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27"/>
  <workbookPr defaultThemeVersion="166925"/>
  <mc:AlternateContent xmlns:mc="http://schemas.openxmlformats.org/markup-compatibility/2006">
    <mc:Choice Requires="x15">
      <x15ac:absPath xmlns:x15ac="http://schemas.microsoft.com/office/spreadsheetml/2010/11/ac" url="/Users/work/Library/CloudStorage/Dropbox/GRADSCHOOL/Dissertation/R_dissertation/chaparraldegradation_2022b/processed/"/>
    </mc:Choice>
  </mc:AlternateContent>
  <xr:revisionPtr revIDLastSave="0" documentId="13_ncr:1_{041DD8B8-3F04-7D44-BA5B-4E3579A112E8}" xr6:coauthVersionLast="47" xr6:coauthVersionMax="47" xr10:uidLastSave="{00000000-0000-0000-0000-000000000000}"/>
  <bookViews>
    <workbookView xWindow="34880" yWindow="-9940" windowWidth="38480" windowHeight="22820" xr2:uid="{00000000-000D-0000-FFFF-FFFF00000000}"/>
  </bookViews>
  <sheets>
    <sheet name="seedbank_load_v_omitpretreatmen" sheetId="1" r:id="rId1"/>
    <sheet name="PIVOT" sheetId="11" r:id="rId2"/>
    <sheet name="graph_explore" sheetId="13" r:id="rId3"/>
    <sheet name="fieldsoil_g_clean" sheetId="8" r:id="rId4"/>
    <sheet name="fieldsoil_DEG_raw" sheetId="7" r:id="rId5"/>
    <sheet name="fieldsoil_ENH_raw" sheetId="10" r:id="rId6"/>
    <sheet name="fieldsoil_INT_raw" sheetId="9" r:id="rId7"/>
    <sheet name="PIVOT_data" sheetId="2" r:id="rId8"/>
    <sheet name="Rfirefollowtables" sheetId="6" r:id="rId9"/>
  </sheets>
  <definedNames>
    <definedName name="_xlnm._FilterDatabase" localSheetId="3" hidden="1">fieldsoil_g_clean!$B$1:$L$67</definedName>
    <definedName name="_xlnm._FilterDatabase" localSheetId="0" hidden="1">seedbank_load_v_omitpretreatmen!$A$1:$Y$2094</definedName>
  </definedNames>
  <calcPr calcId="191029"/>
  <pivotCaches>
    <pivotCache cacheId="60" r:id="rId10"/>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V1552" i="1" l="1"/>
  <c r="X1550" i="1"/>
  <c r="Y1550" i="1" s="1"/>
  <c r="L53" i="8"/>
  <c r="L52" i="8"/>
  <c r="L51" i="8"/>
  <c r="L50" i="8"/>
  <c r="L49" i="8"/>
  <c r="L48" i="8"/>
  <c r="L47" i="8"/>
  <c r="L46" i="8"/>
  <c r="L45" i="8"/>
  <c r="L44" i="8"/>
  <c r="L43" i="8"/>
  <c r="L42" i="8"/>
  <c r="L41" i="8"/>
  <c r="L40" i="8"/>
  <c r="I1120" i="1"/>
  <c r="I1119" i="1"/>
  <c r="X1119" i="1" s="1"/>
  <c r="Y1119" i="1" s="1"/>
  <c r="I1118" i="1"/>
  <c r="I1117" i="1"/>
  <c r="I1116" i="1"/>
  <c r="X1116" i="1" s="1"/>
  <c r="Y1116" i="1" s="1"/>
  <c r="I1115" i="1"/>
  <c r="X1115" i="1" s="1"/>
  <c r="Y1115" i="1" s="1"/>
  <c r="I1114" i="1"/>
  <c r="X1114" i="1" s="1"/>
  <c r="Y1114" i="1" s="1"/>
  <c r="I1113" i="1"/>
  <c r="X1113" i="1" s="1"/>
  <c r="Y1113" i="1" s="1"/>
  <c r="I1112" i="1"/>
  <c r="X1112" i="1" s="1"/>
  <c r="Y1112" i="1" s="1"/>
  <c r="I1111" i="1"/>
  <c r="X1111" i="1" s="1"/>
  <c r="Y1111" i="1" s="1"/>
  <c r="I1110" i="1"/>
  <c r="I1109" i="1"/>
  <c r="I1108" i="1"/>
  <c r="X1108" i="1" s="1"/>
  <c r="Y1108" i="1" s="1"/>
  <c r="I1107" i="1"/>
  <c r="X1107" i="1" s="1"/>
  <c r="Y1107" i="1" s="1"/>
  <c r="I1106" i="1"/>
  <c r="I1105" i="1"/>
  <c r="X1105" i="1" s="1"/>
  <c r="Y1105" i="1" s="1"/>
  <c r="I1104" i="1"/>
  <c r="I1103" i="1"/>
  <c r="X1103" i="1" s="1"/>
  <c r="Y1103" i="1" s="1"/>
  <c r="I1102" i="1"/>
  <c r="I1101" i="1"/>
  <c r="I1100" i="1"/>
  <c r="X1100" i="1" s="1"/>
  <c r="Y1100" i="1" s="1"/>
  <c r="I1099" i="1"/>
  <c r="X1099" i="1" s="1"/>
  <c r="Y1099" i="1" s="1"/>
  <c r="I1098" i="1"/>
  <c r="I1097" i="1"/>
  <c r="X1097" i="1" s="1"/>
  <c r="Y1097" i="1" s="1"/>
  <c r="I1096" i="1"/>
  <c r="X1096" i="1" s="1"/>
  <c r="Y1096" i="1" s="1"/>
  <c r="I1095" i="1"/>
  <c r="X1095" i="1" s="1"/>
  <c r="Y1095" i="1" s="1"/>
  <c r="I1094" i="1"/>
  <c r="I1093" i="1"/>
  <c r="I1092" i="1"/>
  <c r="X1092" i="1" s="1"/>
  <c r="Y1092" i="1" s="1"/>
  <c r="I1091" i="1"/>
  <c r="X1091" i="1" s="1"/>
  <c r="Y1091" i="1" s="1"/>
  <c r="I1090" i="1"/>
  <c r="X1090" i="1" s="1"/>
  <c r="Y1090" i="1" s="1"/>
  <c r="I1089" i="1"/>
  <c r="X1089" i="1" s="1"/>
  <c r="Y1089" i="1" s="1"/>
  <c r="I1088" i="1"/>
  <c r="I1087" i="1"/>
  <c r="X1087" i="1" s="1"/>
  <c r="Y1087" i="1" s="1"/>
  <c r="I1086" i="1"/>
  <c r="I1085" i="1"/>
  <c r="I1084" i="1"/>
  <c r="X1084" i="1" s="1"/>
  <c r="Y1084" i="1" s="1"/>
  <c r="I1083" i="1"/>
  <c r="X1083" i="1" s="1"/>
  <c r="Y1083" i="1" s="1"/>
  <c r="I1082" i="1"/>
  <c r="X1082" i="1" s="1"/>
  <c r="Y1082" i="1" s="1"/>
  <c r="I1081" i="1"/>
  <c r="X1081" i="1" s="1"/>
  <c r="Y1081" i="1" s="1"/>
  <c r="I1080" i="1"/>
  <c r="I1079" i="1"/>
  <c r="X1079" i="1" s="1"/>
  <c r="Y1079" i="1" s="1"/>
  <c r="I1078" i="1"/>
  <c r="I1077" i="1"/>
  <c r="I1076" i="1"/>
  <c r="X1076" i="1" s="1"/>
  <c r="Y1076" i="1" s="1"/>
  <c r="I1075" i="1"/>
  <c r="X1075" i="1" s="1"/>
  <c r="Y1075" i="1" s="1"/>
  <c r="I1074" i="1"/>
  <c r="X1074" i="1" s="1"/>
  <c r="Y1074" i="1" s="1"/>
  <c r="I1073" i="1"/>
  <c r="X1073" i="1" s="1"/>
  <c r="Y1073" i="1" s="1"/>
  <c r="I1072" i="1"/>
  <c r="I1071" i="1"/>
  <c r="X1071" i="1" s="1"/>
  <c r="Y1071" i="1" s="1"/>
  <c r="I1070" i="1"/>
  <c r="I1069" i="1"/>
  <c r="I1068" i="1"/>
  <c r="X1068" i="1" s="1"/>
  <c r="Y1068" i="1" s="1"/>
  <c r="I1067" i="1"/>
  <c r="X1067" i="1" s="1"/>
  <c r="Y1067" i="1" s="1"/>
  <c r="I1066" i="1"/>
  <c r="X1066" i="1" s="1"/>
  <c r="Y1066" i="1" s="1"/>
  <c r="I1065" i="1"/>
  <c r="X1065" i="1" s="1"/>
  <c r="Y1065" i="1" s="1"/>
  <c r="I1064" i="1"/>
  <c r="I1063" i="1"/>
  <c r="X1063" i="1" s="1"/>
  <c r="Y1063" i="1" s="1"/>
  <c r="I1062" i="1"/>
  <c r="I1061" i="1"/>
  <c r="I1060" i="1"/>
  <c r="X1060" i="1" s="1"/>
  <c r="Y1060" i="1" s="1"/>
  <c r="I1059" i="1"/>
  <c r="X1059" i="1" s="1"/>
  <c r="Y1059" i="1" s="1"/>
  <c r="I1058" i="1"/>
  <c r="X1058" i="1" s="1"/>
  <c r="Y1058" i="1" s="1"/>
  <c r="I1057" i="1"/>
  <c r="X1057" i="1" s="1"/>
  <c r="Y1057" i="1" s="1"/>
  <c r="I1056" i="1"/>
  <c r="I1055" i="1"/>
  <c r="X1055" i="1" s="1"/>
  <c r="Y1055" i="1" s="1"/>
  <c r="I1054" i="1"/>
  <c r="I1053" i="1"/>
  <c r="I1052" i="1"/>
  <c r="X1052" i="1" s="1"/>
  <c r="Y1052" i="1" s="1"/>
  <c r="I1051" i="1"/>
  <c r="X1051" i="1" s="1"/>
  <c r="Y1051" i="1" s="1"/>
  <c r="I1050" i="1"/>
  <c r="X1050" i="1" s="1"/>
  <c r="Y1050" i="1" s="1"/>
  <c r="I1049" i="1"/>
  <c r="X1049" i="1" s="1"/>
  <c r="Y1049" i="1" s="1"/>
  <c r="I1048" i="1"/>
  <c r="I1047" i="1"/>
  <c r="X1047" i="1" s="1"/>
  <c r="Y1047" i="1" s="1"/>
  <c r="I1046" i="1"/>
  <c r="I1045" i="1"/>
  <c r="X1045" i="1" s="1"/>
  <c r="Y1045" i="1" s="1"/>
  <c r="I1044" i="1"/>
  <c r="X1044" i="1" s="1"/>
  <c r="Y1044" i="1" s="1"/>
  <c r="I1043" i="1"/>
  <c r="X1043" i="1" s="1"/>
  <c r="Y1043" i="1" s="1"/>
  <c r="I1042" i="1"/>
  <c r="X1042" i="1" s="1"/>
  <c r="Y1042" i="1" s="1"/>
  <c r="I1041" i="1"/>
  <c r="X1041" i="1" s="1"/>
  <c r="Y1041" i="1" s="1"/>
  <c r="I1040" i="1"/>
  <c r="X1040" i="1" s="1"/>
  <c r="Y1040" i="1" s="1"/>
  <c r="I1039" i="1"/>
  <c r="X1039" i="1" s="1"/>
  <c r="Y1039" i="1" s="1"/>
  <c r="I1038" i="1"/>
  <c r="I1037" i="1"/>
  <c r="I1036" i="1"/>
  <c r="X1036" i="1" s="1"/>
  <c r="Y1036" i="1" s="1"/>
  <c r="I1035" i="1"/>
  <c r="X1035" i="1" s="1"/>
  <c r="Y1035" i="1" s="1"/>
  <c r="I1034" i="1"/>
  <c r="X1034" i="1" s="1"/>
  <c r="Y1034" i="1" s="1"/>
  <c r="I1033" i="1"/>
  <c r="X1033" i="1" s="1"/>
  <c r="Y1033" i="1" s="1"/>
  <c r="I1032" i="1"/>
  <c r="I1031" i="1"/>
  <c r="X1031" i="1" s="1"/>
  <c r="Y1031" i="1" s="1"/>
  <c r="I1030" i="1"/>
  <c r="I1029" i="1"/>
  <c r="I1028" i="1"/>
  <c r="X1028" i="1" s="1"/>
  <c r="Y1028" i="1" s="1"/>
  <c r="I1027" i="1"/>
  <c r="X1027" i="1" s="1"/>
  <c r="Y1027" i="1" s="1"/>
  <c r="I1026" i="1"/>
  <c r="X1026" i="1" s="1"/>
  <c r="Y1026" i="1" s="1"/>
  <c r="I1025" i="1"/>
  <c r="X1025" i="1" s="1"/>
  <c r="Y1025" i="1" s="1"/>
  <c r="I1024" i="1"/>
  <c r="X1024" i="1" s="1"/>
  <c r="Y1024" i="1" s="1"/>
  <c r="I1023" i="1"/>
  <c r="X1023" i="1" s="1"/>
  <c r="Y1023" i="1" s="1"/>
  <c r="I1022" i="1"/>
  <c r="I1021" i="1"/>
  <c r="I1020" i="1"/>
  <c r="X1020" i="1" s="1"/>
  <c r="Y1020" i="1" s="1"/>
  <c r="I1019" i="1"/>
  <c r="X1019" i="1" s="1"/>
  <c r="Y1019" i="1" s="1"/>
  <c r="I1018" i="1"/>
  <c r="X1018" i="1" s="1"/>
  <c r="Y1018" i="1" s="1"/>
  <c r="I1017" i="1"/>
  <c r="X1017" i="1" s="1"/>
  <c r="Y1017" i="1" s="1"/>
  <c r="I1016" i="1"/>
  <c r="X1016" i="1" s="1"/>
  <c r="Y1016" i="1" s="1"/>
  <c r="I1015" i="1"/>
  <c r="X1015" i="1" s="1"/>
  <c r="Y1015" i="1" s="1"/>
  <c r="I1014" i="1"/>
  <c r="I1013" i="1"/>
  <c r="X1013" i="1" s="1"/>
  <c r="Y1013" i="1" s="1"/>
  <c r="I1012" i="1"/>
  <c r="X1012" i="1" s="1"/>
  <c r="Y1012" i="1" s="1"/>
  <c r="I1011" i="1"/>
  <c r="X1011" i="1" s="1"/>
  <c r="Y1011" i="1" s="1"/>
  <c r="I1010" i="1"/>
  <c r="X1010" i="1" s="1"/>
  <c r="Y1010" i="1" s="1"/>
  <c r="I1009" i="1"/>
  <c r="X1009" i="1" s="1"/>
  <c r="Y1009" i="1" s="1"/>
  <c r="I1008" i="1"/>
  <c r="I1007" i="1"/>
  <c r="X1007" i="1" s="1"/>
  <c r="Y1007" i="1" s="1"/>
  <c r="I1006" i="1"/>
  <c r="I1005" i="1"/>
  <c r="X1005" i="1" s="1"/>
  <c r="Y1005" i="1" s="1"/>
  <c r="I1004" i="1"/>
  <c r="X1004" i="1" s="1"/>
  <c r="Y1004" i="1" s="1"/>
  <c r="I1003" i="1"/>
  <c r="X1003" i="1" s="1"/>
  <c r="Y1003" i="1" s="1"/>
  <c r="I1002" i="1"/>
  <c r="X1002" i="1" s="1"/>
  <c r="Y1002" i="1" s="1"/>
  <c r="I1001" i="1"/>
  <c r="X1001" i="1" s="1"/>
  <c r="Y1001" i="1" s="1"/>
  <c r="I1000" i="1"/>
  <c r="I999" i="1"/>
  <c r="X999" i="1" s="1"/>
  <c r="Y999" i="1" s="1"/>
  <c r="I998" i="1"/>
  <c r="I997" i="1"/>
  <c r="I996" i="1"/>
  <c r="X996" i="1" s="1"/>
  <c r="Y996" i="1" s="1"/>
  <c r="I995" i="1"/>
  <c r="X995" i="1" s="1"/>
  <c r="Y995" i="1" s="1"/>
  <c r="I994" i="1"/>
  <c r="X994" i="1" s="1"/>
  <c r="Y994" i="1" s="1"/>
  <c r="I993" i="1"/>
  <c r="X993" i="1" s="1"/>
  <c r="Y993" i="1" s="1"/>
  <c r="I992" i="1"/>
  <c r="X992" i="1" s="1"/>
  <c r="Y992" i="1" s="1"/>
  <c r="I991" i="1"/>
  <c r="X991" i="1" s="1"/>
  <c r="Y991" i="1" s="1"/>
  <c r="I990" i="1"/>
  <c r="I989" i="1"/>
  <c r="X989" i="1" s="1"/>
  <c r="Y989" i="1" s="1"/>
  <c r="I988" i="1"/>
  <c r="X988" i="1" s="1"/>
  <c r="Y988" i="1" s="1"/>
  <c r="I987" i="1"/>
  <c r="X987" i="1" s="1"/>
  <c r="Y987" i="1" s="1"/>
  <c r="I986" i="1"/>
  <c r="X986" i="1" s="1"/>
  <c r="Y986" i="1" s="1"/>
  <c r="I985" i="1"/>
  <c r="X985" i="1" s="1"/>
  <c r="Y985" i="1" s="1"/>
  <c r="I984" i="1"/>
  <c r="X984" i="1" s="1"/>
  <c r="Y984" i="1" s="1"/>
  <c r="I983" i="1"/>
  <c r="X983" i="1" s="1"/>
  <c r="Y983" i="1" s="1"/>
  <c r="I982" i="1"/>
  <c r="I981" i="1"/>
  <c r="I980" i="1"/>
  <c r="X980" i="1" s="1"/>
  <c r="Y980" i="1" s="1"/>
  <c r="I979" i="1"/>
  <c r="X979" i="1" s="1"/>
  <c r="Y979" i="1" s="1"/>
  <c r="I978" i="1"/>
  <c r="X978" i="1" s="1"/>
  <c r="Y978" i="1" s="1"/>
  <c r="I977" i="1"/>
  <c r="X977" i="1" s="1"/>
  <c r="Y977" i="1" s="1"/>
  <c r="I976" i="1"/>
  <c r="X976" i="1" s="1"/>
  <c r="Y976" i="1" s="1"/>
  <c r="I975" i="1"/>
  <c r="X975" i="1" s="1"/>
  <c r="Y975" i="1" s="1"/>
  <c r="I974" i="1"/>
  <c r="I973" i="1"/>
  <c r="I972" i="1"/>
  <c r="X972" i="1" s="1"/>
  <c r="Y972" i="1" s="1"/>
  <c r="I971" i="1"/>
  <c r="X971" i="1" s="1"/>
  <c r="Y971" i="1" s="1"/>
  <c r="I970" i="1"/>
  <c r="X970" i="1" s="1"/>
  <c r="Y970" i="1" s="1"/>
  <c r="I969" i="1"/>
  <c r="X969" i="1" s="1"/>
  <c r="Y969" i="1" s="1"/>
  <c r="I968" i="1"/>
  <c r="X968" i="1" s="1"/>
  <c r="Y968" i="1" s="1"/>
  <c r="I967" i="1"/>
  <c r="X967" i="1" s="1"/>
  <c r="Y967" i="1" s="1"/>
  <c r="I966" i="1"/>
  <c r="I965" i="1"/>
  <c r="I964" i="1"/>
  <c r="X964" i="1" s="1"/>
  <c r="Y964" i="1" s="1"/>
  <c r="I963" i="1"/>
  <c r="I962" i="1"/>
  <c r="X962" i="1" s="1"/>
  <c r="Y962" i="1" s="1"/>
  <c r="I961" i="1"/>
  <c r="X961" i="1" s="1"/>
  <c r="Y961" i="1" s="1"/>
  <c r="I960" i="1"/>
  <c r="X960" i="1" s="1"/>
  <c r="Y960" i="1" s="1"/>
  <c r="I959" i="1"/>
  <c r="X959" i="1" s="1"/>
  <c r="Y959" i="1" s="1"/>
  <c r="I958" i="1"/>
  <c r="I957" i="1"/>
  <c r="I956" i="1"/>
  <c r="X956" i="1" s="1"/>
  <c r="Y956" i="1" s="1"/>
  <c r="I955" i="1"/>
  <c r="X955" i="1" s="1"/>
  <c r="Y955" i="1" s="1"/>
  <c r="I954" i="1"/>
  <c r="X954" i="1" s="1"/>
  <c r="Y954" i="1" s="1"/>
  <c r="I953" i="1"/>
  <c r="X953" i="1" s="1"/>
  <c r="Y953" i="1" s="1"/>
  <c r="I952" i="1"/>
  <c r="X952" i="1" s="1"/>
  <c r="Y952" i="1" s="1"/>
  <c r="I951" i="1"/>
  <c r="X951" i="1" s="1"/>
  <c r="Y951" i="1" s="1"/>
  <c r="I950" i="1"/>
  <c r="I949" i="1"/>
  <c r="I948" i="1"/>
  <c r="X948" i="1" s="1"/>
  <c r="Y948" i="1" s="1"/>
  <c r="I947" i="1"/>
  <c r="X947" i="1" s="1"/>
  <c r="Y947" i="1" s="1"/>
  <c r="I946" i="1"/>
  <c r="X946" i="1" s="1"/>
  <c r="Y946" i="1" s="1"/>
  <c r="I945" i="1"/>
  <c r="X945" i="1" s="1"/>
  <c r="Y945" i="1" s="1"/>
  <c r="I944" i="1"/>
  <c r="X944" i="1" s="1"/>
  <c r="Y944" i="1" s="1"/>
  <c r="I943" i="1"/>
  <c r="X943" i="1" s="1"/>
  <c r="Y943" i="1" s="1"/>
  <c r="I942" i="1"/>
  <c r="I941" i="1"/>
  <c r="X941" i="1" s="1"/>
  <c r="Y941" i="1" s="1"/>
  <c r="I940" i="1"/>
  <c r="X940" i="1" s="1"/>
  <c r="Y940" i="1" s="1"/>
  <c r="I939" i="1"/>
  <c r="X939" i="1" s="1"/>
  <c r="Y939" i="1" s="1"/>
  <c r="I938" i="1"/>
  <c r="X938" i="1" s="1"/>
  <c r="Y938" i="1" s="1"/>
  <c r="I937" i="1"/>
  <c r="X937" i="1" s="1"/>
  <c r="Y937" i="1" s="1"/>
  <c r="I936" i="1"/>
  <c r="X936" i="1" s="1"/>
  <c r="Y936" i="1" s="1"/>
  <c r="I935" i="1"/>
  <c r="X935" i="1" s="1"/>
  <c r="Y935" i="1" s="1"/>
  <c r="I934" i="1"/>
  <c r="I933" i="1"/>
  <c r="I932" i="1"/>
  <c r="X932" i="1" s="1"/>
  <c r="Y932" i="1" s="1"/>
  <c r="I931" i="1"/>
  <c r="X931" i="1" s="1"/>
  <c r="Y931" i="1" s="1"/>
  <c r="I930" i="1"/>
  <c r="X930" i="1" s="1"/>
  <c r="Y930" i="1" s="1"/>
  <c r="I929" i="1"/>
  <c r="X929" i="1" s="1"/>
  <c r="Y929" i="1" s="1"/>
  <c r="I928" i="1"/>
  <c r="X928" i="1" s="1"/>
  <c r="Y928" i="1" s="1"/>
  <c r="I927" i="1"/>
  <c r="X927" i="1" s="1"/>
  <c r="Y927" i="1" s="1"/>
  <c r="I926" i="1"/>
  <c r="I925" i="1"/>
  <c r="I924" i="1"/>
  <c r="X924" i="1" s="1"/>
  <c r="Y924" i="1" s="1"/>
  <c r="I923" i="1"/>
  <c r="X923" i="1" s="1"/>
  <c r="Y923" i="1" s="1"/>
  <c r="I922" i="1"/>
  <c r="X922" i="1" s="1"/>
  <c r="Y922" i="1" s="1"/>
  <c r="I921" i="1"/>
  <c r="X921" i="1" s="1"/>
  <c r="Y921" i="1" s="1"/>
  <c r="I920" i="1"/>
  <c r="X920" i="1" s="1"/>
  <c r="Y920" i="1" s="1"/>
  <c r="I919" i="1"/>
  <c r="X919" i="1" s="1"/>
  <c r="Y919" i="1" s="1"/>
  <c r="I918" i="1"/>
  <c r="I917" i="1"/>
  <c r="I916" i="1"/>
  <c r="X916" i="1" s="1"/>
  <c r="Y916" i="1" s="1"/>
  <c r="I915" i="1"/>
  <c r="X915" i="1" s="1"/>
  <c r="Y915" i="1" s="1"/>
  <c r="I914" i="1"/>
  <c r="X914" i="1" s="1"/>
  <c r="Y914" i="1" s="1"/>
  <c r="I913" i="1"/>
  <c r="X913" i="1" s="1"/>
  <c r="Y913" i="1" s="1"/>
  <c r="I912" i="1"/>
  <c r="X912" i="1" s="1"/>
  <c r="Y912" i="1" s="1"/>
  <c r="I911" i="1"/>
  <c r="X911" i="1" s="1"/>
  <c r="Y911" i="1" s="1"/>
  <c r="I910" i="1"/>
  <c r="I909" i="1"/>
  <c r="I908" i="1"/>
  <c r="X908" i="1" s="1"/>
  <c r="Y908" i="1" s="1"/>
  <c r="I907" i="1"/>
  <c r="X907" i="1" s="1"/>
  <c r="Y907" i="1" s="1"/>
  <c r="I906" i="1"/>
  <c r="X906" i="1" s="1"/>
  <c r="Y906" i="1" s="1"/>
  <c r="I905" i="1"/>
  <c r="X905" i="1" s="1"/>
  <c r="Y905" i="1" s="1"/>
  <c r="I904" i="1"/>
  <c r="X904" i="1" s="1"/>
  <c r="Y904" i="1" s="1"/>
  <c r="I903" i="1"/>
  <c r="X903" i="1" s="1"/>
  <c r="Y903" i="1" s="1"/>
  <c r="I902" i="1"/>
  <c r="I901" i="1"/>
  <c r="I900" i="1"/>
  <c r="X900" i="1" s="1"/>
  <c r="Y900" i="1" s="1"/>
  <c r="I899" i="1"/>
  <c r="X899" i="1" s="1"/>
  <c r="Y899" i="1" s="1"/>
  <c r="I898" i="1"/>
  <c r="X898" i="1" s="1"/>
  <c r="Y898" i="1" s="1"/>
  <c r="I897" i="1"/>
  <c r="X897" i="1" s="1"/>
  <c r="Y897" i="1" s="1"/>
  <c r="I896" i="1"/>
  <c r="X896" i="1" s="1"/>
  <c r="Y896" i="1" s="1"/>
  <c r="I895" i="1"/>
  <c r="X895" i="1" s="1"/>
  <c r="Y895" i="1" s="1"/>
  <c r="I894" i="1"/>
  <c r="I893" i="1"/>
  <c r="I892" i="1"/>
  <c r="X892" i="1" s="1"/>
  <c r="Y892" i="1" s="1"/>
  <c r="I891" i="1"/>
  <c r="X891" i="1" s="1"/>
  <c r="Y891" i="1" s="1"/>
  <c r="I890" i="1"/>
  <c r="X890" i="1" s="1"/>
  <c r="Y890" i="1" s="1"/>
  <c r="I889" i="1"/>
  <c r="X889" i="1" s="1"/>
  <c r="Y889" i="1" s="1"/>
  <c r="I888" i="1"/>
  <c r="X888" i="1" s="1"/>
  <c r="Y888" i="1" s="1"/>
  <c r="I887" i="1"/>
  <c r="X887" i="1" s="1"/>
  <c r="Y887" i="1" s="1"/>
  <c r="I886" i="1"/>
  <c r="I885" i="1"/>
  <c r="I884" i="1"/>
  <c r="X884" i="1" s="1"/>
  <c r="Y884" i="1" s="1"/>
  <c r="I883" i="1"/>
  <c r="X883" i="1" s="1"/>
  <c r="Y883" i="1" s="1"/>
  <c r="I882" i="1"/>
  <c r="X882" i="1" s="1"/>
  <c r="Y882" i="1" s="1"/>
  <c r="I881" i="1"/>
  <c r="X881" i="1" s="1"/>
  <c r="Y881" i="1" s="1"/>
  <c r="I880" i="1"/>
  <c r="X880" i="1" s="1"/>
  <c r="Y880" i="1" s="1"/>
  <c r="I879" i="1"/>
  <c r="X879" i="1" s="1"/>
  <c r="Y879" i="1" s="1"/>
  <c r="I878" i="1"/>
  <c r="I877" i="1"/>
  <c r="X877" i="1" s="1"/>
  <c r="Y877" i="1" s="1"/>
  <c r="I876" i="1"/>
  <c r="X876" i="1" s="1"/>
  <c r="Y876" i="1" s="1"/>
  <c r="I875" i="1"/>
  <c r="X875" i="1" s="1"/>
  <c r="Y875" i="1" s="1"/>
  <c r="I874" i="1"/>
  <c r="X874" i="1" s="1"/>
  <c r="Y874" i="1" s="1"/>
  <c r="I873" i="1"/>
  <c r="X873" i="1" s="1"/>
  <c r="Y873" i="1" s="1"/>
  <c r="I872" i="1"/>
  <c r="I871" i="1"/>
  <c r="X871" i="1" s="1"/>
  <c r="Y871" i="1" s="1"/>
  <c r="I870" i="1"/>
  <c r="I869" i="1"/>
  <c r="I868" i="1"/>
  <c r="X868" i="1" s="1"/>
  <c r="Y868" i="1" s="1"/>
  <c r="I867" i="1"/>
  <c r="X867" i="1" s="1"/>
  <c r="Y867" i="1" s="1"/>
  <c r="I866" i="1"/>
  <c r="X866" i="1" s="1"/>
  <c r="Y866" i="1" s="1"/>
  <c r="I865" i="1"/>
  <c r="X865" i="1" s="1"/>
  <c r="Y865" i="1" s="1"/>
  <c r="I864" i="1"/>
  <c r="X864" i="1" s="1"/>
  <c r="Y864" i="1" s="1"/>
  <c r="I863" i="1"/>
  <c r="X863" i="1" s="1"/>
  <c r="Y863" i="1" s="1"/>
  <c r="I862" i="1"/>
  <c r="I861" i="1"/>
  <c r="X861" i="1" s="1"/>
  <c r="Y861" i="1" s="1"/>
  <c r="I860" i="1"/>
  <c r="X860" i="1" s="1"/>
  <c r="Y860" i="1" s="1"/>
  <c r="I859" i="1"/>
  <c r="X859" i="1" s="1"/>
  <c r="Y859" i="1" s="1"/>
  <c r="I858" i="1"/>
  <c r="X858" i="1" s="1"/>
  <c r="Y858" i="1" s="1"/>
  <c r="I857" i="1"/>
  <c r="X857" i="1" s="1"/>
  <c r="Y857" i="1" s="1"/>
  <c r="I856" i="1"/>
  <c r="X856" i="1" s="1"/>
  <c r="Y856" i="1" s="1"/>
  <c r="I855" i="1"/>
  <c r="X855" i="1" s="1"/>
  <c r="Y855" i="1" s="1"/>
  <c r="I854" i="1"/>
  <c r="I853" i="1"/>
  <c r="I852" i="1"/>
  <c r="X852" i="1" s="1"/>
  <c r="Y852" i="1" s="1"/>
  <c r="I851" i="1"/>
  <c r="X851" i="1" s="1"/>
  <c r="Y851" i="1" s="1"/>
  <c r="I850" i="1"/>
  <c r="X850" i="1" s="1"/>
  <c r="Y850" i="1" s="1"/>
  <c r="I849" i="1"/>
  <c r="X849" i="1" s="1"/>
  <c r="Y849" i="1" s="1"/>
  <c r="I848" i="1"/>
  <c r="X848" i="1" s="1"/>
  <c r="Y848" i="1" s="1"/>
  <c r="I847" i="1"/>
  <c r="X847" i="1" s="1"/>
  <c r="Y847" i="1" s="1"/>
  <c r="I846" i="1"/>
  <c r="I845" i="1"/>
  <c r="I844" i="1"/>
  <c r="X844" i="1" s="1"/>
  <c r="Y844" i="1" s="1"/>
  <c r="I843" i="1"/>
  <c r="X843" i="1" s="1"/>
  <c r="Y843" i="1" s="1"/>
  <c r="I842" i="1"/>
  <c r="X842" i="1" s="1"/>
  <c r="Y842" i="1" s="1"/>
  <c r="I841" i="1"/>
  <c r="X841" i="1" s="1"/>
  <c r="Y841" i="1" s="1"/>
  <c r="I840" i="1"/>
  <c r="X840" i="1" s="1"/>
  <c r="Y840" i="1" s="1"/>
  <c r="I839" i="1"/>
  <c r="X839" i="1" s="1"/>
  <c r="Y839" i="1" s="1"/>
  <c r="I838" i="1"/>
  <c r="I837" i="1"/>
  <c r="I836" i="1"/>
  <c r="X836" i="1" s="1"/>
  <c r="Y836" i="1" s="1"/>
  <c r="I835" i="1"/>
  <c r="X835" i="1" s="1"/>
  <c r="Y835" i="1" s="1"/>
  <c r="I834" i="1"/>
  <c r="X834" i="1" s="1"/>
  <c r="Y834" i="1" s="1"/>
  <c r="I833" i="1"/>
  <c r="X833" i="1" s="1"/>
  <c r="Y833" i="1" s="1"/>
  <c r="I832" i="1"/>
  <c r="X832" i="1" s="1"/>
  <c r="Y832" i="1" s="1"/>
  <c r="I831" i="1"/>
  <c r="X831" i="1" s="1"/>
  <c r="Y831" i="1" s="1"/>
  <c r="I830" i="1"/>
  <c r="I829" i="1"/>
  <c r="I828" i="1"/>
  <c r="X828" i="1" s="1"/>
  <c r="Y828" i="1" s="1"/>
  <c r="I827" i="1"/>
  <c r="X827" i="1" s="1"/>
  <c r="Y827" i="1" s="1"/>
  <c r="I826" i="1"/>
  <c r="X826" i="1" s="1"/>
  <c r="Y826" i="1" s="1"/>
  <c r="I825" i="1"/>
  <c r="X825" i="1" s="1"/>
  <c r="Y825" i="1" s="1"/>
  <c r="I824" i="1"/>
  <c r="X824" i="1" s="1"/>
  <c r="Y824" i="1" s="1"/>
  <c r="I823" i="1"/>
  <c r="X823" i="1" s="1"/>
  <c r="Y823" i="1" s="1"/>
  <c r="I822" i="1"/>
  <c r="I821" i="1"/>
  <c r="X821" i="1" s="1"/>
  <c r="Y821" i="1" s="1"/>
  <c r="I820" i="1"/>
  <c r="X820" i="1" s="1"/>
  <c r="Y820" i="1" s="1"/>
  <c r="I819" i="1"/>
  <c r="X819" i="1" s="1"/>
  <c r="Y819" i="1" s="1"/>
  <c r="I818" i="1"/>
  <c r="X818" i="1" s="1"/>
  <c r="Y818" i="1" s="1"/>
  <c r="I817" i="1"/>
  <c r="X817" i="1" s="1"/>
  <c r="Y817" i="1" s="1"/>
  <c r="I816" i="1"/>
  <c r="X816" i="1" s="1"/>
  <c r="Y816" i="1" s="1"/>
  <c r="I815" i="1"/>
  <c r="X815" i="1" s="1"/>
  <c r="Y815" i="1" s="1"/>
  <c r="I814" i="1"/>
  <c r="I813" i="1"/>
  <c r="X813" i="1" s="1"/>
  <c r="Y813" i="1" s="1"/>
  <c r="I812" i="1"/>
  <c r="X812" i="1" s="1"/>
  <c r="Y812" i="1" s="1"/>
  <c r="I811" i="1"/>
  <c r="X811" i="1" s="1"/>
  <c r="Y811" i="1" s="1"/>
  <c r="I810" i="1"/>
  <c r="X810" i="1" s="1"/>
  <c r="Y810" i="1" s="1"/>
  <c r="I809" i="1"/>
  <c r="X809" i="1" s="1"/>
  <c r="Y809" i="1" s="1"/>
  <c r="I808" i="1"/>
  <c r="X808" i="1" s="1"/>
  <c r="Y808" i="1" s="1"/>
  <c r="I807" i="1"/>
  <c r="X807" i="1" s="1"/>
  <c r="Y807" i="1" s="1"/>
  <c r="I806" i="1"/>
  <c r="I805" i="1"/>
  <c r="I804" i="1"/>
  <c r="X804" i="1" s="1"/>
  <c r="Y804" i="1" s="1"/>
  <c r="I803" i="1"/>
  <c r="X803" i="1" s="1"/>
  <c r="Y803" i="1" s="1"/>
  <c r="I802" i="1"/>
  <c r="X802" i="1" s="1"/>
  <c r="Y802" i="1" s="1"/>
  <c r="I801" i="1"/>
  <c r="X801" i="1" s="1"/>
  <c r="Y801" i="1" s="1"/>
  <c r="I800" i="1"/>
  <c r="X800" i="1" s="1"/>
  <c r="Y800" i="1" s="1"/>
  <c r="I799" i="1"/>
  <c r="X799" i="1" s="1"/>
  <c r="Y799" i="1" s="1"/>
  <c r="I798" i="1"/>
  <c r="I797" i="1"/>
  <c r="I796" i="1"/>
  <c r="X796" i="1" s="1"/>
  <c r="Y796" i="1" s="1"/>
  <c r="I795" i="1"/>
  <c r="X795" i="1" s="1"/>
  <c r="Y795" i="1" s="1"/>
  <c r="I794" i="1"/>
  <c r="X794" i="1" s="1"/>
  <c r="Y794" i="1" s="1"/>
  <c r="I793" i="1"/>
  <c r="X793" i="1" s="1"/>
  <c r="Y793" i="1" s="1"/>
  <c r="I792" i="1"/>
  <c r="X792" i="1" s="1"/>
  <c r="Y792" i="1" s="1"/>
  <c r="I791" i="1"/>
  <c r="X791" i="1" s="1"/>
  <c r="Y791" i="1" s="1"/>
  <c r="I790" i="1"/>
  <c r="I789" i="1"/>
  <c r="I788" i="1"/>
  <c r="X788" i="1" s="1"/>
  <c r="Y788" i="1" s="1"/>
  <c r="I787" i="1"/>
  <c r="X787" i="1" s="1"/>
  <c r="Y787" i="1" s="1"/>
  <c r="I786" i="1"/>
  <c r="X786" i="1" s="1"/>
  <c r="Y786" i="1" s="1"/>
  <c r="I785" i="1"/>
  <c r="X785" i="1" s="1"/>
  <c r="Y785" i="1" s="1"/>
  <c r="I784" i="1"/>
  <c r="X784" i="1" s="1"/>
  <c r="Y784" i="1" s="1"/>
  <c r="I783" i="1"/>
  <c r="X783" i="1" s="1"/>
  <c r="Y783" i="1" s="1"/>
  <c r="I782" i="1"/>
  <c r="I781" i="1"/>
  <c r="I780" i="1"/>
  <c r="X780" i="1" s="1"/>
  <c r="Y780" i="1" s="1"/>
  <c r="I779" i="1"/>
  <c r="X779" i="1" s="1"/>
  <c r="Y779" i="1" s="1"/>
  <c r="I778" i="1"/>
  <c r="X778" i="1" s="1"/>
  <c r="Y778" i="1" s="1"/>
  <c r="I777" i="1"/>
  <c r="X777" i="1" s="1"/>
  <c r="Y777" i="1" s="1"/>
  <c r="I776" i="1"/>
  <c r="X776" i="1" s="1"/>
  <c r="Y776" i="1" s="1"/>
  <c r="I775" i="1"/>
  <c r="X775" i="1" s="1"/>
  <c r="Y775" i="1" s="1"/>
  <c r="I774" i="1"/>
  <c r="I773" i="1"/>
  <c r="I772" i="1"/>
  <c r="X772" i="1" s="1"/>
  <c r="Y772" i="1" s="1"/>
  <c r="I771" i="1"/>
  <c r="X771" i="1" s="1"/>
  <c r="Y771" i="1" s="1"/>
  <c r="I770" i="1"/>
  <c r="X770" i="1" s="1"/>
  <c r="Y770" i="1" s="1"/>
  <c r="I769" i="1"/>
  <c r="X769" i="1" s="1"/>
  <c r="Y769" i="1" s="1"/>
  <c r="I768" i="1"/>
  <c r="X768" i="1" s="1"/>
  <c r="Y768" i="1" s="1"/>
  <c r="I767" i="1"/>
  <c r="X767" i="1" s="1"/>
  <c r="Y767" i="1" s="1"/>
  <c r="I766" i="1"/>
  <c r="I765" i="1"/>
  <c r="I764" i="1"/>
  <c r="X764" i="1" s="1"/>
  <c r="Y764" i="1" s="1"/>
  <c r="I763" i="1"/>
  <c r="I762" i="1"/>
  <c r="X762" i="1" s="1"/>
  <c r="Y762" i="1" s="1"/>
  <c r="I761" i="1"/>
  <c r="X761" i="1" s="1"/>
  <c r="Y761" i="1" s="1"/>
  <c r="I760" i="1"/>
  <c r="X760" i="1" s="1"/>
  <c r="Y760" i="1" s="1"/>
  <c r="I759" i="1"/>
  <c r="X759" i="1" s="1"/>
  <c r="Y759" i="1" s="1"/>
  <c r="I758" i="1"/>
  <c r="I757" i="1"/>
  <c r="I756" i="1"/>
  <c r="X756" i="1" s="1"/>
  <c r="Y756" i="1" s="1"/>
  <c r="I755" i="1"/>
  <c r="X755" i="1" s="1"/>
  <c r="Y755" i="1" s="1"/>
  <c r="I754" i="1"/>
  <c r="X754" i="1" s="1"/>
  <c r="Y754" i="1" s="1"/>
  <c r="I753" i="1"/>
  <c r="X753" i="1" s="1"/>
  <c r="Y753" i="1" s="1"/>
  <c r="I752" i="1"/>
  <c r="X752" i="1" s="1"/>
  <c r="Y752" i="1" s="1"/>
  <c r="I751" i="1"/>
  <c r="X751" i="1" s="1"/>
  <c r="Y751" i="1" s="1"/>
  <c r="I750" i="1"/>
  <c r="I749" i="1"/>
  <c r="X749" i="1" s="1"/>
  <c r="Y749" i="1" s="1"/>
  <c r="I748" i="1"/>
  <c r="X748" i="1" s="1"/>
  <c r="Y748" i="1" s="1"/>
  <c r="I747" i="1"/>
  <c r="X747" i="1" s="1"/>
  <c r="Y747" i="1" s="1"/>
  <c r="I746" i="1"/>
  <c r="X746" i="1" s="1"/>
  <c r="Y746" i="1" s="1"/>
  <c r="I745" i="1"/>
  <c r="X745" i="1" s="1"/>
  <c r="Y745" i="1" s="1"/>
  <c r="I744" i="1"/>
  <c r="X744" i="1" s="1"/>
  <c r="Y744" i="1" s="1"/>
  <c r="I743" i="1"/>
  <c r="X743" i="1" s="1"/>
  <c r="Y743" i="1" s="1"/>
  <c r="I742" i="1"/>
  <c r="I741" i="1"/>
  <c r="I740" i="1"/>
  <c r="X740" i="1" s="1"/>
  <c r="Y740" i="1" s="1"/>
  <c r="I739" i="1"/>
  <c r="X739" i="1" s="1"/>
  <c r="Y739" i="1" s="1"/>
  <c r="I738" i="1"/>
  <c r="X738" i="1" s="1"/>
  <c r="Y738" i="1" s="1"/>
  <c r="I737" i="1"/>
  <c r="X737" i="1" s="1"/>
  <c r="Y737" i="1" s="1"/>
  <c r="I736" i="1"/>
  <c r="I735" i="1"/>
  <c r="X735" i="1" s="1"/>
  <c r="Y735" i="1" s="1"/>
  <c r="I734" i="1"/>
  <c r="I733" i="1"/>
  <c r="I732" i="1"/>
  <c r="X732" i="1" s="1"/>
  <c r="Y732" i="1" s="1"/>
  <c r="I731" i="1"/>
  <c r="X731" i="1" s="1"/>
  <c r="Y731" i="1" s="1"/>
  <c r="I730" i="1"/>
  <c r="X730" i="1" s="1"/>
  <c r="Y730" i="1" s="1"/>
  <c r="I729" i="1"/>
  <c r="X729" i="1" s="1"/>
  <c r="Y729" i="1" s="1"/>
  <c r="I728" i="1"/>
  <c r="X728" i="1" s="1"/>
  <c r="Y728" i="1" s="1"/>
  <c r="I727" i="1"/>
  <c r="X727" i="1" s="1"/>
  <c r="Y727" i="1" s="1"/>
  <c r="I726" i="1"/>
  <c r="I725" i="1"/>
  <c r="I724" i="1"/>
  <c r="X724" i="1" s="1"/>
  <c r="Y724" i="1" s="1"/>
  <c r="I723" i="1"/>
  <c r="X723" i="1" s="1"/>
  <c r="Y723" i="1" s="1"/>
  <c r="I722" i="1"/>
  <c r="X722" i="1" s="1"/>
  <c r="Y722" i="1" s="1"/>
  <c r="I721" i="1"/>
  <c r="X721" i="1" s="1"/>
  <c r="Y721" i="1" s="1"/>
  <c r="I720" i="1"/>
  <c r="X720" i="1" s="1"/>
  <c r="Y720" i="1" s="1"/>
  <c r="I719" i="1"/>
  <c r="X719" i="1" s="1"/>
  <c r="Y719" i="1" s="1"/>
  <c r="I718" i="1"/>
  <c r="I717" i="1"/>
  <c r="X717" i="1" s="1"/>
  <c r="Y717" i="1" s="1"/>
  <c r="I716" i="1"/>
  <c r="X716" i="1" s="1"/>
  <c r="Y716" i="1" s="1"/>
  <c r="I715" i="1"/>
  <c r="X715" i="1" s="1"/>
  <c r="Y715" i="1" s="1"/>
  <c r="I714" i="1"/>
  <c r="X714" i="1" s="1"/>
  <c r="Y714" i="1" s="1"/>
  <c r="I713" i="1"/>
  <c r="X713" i="1" s="1"/>
  <c r="Y713" i="1" s="1"/>
  <c r="I712" i="1"/>
  <c r="X712" i="1" s="1"/>
  <c r="Y712" i="1" s="1"/>
  <c r="I711" i="1"/>
  <c r="X711" i="1" s="1"/>
  <c r="Y711" i="1" s="1"/>
  <c r="I710" i="1"/>
  <c r="I709" i="1"/>
  <c r="I708" i="1"/>
  <c r="X708" i="1" s="1"/>
  <c r="Y708" i="1" s="1"/>
  <c r="I707" i="1"/>
  <c r="X707" i="1" s="1"/>
  <c r="Y707" i="1" s="1"/>
  <c r="I706" i="1"/>
  <c r="X706" i="1" s="1"/>
  <c r="Y706" i="1" s="1"/>
  <c r="I705" i="1"/>
  <c r="X705" i="1" s="1"/>
  <c r="Y705" i="1" s="1"/>
  <c r="I704" i="1"/>
  <c r="X704" i="1" s="1"/>
  <c r="Y704" i="1" s="1"/>
  <c r="I703" i="1"/>
  <c r="X703" i="1" s="1"/>
  <c r="Y703" i="1" s="1"/>
  <c r="I702" i="1"/>
  <c r="I701" i="1"/>
  <c r="X701" i="1" s="1"/>
  <c r="Y701" i="1" s="1"/>
  <c r="I700" i="1"/>
  <c r="X700" i="1" s="1"/>
  <c r="Y700" i="1" s="1"/>
  <c r="I699" i="1"/>
  <c r="X699" i="1" s="1"/>
  <c r="Y699" i="1" s="1"/>
  <c r="I698" i="1"/>
  <c r="X698" i="1" s="1"/>
  <c r="Y698" i="1" s="1"/>
  <c r="I697" i="1"/>
  <c r="X697" i="1" s="1"/>
  <c r="Y697" i="1" s="1"/>
  <c r="I696" i="1"/>
  <c r="X696" i="1" s="1"/>
  <c r="Y696" i="1" s="1"/>
  <c r="I695" i="1"/>
  <c r="X695" i="1" s="1"/>
  <c r="Y695" i="1" s="1"/>
  <c r="I694" i="1"/>
  <c r="I693" i="1"/>
  <c r="I692" i="1"/>
  <c r="X692" i="1" s="1"/>
  <c r="Y692" i="1" s="1"/>
  <c r="I691" i="1"/>
  <c r="X691" i="1" s="1"/>
  <c r="Y691" i="1" s="1"/>
  <c r="I690" i="1"/>
  <c r="X690" i="1" s="1"/>
  <c r="Y690" i="1" s="1"/>
  <c r="I689" i="1"/>
  <c r="X689" i="1" s="1"/>
  <c r="Y689" i="1" s="1"/>
  <c r="I688" i="1"/>
  <c r="X688" i="1" s="1"/>
  <c r="Y688" i="1" s="1"/>
  <c r="I687" i="1"/>
  <c r="X687" i="1" s="1"/>
  <c r="Y687" i="1" s="1"/>
  <c r="I686" i="1"/>
  <c r="I685" i="1"/>
  <c r="X685" i="1" s="1"/>
  <c r="Y685" i="1" s="1"/>
  <c r="I684" i="1"/>
  <c r="X684" i="1" s="1"/>
  <c r="Y684" i="1" s="1"/>
  <c r="I683" i="1"/>
  <c r="X683" i="1" s="1"/>
  <c r="Y683" i="1" s="1"/>
  <c r="I682" i="1"/>
  <c r="X682" i="1" s="1"/>
  <c r="Y682" i="1" s="1"/>
  <c r="I681" i="1"/>
  <c r="X681" i="1" s="1"/>
  <c r="Y681" i="1" s="1"/>
  <c r="I680" i="1"/>
  <c r="X680" i="1" s="1"/>
  <c r="Y680" i="1" s="1"/>
  <c r="I679" i="1"/>
  <c r="X679" i="1" s="1"/>
  <c r="Y679" i="1" s="1"/>
  <c r="I678" i="1"/>
  <c r="I677" i="1"/>
  <c r="X677" i="1" s="1"/>
  <c r="Y677" i="1" s="1"/>
  <c r="I676" i="1"/>
  <c r="X676" i="1" s="1"/>
  <c r="Y676" i="1" s="1"/>
  <c r="I675" i="1"/>
  <c r="X675" i="1" s="1"/>
  <c r="Y675" i="1" s="1"/>
  <c r="I674" i="1"/>
  <c r="X674" i="1" s="1"/>
  <c r="Y674" i="1" s="1"/>
  <c r="I673" i="1"/>
  <c r="X673" i="1" s="1"/>
  <c r="Y673" i="1" s="1"/>
  <c r="I672" i="1"/>
  <c r="I671" i="1"/>
  <c r="X671" i="1" s="1"/>
  <c r="Y671" i="1" s="1"/>
  <c r="I670" i="1"/>
  <c r="I669" i="1"/>
  <c r="I668" i="1"/>
  <c r="X668" i="1" s="1"/>
  <c r="Y668" i="1" s="1"/>
  <c r="I667" i="1"/>
  <c r="X667" i="1" s="1"/>
  <c r="Y667" i="1" s="1"/>
  <c r="I666" i="1"/>
  <c r="X666" i="1" s="1"/>
  <c r="Y666" i="1" s="1"/>
  <c r="I665" i="1"/>
  <c r="X665" i="1" s="1"/>
  <c r="Y665" i="1" s="1"/>
  <c r="I664" i="1"/>
  <c r="X664" i="1" s="1"/>
  <c r="Y664" i="1" s="1"/>
  <c r="I663" i="1"/>
  <c r="X663" i="1" s="1"/>
  <c r="Y663" i="1" s="1"/>
  <c r="I662" i="1"/>
  <c r="I661" i="1"/>
  <c r="I660" i="1"/>
  <c r="X660" i="1" s="1"/>
  <c r="Y660" i="1" s="1"/>
  <c r="I659" i="1"/>
  <c r="X659" i="1" s="1"/>
  <c r="Y659" i="1" s="1"/>
  <c r="I658" i="1"/>
  <c r="X658" i="1" s="1"/>
  <c r="Y658" i="1" s="1"/>
  <c r="I657" i="1"/>
  <c r="X657" i="1" s="1"/>
  <c r="Y657" i="1" s="1"/>
  <c r="I656" i="1"/>
  <c r="X656" i="1" s="1"/>
  <c r="Y656" i="1" s="1"/>
  <c r="I655" i="1"/>
  <c r="X655" i="1" s="1"/>
  <c r="Y655" i="1" s="1"/>
  <c r="I654" i="1"/>
  <c r="I653" i="1"/>
  <c r="X653" i="1" s="1"/>
  <c r="Y653" i="1" s="1"/>
  <c r="I652" i="1"/>
  <c r="X652" i="1" s="1"/>
  <c r="Y652" i="1" s="1"/>
  <c r="I651" i="1"/>
  <c r="X651" i="1" s="1"/>
  <c r="Y651" i="1" s="1"/>
  <c r="I650" i="1"/>
  <c r="X650" i="1" s="1"/>
  <c r="Y650" i="1" s="1"/>
  <c r="I649" i="1"/>
  <c r="X649" i="1" s="1"/>
  <c r="Y649" i="1" s="1"/>
  <c r="I648" i="1"/>
  <c r="X648" i="1" s="1"/>
  <c r="Y648" i="1" s="1"/>
  <c r="I647" i="1"/>
  <c r="X647" i="1" s="1"/>
  <c r="Y647" i="1" s="1"/>
  <c r="I646" i="1"/>
  <c r="I645" i="1"/>
  <c r="I644" i="1"/>
  <c r="X644" i="1" s="1"/>
  <c r="Y644" i="1" s="1"/>
  <c r="I643" i="1"/>
  <c r="X643" i="1" s="1"/>
  <c r="Y643" i="1" s="1"/>
  <c r="I642" i="1"/>
  <c r="X642" i="1" s="1"/>
  <c r="Y642" i="1" s="1"/>
  <c r="I641" i="1"/>
  <c r="X641" i="1" s="1"/>
  <c r="Y641" i="1" s="1"/>
  <c r="I640" i="1"/>
  <c r="X640" i="1" s="1"/>
  <c r="Y640" i="1" s="1"/>
  <c r="I639" i="1"/>
  <c r="X639" i="1" s="1"/>
  <c r="Y639" i="1" s="1"/>
  <c r="I638" i="1"/>
  <c r="I637" i="1"/>
  <c r="I636" i="1"/>
  <c r="X636" i="1" s="1"/>
  <c r="Y636" i="1" s="1"/>
  <c r="I635" i="1"/>
  <c r="X635" i="1" s="1"/>
  <c r="Y635" i="1" s="1"/>
  <c r="I634" i="1"/>
  <c r="X634" i="1" s="1"/>
  <c r="Y634" i="1" s="1"/>
  <c r="I633" i="1"/>
  <c r="X633" i="1" s="1"/>
  <c r="Y633" i="1" s="1"/>
  <c r="I632" i="1"/>
  <c r="X632" i="1" s="1"/>
  <c r="Y632" i="1" s="1"/>
  <c r="I631" i="1"/>
  <c r="X631" i="1" s="1"/>
  <c r="Y631" i="1" s="1"/>
  <c r="I630" i="1"/>
  <c r="I629" i="1"/>
  <c r="I628" i="1"/>
  <c r="X628" i="1" s="1"/>
  <c r="Y628" i="1" s="1"/>
  <c r="I627" i="1"/>
  <c r="X627" i="1" s="1"/>
  <c r="Y627" i="1" s="1"/>
  <c r="I626" i="1"/>
  <c r="X626" i="1" s="1"/>
  <c r="Y626" i="1" s="1"/>
  <c r="I625" i="1"/>
  <c r="X625" i="1" s="1"/>
  <c r="Y625" i="1" s="1"/>
  <c r="I624" i="1"/>
  <c r="X624" i="1" s="1"/>
  <c r="Y624" i="1" s="1"/>
  <c r="I623" i="1"/>
  <c r="X623" i="1" s="1"/>
  <c r="Y623" i="1" s="1"/>
  <c r="I622" i="1"/>
  <c r="I621" i="1"/>
  <c r="X621" i="1" s="1"/>
  <c r="Y621" i="1" s="1"/>
  <c r="I620" i="1"/>
  <c r="X620" i="1" s="1"/>
  <c r="Y620" i="1" s="1"/>
  <c r="I619" i="1"/>
  <c r="X619" i="1" s="1"/>
  <c r="Y619" i="1" s="1"/>
  <c r="I618" i="1"/>
  <c r="X618" i="1" s="1"/>
  <c r="Y618" i="1" s="1"/>
  <c r="I617" i="1"/>
  <c r="X617" i="1" s="1"/>
  <c r="Y617" i="1" s="1"/>
  <c r="I616" i="1"/>
  <c r="X616" i="1" s="1"/>
  <c r="Y616" i="1" s="1"/>
  <c r="I615" i="1"/>
  <c r="X615" i="1" s="1"/>
  <c r="Y615" i="1" s="1"/>
  <c r="I614" i="1"/>
  <c r="I613" i="1"/>
  <c r="X613" i="1" s="1"/>
  <c r="Y613" i="1" s="1"/>
  <c r="I612" i="1"/>
  <c r="X612" i="1" s="1"/>
  <c r="Y612" i="1" s="1"/>
  <c r="I611" i="1"/>
  <c r="X611" i="1" s="1"/>
  <c r="Y611" i="1" s="1"/>
  <c r="I610" i="1"/>
  <c r="X610" i="1" s="1"/>
  <c r="Y610" i="1" s="1"/>
  <c r="I609" i="1"/>
  <c r="X609" i="1" s="1"/>
  <c r="Y609" i="1" s="1"/>
  <c r="I608" i="1"/>
  <c r="X608" i="1" s="1"/>
  <c r="Y608" i="1" s="1"/>
  <c r="I607" i="1"/>
  <c r="X607" i="1" s="1"/>
  <c r="Y607" i="1" s="1"/>
  <c r="I606" i="1"/>
  <c r="I605" i="1"/>
  <c r="X605" i="1" s="1"/>
  <c r="Y605" i="1" s="1"/>
  <c r="I604" i="1"/>
  <c r="X604" i="1" s="1"/>
  <c r="Y604" i="1" s="1"/>
  <c r="I603" i="1"/>
  <c r="X603" i="1" s="1"/>
  <c r="Y603" i="1" s="1"/>
  <c r="I602" i="1"/>
  <c r="X602" i="1" s="1"/>
  <c r="Y602" i="1" s="1"/>
  <c r="I601" i="1"/>
  <c r="X601" i="1" s="1"/>
  <c r="Y601" i="1" s="1"/>
  <c r="I600" i="1"/>
  <c r="X600" i="1" s="1"/>
  <c r="Y600" i="1" s="1"/>
  <c r="I599" i="1"/>
  <c r="X599" i="1" s="1"/>
  <c r="Y599" i="1" s="1"/>
  <c r="I598" i="1"/>
  <c r="I597" i="1"/>
  <c r="X597" i="1" s="1"/>
  <c r="Y597" i="1" s="1"/>
  <c r="I596" i="1"/>
  <c r="X596" i="1" s="1"/>
  <c r="Y596" i="1" s="1"/>
  <c r="I595" i="1"/>
  <c r="X595" i="1" s="1"/>
  <c r="Y595" i="1" s="1"/>
  <c r="I594" i="1"/>
  <c r="X594" i="1" s="1"/>
  <c r="Y594" i="1" s="1"/>
  <c r="I593" i="1"/>
  <c r="X593" i="1" s="1"/>
  <c r="Y593" i="1" s="1"/>
  <c r="I592" i="1"/>
  <c r="X592" i="1" s="1"/>
  <c r="Y592" i="1" s="1"/>
  <c r="I591" i="1"/>
  <c r="X591" i="1" s="1"/>
  <c r="Y591" i="1" s="1"/>
  <c r="I590" i="1"/>
  <c r="X590" i="1" s="1"/>
  <c r="Y590" i="1" s="1"/>
  <c r="I589" i="1"/>
  <c r="X589" i="1" s="1"/>
  <c r="Y589" i="1" s="1"/>
  <c r="I588" i="1"/>
  <c r="X588" i="1" s="1"/>
  <c r="Y588" i="1" s="1"/>
  <c r="I587" i="1"/>
  <c r="X587" i="1" s="1"/>
  <c r="Y587" i="1" s="1"/>
  <c r="I586" i="1"/>
  <c r="X586" i="1" s="1"/>
  <c r="Y586" i="1" s="1"/>
  <c r="I585" i="1"/>
  <c r="X585" i="1" s="1"/>
  <c r="Y585" i="1" s="1"/>
  <c r="I584" i="1"/>
  <c r="X584" i="1" s="1"/>
  <c r="Y584" i="1" s="1"/>
  <c r="I583" i="1"/>
  <c r="X583" i="1" s="1"/>
  <c r="Y583" i="1" s="1"/>
  <c r="I582" i="1"/>
  <c r="I581" i="1"/>
  <c r="I580" i="1"/>
  <c r="X580" i="1" s="1"/>
  <c r="Y580" i="1" s="1"/>
  <c r="I579" i="1"/>
  <c r="X579" i="1" s="1"/>
  <c r="Y579" i="1" s="1"/>
  <c r="I578" i="1"/>
  <c r="X578" i="1" s="1"/>
  <c r="Y578" i="1" s="1"/>
  <c r="I577" i="1"/>
  <c r="X577" i="1" s="1"/>
  <c r="Y577" i="1" s="1"/>
  <c r="I576" i="1"/>
  <c r="X576" i="1" s="1"/>
  <c r="Y576" i="1" s="1"/>
  <c r="I575" i="1"/>
  <c r="X575" i="1" s="1"/>
  <c r="Y575" i="1" s="1"/>
  <c r="I574" i="1"/>
  <c r="X574" i="1" s="1"/>
  <c r="Y574" i="1" s="1"/>
  <c r="I573" i="1"/>
  <c r="I572" i="1"/>
  <c r="X572" i="1" s="1"/>
  <c r="Y572" i="1" s="1"/>
  <c r="I571" i="1"/>
  <c r="X571" i="1" s="1"/>
  <c r="Y571" i="1" s="1"/>
  <c r="I570" i="1"/>
  <c r="X570" i="1" s="1"/>
  <c r="Y570" i="1" s="1"/>
  <c r="I569" i="1"/>
  <c r="X569" i="1" s="1"/>
  <c r="Y569" i="1" s="1"/>
  <c r="I568" i="1"/>
  <c r="I567" i="1"/>
  <c r="X567" i="1" s="1"/>
  <c r="Y567" i="1" s="1"/>
  <c r="I566" i="1"/>
  <c r="I565" i="1"/>
  <c r="X565" i="1" s="1"/>
  <c r="Y565" i="1" s="1"/>
  <c r="I564" i="1"/>
  <c r="X564" i="1" s="1"/>
  <c r="Y564" i="1" s="1"/>
  <c r="I563" i="1"/>
  <c r="X563" i="1" s="1"/>
  <c r="Y563" i="1" s="1"/>
  <c r="I562" i="1"/>
  <c r="X562" i="1" s="1"/>
  <c r="Y562" i="1" s="1"/>
  <c r="I561" i="1"/>
  <c r="X561" i="1" s="1"/>
  <c r="Y561" i="1" s="1"/>
  <c r="I560" i="1"/>
  <c r="X560" i="1" s="1"/>
  <c r="Y560" i="1" s="1"/>
  <c r="I559" i="1"/>
  <c r="X559" i="1" s="1"/>
  <c r="Y559" i="1" s="1"/>
  <c r="I558" i="1"/>
  <c r="X558" i="1" s="1"/>
  <c r="Y558" i="1" s="1"/>
  <c r="I557" i="1"/>
  <c r="X557" i="1" s="1"/>
  <c r="Y557" i="1" s="1"/>
  <c r="I556" i="1"/>
  <c r="X556" i="1" s="1"/>
  <c r="Y556" i="1" s="1"/>
  <c r="I555" i="1"/>
  <c r="X555" i="1" s="1"/>
  <c r="Y555" i="1" s="1"/>
  <c r="I554" i="1"/>
  <c r="X554" i="1" s="1"/>
  <c r="Y554" i="1" s="1"/>
  <c r="I553" i="1"/>
  <c r="X553" i="1" s="1"/>
  <c r="Y553" i="1" s="1"/>
  <c r="I552" i="1"/>
  <c r="X552" i="1" s="1"/>
  <c r="Y552" i="1" s="1"/>
  <c r="I551" i="1"/>
  <c r="X551" i="1" s="1"/>
  <c r="Y551" i="1" s="1"/>
  <c r="I550" i="1"/>
  <c r="I549" i="1"/>
  <c r="X549" i="1" s="1"/>
  <c r="Y549" i="1" s="1"/>
  <c r="I548" i="1"/>
  <c r="X548" i="1" s="1"/>
  <c r="Y548" i="1" s="1"/>
  <c r="I547" i="1"/>
  <c r="X547" i="1" s="1"/>
  <c r="Y547" i="1" s="1"/>
  <c r="I546" i="1"/>
  <c r="X546" i="1" s="1"/>
  <c r="Y546" i="1" s="1"/>
  <c r="I545" i="1"/>
  <c r="X545" i="1" s="1"/>
  <c r="Y545" i="1" s="1"/>
  <c r="I544" i="1"/>
  <c r="X544" i="1" s="1"/>
  <c r="Y544" i="1" s="1"/>
  <c r="I543" i="1"/>
  <c r="X543" i="1" s="1"/>
  <c r="Y543" i="1" s="1"/>
  <c r="I542" i="1"/>
  <c r="I541" i="1"/>
  <c r="X541" i="1" s="1"/>
  <c r="Y541" i="1" s="1"/>
  <c r="I540" i="1"/>
  <c r="X540" i="1" s="1"/>
  <c r="Y540" i="1" s="1"/>
  <c r="I539" i="1"/>
  <c r="X539" i="1" s="1"/>
  <c r="Y539" i="1" s="1"/>
  <c r="I538" i="1"/>
  <c r="X538" i="1" s="1"/>
  <c r="Y538" i="1" s="1"/>
  <c r="I537" i="1"/>
  <c r="X537" i="1" s="1"/>
  <c r="Y537" i="1" s="1"/>
  <c r="I536" i="1"/>
  <c r="X536" i="1" s="1"/>
  <c r="Y536" i="1" s="1"/>
  <c r="I535" i="1"/>
  <c r="X535" i="1" s="1"/>
  <c r="Y535" i="1" s="1"/>
  <c r="I534" i="1"/>
  <c r="I533" i="1"/>
  <c r="I532" i="1"/>
  <c r="X532" i="1" s="1"/>
  <c r="Y532" i="1" s="1"/>
  <c r="I531" i="1"/>
  <c r="X531" i="1" s="1"/>
  <c r="Y531" i="1" s="1"/>
  <c r="I530" i="1"/>
  <c r="X530" i="1" s="1"/>
  <c r="Y530" i="1" s="1"/>
  <c r="I529" i="1"/>
  <c r="X529" i="1" s="1"/>
  <c r="Y529" i="1" s="1"/>
  <c r="I528" i="1"/>
  <c r="X528" i="1" s="1"/>
  <c r="Y528" i="1" s="1"/>
  <c r="I527" i="1"/>
  <c r="X527" i="1" s="1"/>
  <c r="Y527" i="1" s="1"/>
  <c r="I526" i="1"/>
  <c r="I525" i="1"/>
  <c r="X525" i="1" s="1"/>
  <c r="Y525" i="1" s="1"/>
  <c r="I524" i="1"/>
  <c r="X524" i="1" s="1"/>
  <c r="Y524" i="1" s="1"/>
  <c r="I523" i="1"/>
  <c r="X523" i="1" s="1"/>
  <c r="Y523" i="1" s="1"/>
  <c r="I522" i="1"/>
  <c r="X522" i="1" s="1"/>
  <c r="Y522" i="1" s="1"/>
  <c r="I521" i="1"/>
  <c r="X521" i="1" s="1"/>
  <c r="Y521" i="1" s="1"/>
  <c r="I520" i="1"/>
  <c r="X520" i="1" s="1"/>
  <c r="Y520" i="1" s="1"/>
  <c r="I519" i="1"/>
  <c r="X519" i="1" s="1"/>
  <c r="Y519" i="1" s="1"/>
  <c r="I518" i="1"/>
  <c r="X518" i="1" s="1"/>
  <c r="Y518" i="1" s="1"/>
  <c r="I517" i="1"/>
  <c r="X517" i="1" s="1"/>
  <c r="Y517" i="1" s="1"/>
  <c r="I516" i="1"/>
  <c r="X516" i="1" s="1"/>
  <c r="Y516" i="1" s="1"/>
  <c r="I515" i="1"/>
  <c r="X515" i="1" s="1"/>
  <c r="Y515" i="1" s="1"/>
  <c r="I514" i="1"/>
  <c r="X514" i="1" s="1"/>
  <c r="Y514" i="1" s="1"/>
  <c r="I513" i="1"/>
  <c r="X513" i="1" s="1"/>
  <c r="Y513" i="1" s="1"/>
  <c r="I512" i="1"/>
  <c r="X512" i="1" s="1"/>
  <c r="Y512" i="1" s="1"/>
  <c r="I511" i="1"/>
  <c r="X511" i="1" s="1"/>
  <c r="Y511" i="1" s="1"/>
  <c r="I510" i="1"/>
  <c r="X510" i="1" s="1"/>
  <c r="Y510" i="1" s="1"/>
  <c r="I509" i="1"/>
  <c r="I508" i="1"/>
  <c r="X508" i="1" s="1"/>
  <c r="Y508" i="1" s="1"/>
  <c r="I507" i="1"/>
  <c r="X507" i="1" s="1"/>
  <c r="Y507" i="1" s="1"/>
  <c r="I506" i="1"/>
  <c r="X506" i="1" s="1"/>
  <c r="Y506" i="1" s="1"/>
  <c r="I505" i="1"/>
  <c r="X505" i="1" s="1"/>
  <c r="Y505" i="1" s="1"/>
  <c r="I504" i="1"/>
  <c r="X504" i="1" s="1"/>
  <c r="Y504" i="1" s="1"/>
  <c r="I503" i="1"/>
  <c r="X503" i="1" s="1"/>
  <c r="Y503" i="1" s="1"/>
  <c r="I502" i="1"/>
  <c r="X502" i="1" s="1"/>
  <c r="Y502" i="1" s="1"/>
  <c r="I501" i="1"/>
  <c r="X501" i="1" s="1"/>
  <c r="Y501" i="1" s="1"/>
  <c r="I500" i="1"/>
  <c r="X500" i="1" s="1"/>
  <c r="Y500" i="1" s="1"/>
  <c r="I499" i="1"/>
  <c r="X499" i="1" s="1"/>
  <c r="Y499" i="1" s="1"/>
  <c r="I498" i="1"/>
  <c r="X498" i="1" s="1"/>
  <c r="Y498" i="1" s="1"/>
  <c r="I497" i="1"/>
  <c r="X497" i="1" s="1"/>
  <c r="Y497" i="1" s="1"/>
  <c r="I496" i="1"/>
  <c r="X496" i="1" s="1"/>
  <c r="Y496" i="1" s="1"/>
  <c r="I495" i="1"/>
  <c r="X495" i="1" s="1"/>
  <c r="Y495" i="1" s="1"/>
  <c r="I494" i="1"/>
  <c r="I493" i="1"/>
  <c r="X493" i="1" s="1"/>
  <c r="Y493" i="1" s="1"/>
  <c r="I492" i="1"/>
  <c r="X492" i="1" s="1"/>
  <c r="Y492" i="1" s="1"/>
  <c r="I491" i="1"/>
  <c r="X491" i="1" s="1"/>
  <c r="Y491" i="1" s="1"/>
  <c r="I490" i="1"/>
  <c r="X490" i="1" s="1"/>
  <c r="Y490" i="1" s="1"/>
  <c r="I489" i="1"/>
  <c r="X489" i="1" s="1"/>
  <c r="Y489" i="1" s="1"/>
  <c r="I488" i="1"/>
  <c r="X488" i="1" s="1"/>
  <c r="Y488" i="1" s="1"/>
  <c r="I487" i="1"/>
  <c r="X487" i="1" s="1"/>
  <c r="Y487" i="1" s="1"/>
  <c r="I486" i="1"/>
  <c r="I485" i="1"/>
  <c r="X485" i="1" s="1"/>
  <c r="Y485" i="1" s="1"/>
  <c r="I484" i="1"/>
  <c r="X484" i="1" s="1"/>
  <c r="Y484" i="1" s="1"/>
  <c r="I483" i="1"/>
  <c r="X483" i="1" s="1"/>
  <c r="Y483" i="1" s="1"/>
  <c r="I482" i="1"/>
  <c r="X482" i="1" s="1"/>
  <c r="Y482" i="1" s="1"/>
  <c r="I481" i="1"/>
  <c r="X481" i="1" s="1"/>
  <c r="Y481" i="1" s="1"/>
  <c r="I480" i="1"/>
  <c r="X480" i="1" s="1"/>
  <c r="Y480" i="1" s="1"/>
  <c r="I479" i="1"/>
  <c r="X479" i="1" s="1"/>
  <c r="Y479" i="1" s="1"/>
  <c r="I478" i="1"/>
  <c r="I477" i="1"/>
  <c r="X477" i="1" s="1"/>
  <c r="Y477" i="1" s="1"/>
  <c r="I476" i="1"/>
  <c r="X476" i="1" s="1"/>
  <c r="Y476" i="1" s="1"/>
  <c r="I475" i="1"/>
  <c r="X475" i="1" s="1"/>
  <c r="Y475" i="1" s="1"/>
  <c r="I474" i="1"/>
  <c r="X474" i="1" s="1"/>
  <c r="Y474" i="1" s="1"/>
  <c r="I473" i="1"/>
  <c r="X473" i="1" s="1"/>
  <c r="Y473" i="1" s="1"/>
  <c r="I472" i="1"/>
  <c r="X472" i="1" s="1"/>
  <c r="Y472" i="1" s="1"/>
  <c r="I471" i="1"/>
  <c r="X471" i="1" s="1"/>
  <c r="Y471" i="1" s="1"/>
  <c r="I470" i="1"/>
  <c r="I469" i="1"/>
  <c r="X469" i="1" s="1"/>
  <c r="Y469" i="1" s="1"/>
  <c r="I468" i="1"/>
  <c r="X468" i="1" s="1"/>
  <c r="Y468" i="1" s="1"/>
  <c r="I467" i="1"/>
  <c r="X467" i="1" s="1"/>
  <c r="Y467" i="1" s="1"/>
  <c r="I466" i="1"/>
  <c r="X466" i="1" s="1"/>
  <c r="Y466" i="1" s="1"/>
  <c r="I465" i="1"/>
  <c r="X465" i="1" s="1"/>
  <c r="Y465" i="1" s="1"/>
  <c r="I464" i="1"/>
  <c r="X464" i="1" s="1"/>
  <c r="Y464" i="1" s="1"/>
  <c r="I463" i="1"/>
  <c r="X463" i="1" s="1"/>
  <c r="Y463" i="1" s="1"/>
  <c r="I462" i="1"/>
  <c r="X462" i="1" s="1"/>
  <c r="Y462" i="1" s="1"/>
  <c r="I461" i="1"/>
  <c r="I460" i="1"/>
  <c r="X460" i="1" s="1"/>
  <c r="Y460" i="1" s="1"/>
  <c r="I459" i="1"/>
  <c r="X459" i="1" s="1"/>
  <c r="Y459" i="1" s="1"/>
  <c r="I458" i="1"/>
  <c r="X458" i="1" s="1"/>
  <c r="Y458" i="1" s="1"/>
  <c r="I457" i="1"/>
  <c r="X457" i="1" s="1"/>
  <c r="Y457" i="1" s="1"/>
  <c r="I456" i="1"/>
  <c r="X456" i="1" s="1"/>
  <c r="Y456" i="1" s="1"/>
  <c r="I455" i="1"/>
  <c r="X455" i="1" s="1"/>
  <c r="Y455" i="1" s="1"/>
  <c r="I454" i="1"/>
  <c r="I453" i="1"/>
  <c r="X453" i="1" s="1"/>
  <c r="Y453" i="1" s="1"/>
  <c r="I452" i="1"/>
  <c r="X452" i="1" s="1"/>
  <c r="Y452" i="1" s="1"/>
  <c r="I451" i="1"/>
  <c r="X451" i="1" s="1"/>
  <c r="Y451" i="1" s="1"/>
  <c r="I450" i="1"/>
  <c r="X450" i="1" s="1"/>
  <c r="Y450" i="1" s="1"/>
  <c r="I449" i="1"/>
  <c r="X449" i="1" s="1"/>
  <c r="Y449" i="1" s="1"/>
  <c r="I448" i="1"/>
  <c r="X448" i="1" s="1"/>
  <c r="Y448" i="1" s="1"/>
  <c r="I447" i="1"/>
  <c r="X447" i="1" s="1"/>
  <c r="Y447" i="1" s="1"/>
  <c r="I446" i="1"/>
  <c r="X446" i="1" s="1"/>
  <c r="Y446" i="1" s="1"/>
  <c r="I445" i="1"/>
  <c r="X445" i="1" s="1"/>
  <c r="Y445" i="1" s="1"/>
  <c r="I444" i="1"/>
  <c r="X444" i="1" s="1"/>
  <c r="Y444" i="1" s="1"/>
  <c r="I443" i="1"/>
  <c r="X443" i="1" s="1"/>
  <c r="Y443" i="1" s="1"/>
  <c r="I442" i="1"/>
  <c r="X442" i="1" s="1"/>
  <c r="Y442" i="1" s="1"/>
  <c r="I441" i="1"/>
  <c r="X441" i="1" s="1"/>
  <c r="Y441" i="1" s="1"/>
  <c r="I440" i="1"/>
  <c r="X440" i="1" s="1"/>
  <c r="Y440" i="1" s="1"/>
  <c r="I439" i="1"/>
  <c r="X439" i="1" s="1"/>
  <c r="Y439" i="1" s="1"/>
  <c r="I438" i="1"/>
  <c r="I437" i="1"/>
  <c r="I436" i="1"/>
  <c r="X436" i="1" s="1"/>
  <c r="Y436" i="1" s="1"/>
  <c r="I435" i="1"/>
  <c r="X435" i="1" s="1"/>
  <c r="Y435" i="1" s="1"/>
  <c r="I434" i="1"/>
  <c r="X434" i="1" s="1"/>
  <c r="Y434" i="1" s="1"/>
  <c r="I433" i="1"/>
  <c r="X433" i="1" s="1"/>
  <c r="Y433" i="1" s="1"/>
  <c r="I432" i="1"/>
  <c r="X432" i="1" s="1"/>
  <c r="Y432" i="1" s="1"/>
  <c r="I431" i="1"/>
  <c r="X431" i="1" s="1"/>
  <c r="Y431" i="1" s="1"/>
  <c r="I430" i="1"/>
  <c r="I429" i="1"/>
  <c r="X429" i="1" s="1"/>
  <c r="Y429" i="1" s="1"/>
  <c r="I428" i="1"/>
  <c r="X428" i="1" s="1"/>
  <c r="Y428" i="1" s="1"/>
  <c r="I427" i="1"/>
  <c r="X427" i="1" s="1"/>
  <c r="Y427" i="1" s="1"/>
  <c r="I426" i="1"/>
  <c r="X426" i="1" s="1"/>
  <c r="Y426" i="1" s="1"/>
  <c r="I425" i="1"/>
  <c r="X425" i="1" s="1"/>
  <c r="Y425" i="1" s="1"/>
  <c r="I424" i="1"/>
  <c r="X424" i="1" s="1"/>
  <c r="Y424" i="1" s="1"/>
  <c r="I423" i="1"/>
  <c r="X423" i="1" s="1"/>
  <c r="Y423" i="1" s="1"/>
  <c r="I422" i="1"/>
  <c r="X422" i="1" s="1"/>
  <c r="Y422" i="1" s="1"/>
  <c r="I421" i="1"/>
  <c r="I420" i="1"/>
  <c r="X420" i="1" s="1"/>
  <c r="Y420" i="1" s="1"/>
  <c r="I419" i="1"/>
  <c r="X419" i="1" s="1"/>
  <c r="Y419" i="1" s="1"/>
  <c r="I418" i="1"/>
  <c r="X418" i="1" s="1"/>
  <c r="Y418" i="1" s="1"/>
  <c r="I417" i="1"/>
  <c r="X417" i="1" s="1"/>
  <c r="Y417" i="1" s="1"/>
  <c r="I416" i="1"/>
  <c r="X416" i="1" s="1"/>
  <c r="Y416" i="1" s="1"/>
  <c r="I415" i="1"/>
  <c r="X415" i="1" s="1"/>
  <c r="Y415" i="1" s="1"/>
  <c r="I414" i="1"/>
  <c r="I413" i="1"/>
  <c r="I412" i="1"/>
  <c r="X412" i="1" s="1"/>
  <c r="Y412" i="1" s="1"/>
  <c r="I411" i="1"/>
  <c r="X411" i="1" s="1"/>
  <c r="Y411" i="1" s="1"/>
  <c r="I410" i="1"/>
  <c r="X410" i="1" s="1"/>
  <c r="Y410" i="1" s="1"/>
  <c r="I409" i="1"/>
  <c r="X409" i="1" s="1"/>
  <c r="Y409" i="1" s="1"/>
  <c r="I408" i="1"/>
  <c r="X408" i="1" s="1"/>
  <c r="Y408" i="1" s="1"/>
  <c r="I407" i="1"/>
  <c r="X407" i="1" s="1"/>
  <c r="Y407" i="1" s="1"/>
  <c r="I406" i="1"/>
  <c r="X406" i="1" s="1"/>
  <c r="Y406" i="1" s="1"/>
  <c r="I405" i="1"/>
  <c r="X405" i="1" s="1"/>
  <c r="Y405" i="1" s="1"/>
  <c r="I404" i="1"/>
  <c r="X404" i="1" s="1"/>
  <c r="Y404" i="1" s="1"/>
  <c r="I403" i="1"/>
  <c r="X403" i="1" s="1"/>
  <c r="Y403" i="1" s="1"/>
  <c r="I402" i="1"/>
  <c r="X402" i="1" s="1"/>
  <c r="Y402" i="1" s="1"/>
  <c r="I401" i="1"/>
  <c r="X401" i="1" s="1"/>
  <c r="Y401" i="1" s="1"/>
  <c r="I400" i="1"/>
  <c r="X400" i="1" s="1"/>
  <c r="Y400" i="1" s="1"/>
  <c r="I399" i="1"/>
  <c r="X399" i="1" s="1"/>
  <c r="Y399" i="1" s="1"/>
  <c r="I398" i="1"/>
  <c r="I397" i="1"/>
  <c r="X397" i="1" s="1"/>
  <c r="Y397" i="1" s="1"/>
  <c r="I396" i="1"/>
  <c r="X396" i="1" s="1"/>
  <c r="Y396" i="1" s="1"/>
  <c r="I395" i="1"/>
  <c r="X395" i="1" s="1"/>
  <c r="Y395" i="1" s="1"/>
  <c r="I394" i="1"/>
  <c r="X394" i="1" s="1"/>
  <c r="Y394" i="1" s="1"/>
  <c r="I393" i="1"/>
  <c r="X393" i="1" s="1"/>
  <c r="Y393" i="1" s="1"/>
  <c r="I392" i="1"/>
  <c r="X392" i="1" s="1"/>
  <c r="Y392" i="1" s="1"/>
  <c r="I391" i="1"/>
  <c r="X391" i="1" s="1"/>
  <c r="Y391" i="1" s="1"/>
  <c r="I390" i="1"/>
  <c r="X390" i="1" s="1"/>
  <c r="Y390" i="1" s="1"/>
  <c r="I389" i="1"/>
  <c r="X389" i="1" s="1"/>
  <c r="Y389" i="1" s="1"/>
  <c r="I388" i="1"/>
  <c r="X388" i="1" s="1"/>
  <c r="Y388" i="1" s="1"/>
  <c r="I387" i="1"/>
  <c r="X387" i="1" s="1"/>
  <c r="Y387" i="1" s="1"/>
  <c r="I386" i="1"/>
  <c r="X386" i="1" s="1"/>
  <c r="Y386" i="1" s="1"/>
  <c r="I385" i="1"/>
  <c r="X385" i="1" s="1"/>
  <c r="Y385" i="1" s="1"/>
  <c r="I384" i="1"/>
  <c r="X384" i="1" s="1"/>
  <c r="Y384" i="1" s="1"/>
  <c r="I383" i="1"/>
  <c r="X383" i="1" s="1"/>
  <c r="Y383" i="1" s="1"/>
  <c r="I382" i="1"/>
  <c r="I381" i="1"/>
  <c r="X381" i="1" s="1"/>
  <c r="Y381" i="1" s="1"/>
  <c r="I380" i="1"/>
  <c r="X380" i="1" s="1"/>
  <c r="Y380" i="1" s="1"/>
  <c r="I379" i="1"/>
  <c r="X379" i="1" s="1"/>
  <c r="Y379" i="1" s="1"/>
  <c r="I378" i="1"/>
  <c r="X378" i="1" s="1"/>
  <c r="Y378" i="1" s="1"/>
  <c r="I377" i="1"/>
  <c r="X377" i="1" s="1"/>
  <c r="Y377" i="1" s="1"/>
  <c r="I376" i="1"/>
  <c r="X376" i="1" s="1"/>
  <c r="Y376" i="1" s="1"/>
  <c r="I375" i="1"/>
  <c r="X375" i="1" s="1"/>
  <c r="Y375" i="1" s="1"/>
  <c r="I374" i="1"/>
  <c r="I373" i="1"/>
  <c r="I372" i="1"/>
  <c r="X372" i="1" s="1"/>
  <c r="Y372" i="1" s="1"/>
  <c r="I371" i="1"/>
  <c r="X371" i="1" s="1"/>
  <c r="Y371" i="1" s="1"/>
  <c r="I370" i="1"/>
  <c r="X370" i="1" s="1"/>
  <c r="Y370" i="1" s="1"/>
  <c r="I369" i="1"/>
  <c r="X369" i="1" s="1"/>
  <c r="Y369" i="1" s="1"/>
  <c r="I368" i="1"/>
  <c r="X368" i="1" s="1"/>
  <c r="Y368" i="1" s="1"/>
  <c r="I367" i="1"/>
  <c r="X367" i="1" s="1"/>
  <c r="Y367" i="1" s="1"/>
  <c r="I366" i="1"/>
  <c r="X366" i="1" s="1"/>
  <c r="Y366" i="1" s="1"/>
  <c r="I365" i="1"/>
  <c r="X365" i="1" s="1"/>
  <c r="Y365" i="1" s="1"/>
  <c r="I364" i="1"/>
  <c r="X364" i="1" s="1"/>
  <c r="Y364" i="1" s="1"/>
  <c r="I363" i="1"/>
  <c r="X363" i="1" s="1"/>
  <c r="Y363" i="1" s="1"/>
  <c r="I362" i="1"/>
  <c r="X362" i="1" s="1"/>
  <c r="Y362" i="1" s="1"/>
  <c r="I361" i="1"/>
  <c r="X361" i="1" s="1"/>
  <c r="Y361" i="1" s="1"/>
  <c r="I360" i="1"/>
  <c r="X360" i="1" s="1"/>
  <c r="Y360" i="1" s="1"/>
  <c r="I359" i="1"/>
  <c r="X359" i="1" s="1"/>
  <c r="Y359" i="1" s="1"/>
  <c r="I358" i="1"/>
  <c r="I357" i="1"/>
  <c r="X357" i="1" s="1"/>
  <c r="Y357" i="1" s="1"/>
  <c r="I356" i="1"/>
  <c r="X356" i="1" s="1"/>
  <c r="Y356" i="1" s="1"/>
  <c r="I355" i="1"/>
  <c r="X355" i="1" s="1"/>
  <c r="Y355" i="1" s="1"/>
  <c r="I354" i="1"/>
  <c r="X354" i="1" s="1"/>
  <c r="Y354" i="1" s="1"/>
  <c r="I353" i="1"/>
  <c r="X353" i="1" s="1"/>
  <c r="Y353" i="1" s="1"/>
  <c r="I352" i="1"/>
  <c r="X352" i="1" s="1"/>
  <c r="Y352" i="1" s="1"/>
  <c r="I351" i="1"/>
  <c r="X351" i="1" s="1"/>
  <c r="Y351" i="1" s="1"/>
  <c r="I350" i="1"/>
  <c r="I349" i="1"/>
  <c r="X349" i="1" s="1"/>
  <c r="Y349" i="1" s="1"/>
  <c r="I348" i="1"/>
  <c r="X348" i="1" s="1"/>
  <c r="Y348" i="1" s="1"/>
  <c r="I347" i="1"/>
  <c r="X347" i="1" s="1"/>
  <c r="Y347" i="1" s="1"/>
  <c r="I346" i="1"/>
  <c r="X346" i="1" s="1"/>
  <c r="Y346" i="1" s="1"/>
  <c r="I345" i="1"/>
  <c r="X345" i="1" s="1"/>
  <c r="Y345" i="1" s="1"/>
  <c r="I344" i="1"/>
  <c r="X344" i="1" s="1"/>
  <c r="Y344" i="1" s="1"/>
  <c r="I343" i="1"/>
  <c r="X343" i="1" s="1"/>
  <c r="Y343" i="1" s="1"/>
  <c r="I342" i="1"/>
  <c r="X342" i="1" s="1"/>
  <c r="Y342" i="1" s="1"/>
  <c r="I341" i="1"/>
  <c r="X341" i="1" s="1"/>
  <c r="Y341" i="1" s="1"/>
  <c r="I340" i="1"/>
  <c r="X340" i="1" s="1"/>
  <c r="Y340" i="1" s="1"/>
  <c r="I339" i="1"/>
  <c r="X339" i="1" s="1"/>
  <c r="Y339" i="1" s="1"/>
  <c r="I338" i="1"/>
  <c r="X338" i="1" s="1"/>
  <c r="Y338" i="1" s="1"/>
  <c r="I337" i="1"/>
  <c r="X337" i="1" s="1"/>
  <c r="Y337" i="1" s="1"/>
  <c r="I336" i="1"/>
  <c r="X336" i="1" s="1"/>
  <c r="Y336" i="1" s="1"/>
  <c r="I335" i="1"/>
  <c r="X335" i="1" s="1"/>
  <c r="Y335" i="1" s="1"/>
  <c r="I334" i="1"/>
  <c r="I333" i="1"/>
  <c r="X333" i="1" s="1"/>
  <c r="Y333" i="1" s="1"/>
  <c r="I332" i="1"/>
  <c r="X332" i="1" s="1"/>
  <c r="Y332" i="1" s="1"/>
  <c r="I331" i="1"/>
  <c r="X331" i="1" s="1"/>
  <c r="Y331" i="1" s="1"/>
  <c r="I330" i="1"/>
  <c r="X330" i="1" s="1"/>
  <c r="Y330" i="1" s="1"/>
  <c r="I329" i="1"/>
  <c r="X329" i="1" s="1"/>
  <c r="Y329" i="1" s="1"/>
  <c r="I328" i="1"/>
  <c r="X328" i="1" s="1"/>
  <c r="Y328" i="1" s="1"/>
  <c r="I327" i="1"/>
  <c r="X327" i="1" s="1"/>
  <c r="Y327" i="1" s="1"/>
  <c r="I326" i="1"/>
  <c r="X326" i="1" s="1"/>
  <c r="Y326" i="1" s="1"/>
  <c r="I325" i="1"/>
  <c r="I324" i="1"/>
  <c r="X324" i="1" s="1"/>
  <c r="Y324" i="1" s="1"/>
  <c r="I323" i="1"/>
  <c r="X323" i="1" s="1"/>
  <c r="Y323" i="1" s="1"/>
  <c r="I322" i="1"/>
  <c r="X322" i="1" s="1"/>
  <c r="Y322" i="1" s="1"/>
  <c r="I321" i="1"/>
  <c r="X321" i="1" s="1"/>
  <c r="Y321" i="1" s="1"/>
  <c r="I320" i="1"/>
  <c r="X320" i="1" s="1"/>
  <c r="Y320" i="1" s="1"/>
  <c r="I319" i="1"/>
  <c r="X319" i="1" s="1"/>
  <c r="Y319" i="1" s="1"/>
  <c r="I318" i="1"/>
  <c r="I317" i="1"/>
  <c r="X317" i="1" s="1"/>
  <c r="Y317" i="1" s="1"/>
  <c r="I316" i="1"/>
  <c r="X316" i="1" s="1"/>
  <c r="Y316" i="1" s="1"/>
  <c r="I315" i="1"/>
  <c r="X315" i="1" s="1"/>
  <c r="Y315" i="1" s="1"/>
  <c r="I314" i="1"/>
  <c r="X314" i="1" s="1"/>
  <c r="Y314" i="1" s="1"/>
  <c r="I313" i="1"/>
  <c r="X313" i="1" s="1"/>
  <c r="Y313" i="1" s="1"/>
  <c r="I312" i="1"/>
  <c r="X312" i="1" s="1"/>
  <c r="Y312" i="1" s="1"/>
  <c r="I311" i="1"/>
  <c r="X311" i="1" s="1"/>
  <c r="Y311" i="1" s="1"/>
  <c r="I310" i="1"/>
  <c r="I309" i="1"/>
  <c r="I308" i="1"/>
  <c r="X308" i="1" s="1"/>
  <c r="Y308" i="1" s="1"/>
  <c r="I307" i="1"/>
  <c r="X307" i="1" s="1"/>
  <c r="Y307" i="1" s="1"/>
  <c r="I306" i="1"/>
  <c r="X306" i="1" s="1"/>
  <c r="Y306" i="1" s="1"/>
  <c r="I305" i="1"/>
  <c r="X305" i="1" s="1"/>
  <c r="Y305" i="1" s="1"/>
  <c r="I304" i="1"/>
  <c r="X304" i="1" s="1"/>
  <c r="Y304" i="1" s="1"/>
  <c r="I303" i="1"/>
  <c r="X303" i="1" s="1"/>
  <c r="Y303" i="1" s="1"/>
  <c r="I302" i="1"/>
  <c r="I301" i="1"/>
  <c r="X301" i="1" s="1"/>
  <c r="Y301" i="1" s="1"/>
  <c r="I300" i="1"/>
  <c r="X300" i="1" s="1"/>
  <c r="Y300" i="1" s="1"/>
  <c r="I299" i="1"/>
  <c r="X299" i="1" s="1"/>
  <c r="Y299" i="1" s="1"/>
  <c r="I298" i="1"/>
  <c r="X298" i="1" s="1"/>
  <c r="Y298" i="1" s="1"/>
  <c r="I297" i="1"/>
  <c r="X297" i="1" s="1"/>
  <c r="Y297" i="1" s="1"/>
  <c r="I296" i="1"/>
  <c r="X296" i="1" s="1"/>
  <c r="Y296" i="1" s="1"/>
  <c r="I295" i="1"/>
  <c r="X295" i="1" s="1"/>
  <c r="Y295" i="1" s="1"/>
  <c r="I294" i="1"/>
  <c r="X294" i="1" s="1"/>
  <c r="Y294" i="1" s="1"/>
  <c r="I293" i="1"/>
  <c r="X293" i="1" s="1"/>
  <c r="Y293" i="1" s="1"/>
  <c r="I292" i="1"/>
  <c r="X292" i="1" s="1"/>
  <c r="Y292" i="1" s="1"/>
  <c r="I291" i="1"/>
  <c r="X291" i="1" s="1"/>
  <c r="Y291" i="1" s="1"/>
  <c r="I290" i="1"/>
  <c r="X290" i="1" s="1"/>
  <c r="Y290" i="1" s="1"/>
  <c r="I289" i="1"/>
  <c r="X289" i="1" s="1"/>
  <c r="Y289" i="1" s="1"/>
  <c r="I288" i="1"/>
  <c r="X288" i="1" s="1"/>
  <c r="Y288" i="1" s="1"/>
  <c r="I287" i="1"/>
  <c r="X287" i="1" s="1"/>
  <c r="Y287" i="1" s="1"/>
  <c r="I286" i="1"/>
  <c r="X286" i="1" s="1"/>
  <c r="Y286" i="1" s="1"/>
  <c r="I285" i="1"/>
  <c r="X285" i="1" s="1"/>
  <c r="Y285" i="1" s="1"/>
  <c r="I284" i="1"/>
  <c r="X284" i="1" s="1"/>
  <c r="Y284" i="1" s="1"/>
  <c r="I283" i="1"/>
  <c r="X283" i="1" s="1"/>
  <c r="Y283" i="1" s="1"/>
  <c r="I282" i="1"/>
  <c r="X282" i="1" s="1"/>
  <c r="Y282" i="1" s="1"/>
  <c r="I281" i="1"/>
  <c r="X281" i="1" s="1"/>
  <c r="Y281" i="1" s="1"/>
  <c r="I280" i="1"/>
  <c r="X280" i="1" s="1"/>
  <c r="Y280" i="1" s="1"/>
  <c r="I279" i="1"/>
  <c r="X279" i="1" s="1"/>
  <c r="Y279" i="1" s="1"/>
  <c r="I278" i="1"/>
  <c r="I277" i="1"/>
  <c r="X277" i="1" s="1"/>
  <c r="Y277" i="1" s="1"/>
  <c r="I276" i="1"/>
  <c r="X276" i="1" s="1"/>
  <c r="Y276" i="1" s="1"/>
  <c r="I275" i="1"/>
  <c r="X275" i="1" s="1"/>
  <c r="Y275" i="1" s="1"/>
  <c r="I274" i="1"/>
  <c r="X274" i="1" s="1"/>
  <c r="Y274" i="1" s="1"/>
  <c r="I273" i="1"/>
  <c r="X273" i="1" s="1"/>
  <c r="Y273" i="1" s="1"/>
  <c r="I272" i="1"/>
  <c r="X272" i="1" s="1"/>
  <c r="Y272" i="1" s="1"/>
  <c r="I271" i="1"/>
  <c r="X271" i="1" s="1"/>
  <c r="Y271" i="1" s="1"/>
  <c r="I270" i="1"/>
  <c r="X270" i="1" s="1"/>
  <c r="Y270" i="1" s="1"/>
  <c r="I269" i="1"/>
  <c r="X269" i="1" s="1"/>
  <c r="Y269" i="1" s="1"/>
  <c r="I268" i="1"/>
  <c r="X268" i="1" s="1"/>
  <c r="Y268" i="1" s="1"/>
  <c r="I267" i="1"/>
  <c r="X267" i="1" s="1"/>
  <c r="Y267" i="1" s="1"/>
  <c r="I266" i="1"/>
  <c r="X266" i="1" s="1"/>
  <c r="Y266" i="1" s="1"/>
  <c r="I265" i="1"/>
  <c r="X265" i="1" s="1"/>
  <c r="Y265" i="1" s="1"/>
  <c r="I264" i="1"/>
  <c r="X264" i="1" s="1"/>
  <c r="Y264" i="1" s="1"/>
  <c r="I263" i="1"/>
  <c r="X263" i="1" s="1"/>
  <c r="Y263" i="1" s="1"/>
  <c r="I262" i="1"/>
  <c r="X262" i="1" s="1"/>
  <c r="Y262" i="1" s="1"/>
  <c r="I261" i="1"/>
  <c r="X261" i="1" s="1"/>
  <c r="Y261" i="1" s="1"/>
  <c r="I260" i="1"/>
  <c r="X260" i="1" s="1"/>
  <c r="Y260" i="1" s="1"/>
  <c r="I259" i="1"/>
  <c r="X259" i="1" s="1"/>
  <c r="Y259" i="1" s="1"/>
  <c r="I258" i="1"/>
  <c r="X258" i="1" s="1"/>
  <c r="Y258" i="1" s="1"/>
  <c r="I257" i="1"/>
  <c r="X257" i="1" s="1"/>
  <c r="Y257" i="1" s="1"/>
  <c r="I256" i="1"/>
  <c r="X256" i="1" s="1"/>
  <c r="Y256" i="1" s="1"/>
  <c r="I255" i="1"/>
  <c r="X255" i="1" s="1"/>
  <c r="Y255" i="1" s="1"/>
  <c r="I254" i="1"/>
  <c r="I253" i="1"/>
  <c r="X253" i="1" s="1"/>
  <c r="Y253" i="1" s="1"/>
  <c r="I252" i="1"/>
  <c r="X252" i="1" s="1"/>
  <c r="Y252" i="1" s="1"/>
  <c r="I251" i="1"/>
  <c r="X251" i="1" s="1"/>
  <c r="Y251" i="1" s="1"/>
  <c r="I250" i="1"/>
  <c r="X250" i="1" s="1"/>
  <c r="Y250" i="1" s="1"/>
  <c r="I249" i="1"/>
  <c r="X249" i="1" s="1"/>
  <c r="Y249" i="1" s="1"/>
  <c r="I248" i="1"/>
  <c r="X248" i="1" s="1"/>
  <c r="Y248" i="1" s="1"/>
  <c r="I247" i="1"/>
  <c r="X247" i="1" s="1"/>
  <c r="Y247" i="1" s="1"/>
  <c r="I246" i="1"/>
  <c r="I245" i="1"/>
  <c r="X245" i="1" s="1"/>
  <c r="Y245" i="1" s="1"/>
  <c r="I244" i="1"/>
  <c r="X244" i="1" s="1"/>
  <c r="Y244" i="1" s="1"/>
  <c r="I243" i="1"/>
  <c r="X243" i="1" s="1"/>
  <c r="Y243" i="1" s="1"/>
  <c r="I242" i="1"/>
  <c r="X242" i="1" s="1"/>
  <c r="Y242" i="1" s="1"/>
  <c r="I241" i="1"/>
  <c r="X241" i="1" s="1"/>
  <c r="Y241" i="1" s="1"/>
  <c r="I240" i="1"/>
  <c r="X240" i="1" s="1"/>
  <c r="Y240" i="1" s="1"/>
  <c r="I239" i="1"/>
  <c r="X239" i="1" s="1"/>
  <c r="Y239" i="1" s="1"/>
  <c r="I238" i="1"/>
  <c r="I237" i="1"/>
  <c r="X237" i="1" s="1"/>
  <c r="Y237" i="1" s="1"/>
  <c r="I236" i="1"/>
  <c r="X236" i="1" s="1"/>
  <c r="Y236" i="1" s="1"/>
  <c r="I235" i="1"/>
  <c r="X235" i="1" s="1"/>
  <c r="Y235" i="1" s="1"/>
  <c r="I234" i="1"/>
  <c r="X234" i="1" s="1"/>
  <c r="Y234" i="1" s="1"/>
  <c r="I233" i="1"/>
  <c r="X233" i="1" s="1"/>
  <c r="Y233" i="1" s="1"/>
  <c r="I232" i="1"/>
  <c r="X232" i="1" s="1"/>
  <c r="Y232" i="1" s="1"/>
  <c r="I231" i="1"/>
  <c r="X231" i="1" s="1"/>
  <c r="Y231" i="1" s="1"/>
  <c r="I230" i="1"/>
  <c r="X230" i="1" s="1"/>
  <c r="Y230" i="1" s="1"/>
  <c r="I229" i="1"/>
  <c r="X229" i="1" s="1"/>
  <c r="Y229" i="1" s="1"/>
  <c r="I228" i="1"/>
  <c r="X228" i="1" s="1"/>
  <c r="Y228" i="1" s="1"/>
  <c r="I227" i="1"/>
  <c r="X227" i="1" s="1"/>
  <c r="Y227" i="1" s="1"/>
  <c r="I226" i="1"/>
  <c r="X226" i="1" s="1"/>
  <c r="Y226" i="1" s="1"/>
  <c r="I225" i="1"/>
  <c r="X225" i="1" s="1"/>
  <c r="Y225" i="1" s="1"/>
  <c r="I224" i="1"/>
  <c r="X224" i="1" s="1"/>
  <c r="Y224" i="1" s="1"/>
  <c r="I223" i="1"/>
  <c r="X223" i="1" s="1"/>
  <c r="Y223" i="1" s="1"/>
  <c r="I222" i="1"/>
  <c r="I221" i="1"/>
  <c r="X221" i="1" s="1"/>
  <c r="Y221" i="1" s="1"/>
  <c r="I220" i="1"/>
  <c r="X220" i="1" s="1"/>
  <c r="Y220" i="1" s="1"/>
  <c r="I219" i="1"/>
  <c r="X219" i="1" s="1"/>
  <c r="Y219" i="1" s="1"/>
  <c r="I218" i="1"/>
  <c r="X218" i="1" s="1"/>
  <c r="Y218" i="1" s="1"/>
  <c r="I217" i="1"/>
  <c r="X217" i="1" s="1"/>
  <c r="Y217" i="1" s="1"/>
  <c r="I216" i="1"/>
  <c r="X216" i="1" s="1"/>
  <c r="Y216" i="1" s="1"/>
  <c r="I215" i="1"/>
  <c r="X215" i="1" s="1"/>
  <c r="Y215" i="1" s="1"/>
  <c r="I214" i="1"/>
  <c r="I213" i="1"/>
  <c r="X213" i="1" s="1"/>
  <c r="Y213" i="1" s="1"/>
  <c r="I212" i="1"/>
  <c r="X212" i="1" s="1"/>
  <c r="Y212" i="1" s="1"/>
  <c r="I211" i="1"/>
  <c r="X211" i="1" s="1"/>
  <c r="Y211" i="1" s="1"/>
  <c r="I210" i="1"/>
  <c r="X210" i="1" s="1"/>
  <c r="Y210" i="1" s="1"/>
  <c r="I209" i="1"/>
  <c r="X209" i="1" s="1"/>
  <c r="Y209" i="1" s="1"/>
  <c r="I208" i="1"/>
  <c r="X208" i="1" s="1"/>
  <c r="Y208" i="1" s="1"/>
  <c r="I207" i="1"/>
  <c r="X207" i="1" s="1"/>
  <c r="Y207" i="1" s="1"/>
  <c r="I206" i="1"/>
  <c r="X206" i="1" s="1"/>
  <c r="Y206" i="1" s="1"/>
  <c r="I205" i="1"/>
  <c r="X205" i="1" s="1"/>
  <c r="Y205" i="1" s="1"/>
  <c r="I204" i="1"/>
  <c r="X204" i="1" s="1"/>
  <c r="Y204" i="1" s="1"/>
  <c r="I203" i="1"/>
  <c r="X203" i="1" s="1"/>
  <c r="Y203" i="1" s="1"/>
  <c r="I202" i="1"/>
  <c r="X202" i="1" s="1"/>
  <c r="Y202" i="1" s="1"/>
  <c r="I201" i="1"/>
  <c r="X201" i="1" s="1"/>
  <c r="Y201" i="1" s="1"/>
  <c r="I200" i="1"/>
  <c r="X200" i="1" s="1"/>
  <c r="Y200" i="1" s="1"/>
  <c r="I199" i="1"/>
  <c r="X199" i="1" s="1"/>
  <c r="Y199" i="1" s="1"/>
  <c r="I198" i="1"/>
  <c r="I197" i="1"/>
  <c r="X197" i="1" s="1"/>
  <c r="Y197" i="1" s="1"/>
  <c r="I196" i="1"/>
  <c r="X196" i="1" s="1"/>
  <c r="Y196" i="1" s="1"/>
  <c r="I195" i="1"/>
  <c r="X195" i="1" s="1"/>
  <c r="Y195" i="1" s="1"/>
  <c r="I194" i="1"/>
  <c r="X194" i="1" s="1"/>
  <c r="Y194" i="1" s="1"/>
  <c r="I193" i="1"/>
  <c r="X193" i="1" s="1"/>
  <c r="Y193" i="1" s="1"/>
  <c r="I192" i="1"/>
  <c r="X192" i="1" s="1"/>
  <c r="Y192" i="1" s="1"/>
  <c r="I191" i="1"/>
  <c r="X191" i="1" s="1"/>
  <c r="Y191" i="1" s="1"/>
  <c r="I190" i="1"/>
  <c r="X190" i="1" s="1"/>
  <c r="Y190" i="1" s="1"/>
  <c r="I189" i="1"/>
  <c r="I188" i="1"/>
  <c r="X188" i="1" s="1"/>
  <c r="Y188" i="1" s="1"/>
  <c r="I187" i="1"/>
  <c r="X187" i="1" s="1"/>
  <c r="Y187" i="1" s="1"/>
  <c r="I186" i="1"/>
  <c r="X186" i="1" s="1"/>
  <c r="Y186" i="1" s="1"/>
  <c r="I185" i="1"/>
  <c r="X185" i="1" s="1"/>
  <c r="Y185" i="1" s="1"/>
  <c r="I184" i="1"/>
  <c r="X184" i="1" s="1"/>
  <c r="Y184" i="1" s="1"/>
  <c r="I183" i="1"/>
  <c r="X183" i="1" s="1"/>
  <c r="Y183" i="1" s="1"/>
  <c r="I182" i="1"/>
  <c r="X182" i="1" s="1"/>
  <c r="Y182" i="1" s="1"/>
  <c r="I181" i="1"/>
  <c r="X181" i="1" s="1"/>
  <c r="Y181" i="1" s="1"/>
  <c r="I180" i="1"/>
  <c r="X180" i="1" s="1"/>
  <c r="Y180" i="1" s="1"/>
  <c r="I179" i="1"/>
  <c r="X179" i="1" s="1"/>
  <c r="Y179" i="1" s="1"/>
  <c r="I178" i="1"/>
  <c r="X178" i="1" s="1"/>
  <c r="Y178" i="1" s="1"/>
  <c r="I177" i="1"/>
  <c r="X177" i="1" s="1"/>
  <c r="Y177" i="1" s="1"/>
  <c r="I176" i="1"/>
  <c r="X176" i="1" s="1"/>
  <c r="Y176" i="1" s="1"/>
  <c r="I175" i="1"/>
  <c r="X175" i="1" s="1"/>
  <c r="Y175" i="1" s="1"/>
  <c r="I174" i="1"/>
  <c r="I173" i="1"/>
  <c r="X173" i="1" s="1"/>
  <c r="Y173" i="1" s="1"/>
  <c r="I172" i="1"/>
  <c r="X172" i="1" s="1"/>
  <c r="Y172" i="1" s="1"/>
  <c r="I171" i="1"/>
  <c r="X171" i="1" s="1"/>
  <c r="Y171" i="1" s="1"/>
  <c r="I170" i="1"/>
  <c r="X170" i="1" s="1"/>
  <c r="Y170" i="1" s="1"/>
  <c r="I169" i="1"/>
  <c r="X169" i="1" s="1"/>
  <c r="Y169" i="1" s="1"/>
  <c r="I168" i="1"/>
  <c r="X168" i="1" s="1"/>
  <c r="Y168" i="1" s="1"/>
  <c r="I167" i="1"/>
  <c r="X167" i="1" s="1"/>
  <c r="Y167" i="1" s="1"/>
  <c r="I166" i="1"/>
  <c r="I165" i="1"/>
  <c r="X165" i="1" s="1"/>
  <c r="Y165" i="1" s="1"/>
  <c r="I164" i="1"/>
  <c r="X164" i="1" s="1"/>
  <c r="Y164" i="1" s="1"/>
  <c r="I163" i="1"/>
  <c r="X163" i="1" s="1"/>
  <c r="Y163" i="1" s="1"/>
  <c r="I162" i="1"/>
  <c r="X162" i="1" s="1"/>
  <c r="Y162" i="1" s="1"/>
  <c r="I161" i="1"/>
  <c r="X161" i="1" s="1"/>
  <c r="Y161" i="1" s="1"/>
  <c r="I160" i="1"/>
  <c r="X160" i="1" s="1"/>
  <c r="Y160" i="1" s="1"/>
  <c r="I159" i="1"/>
  <c r="X159" i="1" s="1"/>
  <c r="Y159" i="1" s="1"/>
  <c r="I158" i="1"/>
  <c r="I157" i="1"/>
  <c r="X157" i="1" s="1"/>
  <c r="Y157" i="1" s="1"/>
  <c r="I156" i="1"/>
  <c r="X156" i="1" s="1"/>
  <c r="Y156" i="1" s="1"/>
  <c r="I155" i="1"/>
  <c r="X155" i="1" s="1"/>
  <c r="Y155" i="1" s="1"/>
  <c r="I154" i="1"/>
  <c r="X154" i="1" s="1"/>
  <c r="Y154" i="1" s="1"/>
  <c r="I153" i="1"/>
  <c r="X153" i="1" s="1"/>
  <c r="Y153" i="1" s="1"/>
  <c r="I152" i="1"/>
  <c r="X152" i="1" s="1"/>
  <c r="Y152" i="1" s="1"/>
  <c r="I151" i="1"/>
  <c r="X151" i="1" s="1"/>
  <c r="Y151" i="1" s="1"/>
  <c r="I150" i="1"/>
  <c r="I149" i="1"/>
  <c r="X149" i="1" s="1"/>
  <c r="Y149" i="1" s="1"/>
  <c r="I148" i="1"/>
  <c r="X148" i="1" s="1"/>
  <c r="Y148" i="1" s="1"/>
  <c r="I147" i="1"/>
  <c r="X147" i="1" s="1"/>
  <c r="Y147" i="1" s="1"/>
  <c r="I146" i="1"/>
  <c r="X146" i="1" s="1"/>
  <c r="Y146" i="1" s="1"/>
  <c r="I145" i="1"/>
  <c r="X145" i="1" s="1"/>
  <c r="Y145" i="1" s="1"/>
  <c r="I144" i="1"/>
  <c r="X144" i="1" s="1"/>
  <c r="Y144" i="1" s="1"/>
  <c r="I143" i="1"/>
  <c r="X143" i="1" s="1"/>
  <c r="Y143" i="1" s="1"/>
  <c r="I142" i="1"/>
  <c r="X142" i="1" s="1"/>
  <c r="Y142" i="1" s="1"/>
  <c r="I141" i="1"/>
  <c r="X141" i="1" s="1"/>
  <c r="Y141" i="1" s="1"/>
  <c r="I140" i="1"/>
  <c r="X140" i="1" s="1"/>
  <c r="Y140" i="1" s="1"/>
  <c r="I139" i="1"/>
  <c r="X139" i="1" s="1"/>
  <c r="Y139" i="1" s="1"/>
  <c r="I138" i="1"/>
  <c r="X138" i="1" s="1"/>
  <c r="Y138" i="1" s="1"/>
  <c r="I137" i="1"/>
  <c r="X137" i="1" s="1"/>
  <c r="Y137" i="1" s="1"/>
  <c r="I136" i="1"/>
  <c r="X136" i="1" s="1"/>
  <c r="Y136" i="1" s="1"/>
  <c r="I135" i="1"/>
  <c r="X135" i="1" s="1"/>
  <c r="Y135" i="1" s="1"/>
  <c r="I134" i="1"/>
  <c r="I133" i="1"/>
  <c r="X133" i="1" s="1"/>
  <c r="Y133" i="1" s="1"/>
  <c r="I132" i="1"/>
  <c r="X132" i="1" s="1"/>
  <c r="Y132" i="1" s="1"/>
  <c r="I131" i="1"/>
  <c r="X131" i="1" s="1"/>
  <c r="Y131" i="1" s="1"/>
  <c r="I130" i="1"/>
  <c r="X130" i="1" s="1"/>
  <c r="Y130" i="1" s="1"/>
  <c r="I129" i="1"/>
  <c r="X129" i="1" s="1"/>
  <c r="Y129" i="1" s="1"/>
  <c r="I128" i="1"/>
  <c r="X128" i="1" s="1"/>
  <c r="Y128" i="1" s="1"/>
  <c r="I127" i="1"/>
  <c r="X127" i="1" s="1"/>
  <c r="Y127" i="1" s="1"/>
  <c r="I126" i="1"/>
  <c r="X126" i="1" s="1"/>
  <c r="Y126" i="1" s="1"/>
  <c r="I125" i="1"/>
  <c r="X125" i="1" s="1"/>
  <c r="Y125" i="1" s="1"/>
  <c r="I124" i="1"/>
  <c r="X124" i="1" s="1"/>
  <c r="Y124" i="1" s="1"/>
  <c r="I123" i="1"/>
  <c r="X123" i="1" s="1"/>
  <c r="Y123" i="1" s="1"/>
  <c r="I122" i="1"/>
  <c r="X122" i="1" s="1"/>
  <c r="Y122" i="1" s="1"/>
  <c r="I121" i="1"/>
  <c r="X121" i="1" s="1"/>
  <c r="Y121" i="1" s="1"/>
  <c r="I120" i="1"/>
  <c r="X120" i="1" s="1"/>
  <c r="Y120" i="1" s="1"/>
  <c r="I119" i="1"/>
  <c r="X119" i="1" s="1"/>
  <c r="Y119" i="1" s="1"/>
  <c r="I118" i="1"/>
  <c r="X118" i="1" s="1"/>
  <c r="Y118" i="1" s="1"/>
  <c r="I117" i="1"/>
  <c r="I116" i="1"/>
  <c r="X116" i="1" s="1"/>
  <c r="Y116" i="1" s="1"/>
  <c r="I115" i="1"/>
  <c r="X115" i="1" s="1"/>
  <c r="Y115" i="1" s="1"/>
  <c r="I114" i="1"/>
  <c r="X114" i="1" s="1"/>
  <c r="Y114" i="1" s="1"/>
  <c r="I113" i="1"/>
  <c r="X113" i="1" s="1"/>
  <c r="Y113" i="1" s="1"/>
  <c r="I112" i="1"/>
  <c r="X112" i="1" s="1"/>
  <c r="Y112" i="1" s="1"/>
  <c r="I111" i="1"/>
  <c r="X111" i="1" s="1"/>
  <c r="Y111" i="1" s="1"/>
  <c r="I110" i="1"/>
  <c r="I109" i="1"/>
  <c r="X109" i="1" s="1"/>
  <c r="Y109" i="1" s="1"/>
  <c r="I108" i="1"/>
  <c r="X108" i="1" s="1"/>
  <c r="Y108" i="1" s="1"/>
  <c r="I107" i="1"/>
  <c r="X107" i="1" s="1"/>
  <c r="Y107" i="1" s="1"/>
  <c r="I106" i="1"/>
  <c r="X106" i="1" s="1"/>
  <c r="Y106" i="1" s="1"/>
  <c r="I105" i="1"/>
  <c r="X105" i="1" s="1"/>
  <c r="Y105" i="1" s="1"/>
  <c r="I104" i="1"/>
  <c r="X104" i="1" s="1"/>
  <c r="Y104" i="1" s="1"/>
  <c r="I103" i="1"/>
  <c r="X103" i="1" s="1"/>
  <c r="Y103" i="1" s="1"/>
  <c r="I102" i="1"/>
  <c r="I101" i="1"/>
  <c r="X101" i="1" s="1"/>
  <c r="Y101" i="1" s="1"/>
  <c r="I100" i="1"/>
  <c r="X100" i="1" s="1"/>
  <c r="Y100" i="1" s="1"/>
  <c r="I99" i="1"/>
  <c r="X99" i="1" s="1"/>
  <c r="Y99" i="1" s="1"/>
  <c r="I98" i="1"/>
  <c r="X98" i="1" s="1"/>
  <c r="Y98" i="1" s="1"/>
  <c r="I97" i="1"/>
  <c r="X97" i="1" s="1"/>
  <c r="Y97" i="1" s="1"/>
  <c r="I96" i="1"/>
  <c r="X96" i="1" s="1"/>
  <c r="Y96" i="1" s="1"/>
  <c r="I95" i="1"/>
  <c r="X95" i="1" s="1"/>
  <c r="Y95" i="1" s="1"/>
  <c r="I94" i="1"/>
  <c r="I93" i="1"/>
  <c r="X93" i="1" s="1"/>
  <c r="Y93" i="1" s="1"/>
  <c r="I92" i="1"/>
  <c r="X92" i="1" s="1"/>
  <c r="Y92" i="1" s="1"/>
  <c r="I91" i="1"/>
  <c r="X91" i="1" s="1"/>
  <c r="Y91" i="1" s="1"/>
  <c r="I90" i="1"/>
  <c r="X90" i="1" s="1"/>
  <c r="Y90" i="1" s="1"/>
  <c r="I89" i="1"/>
  <c r="X89" i="1" s="1"/>
  <c r="Y89" i="1" s="1"/>
  <c r="I88" i="1"/>
  <c r="X88" i="1" s="1"/>
  <c r="Y88" i="1" s="1"/>
  <c r="I87" i="1"/>
  <c r="X87" i="1" s="1"/>
  <c r="Y87" i="1" s="1"/>
  <c r="I86" i="1"/>
  <c r="I85" i="1"/>
  <c r="X85" i="1" s="1"/>
  <c r="Y85" i="1" s="1"/>
  <c r="I84" i="1"/>
  <c r="X84" i="1" s="1"/>
  <c r="Y84" i="1" s="1"/>
  <c r="I83" i="1"/>
  <c r="X83" i="1" s="1"/>
  <c r="Y83" i="1" s="1"/>
  <c r="I82" i="1"/>
  <c r="X82" i="1" s="1"/>
  <c r="Y82" i="1" s="1"/>
  <c r="I81" i="1"/>
  <c r="X81" i="1" s="1"/>
  <c r="Y81" i="1" s="1"/>
  <c r="I80" i="1"/>
  <c r="X80" i="1" s="1"/>
  <c r="Y80" i="1" s="1"/>
  <c r="I79" i="1"/>
  <c r="X79" i="1" s="1"/>
  <c r="Y79" i="1" s="1"/>
  <c r="I78" i="1"/>
  <c r="X78" i="1" s="1"/>
  <c r="Y78" i="1" s="1"/>
  <c r="I77" i="1"/>
  <c r="X77" i="1" s="1"/>
  <c r="Y77" i="1" s="1"/>
  <c r="I76" i="1"/>
  <c r="X76" i="1" s="1"/>
  <c r="Y76" i="1" s="1"/>
  <c r="I75" i="1"/>
  <c r="X75" i="1" s="1"/>
  <c r="Y75" i="1" s="1"/>
  <c r="I74" i="1"/>
  <c r="X74" i="1" s="1"/>
  <c r="Y74" i="1" s="1"/>
  <c r="I73" i="1"/>
  <c r="X73" i="1" s="1"/>
  <c r="Y73" i="1" s="1"/>
  <c r="I72" i="1"/>
  <c r="X72" i="1" s="1"/>
  <c r="Y72" i="1" s="1"/>
  <c r="I71" i="1"/>
  <c r="X71" i="1" s="1"/>
  <c r="Y71" i="1" s="1"/>
  <c r="I70" i="1"/>
  <c r="X70" i="1" s="1"/>
  <c r="Y70" i="1" s="1"/>
  <c r="I69" i="1"/>
  <c r="X69" i="1" s="1"/>
  <c r="Y69" i="1" s="1"/>
  <c r="I68" i="1"/>
  <c r="X68" i="1" s="1"/>
  <c r="Y68" i="1" s="1"/>
  <c r="I67" i="1"/>
  <c r="X67" i="1" s="1"/>
  <c r="Y67" i="1" s="1"/>
  <c r="I66" i="1"/>
  <c r="X66" i="1" s="1"/>
  <c r="Y66" i="1" s="1"/>
  <c r="I65" i="1"/>
  <c r="X65" i="1" s="1"/>
  <c r="Y65" i="1" s="1"/>
  <c r="I64" i="1"/>
  <c r="X64" i="1" s="1"/>
  <c r="Y64" i="1" s="1"/>
  <c r="I63" i="1"/>
  <c r="X63" i="1" s="1"/>
  <c r="Y63" i="1" s="1"/>
  <c r="I62" i="1"/>
  <c r="X62" i="1" s="1"/>
  <c r="Y62" i="1" s="1"/>
  <c r="I61" i="1"/>
  <c r="X61" i="1" s="1"/>
  <c r="Y61" i="1" s="1"/>
  <c r="I60" i="1"/>
  <c r="X60" i="1" s="1"/>
  <c r="Y60" i="1" s="1"/>
  <c r="I59" i="1"/>
  <c r="X59" i="1" s="1"/>
  <c r="Y59" i="1" s="1"/>
  <c r="I58" i="1"/>
  <c r="X58" i="1" s="1"/>
  <c r="Y58" i="1" s="1"/>
  <c r="I57" i="1"/>
  <c r="X57" i="1" s="1"/>
  <c r="Y57" i="1" s="1"/>
  <c r="I56" i="1"/>
  <c r="X56" i="1" s="1"/>
  <c r="Y56" i="1" s="1"/>
  <c r="I55" i="1"/>
  <c r="X55" i="1" s="1"/>
  <c r="Y55" i="1" s="1"/>
  <c r="I54" i="1"/>
  <c r="X54" i="1" s="1"/>
  <c r="Y54" i="1" s="1"/>
  <c r="I53" i="1"/>
  <c r="X53" i="1" s="1"/>
  <c r="Y53" i="1" s="1"/>
  <c r="I52" i="1"/>
  <c r="X52" i="1" s="1"/>
  <c r="Y52" i="1" s="1"/>
  <c r="I51" i="1"/>
  <c r="X51" i="1" s="1"/>
  <c r="Y51" i="1" s="1"/>
  <c r="I50" i="1"/>
  <c r="X50" i="1" s="1"/>
  <c r="Y50" i="1" s="1"/>
  <c r="I49" i="1"/>
  <c r="X49" i="1" s="1"/>
  <c r="Y49" i="1" s="1"/>
  <c r="I48" i="1"/>
  <c r="X48" i="1" s="1"/>
  <c r="Y48" i="1" s="1"/>
  <c r="I47" i="1"/>
  <c r="X47" i="1" s="1"/>
  <c r="Y47" i="1" s="1"/>
  <c r="I46" i="1"/>
  <c r="I45" i="1"/>
  <c r="X45" i="1" s="1"/>
  <c r="Y45" i="1" s="1"/>
  <c r="I44" i="1"/>
  <c r="X44" i="1" s="1"/>
  <c r="Y44" i="1" s="1"/>
  <c r="I43" i="1"/>
  <c r="X43" i="1" s="1"/>
  <c r="Y43" i="1" s="1"/>
  <c r="I42" i="1"/>
  <c r="X42" i="1" s="1"/>
  <c r="Y42" i="1" s="1"/>
  <c r="I41" i="1"/>
  <c r="X41" i="1" s="1"/>
  <c r="Y41" i="1" s="1"/>
  <c r="I40" i="1"/>
  <c r="X40" i="1" s="1"/>
  <c r="Y40" i="1" s="1"/>
  <c r="I39" i="1"/>
  <c r="X39" i="1" s="1"/>
  <c r="Y39" i="1" s="1"/>
  <c r="I38" i="1"/>
  <c r="I37" i="1"/>
  <c r="X37" i="1" s="1"/>
  <c r="Y37" i="1" s="1"/>
  <c r="I36" i="1"/>
  <c r="X36" i="1" s="1"/>
  <c r="Y36" i="1" s="1"/>
  <c r="I35" i="1"/>
  <c r="X35" i="1" s="1"/>
  <c r="Y35" i="1" s="1"/>
  <c r="I34" i="1"/>
  <c r="X34" i="1" s="1"/>
  <c r="Y34" i="1" s="1"/>
  <c r="I33" i="1"/>
  <c r="X33" i="1" s="1"/>
  <c r="Y33" i="1" s="1"/>
  <c r="I32" i="1"/>
  <c r="X32" i="1" s="1"/>
  <c r="Y32" i="1" s="1"/>
  <c r="I31" i="1"/>
  <c r="X31" i="1" s="1"/>
  <c r="Y31" i="1" s="1"/>
  <c r="I30" i="1"/>
  <c r="I29" i="1"/>
  <c r="X29" i="1" s="1"/>
  <c r="Y29" i="1" s="1"/>
  <c r="I28" i="1"/>
  <c r="X28" i="1" s="1"/>
  <c r="Y28" i="1" s="1"/>
  <c r="I27" i="1"/>
  <c r="X27" i="1" s="1"/>
  <c r="Y27" i="1" s="1"/>
  <c r="I26" i="1"/>
  <c r="X26" i="1" s="1"/>
  <c r="Y26" i="1" s="1"/>
  <c r="I25" i="1"/>
  <c r="X25" i="1" s="1"/>
  <c r="Y25" i="1" s="1"/>
  <c r="I24" i="1"/>
  <c r="X24" i="1" s="1"/>
  <c r="Y24" i="1" s="1"/>
  <c r="I23" i="1"/>
  <c r="X23" i="1" s="1"/>
  <c r="Y23" i="1" s="1"/>
  <c r="I22" i="1"/>
  <c r="I21" i="1"/>
  <c r="X21" i="1" s="1"/>
  <c r="Y21" i="1" s="1"/>
  <c r="I20" i="1"/>
  <c r="X20" i="1" s="1"/>
  <c r="Y20" i="1" s="1"/>
  <c r="I19" i="1"/>
  <c r="X19" i="1" s="1"/>
  <c r="Y19" i="1" s="1"/>
  <c r="I18" i="1"/>
  <c r="X18" i="1" s="1"/>
  <c r="Y18" i="1" s="1"/>
  <c r="I17" i="1"/>
  <c r="X17" i="1" s="1"/>
  <c r="Y17" i="1" s="1"/>
  <c r="I16" i="1"/>
  <c r="I15" i="1"/>
  <c r="X15" i="1" s="1"/>
  <c r="Y15" i="1" s="1"/>
  <c r="I14" i="1"/>
  <c r="X14" i="1" s="1"/>
  <c r="Y14" i="1" s="1"/>
  <c r="I13" i="1"/>
  <c r="X13" i="1" s="1"/>
  <c r="Y13" i="1" s="1"/>
  <c r="I12" i="1"/>
  <c r="X12" i="1" s="1"/>
  <c r="Y12" i="1" s="1"/>
  <c r="I11" i="1"/>
  <c r="X11" i="1" s="1"/>
  <c r="Y11" i="1" s="1"/>
  <c r="I10" i="1"/>
  <c r="X10" i="1" s="1"/>
  <c r="Y10" i="1" s="1"/>
  <c r="I9" i="1"/>
  <c r="X9" i="1" s="1"/>
  <c r="Y9" i="1" s="1"/>
  <c r="I8" i="1"/>
  <c r="X8" i="1" s="1"/>
  <c r="Y8" i="1" s="1"/>
  <c r="I7" i="1"/>
  <c r="X7" i="1" s="1"/>
  <c r="Y7" i="1" s="1"/>
  <c r="I6" i="1"/>
  <c r="X6" i="1" s="1"/>
  <c r="Y6" i="1" s="1"/>
  <c r="I5" i="1"/>
  <c r="X5" i="1" s="1"/>
  <c r="Y5" i="1" s="1"/>
  <c r="I4" i="1"/>
  <c r="X4" i="1" s="1"/>
  <c r="Y4" i="1" s="1"/>
  <c r="I3" i="1"/>
  <c r="X3" i="1" s="1"/>
  <c r="Y3" i="1" s="1"/>
  <c r="I2" i="1"/>
  <c r="X2" i="1" s="1"/>
  <c r="Y2" i="1" s="1"/>
  <c r="I1121" i="1"/>
  <c r="X1121" i="1" s="1"/>
  <c r="Y1121" i="1" s="1"/>
  <c r="X2094" i="1"/>
  <c r="Y2094" i="1" s="1"/>
  <c r="X2093" i="1"/>
  <c r="Y2093" i="1" s="1"/>
  <c r="X2092" i="1"/>
  <c r="Y2092" i="1" s="1"/>
  <c r="X2091" i="1"/>
  <c r="Y2091" i="1" s="1"/>
  <c r="X2090" i="1"/>
  <c r="Y2090" i="1" s="1"/>
  <c r="X2089" i="1"/>
  <c r="Y2089" i="1" s="1"/>
  <c r="X2088" i="1"/>
  <c r="Y2088" i="1" s="1"/>
  <c r="X2087" i="1"/>
  <c r="Y2087" i="1" s="1"/>
  <c r="X2086" i="1"/>
  <c r="Y2086" i="1" s="1"/>
  <c r="X2085" i="1"/>
  <c r="Y2085" i="1" s="1"/>
  <c r="X2084" i="1"/>
  <c r="Y2084" i="1" s="1"/>
  <c r="X2083" i="1"/>
  <c r="Y2083" i="1" s="1"/>
  <c r="X2082" i="1"/>
  <c r="Y2082" i="1" s="1"/>
  <c r="X2081" i="1"/>
  <c r="Y2081" i="1" s="1"/>
  <c r="X2080" i="1"/>
  <c r="Y2080" i="1" s="1"/>
  <c r="X2079" i="1"/>
  <c r="Y2079" i="1" s="1"/>
  <c r="X2078" i="1"/>
  <c r="Y2078" i="1" s="1"/>
  <c r="X2077" i="1"/>
  <c r="Y2077" i="1" s="1"/>
  <c r="X2076" i="1"/>
  <c r="Y2076" i="1" s="1"/>
  <c r="X2075" i="1"/>
  <c r="Y2075" i="1" s="1"/>
  <c r="X2074" i="1"/>
  <c r="Y2074" i="1" s="1"/>
  <c r="X2073" i="1"/>
  <c r="Y2073" i="1" s="1"/>
  <c r="X2072" i="1"/>
  <c r="Y2072" i="1" s="1"/>
  <c r="X2071" i="1"/>
  <c r="Y2071" i="1" s="1"/>
  <c r="X2070" i="1"/>
  <c r="Y2070" i="1" s="1"/>
  <c r="X2069" i="1"/>
  <c r="Y2069" i="1" s="1"/>
  <c r="X2068" i="1"/>
  <c r="Y2068" i="1" s="1"/>
  <c r="X2067" i="1"/>
  <c r="Y2067" i="1" s="1"/>
  <c r="X2066" i="1"/>
  <c r="Y2066" i="1" s="1"/>
  <c r="X2065" i="1"/>
  <c r="Y2065" i="1" s="1"/>
  <c r="X2064" i="1"/>
  <c r="Y2064" i="1" s="1"/>
  <c r="X2063" i="1"/>
  <c r="Y2063" i="1" s="1"/>
  <c r="X2062" i="1"/>
  <c r="Y2062" i="1" s="1"/>
  <c r="X2061" i="1"/>
  <c r="Y2061" i="1" s="1"/>
  <c r="X2060" i="1"/>
  <c r="Y2060" i="1" s="1"/>
  <c r="X2059" i="1"/>
  <c r="Y2059" i="1" s="1"/>
  <c r="X2058" i="1"/>
  <c r="Y2058" i="1" s="1"/>
  <c r="X2057" i="1"/>
  <c r="Y2057" i="1" s="1"/>
  <c r="X2056" i="1"/>
  <c r="Y2056" i="1" s="1"/>
  <c r="X2055" i="1"/>
  <c r="Y2055" i="1" s="1"/>
  <c r="X2054" i="1"/>
  <c r="Y2054" i="1" s="1"/>
  <c r="X2053" i="1"/>
  <c r="Y2053" i="1" s="1"/>
  <c r="X2052" i="1"/>
  <c r="Y2052" i="1" s="1"/>
  <c r="X2051" i="1"/>
  <c r="Y2051" i="1" s="1"/>
  <c r="X2050" i="1"/>
  <c r="Y2050" i="1" s="1"/>
  <c r="X2049" i="1"/>
  <c r="Y2049" i="1" s="1"/>
  <c r="X2048" i="1"/>
  <c r="Y2048" i="1" s="1"/>
  <c r="X2047" i="1"/>
  <c r="Y2047" i="1" s="1"/>
  <c r="X2046" i="1"/>
  <c r="Y2046" i="1" s="1"/>
  <c r="X2045" i="1"/>
  <c r="Y2045" i="1" s="1"/>
  <c r="X2044" i="1"/>
  <c r="Y2044" i="1" s="1"/>
  <c r="X2043" i="1"/>
  <c r="Y2043" i="1" s="1"/>
  <c r="X2042" i="1"/>
  <c r="Y2042" i="1" s="1"/>
  <c r="X2041" i="1"/>
  <c r="Y2041" i="1" s="1"/>
  <c r="X2040" i="1"/>
  <c r="Y2040" i="1" s="1"/>
  <c r="X2039" i="1"/>
  <c r="Y2039" i="1" s="1"/>
  <c r="X2038" i="1"/>
  <c r="Y2038" i="1" s="1"/>
  <c r="X2037" i="1"/>
  <c r="Y2037" i="1" s="1"/>
  <c r="X2036" i="1"/>
  <c r="Y2036" i="1" s="1"/>
  <c r="X2035" i="1"/>
  <c r="Y2035" i="1" s="1"/>
  <c r="X2034" i="1"/>
  <c r="Y2034" i="1" s="1"/>
  <c r="X2033" i="1"/>
  <c r="Y2033" i="1" s="1"/>
  <c r="X2032" i="1"/>
  <c r="Y2032" i="1" s="1"/>
  <c r="X2031" i="1"/>
  <c r="Y2031" i="1" s="1"/>
  <c r="X2030" i="1"/>
  <c r="Y2030" i="1" s="1"/>
  <c r="X2029" i="1"/>
  <c r="Y2029" i="1" s="1"/>
  <c r="X2028" i="1"/>
  <c r="Y2028" i="1" s="1"/>
  <c r="X2027" i="1"/>
  <c r="Y2027" i="1" s="1"/>
  <c r="X2026" i="1"/>
  <c r="Y2026" i="1" s="1"/>
  <c r="X2025" i="1"/>
  <c r="Y2025" i="1" s="1"/>
  <c r="X2024" i="1"/>
  <c r="Y2024" i="1" s="1"/>
  <c r="X2023" i="1"/>
  <c r="Y2023" i="1" s="1"/>
  <c r="X2022" i="1"/>
  <c r="Y2022" i="1" s="1"/>
  <c r="X2021" i="1"/>
  <c r="Y2021" i="1" s="1"/>
  <c r="X2020" i="1"/>
  <c r="Y2020" i="1" s="1"/>
  <c r="X2019" i="1"/>
  <c r="Y2019" i="1" s="1"/>
  <c r="X2018" i="1"/>
  <c r="Y2018" i="1" s="1"/>
  <c r="X2017" i="1"/>
  <c r="Y2017" i="1" s="1"/>
  <c r="X2016" i="1"/>
  <c r="Y2016" i="1" s="1"/>
  <c r="X2015" i="1"/>
  <c r="Y2015" i="1" s="1"/>
  <c r="X2014" i="1"/>
  <c r="Y2014" i="1" s="1"/>
  <c r="X2013" i="1"/>
  <c r="Y2013" i="1" s="1"/>
  <c r="X2012" i="1"/>
  <c r="Y2012" i="1" s="1"/>
  <c r="X2011" i="1"/>
  <c r="Y2011" i="1" s="1"/>
  <c r="X2010" i="1"/>
  <c r="Y2010" i="1" s="1"/>
  <c r="X2009" i="1"/>
  <c r="Y2009" i="1" s="1"/>
  <c r="X2008" i="1"/>
  <c r="Y2008" i="1" s="1"/>
  <c r="X2007" i="1"/>
  <c r="Y2007" i="1" s="1"/>
  <c r="X2006" i="1"/>
  <c r="Y2006" i="1" s="1"/>
  <c r="X2005" i="1"/>
  <c r="Y2005" i="1" s="1"/>
  <c r="X2004" i="1"/>
  <c r="Y2004" i="1" s="1"/>
  <c r="X2003" i="1"/>
  <c r="Y2003" i="1" s="1"/>
  <c r="X2002" i="1"/>
  <c r="Y2002" i="1" s="1"/>
  <c r="X2001" i="1"/>
  <c r="Y2001" i="1" s="1"/>
  <c r="X2000" i="1"/>
  <c r="Y2000" i="1" s="1"/>
  <c r="X1999" i="1"/>
  <c r="Y1999" i="1" s="1"/>
  <c r="X1998" i="1"/>
  <c r="Y1998" i="1" s="1"/>
  <c r="X1997" i="1"/>
  <c r="Y1997" i="1" s="1"/>
  <c r="X1996" i="1"/>
  <c r="Y1996" i="1" s="1"/>
  <c r="X1995" i="1"/>
  <c r="Y1995" i="1" s="1"/>
  <c r="X1994" i="1"/>
  <c r="Y1994" i="1" s="1"/>
  <c r="X1993" i="1"/>
  <c r="Y1993" i="1" s="1"/>
  <c r="X1992" i="1"/>
  <c r="Y1992" i="1" s="1"/>
  <c r="X1991" i="1"/>
  <c r="Y1991" i="1" s="1"/>
  <c r="X1990" i="1"/>
  <c r="Y1990" i="1" s="1"/>
  <c r="X1989" i="1"/>
  <c r="Y1989" i="1" s="1"/>
  <c r="X1988" i="1"/>
  <c r="Y1988" i="1" s="1"/>
  <c r="X1987" i="1"/>
  <c r="Y1987" i="1" s="1"/>
  <c r="X1986" i="1"/>
  <c r="Y1986" i="1" s="1"/>
  <c r="X1985" i="1"/>
  <c r="Y1985" i="1" s="1"/>
  <c r="X1984" i="1"/>
  <c r="Y1984" i="1" s="1"/>
  <c r="X1983" i="1"/>
  <c r="Y1983" i="1" s="1"/>
  <c r="X1982" i="1"/>
  <c r="Y1982" i="1" s="1"/>
  <c r="X1981" i="1"/>
  <c r="Y1981" i="1" s="1"/>
  <c r="X1980" i="1"/>
  <c r="Y1980" i="1" s="1"/>
  <c r="X1979" i="1"/>
  <c r="Y1979" i="1" s="1"/>
  <c r="X1978" i="1"/>
  <c r="Y1978" i="1" s="1"/>
  <c r="X1977" i="1"/>
  <c r="Y1977" i="1" s="1"/>
  <c r="X1976" i="1"/>
  <c r="Y1976" i="1" s="1"/>
  <c r="X1975" i="1"/>
  <c r="Y1975" i="1" s="1"/>
  <c r="X1974" i="1"/>
  <c r="Y1974" i="1" s="1"/>
  <c r="X1973" i="1"/>
  <c r="Y1973" i="1" s="1"/>
  <c r="X1972" i="1"/>
  <c r="Y1972" i="1" s="1"/>
  <c r="X1971" i="1"/>
  <c r="Y1971" i="1" s="1"/>
  <c r="X1970" i="1"/>
  <c r="Y1970" i="1" s="1"/>
  <c r="X1969" i="1"/>
  <c r="Y1969" i="1" s="1"/>
  <c r="X1968" i="1"/>
  <c r="Y1968" i="1" s="1"/>
  <c r="X1967" i="1"/>
  <c r="Y1967" i="1" s="1"/>
  <c r="X1966" i="1"/>
  <c r="Y1966" i="1" s="1"/>
  <c r="X1965" i="1"/>
  <c r="Y1965" i="1" s="1"/>
  <c r="X1964" i="1"/>
  <c r="Y1964" i="1" s="1"/>
  <c r="X1963" i="1"/>
  <c r="Y1963" i="1" s="1"/>
  <c r="X1962" i="1"/>
  <c r="Y1962" i="1" s="1"/>
  <c r="X1961" i="1"/>
  <c r="Y1961" i="1" s="1"/>
  <c r="X1960" i="1"/>
  <c r="Y1960" i="1" s="1"/>
  <c r="X1959" i="1"/>
  <c r="Y1959" i="1" s="1"/>
  <c r="X1958" i="1"/>
  <c r="Y1958" i="1" s="1"/>
  <c r="X1957" i="1"/>
  <c r="Y1957" i="1" s="1"/>
  <c r="X1956" i="1"/>
  <c r="Y1956" i="1" s="1"/>
  <c r="X1955" i="1"/>
  <c r="Y1955" i="1" s="1"/>
  <c r="X1954" i="1"/>
  <c r="Y1954" i="1" s="1"/>
  <c r="X1953" i="1"/>
  <c r="Y1953" i="1" s="1"/>
  <c r="X1952" i="1"/>
  <c r="Y1952" i="1" s="1"/>
  <c r="X1951" i="1"/>
  <c r="Y1951" i="1" s="1"/>
  <c r="X1950" i="1"/>
  <c r="Y1950" i="1" s="1"/>
  <c r="X1949" i="1"/>
  <c r="Y1949" i="1" s="1"/>
  <c r="X1948" i="1"/>
  <c r="Y1948" i="1" s="1"/>
  <c r="X1947" i="1"/>
  <c r="Y1947" i="1" s="1"/>
  <c r="X1946" i="1"/>
  <c r="Y1946" i="1" s="1"/>
  <c r="X1945" i="1"/>
  <c r="Y1945" i="1" s="1"/>
  <c r="X1944" i="1"/>
  <c r="Y1944" i="1" s="1"/>
  <c r="X1943" i="1"/>
  <c r="Y1943" i="1" s="1"/>
  <c r="X1942" i="1"/>
  <c r="Y1942" i="1" s="1"/>
  <c r="X1941" i="1"/>
  <c r="Y1941" i="1" s="1"/>
  <c r="X1940" i="1"/>
  <c r="Y1940" i="1" s="1"/>
  <c r="X1939" i="1"/>
  <c r="Y1939" i="1" s="1"/>
  <c r="X1938" i="1"/>
  <c r="Y1938" i="1" s="1"/>
  <c r="X1937" i="1"/>
  <c r="Y1937" i="1" s="1"/>
  <c r="X1936" i="1"/>
  <c r="Y1936" i="1" s="1"/>
  <c r="X1935" i="1"/>
  <c r="Y1935" i="1" s="1"/>
  <c r="X1934" i="1"/>
  <c r="Y1934" i="1" s="1"/>
  <c r="X1933" i="1"/>
  <c r="Y1933" i="1" s="1"/>
  <c r="X1932" i="1"/>
  <c r="Y1932" i="1" s="1"/>
  <c r="X1931" i="1"/>
  <c r="Y1931" i="1" s="1"/>
  <c r="X1930" i="1"/>
  <c r="Y1930" i="1" s="1"/>
  <c r="X1929" i="1"/>
  <c r="Y1929" i="1" s="1"/>
  <c r="X1928" i="1"/>
  <c r="Y1928" i="1" s="1"/>
  <c r="X1927" i="1"/>
  <c r="Y1927" i="1" s="1"/>
  <c r="X1926" i="1"/>
  <c r="Y1926" i="1" s="1"/>
  <c r="X1925" i="1"/>
  <c r="Y1925" i="1" s="1"/>
  <c r="X1924" i="1"/>
  <c r="Y1924" i="1" s="1"/>
  <c r="X1923" i="1"/>
  <c r="Y1923" i="1" s="1"/>
  <c r="X1922" i="1"/>
  <c r="Y1922" i="1" s="1"/>
  <c r="X1921" i="1"/>
  <c r="Y1921" i="1" s="1"/>
  <c r="X1920" i="1"/>
  <c r="Y1920" i="1" s="1"/>
  <c r="X1919" i="1"/>
  <c r="Y1919" i="1" s="1"/>
  <c r="X1918" i="1"/>
  <c r="Y1918" i="1" s="1"/>
  <c r="X1917" i="1"/>
  <c r="Y1917" i="1" s="1"/>
  <c r="X1916" i="1"/>
  <c r="Y1916" i="1" s="1"/>
  <c r="X1915" i="1"/>
  <c r="Y1915" i="1" s="1"/>
  <c r="X1914" i="1"/>
  <c r="Y1914" i="1" s="1"/>
  <c r="X1913" i="1"/>
  <c r="Y1913" i="1" s="1"/>
  <c r="X1912" i="1"/>
  <c r="Y1912" i="1" s="1"/>
  <c r="X1911" i="1"/>
  <c r="Y1911" i="1" s="1"/>
  <c r="X1910" i="1"/>
  <c r="Y1910" i="1" s="1"/>
  <c r="X1909" i="1"/>
  <c r="Y1909" i="1" s="1"/>
  <c r="X1908" i="1"/>
  <c r="Y1908" i="1" s="1"/>
  <c r="X1907" i="1"/>
  <c r="Y1907" i="1" s="1"/>
  <c r="X1906" i="1"/>
  <c r="Y1906" i="1" s="1"/>
  <c r="X1905" i="1"/>
  <c r="Y1905" i="1" s="1"/>
  <c r="X1904" i="1"/>
  <c r="Y1904" i="1" s="1"/>
  <c r="X1903" i="1"/>
  <c r="Y1903" i="1" s="1"/>
  <c r="X1902" i="1"/>
  <c r="Y1902" i="1" s="1"/>
  <c r="X1901" i="1"/>
  <c r="Y1901" i="1" s="1"/>
  <c r="X1900" i="1"/>
  <c r="Y1900" i="1" s="1"/>
  <c r="X1899" i="1"/>
  <c r="Y1899" i="1" s="1"/>
  <c r="X1898" i="1"/>
  <c r="Y1898" i="1" s="1"/>
  <c r="X1897" i="1"/>
  <c r="Y1897" i="1" s="1"/>
  <c r="X1896" i="1"/>
  <c r="Y1896" i="1" s="1"/>
  <c r="X1895" i="1"/>
  <c r="Y1895" i="1" s="1"/>
  <c r="X1894" i="1"/>
  <c r="Y1894" i="1" s="1"/>
  <c r="X1893" i="1"/>
  <c r="Y1893" i="1" s="1"/>
  <c r="X1892" i="1"/>
  <c r="Y1892" i="1" s="1"/>
  <c r="X1891" i="1"/>
  <c r="Y1891" i="1" s="1"/>
  <c r="X1890" i="1"/>
  <c r="Y1890" i="1" s="1"/>
  <c r="X1889" i="1"/>
  <c r="Y1889" i="1" s="1"/>
  <c r="X1888" i="1"/>
  <c r="Y1888" i="1" s="1"/>
  <c r="X1887" i="1"/>
  <c r="Y1887" i="1" s="1"/>
  <c r="X1886" i="1"/>
  <c r="Y1886" i="1" s="1"/>
  <c r="X1885" i="1"/>
  <c r="Y1885" i="1" s="1"/>
  <c r="X1884" i="1"/>
  <c r="Y1884" i="1" s="1"/>
  <c r="X1883" i="1"/>
  <c r="Y1883" i="1" s="1"/>
  <c r="X1882" i="1"/>
  <c r="Y1882" i="1" s="1"/>
  <c r="X1881" i="1"/>
  <c r="Y1881" i="1" s="1"/>
  <c r="X1880" i="1"/>
  <c r="Y1880" i="1" s="1"/>
  <c r="X1879" i="1"/>
  <c r="Y1879" i="1" s="1"/>
  <c r="X1878" i="1"/>
  <c r="Y1878" i="1" s="1"/>
  <c r="X1877" i="1"/>
  <c r="Y1877" i="1" s="1"/>
  <c r="X1876" i="1"/>
  <c r="Y1876" i="1" s="1"/>
  <c r="X1875" i="1"/>
  <c r="Y1875" i="1" s="1"/>
  <c r="X1874" i="1"/>
  <c r="Y1874" i="1" s="1"/>
  <c r="X1873" i="1"/>
  <c r="Y1873" i="1" s="1"/>
  <c r="X1872" i="1"/>
  <c r="Y1872" i="1" s="1"/>
  <c r="X1871" i="1"/>
  <c r="Y1871" i="1" s="1"/>
  <c r="X1870" i="1"/>
  <c r="Y1870" i="1" s="1"/>
  <c r="X1869" i="1"/>
  <c r="Y1869" i="1" s="1"/>
  <c r="X1868" i="1"/>
  <c r="Y1868" i="1" s="1"/>
  <c r="X1867" i="1"/>
  <c r="Y1867" i="1" s="1"/>
  <c r="X1866" i="1"/>
  <c r="Y1866" i="1" s="1"/>
  <c r="X1865" i="1"/>
  <c r="Y1865" i="1" s="1"/>
  <c r="X1864" i="1"/>
  <c r="Y1864" i="1" s="1"/>
  <c r="X1863" i="1"/>
  <c r="Y1863" i="1" s="1"/>
  <c r="X1862" i="1"/>
  <c r="Y1862" i="1" s="1"/>
  <c r="X1861" i="1"/>
  <c r="Y1861" i="1" s="1"/>
  <c r="X1860" i="1"/>
  <c r="Y1860" i="1" s="1"/>
  <c r="X1859" i="1"/>
  <c r="Y1859" i="1" s="1"/>
  <c r="X1858" i="1"/>
  <c r="Y1858" i="1" s="1"/>
  <c r="X1857" i="1"/>
  <c r="Y1857" i="1" s="1"/>
  <c r="X1856" i="1"/>
  <c r="Y1856" i="1" s="1"/>
  <c r="X1855" i="1"/>
  <c r="Y1855" i="1" s="1"/>
  <c r="X1854" i="1"/>
  <c r="Y1854" i="1" s="1"/>
  <c r="X1853" i="1"/>
  <c r="Y1853" i="1" s="1"/>
  <c r="X1852" i="1"/>
  <c r="Y1852" i="1" s="1"/>
  <c r="X1851" i="1"/>
  <c r="Y1851" i="1" s="1"/>
  <c r="X1850" i="1"/>
  <c r="Y1850" i="1" s="1"/>
  <c r="X1849" i="1"/>
  <c r="Y1849" i="1" s="1"/>
  <c r="X1848" i="1"/>
  <c r="Y1848" i="1" s="1"/>
  <c r="X1847" i="1"/>
  <c r="Y1847" i="1" s="1"/>
  <c r="X1846" i="1"/>
  <c r="Y1846" i="1" s="1"/>
  <c r="X1845" i="1"/>
  <c r="Y1845" i="1" s="1"/>
  <c r="X1844" i="1"/>
  <c r="Y1844" i="1" s="1"/>
  <c r="X1843" i="1"/>
  <c r="Y1843" i="1" s="1"/>
  <c r="X1842" i="1"/>
  <c r="Y1842" i="1" s="1"/>
  <c r="X1841" i="1"/>
  <c r="Y1841" i="1" s="1"/>
  <c r="X1840" i="1"/>
  <c r="Y1840" i="1" s="1"/>
  <c r="X1839" i="1"/>
  <c r="Y1839" i="1" s="1"/>
  <c r="X1838" i="1"/>
  <c r="Y1838" i="1" s="1"/>
  <c r="X1837" i="1"/>
  <c r="Y1837" i="1" s="1"/>
  <c r="X1836" i="1"/>
  <c r="Y1836" i="1" s="1"/>
  <c r="X1835" i="1"/>
  <c r="Y1835" i="1" s="1"/>
  <c r="X1834" i="1"/>
  <c r="Y1834" i="1" s="1"/>
  <c r="X1833" i="1"/>
  <c r="Y1833" i="1" s="1"/>
  <c r="X1832" i="1"/>
  <c r="Y1832" i="1" s="1"/>
  <c r="X1831" i="1"/>
  <c r="Y1831" i="1" s="1"/>
  <c r="X1830" i="1"/>
  <c r="Y1830" i="1" s="1"/>
  <c r="X1829" i="1"/>
  <c r="Y1829" i="1" s="1"/>
  <c r="X1828" i="1"/>
  <c r="Y1828" i="1" s="1"/>
  <c r="X1827" i="1"/>
  <c r="Y1827" i="1" s="1"/>
  <c r="X1826" i="1"/>
  <c r="Y1826" i="1" s="1"/>
  <c r="X1825" i="1"/>
  <c r="Y1825" i="1" s="1"/>
  <c r="X1824" i="1"/>
  <c r="Y1824" i="1" s="1"/>
  <c r="X1823" i="1"/>
  <c r="Y1823" i="1" s="1"/>
  <c r="X1822" i="1"/>
  <c r="Y1822" i="1" s="1"/>
  <c r="X1821" i="1"/>
  <c r="Y1821" i="1" s="1"/>
  <c r="X1820" i="1"/>
  <c r="Y1820" i="1" s="1"/>
  <c r="X1819" i="1"/>
  <c r="Y1819" i="1" s="1"/>
  <c r="X1818" i="1"/>
  <c r="Y1818" i="1" s="1"/>
  <c r="X1817" i="1"/>
  <c r="Y1817" i="1" s="1"/>
  <c r="X1816" i="1"/>
  <c r="Y1816" i="1" s="1"/>
  <c r="X1815" i="1"/>
  <c r="Y1815" i="1" s="1"/>
  <c r="X1814" i="1"/>
  <c r="Y1814" i="1" s="1"/>
  <c r="X1813" i="1"/>
  <c r="Y1813" i="1" s="1"/>
  <c r="X1812" i="1"/>
  <c r="Y1812" i="1" s="1"/>
  <c r="X1811" i="1"/>
  <c r="Y1811" i="1" s="1"/>
  <c r="X1810" i="1"/>
  <c r="Y1810" i="1" s="1"/>
  <c r="X1809" i="1"/>
  <c r="Y1809" i="1" s="1"/>
  <c r="X1808" i="1"/>
  <c r="Y1808" i="1" s="1"/>
  <c r="X1807" i="1"/>
  <c r="Y1807" i="1" s="1"/>
  <c r="X1806" i="1"/>
  <c r="Y1806" i="1" s="1"/>
  <c r="X1805" i="1"/>
  <c r="Y1805" i="1" s="1"/>
  <c r="X1804" i="1"/>
  <c r="Y1804" i="1" s="1"/>
  <c r="X1803" i="1"/>
  <c r="Y1803" i="1" s="1"/>
  <c r="X1802" i="1"/>
  <c r="Y1802" i="1" s="1"/>
  <c r="X1801" i="1"/>
  <c r="Y1801" i="1" s="1"/>
  <c r="X1800" i="1"/>
  <c r="Y1800" i="1" s="1"/>
  <c r="X1799" i="1"/>
  <c r="Y1799" i="1" s="1"/>
  <c r="X1798" i="1"/>
  <c r="Y1798" i="1" s="1"/>
  <c r="X1797" i="1"/>
  <c r="Y1797" i="1" s="1"/>
  <c r="X1796" i="1"/>
  <c r="Y1796" i="1" s="1"/>
  <c r="X1795" i="1"/>
  <c r="Y1795" i="1" s="1"/>
  <c r="X1794" i="1"/>
  <c r="Y1794" i="1" s="1"/>
  <c r="X1793" i="1"/>
  <c r="Y1793" i="1" s="1"/>
  <c r="X1792" i="1"/>
  <c r="Y1792" i="1" s="1"/>
  <c r="X1791" i="1"/>
  <c r="Y1791" i="1" s="1"/>
  <c r="X1790" i="1"/>
  <c r="Y1790" i="1" s="1"/>
  <c r="X1789" i="1"/>
  <c r="Y1789" i="1" s="1"/>
  <c r="X1788" i="1"/>
  <c r="Y1788" i="1" s="1"/>
  <c r="X1787" i="1"/>
  <c r="Y1787" i="1" s="1"/>
  <c r="X1786" i="1"/>
  <c r="Y1786" i="1" s="1"/>
  <c r="X1785" i="1"/>
  <c r="Y1785" i="1" s="1"/>
  <c r="X1784" i="1"/>
  <c r="Y1784" i="1" s="1"/>
  <c r="X1783" i="1"/>
  <c r="Y1783" i="1" s="1"/>
  <c r="X1782" i="1"/>
  <c r="Y1782" i="1" s="1"/>
  <c r="X1781" i="1"/>
  <c r="Y1781" i="1" s="1"/>
  <c r="X1780" i="1"/>
  <c r="Y1780" i="1" s="1"/>
  <c r="X1779" i="1"/>
  <c r="Y1779" i="1" s="1"/>
  <c r="X1778" i="1"/>
  <c r="Y1778" i="1" s="1"/>
  <c r="X1777" i="1"/>
  <c r="Y1777" i="1" s="1"/>
  <c r="X1776" i="1"/>
  <c r="Y1776" i="1" s="1"/>
  <c r="X1775" i="1"/>
  <c r="Y1775" i="1" s="1"/>
  <c r="X1774" i="1"/>
  <c r="Y1774" i="1" s="1"/>
  <c r="X1773" i="1"/>
  <c r="Y1773" i="1" s="1"/>
  <c r="X1772" i="1"/>
  <c r="Y1772" i="1" s="1"/>
  <c r="X1771" i="1"/>
  <c r="Y1771" i="1" s="1"/>
  <c r="X1770" i="1"/>
  <c r="Y1770" i="1" s="1"/>
  <c r="X1769" i="1"/>
  <c r="Y1769" i="1" s="1"/>
  <c r="X1768" i="1"/>
  <c r="Y1768" i="1" s="1"/>
  <c r="X1767" i="1"/>
  <c r="Y1767" i="1" s="1"/>
  <c r="X1766" i="1"/>
  <c r="Y1766" i="1" s="1"/>
  <c r="X1765" i="1"/>
  <c r="Y1765" i="1" s="1"/>
  <c r="X1764" i="1"/>
  <c r="Y1764" i="1" s="1"/>
  <c r="X1763" i="1"/>
  <c r="Y1763" i="1" s="1"/>
  <c r="X1762" i="1"/>
  <c r="Y1762" i="1" s="1"/>
  <c r="X1761" i="1"/>
  <c r="Y1761" i="1" s="1"/>
  <c r="X1760" i="1"/>
  <c r="Y1760" i="1" s="1"/>
  <c r="X1759" i="1"/>
  <c r="Y1759" i="1" s="1"/>
  <c r="X1758" i="1"/>
  <c r="Y1758" i="1" s="1"/>
  <c r="X1757" i="1"/>
  <c r="Y1757" i="1" s="1"/>
  <c r="X1756" i="1"/>
  <c r="Y1756" i="1" s="1"/>
  <c r="X1755" i="1"/>
  <c r="Y1755" i="1" s="1"/>
  <c r="X1754" i="1"/>
  <c r="Y1754" i="1" s="1"/>
  <c r="X1753" i="1"/>
  <c r="Y1753" i="1" s="1"/>
  <c r="X1752" i="1"/>
  <c r="Y1752" i="1" s="1"/>
  <c r="X1751" i="1"/>
  <c r="Y1751" i="1" s="1"/>
  <c r="X1750" i="1"/>
  <c r="Y1750" i="1" s="1"/>
  <c r="X1749" i="1"/>
  <c r="Y1749" i="1" s="1"/>
  <c r="X1748" i="1"/>
  <c r="Y1748" i="1" s="1"/>
  <c r="X1747" i="1"/>
  <c r="Y1747" i="1" s="1"/>
  <c r="X1746" i="1"/>
  <c r="Y1746" i="1" s="1"/>
  <c r="X1745" i="1"/>
  <c r="Y1745" i="1" s="1"/>
  <c r="X1744" i="1"/>
  <c r="Y1744" i="1" s="1"/>
  <c r="X1743" i="1"/>
  <c r="Y1743" i="1" s="1"/>
  <c r="X1742" i="1"/>
  <c r="Y1742" i="1" s="1"/>
  <c r="X1741" i="1"/>
  <c r="Y1741" i="1" s="1"/>
  <c r="X1740" i="1"/>
  <c r="Y1740" i="1" s="1"/>
  <c r="X1739" i="1"/>
  <c r="Y1739" i="1" s="1"/>
  <c r="X1738" i="1"/>
  <c r="Y1738" i="1" s="1"/>
  <c r="X1737" i="1"/>
  <c r="Y1737" i="1" s="1"/>
  <c r="X1736" i="1"/>
  <c r="Y1736" i="1" s="1"/>
  <c r="X1735" i="1"/>
  <c r="Y1735" i="1" s="1"/>
  <c r="X1734" i="1"/>
  <c r="Y1734" i="1" s="1"/>
  <c r="X1733" i="1"/>
  <c r="Y1733" i="1" s="1"/>
  <c r="X1732" i="1"/>
  <c r="Y1732" i="1" s="1"/>
  <c r="X1731" i="1"/>
  <c r="Y1731" i="1" s="1"/>
  <c r="X1730" i="1"/>
  <c r="Y1730" i="1" s="1"/>
  <c r="X1729" i="1"/>
  <c r="Y1729" i="1" s="1"/>
  <c r="X1728" i="1"/>
  <c r="Y1728" i="1" s="1"/>
  <c r="X1727" i="1"/>
  <c r="Y1727" i="1" s="1"/>
  <c r="X1726" i="1"/>
  <c r="Y1726" i="1" s="1"/>
  <c r="X1725" i="1"/>
  <c r="Y1725" i="1" s="1"/>
  <c r="X1724" i="1"/>
  <c r="Y1724" i="1" s="1"/>
  <c r="X1723" i="1"/>
  <c r="Y1723" i="1" s="1"/>
  <c r="X1722" i="1"/>
  <c r="Y1722" i="1" s="1"/>
  <c r="X1721" i="1"/>
  <c r="Y1721" i="1" s="1"/>
  <c r="X1720" i="1"/>
  <c r="Y1720" i="1" s="1"/>
  <c r="X1719" i="1"/>
  <c r="Y1719" i="1" s="1"/>
  <c r="X1718" i="1"/>
  <c r="Y1718" i="1" s="1"/>
  <c r="X1717" i="1"/>
  <c r="Y1717" i="1" s="1"/>
  <c r="X1716" i="1"/>
  <c r="Y1716" i="1" s="1"/>
  <c r="X1715" i="1"/>
  <c r="Y1715" i="1" s="1"/>
  <c r="X1714" i="1"/>
  <c r="Y1714" i="1" s="1"/>
  <c r="X1713" i="1"/>
  <c r="Y1713" i="1" s="1"/>
  <c r="X1712" i="1"/>
  <c r="Y1712" i="1" s="1"/>
  <c r="X1711" i="1"/>
  <c r="Y1711" i="1" s="1"/>
  <c r="X1710" i="1"/>
  <c r="Y1710" i="1" s="1"/>
  <c r="X1709" i="1"/>
  <c r="Y1709" i="1" s="1"/>
  <c r="X1708" i="1"/>
  <c r="Y1708" i="1" s="1"/>
  <c r="X1707" i="1"/>
  <c r="Y1707" i="1" s="1"/>
  <c r="X1706" i="1"/>
  <c r="Y1706" i="1" s="1"/>
  <c r="X1705" i="1"/>
  <c r="Y1705" i="1" s="1"/>
  <c r="X1704" i="1"/>
  <c r="Y1704" i="1" s="1"/>
  <c r="X1703" i="1"/>
  <c r="Y1703" i="1" s="1"/>
  <c r="X1702" i="1"/>
  <c r="Y1702" i="1" s="1"/>
  <c r="X1701" i="1"/>
  <c r="Y1701" i="1" s="1"/>
  <c r="X1700" i="1"/>
  <c r="Y1700" i="1" s="1"/>
  <c r="X1699" i="1"/>
  <c r="Y1699" i="1" s="1"/>
  <c r="X1698" i="1"/>
  <c r="Y1698" i="1" s="1"/>
  <c r="X1697" i="1"/>
  <c r="Y1697" i="1" s="1"/>
  <c r="X1696" i="1"/>
  <c r="Y1696" i="1" s="1"/>
  <c r="X1695" i="1"/>
  <c r="Y1695" i="1" s="1"/>
  <c r="X1694" i="1"/>
  <c r="Y1694" i="1" s="1"/>
  <c r="X1693" i="1"/>
  <c r="Y1693" i="1" s="1"/>
  <c r="X1692" i="1"/>
  <c r="Y1692" i="1" s="1"/>
  <c r="X1691" i="1"/>
  <c r="Y1691" i="1" s="1"/>
  <c r="X1690" i="1"/>
  <c r="Y1690" i="1" s="1"/>
  <c r="X1689" i="1"/>
  <c r="Y1689" i="1" s="1"/>
  <c r="X1688" i="1"/>
  <c r="Y1688" i="1" s="1"/>
  <c r="X1687" i="1"/>
  <c r="Y1687" i="1" s="1"/>
  <c r="X1686" i="1"/>
  <c r="Y1686" i="1" s="1"/>
  <c r="X1685" i="1"/>
  <c r="Y1685" i="1" s="1"/>
  <c r="X1684" i="1"/>
  <c r="Y1684" i="1" s="1"/>
  <c r="X1683" i="1"/>
  <c r="Y1683" i="1" s="1"/>
  <c r="X1682" i="1"/>
  <c r="Y1682" i="1" s="1"/>
  <c r="X1681" i="1"/>
  <c r="Y1681" i="1" s="1"/>
  <c r="X1680" i="1"/>
  <c r="Y1680" i="1" s="1"/>
  <c r="X1679" i="1"/>
  <c r="Y1679" i="1" s="1"/>
  <c r="X1678" i="1"/>
  <c r="Y1678" i="1" s="1"/>
  <c r="X1677" i="1"/>
  <c r="Y1677" i="1" s="1"/>
  <c r="X1676" i="1"/>
  <c r="Y1676" i="1" s="1"/>
  <c r="X1675" i="1"/>
  <c r="Y1675" i="1" s="1"/>
  <c r="X1674" i="1"/>
  <c r="Y1674" i="1" s="1"/>
  <c r="X1673" i="1"/>
  <c r="Y1673" i="1" s="1"/>
  <c r="X1672" i="1"/>
  <c r="Y1672" i="1" s="1"/>
  <c r="X1671" i="1"/>
  <c r="Y1671" i="1" s="1"/>
  <c r="X1670" i="1"/>
  <c r="Y1670" i="1" s="1"/>
  <c r="X1669" i="1"/>
  <c r="Y1669" i="1" s="1"/>
  <c r="X1668" i="1"/>
  <c r="Y1668" i="1" s="1"/>
  <c r="X1667" i="1"/>
  <c r="Y1667" i="1" s="1"/>
  <c r="X1666" i="1"/>
  <c r="Y1666" i="1" s="1"/>
  <c r="X1665" i="1"/>
  <c r="Y1665" i="1" s="1"/>
  <c r="X1664" i="1"/>
  <c r="Y1664" i="1" s="1"/>
  <c r="X1663" i="1"/>
  <c r="Y1663" i="1" s="1"/>
  <c r="X1662" i="1"/>
  <c r="Y1662" i="1" s="1"/>
  <c r="X1661" i="1"/>
  <c r="Y1661" i="1" s="1"/>
  <c r="X1660" i="1"/>
  <c r="Y1660" i="1" s="1"/>
  <c r="X1659" i="1"/>
  <c r="Y1659" i="1" s="1"/>
  <c r="X1658" i="1"/>
  <c r="Y1658" i="1" s="1"/>
  <c r="X1657" i="1"/>
  <c r="Y1657" i="1" s="1"/>
  <c r="X1656" i="1"/>
  <c r="Y1656" i="1" s="1"/>
  <c r="X1655" i="1"/>
  <c r="Y1655" i="1" s="1"/>
  <c r="X1654" i="1"/>
  <c r="Y1654" i="1" s="1"/>
  <c r="X1653" i="1"/>
  <c r="Y1653" i="1" s="1"/>
  <c r="X1652" i="1"/>
  <c r="Y1652" i="1" s="1"/>
  <c r="X1651" i="1"/>
  <c r="Y1651" i="1" s="1"/>
  <c r="X1650" i="1"/>
  <c r="Y1650" i="1" s="1"/>
  <c r="X1649" i="1"/>
  <c r="Y1649" i="1" s="1"/>
  <c r="X1648" i="1"/>
  <c r="Y1648" i="1" s="1"/>
  <c r="X1647" i="1"/>
  <c r="Y1647" i="1" s="1"/>
  <c r="X1646" i="1"/>
  <c r="Y1646" i="1" s="1"/>
  <c r="X1645" i="1"/>
  <c r="Y1645" i="1" s="1"/>
  <c r="X1644" i="1"/>
  <c r="Y1644" i="1" s="1"/>
  <c r="X1643" i="1"/>
  <c r="Y1643" i="1" s="1"/>
  <c r="X1642" i="1"/>
  <c r="Y1642" i="1" s="1"/>
  <c r="X1641" i="1"/>
  <c r="Y1641" i="1" s="1"/>
  <c r="X1640" i="1"/>
  <c r="Y1640" i="1" s="1"/>
  <c r="X1639" i="1"/>
  <c r="Y1639" i="1" s="1"/>
  <c r="X1638" i="1"/>
  <c r="Y1638" i="1" s="1"/>
  <c r="X1637" i="1"/>
  <c r="Y1637" i="1" s="1"/>
  <c r="X1636" i="1"/>
  <c r="Y1636" i="1" s="1"/>
  <c r="X1635" i="1"/>
  <c r="Y1635" i="1" s="1"/>
  <c r="X1634" i="1"/>
  <c r="Y1634" i="1" s="1"/>
  <c r="X1633" i="1"/>
  <c r="Y1633" i="1" s="1"/>
  <c r="X1632" i="1"/>
  <c r="Y1632" i="1" s="1"/>
  <c r="X1631" i="1"/>
  <c r="Y1631" i="1" s="1"/>
  <c r="X1630" i="1"/>
  <c r="Y1630" i="1" s="1"/>
  <c r="X1629" i="1"/>
  <c r="Y1629" i="1" s="1"/>
  <c r="X1628" i="1"/>
  <c r="Y1628" i="1" s="1"/>
  <c r="X1627" i="1"/>
  <c r="Y1627" i="1" s="1"/>
  <c r="X1626" i="1"/>
  <c r="Y1626" i="1" s="1"/>
  <c r="X1625" i="1"/>
  <c r="Y1625" i="1" s="1"/>
  <c r="X1624" i="1"/>
  <c r="Y1624" i="1" s="1"/>
  <c r="X1623" i="1"/>
  <c r="Y1623" i="1" s="1"/>
  <c r="X1622" i="1"/>
  <c r="Y1622" i="1" s="1"/>
  <c r="X1621" i="1"/>
  <c r="Y1621" i="1" s="1"/>
  <c r="X1620" i="1"/>
  <c r="Y1620" i="1" s="1"/>
  <c r="X1619" i="1"/>
  <c r="Y1619" i="1" s="1"/>
  <c r="X1618" i="1"/>
  <c r="Y1618" i="1" s="1"/>
  <c r="X1617" i="1"/>
  <c r="Y1617" i="1" s="1"/>
  <c r="X1616" i="1"/>
  <c r="Y1616" i="1" s="1"/>
  <c r="X1615" i="1"/>
  <c r="Y1615" i="1" s="1"/>
  <c r="X1614" i="1"/>
  <c r="Y1614" i="1" s="1"/>
  <c r="X1613" i="1"/>
  <c r="Y1613" i="1" s="1"/>
  <c r="X1612" i="1"/>
  <c r="Y1612" i="1" s="1"/>
  <c r="X1611" i="1"/>
  <c r="Y1611" i="1" s="1"/>
  <c r="X1610" i="1"/>
  <c r="Y1610" i="1" s="1"/>
  <c r="X1609" i="1"/>
  <c r="Y1609" i="1" s="1"/>
  <c r="X1608" i="1"/>
  <c r="Y1608" i="1" s="1"/>
  <c r="X1607" i="1"/>
  <c r="Y1607" i="1" s="1"/>
  <c r="X1606" i="1"/>
  <c r="Y1606" i="1" s="1"/>
  <c r="X1605" i="1"/>
  <c r="Y1605" i="1" s="1"/>
  <c r="X1604" i="1"/>
  <c r="Y1604" i="1" s="1"/>
  <c r="X1603" i="1"/>
  <c r="Y1603" i="1" s="1"/>
  <c r="X1602" i="1"/>
  <c r="Y1602" i="1" s="1"/>
  <c r="X1601" i="1"/>
  <c r="Y1601" i="1" s="1"/>
  <c r="X1600" i="1"/>
  <c r="Y1600" i="1" s="1"/>
  <c r="X1599" i="1"/>
  <c r="Y1599" i="1" s="1"/>
  <c r="X1598" i="1"/>
  <c r="Y1598" i="1" s="1"/>
  <c r="X1597" i="1"/>
  <c r="Y1597" i="1" s="1"/>
  <c r="X1596" i="1"/>
  <c r="Y1596" i="1" s="1"/>
  <c r="X1595" i="1"/>
  <c r="Y1595" i="1" s="1"/>
  <c r="X1594" i="1"/>
  <c r="Y1594" i="1" s="1"/>
  <c r="X1593" i="1"/>
  <c r="Y1593" i="1" s="1"/>
  <c r="X1592" i="1"/>
  <c r="Y1592" i="1" s="1"/>
  <c r="X1591" i="1"/>
  <c r="Y1591" i="1" s="1"/>
  <c r="X1590" i="1"/>
  <c r="Y1590" i="1" s="1"/>
  <c r="X1589" i="1"/>
  <c r="Y1589" i="1" s="1"/>
  <c r="X1588" i="1"/>
  <c r="Y1588" i="1" s="1"/>
  <c r="X1587" i="1"/>
  <c r="Y1587" i="1" s="1"/>
  <c r="X1586" i="1"/>
  <c r="Y1586" i="1" s="1"/>
  <c r="X1585" i="1"/>
  <c r="Y1585" i="1" s="1"/>
  <c r="X1584" i="1"/>
  <c r="Y1584" i="1" s="1"/>
  <c r="X1583" i="1"/>
  <c r="Y1583" i="1" s="1"/>
  <c r="X1582" i="1"/>
  <c r="Y1582" i="1" s="1"/>
  <c r="X1581" i="1"/>
  <c r="Y1581" i="1" s="1"/>
  <c r="X1580" i="1"/>
  <c r="Y1580" i="1" s="1"/>
  <c r="X1579" i="1"/>
  <c r="Y1579" i="1" s="1"/>
  <c r="X1578" i="1"/>
  <c r="Y1578" i="1" s="1"/>
  <c r="X1577" i="1"/>
  <c r="Y1577" i="1" s="1"/>
  <c r="X1576" i="1"/>
  <c r="Y1576" i="1" s="1"/>
  <c r="X1575" i="1"/>
  <c r="Y1575" i="1" s="1"/>
  <c r="X1574" i="1"/>
  <c r="Y1574" i="1" s="1"/>
  <c r="X1573" i="1"/>
  <c r="Y1573" i="1" s="1"/>
  <c r="X1572" i="1"/>
  <c r="Y1572" i="1" s="1"/>
  <c r="X1571" i="1"/>
  <c r="Y1571" i="1" s="1"/>
  <c r="X1570" i="1"/>
  <c r="Y1570" i="1" s="1"/>
  <c r="X1569" i="1"/>
  <c r="Y1569" i="1" s="1"/>
  <c r="X1568" i="1"/>
  <c r="Y1568" i="1" s="1"/>
  <c r="X1567" i="1"/>
  <c r="Y1567" i="1" s="1"/>
  <c r="X1566" i="1"/>
  <c r="Y1566" i="1" s="1"/>
  <c r="X1565" i="1"/>
  <c r="Y1565" i="1" s="1"/>
  <c r="X1564" i="1"/>
  <c r="Y1564" i="1" s="1"/>
  <c r="X1563" i="1"/>
  <c r="Y1563" i="1" s="1"/>
  <c r="X1562" i="1"/>
  <c r="Y1562" i="1" s="1"/>
  <c r="X1561" i="1"/>
  <c r="Y1561" i="1" s="1"/>
  <c r="X1560" i="1"/>
  <c r="Y1560" i="1" s="1"/>
  <c r="X1559" i="1"/>
  <c r="Y1559" i="1" s="1"/>
  <c r="X1558" i="1"/>
  <c r="Y1558" i="1" s="1"/>
  <c r="X1557" i="1"/>
  <c r="Y1557" i="1" s="1"/>
  <c r="X1556" i="1"/>
  <c r="Y1556" i="1" s="1"/>
  <c r="X1555" i="1"/>
  <c r="Y1555" i="1" s="1"/>
  <c r="X1554" i="1"/>
  <c r="Y1554" i="1" s="1"/>
  <c r="X1553" i="1"/>
  <c r="Y1553" i="1" s="1"/>
  <c r="X1552" i="1"/>
  <c r="Y1552" i="1" s="1"/>
  <c r="X1551" i="1"/>
  <c r="Y1551" i="1" s="1"/>
  <c r="X1549" i="1"/>
  <c r="Y1549" i="1" s="1"/>
  <c r="X1548" i="1"/>
  <c r="Y1548" i="1" s="1"/>
  <c r="X1547" i="1"/>
  <c r="Y1547" i="1" s="1"/>
  <c r="X1546" i="1"/>
  <c r="Y1546" i="1" s="1"/>
  <c r="X1545" i="1"/>
  <c r="Y1545" i="1" s="1"/>
  <c r="X1544" i="1"/>
  <c r="Y1544" i="1" s="1"/>
  <c r="X1543" i="1"/>
  <c r="Y1543" i="1" s="1"/>
  <c r="X1542" i="1"/>
  <c r="Y1542" i="1" s="1"/>
  <c r="X1541" i="1"/>
  <c r="Y1541" i="1" s="1"/>
  <c r="X1540" i="1"/>
  <c r="Y1540" i="1" s="1"/>
  <c r="X1539" i="1"/>
  <c r="Y1539" i="1" s="1"/>
  <c r="X1538" i="1"/>
  <c r="Y1538" i="1" s="1"/>
  <c r="X1537" i="1"/>
  <c r="Y1537" i="1" s="1"/>
  <c r="X1536" i="1"/>
  <c r="Y1536" i="1" s="1"/>
  <c r="X1535" i="1"/>
  <c r="Y1535" i="1" s="1"/>
  <c r="X1534" i="1"/>
  <c r="Y1534" i="1" s="1"/>
  <c r="X1533" i="1"/>
  <c r="Y1533" i="1" s="1"/>
  <c r="X1532" i="1"/>
  <c r="Y1532" i="1" s="1"/>
  <c r="X1531" i="1"/>
  <c r="Y1531" i="1" s="1"/>
  <c r="X1530" i="1"/>
  <c r="Y1530" i="1" s="1"/>
  <c r="X1529" i="1"/>
  <c r="Y1529" i="1" s="1"/>
  <c r="X1528" i="1"/>
  <c r="Y1528" i="1" s="1"/>
  <c r="X1527" i="1"/>
  <c r="Y1527" i="1" s="1"/>
  <c r="X1526" i="1"/>
  <c r="Y1526" i="1" s="1"/>
  <c r="X1525" i="1"/>
  <c r="Y1525" i="1" s="1"/>
  <c r="X1524" i="1"/>
  <c r="Y1524" i="1" s="1"/>
  <c r="X1523" i="1"/>
  <c r="Y1523" i="1" s="1"/>
  <c r="X1522" i="1"/>
  <c r="Y1522" i="1" s="1"/>
  <c r="X1521" i="1"/>
  <c r="Y1521" i="1" s="1"/>
  <c r="X1520" i="1"/>
  <c r="Y1520" i="1" s="1"/>
  <c r="X1519" i="1"/>
  <c r="Y1519" i="1" s="1"/>
  <c r="X1518" i="1"/>
  <c r="Y1518" i="1" s="1"/>
  <c r="X1517" i="1"/>
  <c r="Y1517" i="1" s="1"/>
  <c r="X1516" i="1"/>
  <c r="Y1516" i="1" s="1"/>
  <c r="X1515" i="1"/>
  <c r="Y1515" i="1" s="1"/>
  <c r="X1514" i="1"/>
  <c r="Y1514" i="1" s="1"/>
  <c r="X1513" i="1"/>
  <c r="Y1513" i="1" s="1"/>
  <c r="X1512" i="1"/>
  <c r="Y1512" i="1" s="1"/>
  <c r="X1511" i="1"/>
  <c r="Y1511" i="1" s="1"/>
  <c r="X1510" i="1"/>
  <c r="Y1510" i="1" s="1"/>
  <c r="X1509" i="1"/>
  <c r="Y1509" i="1" s="1"/>
  <c r="X1508" i="1"/>
  <c r="Y1508" i="1" s="1"/>
  <c r="X1507" i="1"/>
  <c r="Y1507" i="1" s="1"/>
  <c r="X1506" i="1"/>
  <c r="Y1506" i="1" s="1"/>
  <c r="X1505" i="1"/>
  <c r="Y1505" i="1" s="1"/>
  <c r="X1504" i="1"/>
  <c r="Y1504" i="1" s="1"/>
  <c r="X1503" i="1"/>
  <c r="Y1503" i="1" s="1"/>
  <c r="X1502" i="1"/>
  <c r="Y1502" i="1" s="1"/>
  <c r="X1501" i="1"/>
  <c r="Y1501" i="1" s="1"/>
  <c r="X1500" i="1"/>
  <c r="Y1500" i="1" s="1"/>
  <c r="X1499" i="1"/>
  <c r="Y1499" i="1" s="1"/>
  <c r="X1498" i="1"/>
  <c r="Y1498" i="1" s="1"/>
  <c r="X1497" i="1"/>
  <c r="Y1497" i="1" s="1"/>
  <c r="X1496" i="1"/>
  <c r="Y1496" i="1" s="1"/>
  <c r="X1495" i="1"/>
  <c r="Y1495" i="1" s="1"/>
  <c r="X1494" i="1"/>
  <c r="Y1494" i="1" s="1"/>
  <c r="X1493" i="1"/>
  <c r="Y1493" i="1" s="1"/>
  <c r="X1492" i="1"/>
  <c r="Y1492" i="1" s="1"/>
  <c r="X1491" i="1"/>
  <c r="Y1491" i="1" s="1"/>
  <c r="X1490" i="1"/>
  <c r="Y1490" i="1" s="1"/>
  <c r="X1489" i="1"/>
  <c r="Y1489" i="1" s="1"/>
  <c r="X1488" i="1"/>
  <c r="Y1488" i="1" s="1"/>
  <c r="X1487" i="1"/>
  <c r="Y1487" i="1" s="1"/>
  <c r="X1486" i="1"/>
  <c r="Y1486" i="1" s="1"/>
  <c r="X1485" i="1"/>
  <c r="Y1485" i="1" s="1"/>
  <c r="X1484" i="1"/>
  <c r="Y1484" i="1" s="1"/>
  <c r="X1483" i="1"/>
  <c r="Y1483" i="1" s="1"/>
  <c r="X1482" i="1"/>
  <c r="Y1482" i="1" s="1"/>
  <c r="X1481" i="1"/>
  <c r="Y1481" i="1" s="1"/>
  <c r="X1480" i="1"/>
  <c r="Y1480" i="1" s="1"/>
  <c r="X1479" i="1"/>
  <c r="Y1479" i="1" s="1"/>
  <c r="X1478" i="1"/>
  <c r="Y1478" i="1" s="1"/>
  <c r="X1477" i="1"/>
  <c r="Y1477" i="1" s="1"/>
  <c r="X1476" i="1"/>
  <c r="Y1476" i="1" s="1"/>
  <c r="X1475" i="1"/>
  <c r="Y1475" i="1" s="1"/>
  <c r="X1474" i="1"/>
  <c r="Y1474" i="1" s="1"/>
  <c r="X1473" i="1"/>
  <c r="Y1473" i="1" s="1"/>
  <c r="X1472" i="1"/>
  <c r="Y1472" i="1" s="1"/>
  <c r="X1471" i="1"/>
  <c r="Y1471" i="1" s="1"/>
  <c r="X1470" i="1"/>
  <c r="Y1470" i="1" s="1"/>
  <c r="X1469" i="1"/>
  <c r="Y1469" i="1" s="1"/>
  <c r="X1468" i="1"/>
  <c r="Y1468" i="1" s="1"/>
  <c r="X1467" i="1"/>
  <c r="Y1467" i="1" s="1"/>
  <c r="X1466" i="1"/>
  <c r="Y1466" i="1" s="1"/>
  <c r="X1465" i="1"/>
  <c r="Y1465" i="1" s="1"/>
  <c r="X1464" i="1"/>
  <c r="Y1464" i="1" s="1"/>
  <c r="X1463" i="1"/>
  <c r="Y1463" i="1" s="1"/>
  <c r="X1462" i="1"/>
  <c r="Y1462" i="1" s="1"/>
  <c r="X1461" i="1"/>
  <c r="Y1461" i="1" s="1"/>
  <c r="X1460" i="1"/>
  <c r="Y1460" i="1" s="1"/>
  <c r="X1459" i="1"/>
  <c r="Y1459" i="1" s="1"/>
  <c r="X1458" i="1"/>
  <c r="Y1458" i="1" s="1"/>
  <c r="X1457" i="1"/>
  <c r="Y1457" i="1" s="1"/>
  <c r="X1456" i="1"/>
  <c r="Y1456" i="1" s="1"/>
  <c r="X1455" i="1"/>
  <c r="Y1455" i="1" s="1"/>
  <c r="X1454" i="1"/>
  <c r="Y1454" i="1" s="1"/>
  <c r="X1453" i="1"/>
  <c r="Y1453" i="1" s="1"/>
  <c r="X1452" i="1"/>
  <c r="Y1452" i="1" s="1"/>
  <c r="X1451" i="1"/>
  <c r="Y1451" i="1" s="1"/>
  <c r="X1450" i="1"/>
  <c r="Y1450" i="1" s="1"/>
  <c r="X1449" i="1"/>
  <c r="Y1449" i="1" s="1"/>
  <c r="X1448" i="1"/>
  <c r="Y1448" i="1" s="1"/>
  <c r="X1447" i="1"/>
  <c r="Y1447" i="1" s="1"/>
  <c r="X1446" i="1"/>
  <c r="Y1446" i="1" s="1"/>
  <c r="X1445" i="1"/>
  <c r="Y1445" i="1" s="1"/>
  <c r="X1444" i="1"/>
  <c r="Y1444" i="1" s="1"/>
  <c r="X1443" i="1"/>
  <c r="Y1443" i="1" s="1"/>
  <c r="X1442" i="1"/>
  <c r="Y1442" i="1" s="1"/>
  <c r="X1441" i="1"/>
  <c r="Y1441" i="1" s="1"/>
  <c r="X1440" i="1"/>
  <c r="Y1440" i="1" s="1"/>
  <c r="X1439" i="1"/>
  <c r="Y1439" i="1" s="1"/>
  <c r="X1438" i="1"/>
  <c r="Y1438" i="1" s="1"/>
  <c r="X1437" i="1"/>
  <c r="Y1437" i="1" s="1"/>
  <c r="X1436" i="1"/>
  <c r="Y1436" i="1" s="1"/>
  <c r="X1435" i="1"/>
  <c r="Y1435" i="1" s="1"/>
  <c r="X1434" i="1"/>
  <c r="Y1434" i="1" s="1"/>
  <c r="X1433" i="1"/>
  <c r="Y1433" i="1" s="1"/>
  <c r="X1432" i="1"/>
  <c r="Y1432" i="1" s="1"/>
  <c r="X1431" i="1"/>
  <c r="Y1431" i="1" s="1"/>
  <c r="X1430" i="1"/>
  <c r="Y1430" i="1" s="1"/>
  <c r="X1429" i="1"/>
  <c r="Y1429" i="1" s="1"/>
  <c r="X1428" i="1"/>
  <c r="Y1428" i="1" s="1"/>
  <c r="X1427" i="1"/>
  <c r="Y1427" i="1" s="1"/>
  <c r="X1426" i="1"/>
  <c r="Y1426" i="1" s="1"/>
  <c r="X1425" i="1"/>
  <c r="Y1425" i="1" s="1"/>
  <c r="X1424" i="1"/>
  <c r="Y1424" i="1" s="1"/>
  <c r="X1423" i="1"/>
  <c r="Y1423" i="1" s="1"/>
  <c r="X1422" i="1"/>
  <c r="Y1422" i="1" s="1"/>
  <c r="X1421" i="1"/>
  <c r="Y1421" i="1" s="1"/>
  <c r="X1420" i="1"/>
  <c r="Y1420" i="1" s="1"/>
  <c r="X1419" i="1"/>
  <c r="Y1419" i="1" s="1"/>
  <c r="X1418" i="1"/>
  <c r="Y1418" i="1" s="1"/>
  <c r="X1417" i="1"/>
  <c r="Y1417" i="1" s="1"/>
  <c r="X1416" i="1"/>
  <c r="Y1416" i="1" s="1"/>
  <c r="X1415" i="1"/>
  <c r="Y1415" i="1" s="1"/>
  <c r="X1414" i="1"/>
  <c r="Y1414" i="1" s="1"/>
  <c r="X1413" i="1"/>
  <c r="Y1413" i="1" s="1"/>
  <c r="X1412" i="1"/>
  <c r="Y1412" i="1" s="1"/>
  <c r="X1411" i="1"/>
  <c r="Y1411" i="1" s="1"/>
  <c r="X1410" i="1"/>
  <c r="Y1410" i="1" s="1"/>
  <c r="X1409" i="1"/>
  <c r="Y1409" i="1" s="1"/>
  <c r="X1408" i="1"/>
  <c r="Y1408" i="1" s="1"/>
  <c r="X1407" i="1"/>
  <c r="Y1407" i="1" s="1"/>
  <c r="X1406" i="1"/>
  <c r="Y1406" i="1" s="1"/>
  <c r="X1405" i="1"/>
  <c r="Y1405" i="1" s="1"/>
  <c r="X1404" i="1"/>
  <c r="Y1404" i="1" s="1"/>
  <c r="X1403" i="1"/>
  <c r="Y1403" i="1" s="1"/>
  <c r="X1402" i="1"/>
  <c r="Y1402" i="1" s="1"/>
  <c r="X1401" i="1"/>
  <c r="Y1401" i="1" s="1"/>
  <c r="X1400" i="1"/>
  <c r="Y1400" i="1" s="1"/>
  <c r="X1399" i="1"/>
  <c r="Y1399" i="1" s="1"/>
  <c r="X1398" i="1"/>
  <c r="Y1398" i="1" s="1"/>
  <c r="X1397" i="1"/>
  <c r="Y1397" i="1" s="1"/>
  <c r="X1396" i="1"/>
  <c r="Y1396" i="1" s="1"/>
  <c r="X1395" i="1"/>
  <c r="Y1395" i="1" s="1"/>
  <c r="X1394" i="1"/>
  <c r="Y1394" i="1" s="1"/>
  <c r="X1393" i="1"/>
  <c r="Y1393" i="1" s="1"/>
  <c r="X1392" i="1"/>
  <c r="Y1392" i="1" s="1"/>
  <c r="X1391" i="1"/>
  <c r="Y1391" i="1" s="1"/>
  <c r="X1390" i="1"/>
  <c r="Y1390" i="1" s="1"/>
  <c r="X1389" i="1"/>
  <c r="Y1389" i="1" s="1"/>
  <c r="X1388" i="1"/>
  <c r="Y1388" i="1" s="1"/>
  <c r="X1387" i="1"/>
  <c r="Y1387" i="1" s="1"/>
  <c r="X1386" i="1"/>
  <c r="Y1386" i="1" s="1"/>
  <c r="X1385" i="1"/>
  <c r="Y1385" i="1" s="1"/>
  <c r="X1384" i="1"/>
  <c r="Y1384" i="1" s="1"/>
  <c r="X1383" i="1"/>
  <c r="Y1383" i="1" s="1"/>
  <c r="X1382" i="1"/>
  <c r="Y1382" i="1" s="1"/>
  <c r="X1381" i="1"/>
  <c r="Y1381" i="1" s="1"/>
  <c r="X1380" i="1"/>
  <c r="Y1380" i="1" s="1"/>
  <c r="X1379" i="1"/>
  <c r="Y1379" i="1" s="1"/>
  <c r="X1378" i="1"/>
  <c r="Y1378" i="1" s="1"/>
  <c r="X1377" i="1"/>
  <c r="Y1377" i="1" s="1"/>
  <c r="X1376" i="1"/>
  <c r="Y1376" i="1" s="1"/>
  <c r="X1375" i="1"/>
  <c r="Y1375" i="1" s="1"/>
  <c r="X1374" i="1"/>
  <c r="Y1374" i="1" s="1"/>
  <c r="X1373" i="1"/>
  <c r="Y1373" i="1" s="1"/>
  <c r="X1372" i="1"/>
  <c r="Y1372" i="1" s="1"/>
  <c r="X1371" i="1"/>
  <c r="Y1371" i="1" s="1"/>
  <c r="X1370" i="1"/>
  <c r="Y1370" i="1" s="1"/>
  <c r="X1369" i="1"/>
  <c r="Y1369" i="1" s="1"/>
  <c r="X1368" i="1"/>
  <c r="Y1368" i="1" s="1"/>
  <c r="X1367" i="1"/>
  <c r="Y1367" i="1" s="1"/>
  <c r="X1366" i="1"/>
  <c r="Y1366" i="1" s="1"/>
  <c r="X1365" i="1"/>
  <c r="Y1365" i="1" s="1"/>
  <c r="X1364" i="1"/>
  <c r="Y1364" i="1" s="1"/>
  <c r="X1363" i="1"/>
  <c r="Y1363" i="1" s="1"/>
  <c r="X1362" i="1"/>
  <c r="Y1362" i="1" s="1"/>
  <c r="X1361" i="1"/>
  <c r="Y1361" i="1" s="1"/>
  <c r="X1360" i="1"/>
  <c r="Y1360" i="1" s="1"/>
  <c r="X1359" i="1"/>
  <c r="Y1359" i="1" s="1"/>
  <c r="X1358" i="1"/>
  <c r="Y1358" i="1" s="1"/>
  <c r="X1357" i="1"/>
  <c r="Y1357" i="1" s="1"/>
  <c r="X1356" i="1"/>
  <c r="Y1356" i="1" s="1"/>
  <c r="X1355" i="1"/>
  <c r="Y1355" i="1" s="1"/>
  <c r="X1354" i="1"/>
  <c r="Y1354" i="1" s="1"/>
  <c r="X1353" i="1"/>
  <c r="Y1353" i="1" s="1"/>
  <c r="X1352" i="1"/>
  <c r="Y1352" i="1" s="1"/>
  <c r="X1351" i="1"/>
  <c r="Y1351" i="1" s="1"/>
  <c r="X1350" i="1"/>
  <c r="Y1350" i="1" s="1"/>
  <c r="X1349" i="1"/>
  <c r="Y1349" i="1" s="1"/>
  <c r="X1348" i="1"/>
  <c r="Y1348" i="1" s="1"/>
  <c r="X1347" i="1"/>
  <c r="Y1347" i="1" s="1"/>
  <c r="X1346" i="1"/>
  <c r="Y1346" i="1" s="1"/>
  <c r="X1345" i="1"/>
  <c r="Y1345" i="1" s="1"/>
  <c r="X1344" i="1"/>
  <c r="Y1344" i="1" s="1"/>
  <c r="X1343" i="1"/>
  <c r="Y1343" i="1" s="1"/>
  <c r="X1342" i="1"/>
  <c r="Y1342" i="1" s="1"/>
  <c r="X1341" i="1"/>
  <c r="Y1341" i="1" s="1"/>
  <c r="X1340" i="1"/>
  <c r="Y1340" i="1" s="1"/>
  <c r="X1339" i="1"/>
  <c r="Y1339" i="1" s="1"/>
  <c r="X1338" i="1"/>
  <c r="Y1338" i="1" s="1"/>
  <c r="X1337" i="1"/>
  <c r="Y1337" i="1" s="1"/>
  <c r="X1336" i="1"/>
  <c r="Y1336" i="1" s="1"/>
  <c r="X1335" i="1"/>
  <c r="Y1335" i="1" s="1"/>
  <c r="X1334" i="1"/>
  <c r="Y1334" i="1" s="1"/>
  <c r="X1333" i="1"/>
  <c r="Y1333" i="1" s="1"/>
  <c r="X1332" i="1"/>
  <c r="Y1332" i="1" s="1"/>
  <c r="X1331" i="1"/>
  <c r="Y1331" i="1" s="1"/>
  <c r="X1330" i="1"/>
  <c r="Y1330" i="1" s="1"/>
  <c r="X1329" i="1"/>
  <c r="Y1329" i="1" s="1"/>
  <c r="X1328" i="1"/>
  <c r="Y1328" i="1" s="1"/>
  <c r="X1327" i="1"/>
  <c r="Y1327" i="1" s="1"/>
  <c r="X1326" i="1"/>
  <c r="Y1326" i="1" s="1"/>
  <c r="X1325" i="1"/>
  <c r="Y1325" i="1" s="1"/>
  <c r="X1324" i="1"/>
  <c r="Y1324" i="1" s="1"/>
  <c r="X1323" i="1"/>
  <c r="Y1323" i="1" s="1"/>
  <c r="X1322" i="1"/>
  <c r="Y1322" i="1" s="1"/>
  <c r="X1321" i="1"/>
  <c r="Y1321" i="1" s="1"/>
  <c r="X1320" i="1"/>
  <c r="Y1320" i="1" s="1"/>
  <c r="X1319" i="1"/>
  <c r="Y1319" i="1" s="1"/>
  <c r="X1318" i="1"/>
  <c r="Y1318" i="1" s="1"/>
  <c r="X1317" i="1"/>
  <c r="Y1317" i="1" s="1"/>
  <c r="X1316" i="1"/>
  <c r="Y1316" i="1" s="1"/>
  <c r="X1315" i="1"/>
  <c r="Y1315" i="1" s="1"/>
  <c r="X1314" i="1"/>
  <c r="Y1314" i="1" s="1"/>
  <c r="X1313" i="1"/>
  <c r="Y1313" i="1" s="1"/>
  <c r="X1312" i="1"/>
  <c r="Y1312" i="1" s="1"/>
  <c r="X1311" i="1"/>
  <c r="Y1311" i="1" s="1"/>
  <c r="X1310" i="1"/>
  <c r="Y1310" i="1" s="1"/>
  <c r="X1309" i="1"/>
  <c r="Y1309" i="1" s="1"/>
  <c r="X1308" i="1"/>
  <c r="Y1308" i="1" s="1"/>
  <c r="X1307" i="1"/>
  <c r="Y1307" i="1" s="1"/>
  <c r="X1306" i="1"/>
  <c r="Y1306" i="1" s="1"/>
  <c r="X1305" i="1"/>
  <c r="Y1305" i="1" s="1"/>
  <c r="X1304" i="1"/>
  <c r="Y1304" i="1" s="1"/>
  <c r="X1303" i="1"/>
  <c r="Y1303" i="1" s="1"/>
  <c r="X1302" i="1"/>
  <c r="Y1302" i="1" s="1"/>
  <c r="X1301" i="1"/>
  <c r="Y1301" i="1" s="1"/>
  <c r="X1300" i="1"/>
  <c r="Y1300" i="1" s="1"/>
  <c r="X1299" i="1"/>
  <c r="Y1299" i="1" s="1"/>
  <c r="X1298" i="1"/>
  <c r="Y1298" i="1" s="1"/>
  <c r="X1297" i="1"/>
  <c r="Y1297" i="1" s="1"/>
  <c r="X1296" i="1"/>
  <c r="Y1296" i="1" s="1"/>
  <c r="X1295" i="1"/>
  <c r="Y1295" i="1" s="1"/>
  <c r="X1294" i="1"/>
  <c r="Y1294" i="1" s="1"/>
  <c r="X1293" i="1"/>
  <c r="Y1293" i="1" s="1"/>
  <c r="X1292" i="1"/>
  <c r="Y1292" i="1" s="1"/>
  <c r="X1291" i="1"/>
  <c r="Y1291" i="1" s="1"/>
  <c r="X1290" i="1"/>
  <c r="Y1290" i="1" s="1"/>
  <c r="X1289" i="1"/>
  <c r="Y1289" i="1" s="1"/>
  <c r="X1288" i="1"/>
  <c r="Y1288" i="1" s="1"/>
  <c r="X1287" i="1"/>
  <c r="Y1287" i="1" s="1"/>
  <c r="X1286" i="1"/>
  <c r="Y1286" i="1" s="1"/>
  <c r="X1285" i="1"/>
  <c r="Y1285" i="1" s="1"/>
  <c r="X1284" i="1"/>
  <c r="Y1284" i="1" s="1"/>
  <c r="X1283" i="1"/>
  <c r="Y1283" i="1" s="1"/>
  <c r="X1282" i="1"/>
  <c r="Y1282" i="1" s="1"/>
  <c r="X1281" i="1"/>
  <c r="Y1281" i="1" s="1"/>
  <c r="X1280" i="1"/>
  <c r="Y1280" i="1" s="1"/>
  <c r="X1279" i="1"/>
  <c r="Y1279" i="1" s="1"/>
  <c r="X1278" i="1"/>
  <c r="Y1278" i="1" s="1"/>
  <c r="X1277" i="1"/>
  <c r="Y1277" i="1" s="1"/>
  <c r="X1276" i="1"/>
  <c r="Y1276" i="1" s="1"/>
  <c r="X1275" i="1"/>
  <c r="Y1275" i="1" s="1"/>
  <c r="X1274" i="1"/>
  <c r="Y1274" i="1" s="1"/>
  <c r="X1273" i="1"/>
  <c r="Y1273" i="1" s="1"/>
  <c r="X1272" i="1"/>
  <c r="Y1272" i="1" s="1"/>
  <c r="X1271" i="1"/>
  <c r="Y1271" i="1" s="1"/>
  <c r="X1270" i="1"/>
  <c r="Y1270" i="1" s="1"/>
  <c r="X1269" i="1"/>
  <c r="Y1269" i="1" s="1"/>
  <c r="X1268" i="1"/>
  <c r="Y1268" i="1" s="1"/>
  <c r="X1267" i="1"/>
  <c r="Y1267" i="1" s="1"/>
  <c r="X1266" i="1"/>
  <c r="Y1266" i="1" s="1"/>
  <c r="X1265" i="1"/>
  <c r="Y1265" i="1" s="1"/>
  <c r="X1264" i="1"/>
  <c r="Y1264" i="1" s="1"/>
  <c r="X1263" i="1"/>
  <c r="Y1263" i="1" s="1"/>
  <c r="X1262" i="1"/>
  <c r="Y1262" i="1" s="1"/>
  <c r="X1261" i="1"/>
  <c r="Y1261" i="1" s="1"/>
  <c r="X1260" i="1"/>
  <c r="Y1260" i="1" s="1"/>
  <c r="X1259" i="1"/>
  <c r="Y1259" i="1" s="1"/>
  <c r="X1258" i="1"/>
  <c r="Y1258" i="1" s="1"/>
  <c r="X1257" i="1"/>
  <c r="Y1257" i="1" s="1"/>
  <c r="X1256" i="1"/>
  <c r="Y1256" i="1" s="1"/>
  <c r="X1255" i="1"/>
  <c r="Y1255" i="1" s="1"/>
  <c r="X1254" i="1"/>
  <c r="Y1254" i="1" s="1"/>
  <c r="X1253" i="1"/>
  <c r="Y1253" i="1" s="1"/>
  <c r="X1252" i="1"/>
  <c r="Y1252" i="1" s="1"/>
  <c r="X1251" i="1"/>
  <c r="Y1251" i="1" s="1"/>
  <c r="X1250" i="1"/>
  <c r="Y1250" i="1" s="1"/>
  <c r="X1249" i="1"/>
  <c r="Y1249" i="1" s="1"/>
  <c r="X1248" i="1"/>
  <c r="Y1248" i="1" s="1"/>
  <c r="X1247" i="1"/>
  <c r="Y1247" i="1" s="1"/>
  <c r="X1246" i="1"/>
  <c r="Y1246" i="1" s="1"/>
  <c r="X1245" i="1"/>
  <c r="Y1245" i="1" s="1"/>
  <c r="X1244" i="1"/>
  <c r="Y1244" i="1" s="1"/>
  <c r="X1243" i="1"/>
  <c r="Y1243" i="1" s="1"/>
  <c r="X1242" i="1"/>
  <c r="Y1242" i="1" s="1"/>
  <c r="X1241" i="1"/>
  <c r="Y1241" i="1" s="1"/>
  <c r="X1240" i="1"/>
  <c r="Y1240" i="1" s="1"/>
  <c r="X1239" i="1"/>
  <c r="Y1239" i="1" s="1"/>
  <c r="X1238" i="1"/>
  <c r="Y1238" i="1" s="1"/>
  <c r="X1237" i="1"/>
  <c r="Y1237" i="1" s="1"/>
  <c r="X1236" i="1"/>
  <c r="Y1236" i="1" s="1"/>
  <c r="X1235" i="1"/>
  <c r="Y1235" i="1" s="1"/>
  <c r="X1234" i="1"/>
  <c r="Y1234" i="1" s="1"/>
  <c r="X1233" i="1"/>
  <c r="Y1233" i="1" s="1"/>
  <c r="X1232" i="1"/>
  <c r="Y1232" i="1" s="1"/>
  <c r="X1231" i="1"/>
  <c r="Y1231" i="1" s="1"/>
  <c r="X1230" i="1"/>
  <c r="Y1230" i="1" s="1"/>
  <c r="X1229" i="1"/>
  <c r="Y1229" i="1" s="1"/>
  <c r="X1228" i="1"/>
  <c r="Y1228" i="1" s="1"/>
  <c r="X1227" i="1"/>
  <c r="Y1227" i="1" s="1"/>
  <c r="X1226" i="1"/>
  <c r="Y1226" i="1" s="1"/>
  <c r="X1225" i="1"/>
  <c r="Y1225" i="1" s="1"/>
  <c r="X1224" i="1"/>
  <c r="Y1224" i="1" s="1"/>
  <c r="X1223" i="1"/>
  <c r="Y1223" i="1" s="1"/>
  <c r="X1222" i="1"/>
  <c r="Y1222" i="1" s="1"/>
  <c r="X1221" i="1"/>
  <c r="Y1221" i="1" s="1"/>
  <c r="X1220" i="1"/>
  <c r="Y1220" i="1" s="1"/>
  <c r="X1219" i="1"/>
  <c r="Y1219" i="1" s="1"/>
  <c r="X1218" i="1"/>
  <c r="Y1218" i="1" s="1"/>
  <c r="X1217" i="1"/>
  <c r="Y1217" i="1" s="1"/>
  <c r="X1216" i="1"/>
  <c r="Y1216" i="1" s="1"/>
  <c r="X1215" i="1"/>
  <c r="Y1215" i="1" s="1"/>
  <c r="X1214" i="1"/>
  <c r="Y1214" i="1" s="1"/>
  <c r="X1213" i="1"/>
  <c r="Y1213" i="1" s="1"/>
  <c r="X1212" i="1"/>
  <c r="Y1212" i="1" s="1"/>
  <c r="X1211" i="1"/>
  <c r="Y1211" i="1" s="1"/>
  <c r="X1210" i="1"/>
  <c r="Y1210" i="1" s="1"/>
  <c r="X1209" i="1"/>
  <c r="Y1209" i="1" s="1"/>
  <c r="X1208" i="1"/>
  <c r="Y1208" i="1" s="1"/>
  <c r="X1207" i="1"/>
  <c r="Y1207" i="1" s="1"/>
  <c r="X1206" i="1"/>
  <c r="Y1206" i="1" s="1"/>
  <c r="X1205" i="1"/>
  <c r="Y1205" i="1" s="1"/>
  <c r="X1204" i="1"/>
  <c r="Y1204" i="1" s="1"/>
  <c r="X1203" i="1"/>
  <c r="Y1203" i="1" s="1"/>
  <c r="X1202" i="1"/>
  <c r="Y1202" i="1" s="1"/>
  <c r="X1201" i="1"/>
  <c r="Y1201" i="1" s="1"/>
  <c r="X1200" i="1"/>
  <c r="Y1200" i="1" s="1"/>
  <c r="X1199" i="1"/>
  <c r="Y1199" i="1" s="1"/>
  <c r="X1198" i="1"/>
  <c r="Y1198" i="1" s="1"/>
  <c r="X1197" i="1"/>
  <c r="Y1197" i="1" s="1"/>
  <c r="X1196" i="1"/>
  <c r="Y1196" i="1" s="1"/>
  <c r="X1195" i="1"/>
  <c r="Y1195" i="1" s="1"/>
  <c r="X1194" i="1"/>
  <c r="Y1194" i="1" s="1"/>
  <c r="X1193" i="1"/>
  <c r="Y1193" i="1" s="1"/>
  <c r="X1192" i="1"/>
  <c r="Y1192" i="1" s="1"/>
  <c r="X1191" i="1"/>
  <c r="Y1191" i="1" s="1"/>
  <c r="X1190" i="1"/>
  <c r="Y1190" i="1" s="1"/>
  <c r="X1189" i="1"/>
  <c r="Y1189" i="1" s="1"/>
  <c r="X1188" i="1"/>
  <c r="Y1188" i="1" s="1"/>
  <c r="X1187" i="1"/>
  <c r="Y1187" i="1" s="1"/>
  <c r="X1186" i="1"/>
  <c r="Y1186" i="1" s="1"/>
  <c r="X1185" i="1"/>
  <c r="Y1185" i="1" s="1"/>
  <c r="X1184" i="1"/>
  <c r="Y1184" i="1" s="1"/>
  <c r="X1183" i="1"/>
  <c r="Y1183" i="1" s="1"/>
  <c r="X1182" i="1"/>
  <c r="Y1182" i="1" s="1"/>
  <c r="X1181" i="1"/>
  <c r="Y1181" i="1" s="1"/>
  <c r="X1180" i="1"/>
  <c r="Y1180" i="1" s="1"/>
  <c r="X1179" i="1"/>
  <c r="Y1179" i="1" s="1"/>
  <c r="X1178" i="1"/>
  <c r="Y1178" i="1" s="1"/>
  <c r="X1177" i="1"/>
  <c r="Y1177" i="1" s="1"/>
  <c r="X1176" i="1"/>
  <c r="Y1176" i="1" s="1"/>
  <c r="X1175" i="1"/>
  <c r="Y1175" i="1" s="1"/>
  <c r="X1174" i="1"/>
  <c r="Y1174" i="1" s="1"/>
  <c r="X1173" i="1"/>
  <c r="Y1173" i="1" s="1"/>
  <c r="X1172" i="1"/>
  <c r="Y1172" i="1" s="1"/>
  <c r="X1171" i="1"/>
  <c r="Y1171" i="1" s="1"/>
  <c r="X1170" i="1"/>
  <c r="Y1170" i="1" s="1"/>
  <c r="X1169" i="1"/>
  <c r="Y1169" i="1" s="1"/>
  <c r="X1168" i="1"/>
  <c r="Y1168" i="1" s="1"/>
  <c r="X1167" i="1"/>
  <c r="Y1167" i="1" s="1"/>
  <c r="X1166" i="1"/>
  <c r="Y1166" i="1" s="1"/>
  <c r="X1165" i="1"/>
  <c r="Y1165" i="1" s="1"/>
  <c r="X1164" i="1"/>
  <c r="Y1164" i="1" s="1"/>
  <c r="X1163" i="1"/>
  <c r="Y1163" i="1" s="1"/>
  <c r="X1162" i="1"/>
  <c r="Y1162" i="1" s="1"/>
  <c r="X1161" i="1"/>
  <c r="Y1161" i="1" s="1"/>
  <c r="X1160" i="1"/>
  <c r="Y1160" i="1" s="1"/>
  <c r="X1159" i="1"/>
  <c r="Y1159" i="1" s="1"/>
  <c r="X1158" i="1"/>
  <c r="Y1158" i="1" s="1"/>
  <c r="X1157" i="1"/>
  <c r="Y1157" i="1" s="1"/>
  <c r="X1156" i="1"/>
  <c r="Y1156" i="1" s="1"/>
  <c r="X1155" i="1"/>
  <c r="Y1155" i="1" s="1"/>
  <c r="X1154" i="1"/>
  <c r="Y1154" i="1" s="1"/>
  <c r="X1153" i="1"/>
  <c r="Y1153" i="1" s="1"/>
  <c r="X1152" i="1"/>
  <c r="Y1152" i="1" s="1"/>
  <c r="X1151" i="1"/>
  <c r="Y1151" i="1" s="1"/>
  <c r="X1150" i="1"/>
  <c r="Y1150" i="1" s="1"/>
  <c r="X1149" i="1"/>
  <c r="Y1149" i="1" s="1"/>
  <c r="X1148" i="1"/>
  <c r="Y1148" i="1" s="1"/>
  <c r="X1147" i="1"/>
  <c r="Y1147" i="1" s="1"/>
  <c r="X1146" i="1"/>
  <c r="Y1146" i="1" s="1"/>
  <c r="X1145" i="1"/>
  <c r="Y1145" i="1" s="1"/>
  <c r="X1144" i="1"/>
  <c r="Y1144" i="1" s="1"/>
  <c r="X1143" i="1"/>
  <c r="Y1143" i="1" s="1"/>
  <c r="X1142" i="1"/>
  <c r="Y1142" i="1" s="1"/>
  <c r="X1141" i="1"/>
  <c r="Y1141" i="1" s="1"/>
  <c r="X1140" i="1"/>
  <c r="Y1140" i="1" s="1"/>
  <c r="X1139" i="1"/>
  <c r="Y1139" i="1" s="1"/>
  <c r="X1138" i="1"/>
  <c r="Y1138" i="1" s="1"/>
  <c r="X1137" i="1"/>
  <c r="Y1137" i="1" s="1"/>
  <c r="X1136" i="1"/>
  <c r="Y1136" i="1" s="1"/>
  <c r="X1135" i="1"/>
  <c r="Y1135" i="1" s="1"/>
  <c r="X1134" i="1"/>
  <c r="Y1134" i="1" s="1"/>
  <c r="X1133" i="1"/>
  <c r="Y1133" i="1" s="1"/>
  <c r="X1132" i="1"/>
  <c r="Y1132" i="1" s="1"/>
  <c r="X1131" i="1"/>
  <c r="Y1131" i="1" s="1"/>
  <c r="X1130" i="1"/>
  <c r="Y1130" i="1" s="1"/>
  <c r="X1129" i="1"/>
  <c r="Y1129" i="1" s="1"/>
  <c r="X1128" i="1"/>
  <c r="Y1128" i="1" s="1"/>
  <c r="X1127" i="1"/>
  <c r="Y1127" i="1" s="1"/>
  <c r="X1126" i="1"/>
  <c r="Y1126" i="1" s="1"/>
  <c r="X1125" i="1"/>
  <c r="Y1125" i="1" s="1"/>
  <c r="X1124" i="1"/>
  <c r="Y1124" i="1" s="1"/>
  <c r="X1123" i="1"/>
  <c r="Y1123" i="1" s="1"/>
  <c r="X1122" i="1"/>
  <c r="Y1122" i="1" s="1"/>
  <c r="X1120" i="1"/>
  <c r="Y1120" i="1" s="1"/>
  <c r="X1118" i="1"/>
  <c r="Y1118" i="1" s="1"/>
  <c r="X1117" i="1"/>
  <c r="Y1117" i="1" s="1"/>
  <c r="X1110" i="1"/>
  <c r="Y1110" i="1" s="1"/>
  <c r="X1109" i="1"/>
  <c r="Y1109" i="1" s="1"/>
  <c r="X1106" i="1"/>
  <c r="Y1106" i="1" s="1"/>
  <c r="X1104" i="1"/>
  <c r="Y1104" i="1" s="1"/>
  <c r="X1102" i="1"/>
  <c r="Y1102" i="1" s="1"/>
  <c r="X1101" i="1"/>
  <c r="Y1101" i="1" s="1"/>
  <c r="X1098" i="1"/>
  <c r="Y1098" i="1" s="1"/>
  <c r="X1094" i="1"/>
  <c r="Y1094" i="1" s="1"/>
  <c r="X1093" i="1"/>
  <c r="Y1093" i="1" s="1"/>
  <c r="X1088" i="1"/>
  <c r="Y1088" i="1" s="1"/>
  <c r="X1086" i="1"/>
  <c r="Y1086" i="1" s="1"/>
  <c r="X1085" i="1"/>
  <c r="Y1085" i="1" s="1"/>
  <c r="X1080" i="1"/>
  <c r="Y1080" i="1" s="1"/>
  <c r="X1078" i="1"/>
  <c r="Y1078" i="1" s="1"/>
  <c r="X1077" i="1"/>
  <c r="Y1077" i="1" s="1"/>
  <c r="X1072" i="1"/>
  <c r="Y1072" i="1" s="1"/>
  <c r="X1070" i="1"/>
  <c r="Y1070" i="1" s="1"/>
  <c r="X1069" i="1"/>
  <c r="Y1069" i="1" s="1"/>
  <c r="X1064" i="1"/>
  <c r="Y1064" i="1" s="1"/>
  <c r="X1062" i="1"/>
  <c r="Y1062" i="1" s="1"/>
  <c r="X1061" i="1"/>
  <c r="Y1061" i="1" s="1"/>
  <c r="X1056" i="1"/>
  <c r="Y1056" i="1" s="1"/>
  <c r="X1054" i="1"/>
  <c r="Y1054" i="1" s="1"/>
  <c r="X1053" i="1"/>
  <c r="Y1053" i="1" s="1"/>
  <c r="X1048" i="1"/>
  <c r="Y1048" i="1" s="1"/>
  <c r="X1046" i="1"/>
  <c r="Y1046" i="1" s="1"/>
  <c r="X1038" i="1"/>
  <c r="Y1038" i="1" s="1"/>
  <c r="X1037" i="1"/>
  <c r="Y1037" i="1" s="1"/>
  <c r="X1032" i="1"/>
  <c r="Y1032" i="1" s="1"/>
  <c r="X1030" i="1"/>
  <c r="Y1030" i="1" s="1"/>
  <c r="X1029" i="1"/>
  <c r="Y1029" i="1" s="1"/>
  <c r="X1022" i="1"/>
  <c r="Y1022" i="1" s="1"/>
  <c r="X1021" i="1"/>
  <c r="Y1021" i="1" s="1"/>
  <c r="X1014" i="1"/>
  <c r="Y1014" i="1" s="1"/>
  <c r="X1008" i="1"/>
  <c r="Y1008" i="1" s="1"/>
  <c r="X1006" i="1"/>
  <c r="Y1006" i="1" s="1"/>
  <c r="X1000" i="1"/>
  <c r="Y1000" i="1" s="1"/>
  <c r="X998" i="1"/>
  <c r="Y998" i="1" s="1"/>
  <c r="X997" i="1"/>
  <c r="Y997" i="1" s="1"/>
  <c r="X990" i="1"/>
  <c r="Y990" i="1" s="1"/>
  <c r="X982" i="1"/>
  <c r="Y982" i="1" s="1"/>
  <c r="X981" i="1"/>
  <c r="Y981" i="1" s="1"/>
  <c r="X974" i="1"/>
  <c r="Y974" i="1" s="1"/>
  <c r="X973" i="1"/>
  <c r="Y973" i="1" s="1"/>
  <c r="X966" i="1"/>
  <c r="Y966" i="1" s="1"/>
  <c r="X965" i="1"/>
  <c r="Y965" i="1" s="1"/>
  <c r="X963" i="1"/>
  <c r="Y963" i="1" s="1"/>
  <c r="X958" i="1"/>
  <c r="Y958" i="1" s="1"/>
  <c r="X957" i="1"/>
  <c r="Y957" i="1" s="1"/>
  <c r="X950" i="1"/>
  <c r="Y950" i="1" s="1"/>
  <c r="X949" i="1"/>
  <c r="Y949" i="1" s="1"/>
  <c r="X942" i="1"/>
  <c r="Y942" i="1" s="1"/>
  <c r="X934" i="1"/>
  <c r="Y934" i="1" s="1"/>
  <c r="X933" i="1"/>
  <c r="Y933" i="1" s="1"/>
  <c r="X926" i="1"/>
  <c r="Y926" i="1" s="1"/>
  <c r="X925" i="1"/>
  <c r="Y925" i="1" s="1"/>
  <c r="X918" i="1"/>
  <c r="Y918" i="1" s="1"/>
  <c r="X917" i="1"/>
  <c r="Y917" i="1" s="1"/>
  <c r="X910" i="1"/>
  <c r="Y910" i="1" s="1"/>
  <c r="X909" i="1"/>
  <c r="Y909" i="1" s="1"/>
  <c r="X902" i="1"/>
  <c r="Y902" i="1" s="1"/>
  <c r="X901" i="1"/>
  <c r="Y901" i="1" s="1"/>
  <c r="X894" i="1"/>
  <c r="Y894" i="1" s="1"/>
  <c r="X893" i="1"/>
  <c r="Y893" i="1" s="1"/>
  <c r="X886" i="1"/>
  <c r="Y886" i="1" s="1"/>
  <c r="X885" i="1"/>
  <c r="Y885" i="1" s="1"/>
  <c r="X878" i="1"/>
  <c r="Y878" i="1" s="1"/>
  <c r="X872" i="1"/>
  <c r="Y872" i="1" s="1"/>
  <c r="X870" i="1"/>
  <c r="Y870" i="1" s="1"/>
  <c r="X869" i="1"/>
  <c r="Y869" i="1" s="1"/>
  <c r="X862" i="1"/>
  <c r="Y862" i="1" s="1"/>
  <c r="X854" i="1"/>
  <c r="Y854" i="1" s="1"/>
  <c r="X853" i="1"/>
  <c r="Y853" i="1" s="1"/>
  <c r="X846" i="1"/>
  <c r="Y846" i="1" s="1"/>
  <c r="X845" i="1"/>
  <c r="Y845" i="1" s="1"/>
  <c r="X838" i="1"/>
  <c r="Y838" i="1" s="1"/>
  <c r="X837" i="1"/>
  <c r="Y837" i="1" s="1"/>
  <c r="X830" i="1"/>
  <c r="Y830" i="1" s="1"/>
  <c r="X829" i="1"/>
  <c r="Y829" i="1" s="1"/>
  <c r="X822" i="1"/>
  <c r="Y822" i="1" s="1"/>
  <c r="X814" i="1"/>
  <c r="Y814" i="1" s="1"/>
  <c r="X806" i="1"/>
  <c r="Y806" i="1" s="1"/>
  <c r="X805" i="1"/>
  <c r="Y805" i="1" s="1"/>
  <c r="X798" i="1"/>
  <c r="Y798" i="1" s="1"/>
  <c r="X797" i="1"/>
  <c r="Y797" i="1" s="1"/>
  <c r="X790" i="1"/>
  <c r="Y790" i="1" s="1"/>
  <c r="X789" i="1"/>
  <c r="Y789" i="1" s="1"/>
  <c r="X782" i="1"/>
  <c r="Y782" i="1" s="1"/>
  <c r="X781" i="1"/>
  <c r="Y781" i="1" s="1"/>
  <c r="X774" i="1"/>
  <c r="Y774" i="1" s="1"/>
  <c r="X773" i="1"/>
  <c r="Y773" i="1" s="1"/>
  <c r="X766" i="1"/>
  <c r="Y766" i="1" s="1"/>
  <c r="X765" i="1"/>
  <c r="Y765" i="1" s="1"/>
  <c r="X763" i="1"/>
  <c r="Y763" i="1" s="1"/>
  <c r="X758" i="1"/>
  <c r="Y758" i="1" s="1"/>
  <c r="X757" i="1"/>
  <c r="Y757" i="1" s="1"/>
  <c r="X750" i="1"/>
  <c r="Y750" i="1" s="1"/>
  <c r="X742" i="1"/>
  <c r="Y742" i="1" s="1"/>
  <c r="X741" i="1"/>
  <c r="Y741" i="1" s="1"/>
  <c r="X736" i="1"/>
  <c r="Y736" i="1" s="1"/>
  <c r="X734" i="1"/>
  <c r="Y734" i="1" s="1"/>
  <c r="X733" i="1"/>
  <c r="Y733" i="1" s="1"/>
  <c r="X726" i="1"/>
  <c r="Y726" i="1" s="1"/>
  <c r="X725" i="1"/>
  <c r="Y725" i="1" s="1"/>
  <c r="X718" i="1"/>
  <c r="Y718" i="1" s="1"/>
  <c r="X710" i="1"/>
  <c r="Y710" i="1" s="1"/>
  <c r="X709" i="1"/>
  <c r="Y709" i="1" s="1"/>
  <c r="X702" i="1"/>
  <c r="Y702" i="1" s="1"/>
  <c r="X694" i="1"/>
  <c r="Y694" i="1" s="1"/>
  <c r="X693" i="1"/>
  <c r="Y693" i="1" s="1"/>
  <c r="X686" i="1"/>
  <c r="Y686" i="1" s="1"/>
  <c r="X678" i="1"/>
  <c r="Y678" i="1" s="1"/>
  <c r="X672" i="1"/>
  <c r="Y672" i="1" s="1"/>
  <c r="X670" i="1"/>
  <c r="Y670" i="1" s="1"/>
  <c r="X669" i="1"/>
  <c r="Y669" i="1" s="1"/>
  <c r="X662" i="1"/>
  <c r="Y662" i="1" s="1"/>
  <c r="X661" i="1"/>
  <c r="Y661" i="1" s="1"/>
  <c r="X654" i="1"/>
  <c r="Y654" i="1" s="1"/>
  <c r="X646" i="1"/>
  <c r="Y646" i="1" s="1"/>
  <c r="X645" i="1"/>
  <c r="Y645" i="1" s="1"/>
  <c r="X638" i="1"/>
  <c r="Y638" i="1" s="1"/>
  <c r="X637" i="1"/>
  <c r="Y637" i="1" s="1"/>
  <c r="X630" i="1"/>
  <c r="Y630" i="1" s="1"/>
  <c r="X629" i="1"/>
  <c r="Y629" i="1" s="1"/>
  <c r="X622" i="1"/>
  <c r="Y622" i="1" s="1"/>
  <c r="X614" i="1"/>
  <c r="Y614" i="1" s="1"/>
  <c r="X606" i="1"/>
  <c r="Y606" i="1" s="1"/>
  <c r="X598" i="1"/>
  <c r="Y598" i="1" s="1"/>
  <c r="X582" i="1"/>
  <c r="Y582" i="1" s="1"/>
  <c r="X581" i="1"/>
  <c r="Y581" i="1" s="1"/>
  <c r="X573" i="1"/>
  <c r="Y573" i="1" s="1"/>
  <c r="X568" i="1"/>
  <c r="Y568" i="1" s="1"/>
  <c r="X566" i="1"/>
  <c r="Y566" i="1" s="1"/>
  <c r="X550" i="1"/>
  <c r="Y550" i="1" s="1"/>
  <c r="X542" i="1"/>
  <c r="Y542" i="1" s="1"/>
  <c r="X534" i="1"/>
  <c r="Y534" i="1" s="1"/>
  <c r="X533" i="1"/>
  <c r="Y533" i="1" s="1"/>
  <c r="X526" i="1"/>
  <c r="Y526" i="1" s="1"/>
  <c r="X509" i="1"/>
  <c r="Y509" i="1" s="1"/>
  <c r="X494" i="1"/>
  <c r="Y494" i="1" s="1"/>
  <c r="X486" i="1"/>
  <c r="Y486" i="1" s="1"/>
  <c r="X478" i="1"/>
  <c r="Y478" i="1" s="1"/>
  <c r="X470" i="1"/>
  <c r="Y470" i="1" s="1"/>
  <c r="X461" i="1"/>
  <c r="Y461" i="1" s="1"/>
  <c r="X454" i="1"/>
  <c r="Y454" i="1" s="1"/>
  <c r="X438" i="1"/>
  <c r="Y438" i="1" s="1"/>
  <c r="X437" i="1"/>
  <c r="Y437" i="1" s="1"/>
  <c r="X430" i="1"/>
  <c r="Y430" i="1" s="1"/>
  <c r="X421" i="1"/>
  <c r="Y421" i="1" s="1"/>
  <c r="X414" i="1"/>
  <c r="Y414" i="1" s="1"/>
  <c r="X413" i="1"/>
  <c r="Y413" i="1" s="1"/>
  <c r="X398" i="1"/>
  <c r="Y398" i="1" s="1"/>
  <c r="X382" i="1"/>
  <c r="Y382" i="1" s="1"/>
  <c r="X374" i="1"/>
  <c r="Y374" i="1" s="1"/>
  <c r="X373" i="1"/>
  <c r="Y373" i="1" s="1"/>
  <c r="X358" i="1"/>
  <c r="Y358" i="1" s="1"/>
  <c r="X350" i="1"/>
  <c r="Y350" i="1" s="1"/>
  <c r="X334" i="1"/>
  <c r="Y334" i="1" s="1"/>
  <c r="X325" i="1"/>
  <c r="Y325" i="1" s="1"/>
  <c r="X318" i="1"/>
  <c r="Y318" i="1" s="1"/>
  <c r="X310" i="1"/>
  <c r="Y310" i="1" s="1"/>
  <c r="X309" i="1"/>
  <c r="Y309" i="1" s="1"/>
  <c r="X302" i="1"/>
  <c r="Y302" i="1" s="1"/>
  <c r="X278" i="1"/>
  <c r="Y278" i="1" s="1"/>
  <c r="X254" i="1"/>
  <c r="Y254" i="1" s="1"/>
  <c r="X246" i="1"/>
  <c r="Y246" i="1" s="1"/>
  <c r="X238" i="1"/>
  <c r="Y238" i="1" s="1"/>
  <c r="X222" i="1"/>
  <c r="Y222" i="1" s="1"/>
  <c r="X214" i="1"/>
  <c r="Y214" i="1" s="1"/>
  <c r="X198" i="1"/>
  <c r="Y198" i="1" s="1"/>
  <c r="X189" i="1"/>
  <c r="Y189" i="1" s="1"/>
  <c r="X174" i="1"/>
  <c r="Y174" i="1" s="1"/>
  <c r="X166" i="1"/>
  <c r="Y166" i="1" s="1"/>
  <c r="X158" i="1"/>
  <c r="Y158" i="1" s="1"/>
  <c r="X150" i="1"/>
  <c r="Y150" i="1" s="1"/>
  <c r="X134" i="1"/>
  <c r="Y134" i="1" s="1"/>
  <c r="X117" i="1"/>
  <c r="Y117" i="1" s="1"/>
  <c r="X110" i="1"/>
  <c r="Y110" i="1" s="1"/>
  <c r="X102" i="1"/>
  <c r="Y102" i="1" s="1"/>
  <c r="X94" i="1"/>
  <c r="Y94" i="1" s="1"/>
  <c r="X86" i="1"/>
  <c r="Y86" i="1" s="1"/>
  <c r="X46" i="1"/>
  <c r="Y46" i="1" s="1"/>
  <c r="X38" i="1"/>
  <c r="Y38" i="1" s="1"/>
  <c r="X30" i="1"/>
  <c r="Y30" i="1" s="1"/>
  <c r="X22" i="1"/>
  <c r="Y22" i="1" s="1"/>
  <c r="X16" i="1"/>
  <c r="Y16" i="1" s="1"/>
  <c r="V2" i="1"/>
  <c r="W2" i="1" s="1"/>
  <c r="V2094" i="1"/>
  <c r="W2094" i="1" s="1"/>
  <c r="V2093" i="1"/>
  <c r="W2093" i="1" s="1"/>
  <c r="V2092" i="1"/>
  <c r="W2092" i="1" s="1"/>
  <c r="V2091" i="1"/>
  <c r="W2091" i="1" s="1"/>
  <c r="V2090" i="1"/>
  <c r="W2090" i="1" s="1"/>
  <c r="V2089" i="1"/>
  <c r="W2089" i="1" s="1"/>
  <c r="V2088" i="1"/>
  <c r="W2088" i="1" s="1"/>
  <c r="V2087" i="1"/>
  <c r="W2087" i="1" s="1"/>
  <c r="V2086" i="1"/>
  <c r="W2086" i="1" s="1"/>
  <c r="V2085" i="1"/>
  <c r="W2085" i="1" s="1"/>
  <c r="V2084" i="1"/>
  <c r="W2084" i="1" s="1"/>
  <c r="V2083" i="1"/>
  <c r="W2083" i="1" s="1"/>
  <c r="V2082" i="1"/>
  <c r="W2082" i="1" s="1"/>
  <c r="V2081" i="1"/>
  <c r="W2081" i="1" s="1"/>
  <c r="V2080" i="1"/>
  <c r="W2080" i="1" s="1"/>
  <c r="V2079" i="1"/>
  <c r="W2079" i="1" s="1"/>
  <c r="V2078" i="1"/>
  <c r="W2078" i="1" s="1"/>
  <c r="V2077" i="1"/>
  <c r="W2077" i="1" s="1"/>
  <c r="V2076" i="1"/>
  <c r="W2076" i="1" s="1"/>
  <c r="V2075" i="1"/>
  <c r="W2075" i="1" s="1"/>
  <c r="V2074" i="1"/>
  <c r="W2074" i="1" s="1"/>
  <c r="V2073" i="1"/>
  <c r="W2073" i="1" s="1"/>
  <c r="V2072" i="1"/>
  <c r="W2072" i="1" s="1"/>
  <c r="V2071" i="1"/>
  <c r="W2071" i="1" s="1"/>
  <c r="V2070" i="1"/>
  <c r="W2070" i="1" s="1"/>
  <c r="V2069" i="1"/>
  <c r="W2069" i="1" s="1"/>
  <c r="V2068" i="1"/>
  <c r="W2068" i="1" s="1"/>
  <c r="V2067" i="1"/>
  <c r="W2067" i="1" s="1"/>
  <c r="V2066" i="1"/>
  <c r="W2066" i="1" s="1"/>
  <c r="V2065" i="1"/>
  <c r="W2065" i="1" s="1"/>
  <c r="V2064" i="1"/>
  <c r="W2064" i="1" s="1"/>
  <c r="V2063" i="1"/>
  <c r="W2063" i="1" s="1"/>
  <c r="V2062" i="1"/>
  <c r="W2062" i="1" s="1"/>
  <c r="V2061" i="1"/>
  <c r="W2061" i="1" s="1"/>
  <c r="V2060" i="1"/>
  <c r="W2060" i="1" s="1"/>
  <c r="V2059" i="1"/>
  <c r="W2059" i="1" s="1"/>
  <c r="V2058" i="1"/>
  <c r="W2058" i="1" s="1"/>
  <c r="V2057" i="1"/>
  <c r="W2057" i="1" s="1"/>
  <c r="V2056" i="1"/>
  <c r="W2056" i="1" s="1"/>
  <c r="V2055" i="1"/>
  <c r="W2055" i="1" s="1"/>
  <c r="V2054" i="1"/>
  <c r="W2054" i="1" s="1"/>
  <c r="V2053" i="1"/>
  <c r="W2053" i="1" s="1"/>
  <c r="V2052" i="1"/>
  <c r="W2052" i="1" s="1"/>
  <c r="V2051" i="1"/>
  <c r="W2051" i="1" s="1"/>
  <c r="V2050" i="1"/>
  <c r="W2050" i="1" s="1"/>
  <c r="V2049" i="1"/>
  <c r="W2049" i="1" s="1"/>
  <c r="V2048" i="1"/>
  <c r="W2048" i="1" s="1"/>
  <c r="V2047" i="1"/>
  <c r="W2047" i="1" s="1"/>
  <c r="V2046" i="1"/>
  <c r="W2046" i="1" s="1"/>
  <c r="V2045" i="1"/>
  <c r="W2045" i="1" s="1"/>
  <c r="V2044" i="1"/>
  <c r="W2044" i="1" s="1"/>
  <c r="V2043" i="1"/>
  <c r="W2043" i="1" s="1"/>
  <c r="V2042" i="1"/>
  <c r="W2042" i="1" s="1"/>
  <c r="V2041" i="1"/>
  <c r="W2041" i="1" s="1"/>
  <c r="V2040" i="1"/>
  <c r="W2040" i="1" s="1"/>
  <c r="V2039" i="1"/>
  <c r="W2039" i="1" s="1"/>
  <c r="V2038" i="1"/>
  <c r="W2038" i="1" s="1"/>
  <c r="V2037" i="1"/>
  <c r="W2037" i="1" s="1"/>
  <c r="V2036" i="1"/>
  <c r="W2036" i="1" s="1"/>
  <c r="V2035" i="1"/>
  <c r="W2035" i="1" s="1"/>
  <c r="V2034" i="1"/>
  <c r="W2034" i="1" s="1"/>
  <c r="V2033" i="1"/>
  <c r="W2033" i="1" s="1"/>
  <c r="V2032" i="1"/>
  <c r="W2032" i="1" s="1"/>
  <c r="V2031" i="1"/>
  <c r="W2031" i="1" s="1"/>
  <c r="V2030" i="1"/>
  <c r="W2030" i="1" s="1"/>
  <c r="V2029" i="1"/>
  <c r="W2029" i="1" s="1"/>
  <c r="V2028" i="1"/>
  <c r="W2028" i="1" s="1"/>
  <c r="V2027" i="1"/>
  <c r="W2027" i="1" s="1"/>
  <c r="V2026" i="1"/>
  <c r="W2026" i="1" s="1"/>
  <c r="V2025" i="1"/>
  <c r="W2025" i="1" s="1"/>
  <c r="V2024" i="1"/>
  <c r="W2024" i="1" s="1"/>
  <c r="V2023" i="1"/>
  <c r="W2023" i="1" s="1"/>
  <c r="V2022" i="1"/>
  <c r="W2022" i="1" s="1"/>
  <c r="V2021" i="1"/>
  <c r="W2021" i="1" s="1"/>
  <c r="V2020" i="1"/>
  <c r="W2020" i="1" s="1"/>
  <c r="V2019" i="1"/>
  <c r="W2019" i="1" s="1"/>
  <c r="V2018" i="1"/>
  <c r="W2018" i="1" s="1"/>
  <c r="V2017" i="1"/>
  <c r="W2017" i="1" s="1"/>
  <c r="V2016" i="1"/>
  <c r="W2016" i="1" s="1"/>
  <c r="V2015" i="1"/>
  <c r="W2015" i="1" s="1"/>
  <c r="V2014" i="1"/>
  <c r="W2014" i="1" s="1"/>
  <c r="V2013" i="1"/>
  <c r="W2013" i="1" s="1"/>
  <c r="V2012" i="1"/>
  <c r="W2012" i="1" s="1"/>
  <c r="V2011" i="1"/>
  <c r="W2011" i="1" s="1"/>
  <c r="V2010" i="1"/>
  <c r="W2010" i="1" s="1"/>
  <c r="V2009" i="1"/>
  <c r="W2009" i="1" s="1"/>
  <c r="V2008" i="1"/>
  <c r="W2008" i="1" s="1"/>
  <c r="V2007" i="1"/>
  <c r="W2007" i="1" s="1"/>
  <c r="V2006" i="1"/>
  <c r="W2006" i="1" s="1"/>
  <c r="V2005" i="1"/>
  <c r="W2005" i="1" s="1"/>
  <c r="V2004" i="1"/>
  <c r="W2004" i="1" s="1"/>
  <c r="V2003" i="1"/>
  <c r="W2003" i="1" s="1"/>
  <c r="V2002" i="1"/>
  <c r="W2002" i="1" s="1"/>
  <c r="V2001" i="1"/>
  <c r="W2001" i="1" s="1"/>
  <c r="V2000" i="1"/>
  <c r="W2000" i="1" s="1"/>
  <c r="V1999" i="1"/>
  <c r="W1999" i="1" s="1"/>
  <c r="V1998" i="1"/>
  <c r="W1998" i="1" s="1"/>
  <c r="V1997" i="1"/>
  <c r="W1997" i="1" s="1"/>
  <c r="V1996" i="1"/>
  <c r="W1996" i="1" s="1"/>
  <c r="V1995" i="1"/>
  <c r="W1995" i="1" s="1"/>
  <c r="V1994" i="1"/>
  <c r="W1994" i="1" s="1"/>
  <c r="V1993" i="1"/>
  <c r="W1993" i="1" s="1"/>
  <c r="V1992" i="1"/>
  <c r="W1992" i="1" s="1"/>
  <c r="V1991" i="1"/>
  <c r="W1991" i="1" s="1"/>
  <c r="V1990" i="1"/>
  <c r="W1990" i="1" s="1"/>
  <c r="V1989" i="1"/>
  <c r="W1989" i="1" s="1"/>
  <c r="V1988" i="1"/>
  <c r="W1988" i="1" s="1"/>
  <c r="V1987" i="1"/>
  <c r="W1987" i="1" s="1"/>
  <c r="V1986" i="1"/>
  <c r="W1986" i="1" s="1"/>
  <c r="V1985" i="1"/>
  <c r="W1985" i="1" s="1"/>
  <c r="V1984" i="1"/>
  <c r="W1984" i="1" s="1"/>
  <c r="V1983" i="1"/>
  <c r="W1983" i="1" s="1"/>
  <c r="V1982" i="1"/>
  <c r="W1982" i="1" s="1"/>
  <c r="V1981" i="1"/>
  <c r="W1981" i="1" s="1"/>
  <c r="V1980" i="1"/>
  <c r="W1980" i="1" s="1"/>
  <c r="V1979" i="1"/>
  <c r="W1979" i="1" s="1"/>
  <c r="V1978" i="1"/>
  <c r="W1978" i="1" s="1"/>
  <c r="V1977" i="1"/>
  <c r="W1977" i="1" s="1"/>
  <c r="V1976" i="1"/>
  <c r="W1976" i="1" s="1"/>
  <c r="V1975" i="1"/>
  <c r="W1975" i="1" s="1"/>
  <c r="V1974" i="1"/>
  <c r="W1974" i="1" s="1"/>
  <c r="V1973" i="1"/>
  <c r="W1973" i="1" s="1"/>
  <c r="V1972" i="1"/>
  <c r="W1972" i="1" s="1"/>
  <c r="V1971" i="1"/>
  <c r="W1971" i="1" s="1"/>
  <c r="V1970" i="1"/>
  <c r="W1970" i="1" s="1"/>
  <c r="V1969" i="1"/>
  <c r="W1969" i="1" s="1"/>
  <c r="V1968" i="1"/>
  <c r="W1968" i="1" s="1"/>
  <c r="V1967" i="1"/>
  <c r="W1967" i="1" s="1"/>
  <c r="V1966" i="1"/>
  <c r="W1966" i="1" s="1"/>
  <c r="V1965" i="1"/>
  <c r="W1965" i="1" s="1"/>
  <c r="V1964" i="1"/>
  <c r="W1964" i="1" s="1"/>
  <c r="V1963" i="1"/>
  <c r="W1963" i="1" s="1"/>
  <c r="V1962" i="1"/>
  <c r="W1962" i="1" s="1"/>
  <c r="V1961" i="1"/>
  <c r="W1961" i="1" s="1"/>
  <c r="V1960" i="1"/>
  <c r="W1960" i="1" s="1"/>
  <c r="V1959" i="1"/>
  <c r="W1959" i="1" s="1"/>
  <c r="V1958" i="1"/>
  <c r="W1958" i="1" s="1"/>
  <c r="V1957" i="1"/>
  <c r="W1957" i="1" s="1"/>
  <c r="V1956" i="1"/>
  <c r="W1956" i="1" s="1"/>
  <c r="V1955" i="1"/>
  <c r="W1955" i="1" s="1"/>
  <c r="V1954" i="1"/>
  <c r="W1954" i="1" s="1"/>
  <c r="V1953" i="1"/>
  <c r="W1953" i="1" s="1"/>
  <c r="V1952" i="1"/>
  <c r="W1952" i="1" s="1"/>
  <c r="V1951" i="1"/>
  <c r="W1951" i="1" s="1"/>
  <c r="V1950" i="1"/>
  <c r="W1950" i="1" s="1"/>
  <c r="V1949" i="1"/>
  <c r="W1949" i="1" s="1"/>
  <c r="V1948" i="1"/>
  <c r="W1948" i="1" s="1"/>
  <c r="V1947" i="1"/>
  <c r="W1947" i="1" s="1"/>
  <c r="V1946" i="1"/>
  <c r="W1946" i="1" s="1"/>
  <c r="V1945" i="1"/>
  <c r="W1945" i="1" s="1"/>
  <c r="V1944" i="1"/>
  <c r="W1944" i="1" s="1"/>
  <c r="V1943" i="1"/>
  <c r="W1943" i="1" s="1"/>
  <c r="V1942" i="1"/>
  <c r="W1942" i="1" s="1"/>
  <c r="V1941" i="1"/>
  <c r="W1941" i="1" s="1"/>
  <c r="V1940" i="1"/>
  <c r="W1940" i="1" s="1"/>
  <c r="V1939" i="1"/>
  <c r="W1939" i="1" s="1"/>
  <c r="V1938" i="1"/>
  <c r="W1938" i="1" s="1"/>
  <c r="V1937" i="1"/>
  <c r="W1937" i="1" s="1"/>
  <c r="V1936" i="1"/>
  <c r="W1936" i="1" s="1"/>
  <c r="V1935" i="1"/>
  <c r="W1935" i="1" s="1"/>
  <c r="V1934" i="1"/>
  <c r="W1934" i="1" s="1"/>
  <c r="V1933" i="1"/>
  <c r="W1933" i="1" s="1"/>
  <c r="V1932" i="1"/>
  <c r="W1932" i="1" s="1"/>
  <c r="V1931" i="1"/>
  <c r="W1931" i="1" s="1"/>
  <c r="V1930" i="1"/>
  <c r="W1930" i="1" s="1"/>
  <c r="V1929" i="1"/>
  <c r="W1929" i="1" s="1"/>
  <c r="V1928" i="1"/>
  <c r="W1928" i="1" s="1"/>
  <c r="V1927" i="1"/>
  <c r="W1927" i="1" s="1"/>
  <c r="V1926" i="1"/>
  <c r="W1926" i="1" s="1"/>
  <c r="V1925" i="1"/>
  <c r="W1925" i="1" s="1"/>
  <c r="V1924" i="1"/>
  <c r="W1924" i="1" s="1"/>
  <c r="V1923" i="1"/>
  <c r="W1923" i="1" s="1"/>
  <c r="V1922" i="1"/>
  <c r="W1922" i="1" s="1"/>
  <c r="V1921" i="1"/>
  <c r="W1921" i="1" s="1"/>
  <c r="V1920" i="1"/>
  <c r="W1920" i="1" s="1"/>
  <c r="V1919" i="1"/>
  <c r="W1919" i="1" s="1"/>
  <c r="V1918" i="1"/>
  <c r="W1918" i="1" s="1"/>
  <c r="V1917" i="1"/>
  <c r="W1917" i="1" s="1"/>
  <c r="V1916" i="1"/>
  <c r="W1916" i="1" s="1"/>
  <c r="V1915" i="1"/>
  <c r="W1915" i="1" s="1"/>
  <c r="V1914" i="1"/>
  <c r="W1914" i="1" s="1"/>
  <c r="V1913" i="1"/>
  <c r="W1913" i="1" s="1"/>
  <c r="V1912" i="1"/>
  <c r="W1912" i="1" s="1"/>
  <c r="V1911" i="1"/>
  <c r="W1911" i="1" s="1"/>
  <c r="V1910" i="1"/>
  <c r="W1910" i="1" s="1"/>
  <c r="V1909" i="1"/>
  <c r="W1909" i="1" s="1"/>
  <c r="V1908" i="1"/>
  <c r="W1908" i="1" s="1"/>
  <c r="V1907" i="1"/>
  <c r="W1907" i="1" s="1"/>
  <c r="V1906" i="1"/>
  <c r="W1906" i="1" s="1"/>
  <c r="V1905" i="1"/>
  <c r="W1905" i="1" s="1"/>
  <c r="V1904" i="1"/>
  <c r="W1904" i="1" s="1"/>
  <c r="V1903" i="1"/>
  <c r="W1903" i="1" s="1"/>
  <c r="V1902" i="1"/>
  <c r="W1902" i="1" s="1"/>
  <c r="V1901" i="1"/>
  <c r="W1901" i="1" s="1"/>
  <c r="V1900" i="1"/>
  <c r="W1900" i="1" s="1"/>
  <c r="V1899" i="1"/>
  <c r="W1899" i="1" s="1"/>
  <c r="V1898" i="1"/>
  <c r="W1898" i="1" s="1"/>
  <c r="V1897" i="1"/>
  <c r="W1897" i="1" s="1"/>
  <c r="V1896" i="1"/>
  <c r="W1896" i="1" s="1"/>
  <c r="V1895" i="1"/>
  <c r="W1895" i="1" s="1"/>
  <c r="V1894" i="1"/>
  <c r="W1894" i="1" s="1"/>
  <c r="V1893" i="1"/>
  <c r="W1893" i="1" s="1"/>
  <c r="V1892" i="1"/>
  <c r="W1892" i="1" s="1"/>
  <c r="V1891" i="1"/>
  <c r="W1891" i="1" s="1"/>
  <c r="V1890" i="1"/>
  <c r="W1890" i="1" s="1"/>
  <c r="V1889" i="1"/>
  <c r="W1889" i="1" s="1"/>
  <c r="V1888" i="1"/>
  <c r="W1888" i="1" s="1"/>
  <c r="V1887" i="1"/>
  <c r="W1887" i="1" s="1"/>
  <c r="V1886" i="1"/>
  <c r="W1886" i="1" s="1"/>
  <c r="V1885" i="1"/>
  <c r="W1885" i="1" s="1"/>
  <c r="V1884" i="1"/>
  <c r="W1884" i="1" s="1"/>
  <c r="V1883" i="1"/>
  <c r="W1883" i="1" s="1"/>
  <c r="V1882" i="1"/>
  <c r="W1882" i="1" s="1"/>
  <c r="V1881" i="1"/>
  <c r="W1881" i="1" s="1"/>
  <c r="V1880" i="1"/>
  <c r="W1880" i="1" s="1"/>
  <c r="V1879" i="1"/>
  <c r="W1879" i="1" s="1"/>
  <c r="V1878" i="1"/>
  <c r="W1878" i="1" s="1"/>
  <c r="V1877" i="1"/>
  <c r="W1877" i="1" s="1"/>
  <c r="V1876" i="1"/>
  <c r="W1876" i="1" s="1"/>
  <c r="V1875" i="1"/>
  <c r="W1875" i="1" s="1"/>
  <c r="V1874" i="1"/>
  <c r="W1874" i="1" s="1"/>
  <c r="V1873" i="1"/>
  <c r="W1873" i="1" s="1"/>
  <c r="V1872" i="1"/>
  <c r="W1872" i="1" s="1"/>
  <c r="V1871" i="1"/>
  <c r="W1871" i="1" s="1"/>
  <c r="V1870" i="1"/>
  <c r="W1870" i="1" s="1"/>
  <c r="V1869" i="1"/>
  <c r="W1869" i="1" s="1"/>
  <c r="V1868" i="1"/>
  <c r="W1868" i="1" s="1"/>
  <c r="V1867" i="1"/>
  <c r="W1867" i="1" s="1"/>
  <c r="V1866" i="1"/>
  <c r="W1866" i="1" s="1"/>
  <c r="V1865" i="1"/>
  <c r="W1865" i="1" s="1"/>
  <c r="V1864" i="1"/>
  <c r="W1864" i="1" s="1"/>
  <c r="V1863" i="1"/>
  <c r="W1863" i="1" s="1"/>
  <c r="V1862" i="1"/>
  <c r="W1862" i="1" s="1"/>
  <c r="V1861" i="1"/>
  <c r="W1861" i="1" s="1"/>
  <c r="V1860" i="1"/>
  <c r="W1860" i="1" s="1"/>
  <c r="V1859" i="1"/>
  <c r="W1859" i="1" s="1"/>
  <c r="V1858" i="1"/>
  <c r="W1858" i="1" s="1"/>
  <c r="V1857" i="1"/>
  <c r="W1857" i="1" s="1"/>
  <c r="V1856" i="1"/>
  <c r="W1856" i="1" s="1"/>
  <c r="V1855" i="1"/>
  <c r="W1855" i="1" s="1"/>
  <c r="V1854" i="1"/>
  <c r="W1854" i="1" s="1"/>
  <c r="V1853" i="1"/>
  <c r="W1853" i="1" s="1"/>
  <c r="V1852" i="1"/>
  <c r="W1852" i="1" s="1"/>
  <c r="V1851" i="1"/>
  <c r="W1851" i="1" s="1"/>
  <c r="V1850" i="1"/>
  <c r="W1850" i="1" s="1"/>
  <c r="V1849" i="1"/>
  <c r="W1849" i="1" s="1"/>
  <c r="V1848" i="1"/>
  <c r="W1848" i="1" s="1"/>
  <c r="V1847" i="1"/>
  <c r="W1847" i="1" s="1"/>
  <c r="V1846" i="1"/>
  <c r="W1846" i="1" s="1"/>
  <c r="V1845" i="1"/>
  <c r="W1845" i="1" s="1"/>
  <c r="V1844" i="1"/>
  <c r="W1844" i="1" s="1"/>
  <c r="V1843" i="1"/>
  <c r="W1843" i="1" s="1"/>
  <c r="V1842" i="1"/>
  <c r="W1842" i="1" s="1"/>
  <c r="V1841" i="1"/>
  <c r="W1841" i="1" s="1"/>
  <c r="V1840" i="1"/>
  <c r="W1840" i="1" s="1"/>
  <c r="V1839" i="1"/>
  <c r="W1839" i="1" s="1"/>
  <c r="V1838" i="1"/>
  <c r="W1838" i="1" s="1"/>
  <c r="V1837" i="1"/>
  <c r="W1837" i="1" s="1"/>
  <c r="V1836" i="1"/>
  <c r="W1836" i="1" s="1"/>
  <c r="V1835" i="1"/>
  <c r="W1835" i="1" s="1"/>
  <c r="V1834" i="1"/>
  <c r="W1834" i="1" s="1"/>
  <c r="V1833" i="1"/>
  <c r="W1833" i="1" s="1"/>
  <c r="V1832" i="1"/>
  <c r="W1832" i="1" s="1"/>
  <c r="V1831" i="1"/>
  <c r="W1831" i="1" s="1"/>
  <c r="V1830" i="1"/>
  <c r="W1830" i="1" s="1"/>
  <c r="V1829" i="1"/>
  <c r="W1829" i="1" s="1"/>
  <c r="V1828" i="1"/>
  <c r="W1828" i="1" s="1"/>
  <c r="V1827" i="1"/>
  <c r="W1827" i="1" s="1"/>
  <c r="V1826" i="1"/>
  <c r="W1826" i="1" s="1"/>
  <c r="V1825" i="1"/>
  <c r="W1825" i="1" s="1"/>
  <c r="V1824" i="1"/>
  <c r="W1824" i="1" s="1"/>
  <c r="V1823" i="1"/>
  <c r="W1823" i="1" s="1"/>
  <c r="V1822" i="1"/>
  <c r="W1822" i="1" s="1"/>
  <c r="V1821" i="1"/>
  <c r="W1821" i="1" s="1"/>
  <c r="V1820" i="1"/>
  <c r="W1820" i="1" s="1"/>
  <c r="V1819" i="1"/>
  <c r="W1819" i="1" s="1"/>
  <c r="V1818" i="1"/>
  <c r="W1818" i="1" s="1"/>
  <c r="V1817" i="1"/>
  <c r="W1817" i="1" s="1"/>
  <c r="V1816" i="1"/>
  <c r="W1816" i="1" s="1"/>
  <c r="V1815" i="1"/>
  <c r="W1815" i="1" s="1"/>
  <c r="V1814" i="1"/>
  <c r="W1814" i="1" s="1"/>
  <c r="V1813" i="1"/>
  <c r="W1813" i="1" s="1"/>
  <c r="V1812" i="1"/>
  <c r="W1812" i="1" s="1"/>
  <c r="V1811" i="1"/>
  <c r="W1811" i="1" s="1"/>
  <c r="V1810" i="1"/>
  <c r="W1810" i="1" s="1"/>
  <c r="V1809" i="1"/>
  <c r="W1809" i="1" s="1"/>
  <c r="V1808" i="1"/>
  <c r="W1808" i="1" s="1"/>
  <c r="V1807" i="1"/>
  <c r="W1807" i="1" s="1"/>
  <c r="V1806" i="1"/>
  <c r="W1806" i="1" s="1"/>
  <c r="V1805" i="1"/>
  <c r="W1805" i="1" s="1"/>
  <c r="V1804" i="1"/>
  <c r="W1804" i="1" s="1"/>
  <c r="V1803" i="1"/>
  <c r="W1803" i="1" s="1"/>
  <c r="V1802" i="1"/>
  <c r="W1802" i="1" s="1"/>
  <c r="V1801" i="1"/>
  <c r="W1801" i="1" s="1"/>
  <c r="V1800" i="1"/>
  <c r="W1800" i="1" s="1"/>
  <c r="V1799" i="1"/>
  <c r="W1799" i="1" s="1"/>
  <c r="V1798" i="1"/>
  <c r="W1798" i="1" s="1"/>
  <c r="V1797" i="1"/>
  <c r="W1797" i="1" s="1"/>
  <c r="V1796" i="1"/>
  <c r="W1796" i="1" s="1"/>
  <c r="V1795" i="1"/>
  <c r="W1795" i="1" s="1"/>
  <c r="V1794" i="1"/>
  <c r="W1794" i="1" s="1"/>
  <c r="V1793" i="1"/>
  <c r="W1793" i="1" s="1"/>
  <c r="V1792" i="1"/>
  <c r="W1792" i="1" s="1"/>
  <c r="V1791" i="1"/>
  <c r="W1791" i="1" s="1"/>
  <c r="V1790" i="1"/>
  <c r="W1790" i="1" s="1"/>
  <c r="V1789" i="1"/>
  <c r="W1789" i="1" s="1"/>
  <c r="V1788" i="1"/>
  <c r="W1788" i="1" s="1"/>
  <c r="V1787" i="1"/>
  <c r="W1787" i="1" s="1"/>
  <c r="V1786" i="1"/>
  <c r="W1786" i="1" s="1"/>
  <c r="V1785" i="1"/>
  <c r="W1785" i="1" s="1"/>
  <c r="V1784" i="1"/>
  <c r="W1784" i="1" s="1"/>
  <c r="V1783" i="1"/>
  <c r="W1783" i="1" s="1"/>
  <c r="V1782" i="1"/>
  <c r="W1782" i="1" s="1"/>
  <c r="V1781" i="1"/>
  <c r="W1781" i="1" s="1"/>
  <c r="V1780" i="1"/>
  <c r="W1780" i="1" s="1"/>
  <c r="V1779" i="1"/>
  <c r="W1779" i="1" s="1"/>
  <c r="V1778" i="1"/>
  <c r="W1778" i="1" s="1"/>
  <c r="V1777" i="1"/>
  <c r="W1777" i="1" s="1"/>
  <c r="V1776" i="1"/>
  <c r="W1776" i="1" s="1"/>
  <c r="V1775" i="1"/>
  <c r="W1775" i="1" s="1"/>
  <c r="V1774" i="1"/>
  <c r="W1774" i="1" s="1"/>
  <c r="V1773" i="1"/>
  <c r="W1773" i="1" s="1"/>
  <c r="V1772" i="1"/>
  <c r="W1772" i="1" s="1"/>
  <c r="V1771" i="1"/>
  <c r="W1771" i="1" s="1"/>
  <c r="V1770" i="1"/>
  <c r="W1770" i="1" s="1"/>
  <c r="V1769" i="1"/>
  <c r="W1769" i="1" s="1"/>
  <c r="V1768" i="1"/>
  <c r="W1768" i="1" s="1"/>
  <c r="V1767" i="1"/>
  <c r="W1767" i="1" s="1"/>
  <c r="V1766" i="1"/>
  <c r="W1766" i="1" s="1"/>
  <c r="V1765" i="1"/>
  <c r="W1765" i="1" s="1"/>
  <c r="V1764" i="1"/>
  <c r="W1764" i="1" s="1"/>
  <c r="V1763" i="1"/>
  <c r="W1763" i="1" s="1"/>
  <c r="V1762" i="1"/>
  <c r="W1762" i="1" s="1"/>
  <c r="V1761" i="1"/>
  <c r="W1761" i="1" s="1"/>
  <c r="V1760" i="1"/>
  <c r="W1760" i="1" s="1"/>
  <c r="V1759" i="1"/>
  <c r="W1759" i="1" s="1"/>
  <c r="V1758" i="1"/>
  <c r="W1758" i="1" s="1"/>
  <c r="V1757" i="1"/>
  <c r="W1757" i="1" s="1"/>
  <c r="V1756" i="1"/>
  <c r="W1756" i="1" s="1"/>
  <c r="V1755" i="1"/>
  <c r="W1755" i="1" s="1"/>
  <c r="V1754" i="1"/>
  <c r="W1754" i="1" s="1"/>
  <c r="V1753" i="1"/>
  <c r="W1753" i="1" s="1"/>
  <c r="V1752" i="1"/>
  <c r="W1752" i="1" s="1"/>
  <c r="V1751" i="1"/>
  <c r="W1751" i="1" s="1"/>
  <c r="V1750" i="1"/>
  <c r="W1750" i="1" s="1"/>
  <c r="V1749" i="1"/>
  <c r="W1749" i="1" s="1"/>
  <c r="V1748" i="1"/>
  <c r="W1748" i="1" s="1"/>
  <c r="V1747" i="1"/>
  <c r="W1747" i="1" s="1"/>
  <c r="V1746" i="1"/>
  <c r="W1746" i="1" s="1"/>
  <c r="V1745" i="1"/>
  <c r="W1745" i="1" s="1"/>
  <c r="V1744" i="1"/>
  <c r="W1744" i="1" s="1"/>
  <c r="V1743" i="1"/>
  <c r="W1743" i="1" s="1"/>
  <c r="V1742" i="1"/>
  <c r="W1742" i="1" s="1"/>
  <c r="V1741" i="1"/>
  <c r="W1741" i="1" s="1"/>
  <c r="V1740" i="1"/>
  <c r="W1740" i="1" s="1"/>
  <c r="V1739" i="1"/>
  <c r="W1739" i="1" s="1"/>
  <c r="V1738" i="1"/>
  <c r="W1738" i="1" s="1"/>
  <c r="V1737" i="1"/>
  <c r="W1737" i="1" s="1"/>
  <c r="V1736" i="1"/>
  <c r="W1736" i="1" s="1"/>
  <c r="V1735" i="1"/>
  <c r="W1735" i="1" s="1"/>
  <c r="V1734" i="1"/>
  <c r="W1734" i="1" s="1"/>
  <c r="V1733" i="1"/>
  <c r="W1733" i="1" s="1"/>
  <c r="V1732" i="1"/>
  <c r="W1732" i="1" s="1"/>
  <c r="V1731" i="1"/>
  <c r="W1731" i="1" s="1"/>
  <c r="V1730" i="1"/>
  <c r="W1730" i="1" s="1"/>
  <c r="V1729" i="1"/>
  <c r="W1729" i="1" s="1"/>
  <c r="V1728" i="1"/>
  <c r="W1728" i="1" s="1"/>
  <c r="V1727" i="1"/>
  <c r="W1727" i="1" s="1"/>
  <c r="V1726" i="1"/>
  <c r="W1726" i="1" s="1"/>
  <c r="V1725" i="1"/>
  <c r="W1725" i="1" s="1"/>
  <c r="V1724" i="1"/>
  <c r="W1724" i="1" s="1"/>
  <c r="V1723" i="1"/>
  <c r="W1723" i="1" s="1"/>
  <c r="V1722" i="1"/>
  <c r="W1722" i="1" s="1"/>
  <c r="V1721" i="1"/>
  <c r="W1721" i="1" s="1"/>
  <c r="V1720" i="1"/>
  <c r="W1720" i="1" s="1"/>
  <c r="V1719" i="1"/>
  <c r="W1719" i="1" s="1"/>
  <c r="V1718" i="1"/>
  <c r="W1718" i="1" s="1"/>
  <c r="V1717" i="1"/>
  <c r="W1717" i="1" s="1"/>
  <c r="V1716" i="1"/>
  <c r="W1716" i="1" s="1"/>
  <c r="V1715" i="1"/>
  <c r="W1715" i="1" s="1"/>
  <c r="V1714" i="1"/>
  <c r="W1714" i="1" s="1"/>
  <c r="V1713" i="1"/>
  <c r="W1713" i="1" s="1"/>
  <c r="V1712" i="1"/>
  <c r="W1712" i="1" s="1"/>
  <c r="V1711" i="1"/>
  <c r="W1711" i="1" s="1"/>
  <c r="V1710" i="1"/>
  <c r="W1710" i="1" s="1"/>
  <c r="V1709" i="1"/>
  <c r="W1709" i="1" s="1"/>
  <c r="V1708" i="1"/>
  <c r="W1708" i="1" s="1"/>
  <c r="V1707" i="1"/>
  <c r="W1707" i="1" s="1"/>
  <c r="V1706" i="1"/>
  <c r="W1706" i="1" s="1"/>
  <c r="V1705" i="1"/>
  <c r="W1705" i="1" s="1"/>
  <c r="V1704" i="1"/>
  <c r="W1704" i="1" s="1"/>
  <c r="V1703" i="1"/>
  <c r="W1703" i="1" s="1"/>
  <c r="V1702" i="1"/>
  <c r="W1702" i="1" s="1"/>
  <c r="V1701" i="1"/>
  <c r="W1701" i="1" s="1"/>
  <c r="V1700" i="1"/>
  <c r="W1700" i="1" s="1"/>
  <c r="V1699" i="1"/>
  <c r="W1699" i="1" s="1"/>
  <c r="V1698" i="1"/>
  <c r="W1698" i="1" s="1"/>
  <c r="V1697" i="1"/>
  <c r="W1697" i="1" s="1"/>
  <c r="V1696" i="1"/>
  <c r="W1696" i="1" s="1"/>
  <c r="V1695" i="1"/>
  <c r="W1695" i="1" s="1"/>
  <c r="V1694" i="1"/>
  <c r="W1694" i="1" s="1"/>
  <c r="V1693" i="1"/>
  <c r="W1693" i="1" s="1"/>
  <c r="V1692" i="1"/>
  <c r="W1692" i="1" s="1"/>
  <c r="V1691" i="1"/>
  <c r="W1691" i="1" s="1"/>
  <c r="V1690" i="1"/>
  <c r="W1690" i="1" s="1"/>
  <c r="V1689" i="1"/>
  <c r="W1689" i="1" s="1"/>
  <c r="V1688" i="1"/>
  <c r="W1688" i="1" s="1"/>
  <c r="V1687" i="1"/>
  <c r="W1687" i="1" s="1"/>
  <c r="V1686" i="1"/>
  <c r="W1686" i="1" s="1"/>
  <c r="V1685" i="1"/>
  <c r="W1685" i="1" s="1"/>
  <c r="V1684" i="1"/>
  <c r="W1684" i="1" s="1"/>
  <c r="V1683" i="1"/>
  <c r="W1683" i="1" s="1"/>
  <c r="V1682" i="1"/>
  <c r="W1682" i="1" s="1"/>
  <c r="V1681" i="1"/>
  <c r="W1681" i="1" s="1"/>
  <c r="V1680" i="1"/>
  <c r="W1680" i="1" s="1"/>
  <c r="V1679" i="1"/>
  <c r="W1679" i="1" s="1"/>
  <c r="V1678" i="1"/>
  <c r="W1678" i="1" s="1"/>
  <c r="V1677" i="1"/>
  <c r="W1677" i="1" s="1"/>
  <c r="V1676" i="1"/>
  <c r="W1676" i="1" s="1"/>
  <c r="V1675" i="1"/>
  <c r="W1675" i="1" s="1"/>
  <c r="V1674" i="1"/>
  <c r="W1674" i="1" s="1"/>
  <c r="V1673" i="1"/>
  <c r="W1673" i="1" s="1"/>
  <c r="V1672" i="1"/>
  <c r="W1672" i="1" s="1"/>
  <c r="V1671" i="1"/>
  <c r="W1671" i="1" s="1"/>
  <c r="V1670" i="1"/>
  <c r="W1670" i="1" s="1"/>
  <c r="V1669" i="1"/>
  <c r="W1669" i="1" s="1"/>
  <c r="V1668" i="1"/>
  <c r="W1668" i="1" s="1"/>
  <c r="V1667" i="1"/>
  <c r="W1667" i="1" s="1"/>
  <c r="V1666" i="1"/>
  <c r="W1666" i="1" s="1"/>
  <c r="V1665" i="1"/>
  <c r="W1665" i="1" s="1"/>
  <c r="V1664" i="1"/>
  <c r="W1664" i="1" s="1"/>
  <c r="V1663" i="1"/>
  <c r="W1663" i="1" s="1"/>
  <c r="V1662" i="1"/>
  <c r="W1662" i="1" s="1"/>
  <c r="V1661" i="1"/>
  <c r="W1661" i="1" s="1"/>
  <c r="V1660" i="1"/>
  <c r="W1660" i="1" s="1"/>
  <c r="V1659" i="1"/>
  <c r="W1659" i="1" s="1"/>
  <c r="V1658" i="1"/>
  <c r="W1658" i="1" s="1"/>
  <c r="V1657" i="1"/>
  <c r="W1657" i="1" s="1"/>
  <c r="V1656" i="1"/>
  <c r="W1656" i="1" s="1"/>
  <c r="V1655" i="1"/>
  <c r="W1655" i="1" s="1"/>
  <c r="V1654" i="1"/>
  <c r="W1654" i="1" s="1"/>
  <c r="V1653" i="1"/>
  <c r="W1653" i="1" s="1"/>
  <c r="V1652" i="1"/>
  <c r="W1652" i="1" s="1"/>
  <c r="V1651" i="1"/>
  <c r="W1651" i="1" s="1"/>
  <c r="V1650" i="1"/>
  <c r="W1650" i="1" s="1"/>
  <c r="V1649" i="1"/>
  <c r="W1649" i="1" s="1"/>
  <c r="V1648" i="1"/>
  <c r="W1648" i="1" s="1"/>
  <c r="V1647" i="1"/>
  <c r="W1647" i="1" s="1"/>
  <c r="V1646" i="1"/>
  <c r="W1646" i="1" s="1"/>
  <c r="V1645" i="1"/>
  <c r="W1645" i="1" s="1"/>
  <c r="V1644" i="1"/>
  <c r="W1644" i="1" s="1"/>
  <c r="V1643" i="1"/>
  <c r="W1643" i="1" s="1"/>
  <c r="V1642" i="1"/>
  <c r="W1642" i="1" s="1"/>
  <c r="V1641" i="1"/>
  <c r="W1641" i="1" s="1"/>
  <c r="V1640" i="1"/>
  <c r="W1640" i="1" s="1"/>
  <c r="V1639" i="1"/>
  <c r="W1639" i="1" s="1"/>
  <c r="V1638" i="1"/>
  <c r="W1638" i="1" s="1"/>
  <c r="V1637" i="1"/>
  <c r="W1637" i="1" s="1"/>
  <c r="V1636" i="1"/>
  <c r="W1636" i="1" s="1"/>
  <c r="V1635" i="1"/>
  <c r="W1635" i="1" s="1"/>
  <c r="V1634" i="1"/>
  <c r="W1634" i="1" s="1"/>
  <c r="V1633" i="1"/>
  <c r="W1633" i="1" s="1"/>
  <c r="V1632" i="1"/>
  <c r="W1632" i="1" s="1"/>
  <c r="V1631" i="1"/>
  <c r="W1631" i="1" s="1"/>
  <c r="V1630" i="1"/>
  <c r="W1630" i="1" s="1"/>
  <c r="V1629" i="1"/>
  <c r="W1629" i="1" s="1"/>
  <c r="V1628" i="1"/>
  <c r="W1628" i="1" s="1"/>
  <c r="V1627" i="1"/>
  <c r="W1627" i="1" s="1"/>
  <c r="V1626" i="1"/>
  <c r="W1626" i="1" s="1"/>
  <c r="V1625" i="1"/>
  <c r="W1625" i="1" s="1"/>
  <c r="V1624" i="1"/>
  <c r="W1624" i="1" s="1"/>
  <c r="V1623" i="1"/>
  <c r="W1623" i="1" s="1"/>
  <c r="V1622" i="1"/>
  <c r="W1622" i="1" s="1"/>
  <c r="V1621" i="1"/>
  <c r="W1621" i="1" s="1"/>
  <c r="V1620" i="1"/>
  <c r="W1620" i="1" s="1"/>
  <c r="V1619" i="1"/>
  <c r="W1619" i="1" s="1"/>
  <c r="V1618" i="1"/>
  <c r="W1618" i="1" s="1"/>
  <c r="V1617" i="1"/>
  <c r="W1617" i="1" s="1"/>
  <c r="V1616" i="1"/>
  <c r="W1616" i="1" s="1"/>
  <c r="V1615" i="1"/>
  <c r="W1615" i="1" s="1"/>
  <c r="V1614" i="1"/>
  <c r="W1614" i="1" s="1"/>
  <c r="V1613" i="1"/>
  <c r="W1613" i="1" s="1"/>
  <c r="V1612" i="1"/>
  <c r="W1612" i="1" s="1"/>
  <c r="V1611" i="1"/>
  <c r="W1611" i="1" s="1"/>
  <c r="V1610" i="1"/>
  <c r="W1610" i="1" s="1"/>
  <c r="V1609" i="1"/>
  <c r="W1609" i="1" s="1"/>
  <c r="V1608" i="1"/>
  <c r="W1608" i="1" s="1"/>
  <c r="V1607" i="1"/>
  <c r="W1607" i="1" s="1"/>
  <c r="V1606" i="1"/>
  <c r="W1606" i="1" s="1"/>
  <c r="V1605" i="1"/>
  <c r="W1605" i="1" s="1"/>
  <c r="V1604" i="1"/>
  <c r="W1604" i="1" s="1"/>
  <c r="V1603" i="1"/>
  <c r="W1603" i="1" s="1"/>
  <c r="V1602" i="1"/>
  <c r="W1602" i="1" s="1"/>
  <c r="V1601" i="1"/>
  <c r="W1601" i="1" s="1"/>
  <c r="V1600" i="1"/>
  <c r="W1600" i="1" s="1"/>
  <c r="V1599" i="1"/>
  <c r="W1599" i="1" s="1"/>
  <c r="V1598" i="1"/>
  <c r="W1598" i="1" s="1"/>
  <c r="V1597" i="1"/>
  <c r="W1597" i="1" s="1"/>
  <c r="V1596" i="1"/>
  <c r="W1596" i="1" s="1"/>
  <c r="V1595" i="1"/>
  <c r="W1595" i="1" s="1"/>
  <c r="V1594" i="1"/>
  <c r="W1594" i="1" s="1"/>
  <c r="V1593" i="1"/>
  <c r="W1593" i="1" s="1"/>
  <c r="V1592" i="1"/>
  <c r="W1592" i="1" s="1"/>
  <c r="V1591" i="1"/>
  <c r="W1591" i="1" s="1"/>
  <c r="V1590" i="1"/>
  <c r="W1590" i="1" s="1"/>
  <c r="V1589" i="1"/>
  <c r="W1589" i="1" s="1"/>
  <c r="V1588" i="1"/>
  <c r="W1588" i="1" s="1"/>
  <c r="V1587" i="1"/>
  <c r="W1587" i="1" s="1"/>
  <c r="V1586" i="1"/>
  <c r="W1586" i="1" s="1"/>
  <c r="V1585" i="1"/>
  <c r="W1585" i="1" s="1"/>
  <c r="V1584" i="1"/>
  <c r="W1584" i="1" s="1"/>
  <c r="V1583" i="1"/>
  <c r="W1583" i="1" s="1"/>
  <c r="V1582" i="1"/>
  <c r="W1582" i="1" s="1"/>
  <c r="V1581" i="1"/>
  <c r="W1581" i="1" s="1"/>
  <c r="V1580" i="1"/>
  <c r="W1580" i="1" s="1"/>
  <c r="V1579" i="1"/>
  <c r="W1579" i="1" s="1"/>
  <c r="V1578" i="1"/>
  <c r="W1578" i="1" s="1"/>
  <c r="V1577" i="1"/>
  <c r="W1577" i="1" s="1"/>
  <c r="V1576" i="1"/>
  <c r="W1576" i="1" s="1"/>
  <c r="V1575" i="1"/>
  <c r="W1575" i="1" s="1"/>
  <c r="V1574" i="1"/>
  <c r="W1574" i="1" s="1"/>
  <c r="V1573" i="1"/>
  <c r="W1573" i="1" s="1"/>
  <c r="V1572" i="1"/>
  <c r="W1572" i="1" s="1"/>
  <c r="V1571" i="1"/>
  <c r="W1571" i="1" s="1"/>
  <c r="V1570" i="1"/>
  <c r="W1570" i="1" s="1"/>
  <c r="V1569" i="1"/>
  <c r="W1569" i="1" s="1"/>
  <c r="V1568" i="1"/>
  <c r="W1568" i="1" s="1"/>
  <c r="V1567" i="1"/>
  <c r="W1567" i="1" s="1"/>
  <c r="V1566" i="1"/>
  <c r="W1566" i="1" s="1"/>
  <c r="V1565" i="1"/>
  <c r="W1565" i="1" s="1"/>
  <c r="V1564" i="1"/>
  <c r="W1564" i="1" s="1"/>
  <c r="V1563" i="1"/>
  <c r="W1563" i="1" s="1"/>
  <c r="V1562" i="1"/>
  <c r="W1562" i="1" s="1"/>
  <c r="V1561" i="1"/>
  <c r="W1561" i="1" s="1"/>
  <c r="V1560" i="1"/>
  <c r="W1560" i="1" s="1"/>
  <c r="V1559" i="1"/>
  <c r="W1559" i="1" s="1"/>
  <c r="V1558" i="1"/>
  <c r="W1558" i="1" s="1"/>
  <c r="V1557" i="1"/>
  <c r="W1557" i="1" s="1"/>
  <c r="V1556" i="1"/>
  <c r="W1556" i="1" s="1"/>
  <c r="V1555" i="1"/>
  <c r="W1555" i="1" s="1"/>
  <c r="V1554" i="1"/>
  <c r="W1554" i="1" s="1"/>
  <c r="V1553" i="1"/>
  <c r="W1553" i="1" s="1"/>
  <c r="W1552" i="1"/>
  <c r="V1551" i="1"/>
  <c r="W1551" i="1" s="1"/>
  <c r="V1550" i="1"/>
  <c r="W1550" i="1" s="1"/>
  <c r="V1549" i="1"/>
  <c r="W1549" i="1" s="1"/>
  <c r="V1548" i="1"/>
  <c r="W1548" i="1" s="1"/>
  <c r="V1547" i="1"/>
  <c r="W1547" i="1" s="1"/>
  <c r="V1546" i="1"/>
  <c r="W1546" i="1" s="1"/>
  <c r="V1545" i="1"/>
  <c r="W1545" i="1" s="1"/>
  <c r="V1544" i="1"/>
  <c r="W1544" i="1" s="1"/>
  <c r="V1543" i="1"/>
  <c r="W1543" i="1" s="1"/>
  <c r="V1542" i="1"/>
  <c r="W1542" i="1" s="1"/>
  <c r="V1541" i="1"/>
  <c r="W1541" i="1" s="1"/>
  <c r="V1540" i="1"/>
  <c r="W1540" i="1" s="1"/>
  <c r="V1539" i="1"/>
  <c r="W1539" i="1" s="1"/>
  <c r="V1538" i="1"/>
  <c r="W1538" i="1" s="1"/>
  <c r="V1537" i="1"/>
  <c r="W1537" i="1" s="1"/>
  <c r="V1536" i="1"/>
  <c r="W1536" i="1" s="1"/>
  <c r="V1535" i="1"/>
  <c r="W1535" i="1" s="1"/>
  <c r="V1534" i="1"/>
  <c r="W1534" i="1" s="1"/>
  <c r="V1533" i="1"/>
  <c r="W1533" i="1" s="1"/>
  <c r="V1532" i="1"/>
  <c r="W1532" i="1" s="1"/>
  <c r="V1531" i="1"/>
  <c r="W1531" i="1" s="1"/>
  <c r="V1530" i="1"/>
  <c r="W1530" i="1" s="1"/>
  <c r="V1529" i="1"/>
  <c r="W1529" i="1" s="1"/>
  <c r="V1528" i="1"/>
  <c r="W1528" i="1" s="1"/>
  <c r="V1527" i="1"/>
  <c r="W1527" i="1" s="1"/>
  <c r="V1526" i="1"/>
  <c r="W1526" i="1" s="1"/>
  <c r="V1525" i="1"/>
  <c r="W1525" i="1" s="1"/>
  <c r="V1524" i="1"/>
  <c r="W1524" i="1" s="1"/>
  <c r="V1523" i="1"/>
  <c r="W1523" i="1" s="1"/>
  <c r="V1522" i="1"/>
  <c r="W1522" i="1" s="1"/>
  <c r="V1521" i="1"/>
  <c r="W1521" i="1" s="1"/>
  <c r="V1520" i="1"/>
  <c r="W1520" i="1" s="1"/>
  <c r="V1519" i="1"/>
  <c r="W1519" i="1" s="1"/>
  <c r="V1518" i="1"/>
  <c r="W1518" i="1" s="1"/>
  <c r="V1517" i="1"/>
  <c r="W1517" i="1" s="1"/>
  <c r="V1516" i="1"/>
  <c r="W1516" i="1" s="1"/>
  <c r="V1515" i="1"/>
  <c r="W1515" i="1" s="1"/>
  <c r="V1514" i="1"/>
  <c r="W1514" i="1" s="1"/>
  <c r="V1513" i="1"/>
  <c r="W1513" i="1" s="1"/>
  <c r="V1512" i="1"/>
  <c r="W1512" i="1" s="1"/>
  <c r="V1511" i="1"/>
  <c r="W1511" i="1" s="1"/>
  <c r="V1510" i="1"/>
  <c r="W1510" i="1" s="1"/>
  <c r="V1509" i="1"/>
  <c r="W1509" i="1" s="1"/>
  <c r="V1508" i="1"/>
  <c r="W1508" i="1" s="1"/>
  <c r="V1507" i="1"/>
  <c r="W1507" i="1" s="1"/>
  <c r="V1506" i="1"/>
  <c r="W1506" i="1" s="1"/>
  <c r="V1505" i="1"/>
  <c r="W1505" i="1" s="1"/>
  <c r="V1504" i="1"/>
  <c r="W1504" i="1" s="1"/>
  <c r="V1503" i="1"/>
  <c r="W1503" i="1" s="1"/>
  <c r="V1502" i="1"/>
  <c r="W1502" i="1" s="1"/>
  <c r="V1501" i="1"/>
  <c r="W1501" i="1" s="1"/>
  <c r="V1500" i="1"/>
  <c r="W1500" i="1" s="1"/>
  <c r="V1499" i="1"/>
  <c r="W1499" i="1" s="1"/>
  <c r="V1498" i="1"/>
  <c r="W1498" i="1" s="1"/>
  <c r="V1497" i="1"/>
  <c r="W1497" i="1" s="1"/>
  <c r="V1496" i="1"/>
  <c r="W1496" i="1" s="1"/>
  <c r="V1495" i="1"/>
  <c r="W1495" i="1" s="1"/>
  <c r="V1494" i="1"/>
  <c r="W1494" i="1" s="1"/>
  <c r="V1493" i="1"/>
  <c r="W1493" i="1" s="1"/>
  <c r="V1492" i="1"/>
  <c r="W1492" i="1" s="1"/>
  <c r="V1491" i="1"/>
  <c r="W1491" i="1" s="1"/>
  <c r="V1490" i="1"/>
  <c r="W1490" i="1" s="1"/>
  <c r="V1489" i="1"/>
  <c r="W1489" i="1" s="1"/>
  <c r="V1488" i="1"/>
  <c r="W1488" i="1" s="1"/>
  <c r="V1487" i="1"/>
  <c r="W1487" i="1" s="1"/>
  <c r="V1486" i="1"/>
  <c r="W1486" i="1" s="1"/>
  <c r="V1485" i="1"/>
  <c r="W1485" i="1" s="1"/>
  <c r="V1484" i="1"/>
  <c r="W1484" i="1" s="1"/>
  <c r="V1483" i="1"/>
  <c r="W1483" i="1" s="1"/>
  <c r="V1482" i="1"/>
  <c r="W1482" i="1" s="1"/>
  <c r="V1481" i="1"/>
  <c r="W1481" i="1" s="1"/>
  <c r="V1480" i="1"/>
  <c r="W1480" i="1" s="1"/>
  <c r="V1479" i="1"/>
  <c r="W1479" i="1" s="1"/>
  <c r="V1478" i="1"/>
  <c r="W1478" i="1" s="1"/>
  <c r="V1477" i="1"/>
  <c r="W1477" i="1" s="1"/>
  <c r="V1476" i="1"/>
  <c r="W1476" i="1" s="1"/>
  <c r="V1475" i="1"/>
  <c r="W1475" i="1" s="1"/>
  <c r="V1474" i="1"/>
  <c r="W1474" i="1" s="1"/>
  <c r="V1473" i="1"/>
  <c r="W1473" i="1" s="1"/>
  <c r="V1472" i="1"/>
  <c r="W1472" i="1" s="1"/>
  <c r="V1471" i="1"/>
  <c r="W1471" i="1" s="1"/>
  <c r="V1470" i="1"/>
  <c r="W1470" i="1" s="1"/>
  <c r="V1469" i="1"/>
  <c r="W1469" i="1" s="1"/>
  <c r="V1468" i="1"/>
  <c r="W1468" i="1" s="1"/>
  <c r="V1467" i="1"/>
  <c r="W1467" i="1" s="1"/>
  <c r="V1466" i="1"/>
  <c r="W1466" i="1" s="1"/>
  <c r="V1465" i="1"/>
  <c r="W1465" i="1" s="1"/>
  <c r="V1464" i="1"/>
  <c r="W1464" i="1" s="1"/>
  <c r="V1463" i="1"/>
  <c r="W1463" i="1" s="1"/>
  <c r="V1462" i="1"/>
  <c r="W1462" i="1" s="1"/>
  <c r="V1461" i="1"/>
  <c r="W1461" i="1" s="1"/>
  <c r="V1460" i="1"/>
  <c r="W1460" i="1" s="1"/>
  <c r="V1459" i="1"/>
  <c r="W1459" i="1" s="1"/>
  <c r="V1458" i="1"/>
  <c r="W1458" i="1" s="1"/>
  <c r="V1457" i="1"/>
  <c r="W1457" i="1" s="1"/>
  <c r="V1456" i="1"/>
  <c r="W1456" i="1" s="1"/>
  <c r="V1455" i="1"/>
  <c r="W1455" i="1" s="1"/>
  <c r="V1454" i="1"/>
  <c r="W1454" i="1" s="1"/>
  <c r="V1453" i="1"/>
  <c r="W1453" i="1" s="1"/>
  <c r="V1452" i="1"/>
  <c r="W1452" i="1" s="1"/>
  <c r="V1451" i="1"/>
  <c r="W1451" i="1" s="1"/>
  <c r="V1450" i="1"/>
  <c r="W1450" i="1" s="1"/>
  <c r="V1449" i="1"/>
  <c r="W1449" i="1" s="1"/>
  <c r="V1448" i="1"/>
  <c r="W1448" i="1" s="1"/>
  <c r="V1447" i="1"/>
  <c r="W1447" i="1" s="1"/>
  <c r="V1446" i="1"/>
  <c r="W1446" i="1" s="1"/>
  <c r="V1445" i="1"/>
  <c r="W1445" i="1" s="1"/>
  <c r="V1444" i="1"/>
  <c r="W1444" i="1" s="1"/>
  <c r="V1443" i="1"/>
  <c r="W1443" i="1" s="1"/>
  <c r="V1442" i="1"/>
  <c r="W1442" i="1" s="1"/>
  <c r="V1441" i="1"/>
  <c r="W1441" i="1" s="1"/>
  <c r="V1440" i="1"/>
  <c r="W1440" i="1" s="1"/>
  <c r="V1439" i="1"/>
  <c r="W1439" i="1" s="1"/>
  <c r="V1438" i="1"/>
  <c r="W1438" i="1" s="1"/>
  <c r="V1437" i="1"/>
  <c r="W1437" i="1" s="1"/>
  <c r="V1436" i="1"/>
  <c r="W1436" i="1" s="1"/>
  <c r="V1435" i="1"/>
  <c r="W1435" i="1" s="1"/>
  <c r="V1434" i="1"/>
  <c r="W1434" i="1" s="1"/>
  <c r="V1433" i="1"/>
  <c r="W1433" i="1" s="1"/>
  <c r="V1432" i="1"/>
  <c r="W1432" i="1" s="1"/>
  <c r="V1431" i="1"/>
  <c r="W1431" i="1" s="1"/>
  <c r="V1430" i="1"/>
  <c r="W1430" i="1" s="1"/>
  <c r="V1429" i="1"/>
  <c r="W1429" i="1" s="1"/>
  <c r="V1428" i="1"/>
  <c r="W1428" i="1" s="1"/>
  <c r="V1427" i="1"/>
  <c r="W1427" i="1" s="1"/>
  <c r="V1426" i="1"/>
  <c r="W1426" i="1" s="1"/>
  <c r="V1425" i="1"/>
  <c r="W1425" i="1" s="1"/>
  <c r="V1424" i="1"/>
  <c r="W1424" i="1" s="1"/>
  <c r="V1423" i="1"/>
  <c r="W1423" i="1" s="1"/>
  <c r="V1422" i="1"/>
  <c r="W1422" i="1" s="1"/>
  <c r="V1421" i="1"/>
  <c r="W1421" i="1" s="1"/>
  <c r="V1420" i="1"/>
  <c r="W1420" i="1" s="1"/>
  <c r="V1419" i="1"/>
  <c r="W1419" i="1" s="1"/>
  <c r="V1418" i="1"/>
  <c r="W1418" i="1" s="1"/>
  <c r="V1417" i="1"/>
  <c r="W1417" i="1" s="1"/>
  <c r="V1416" i="1"/>
  <c r="W1416" i="1" s="1"/>
  <c r="V1415" i="1"/>
  <c r="W1415" i="1" s="1"/>
  <c r="V1414" i="1"/>
  <c r="W1414" i="1" s="1"/>
  <c r="V1413" i="1"/>
  <c r="W1413" i="1" s="1"/>
  <c r="V1412" i="1"/>
  <c r="W1412" i="1" s="1"/>
  <c r="V1411" i="1"/>
  <c r="W1411" i="1" s="1"/>
  <c r="V1410" i="1"/>
  <c r="W1410" i="1" s="1"/>
  <c r="V1409" i="1"/>
  <c r="W1409" i="1" s="1"/>
  <c r="V1408" i="1"/>
  <c r="W1408" i="1" s="1"/>
  <c r="V1407" i="1"/>
  <c r="W1407" i="1" s="1"/>
  <c r="V1406" i="1"/>
  <c r="W1406" i="1" s="1"/>
  <c r="V1405" i="1"/>
  <c r="W1405" i="1" s="1"/>
  <c r="V1404" i="1"/>
  <c r="W1404" i="1" s="1"/>
  <c r="V1403" i="1"/>
  <c r="W1403" i="1" s="1"/>
  <c r="V1402" i="1"/>
  <c r="W1402" i="1" s="1"/>
  <c r="V1401" i="1"/>
  <c r="W1401" i="1" s="1"/>
  <c r="V1400" i="1"/>
  <c r="W1400" i="1" s="1"/>
  <c r="V1399" i="1"/>
  <c r="W1399" i="1" s="1"/>
  <c r="V1398" i="1"/>
  <c r="W1398" i="1" s="1"/>
  <c r="V1397" i="1"/>
  <c r="W1397" i="1" s="1"/>
  <c r="V1396" i="1"/>
  <c r="W1396" i="1" s="1"/>
  <c r="V1395" i="1"/>
  <c r="W1395" i="1" s="1"/>
  <c r="V1394" i="1"/>
  <c r="W1394" i="1" s="1"/>
  <c r="V1393" i="1"/>
  <c r="W1393" i="1" s="1"/>
  <c r="V1392" i="1"/>
  <c r="W1392" i="1" s="1"/>
  <c r="V1391" i="1"/>
  <c r="W1391" i="1" s="1"/>
  <c r="V1390" i="1"/>
  <c r="W1390" i="1" s="1"/>
  <c r="V1389" i="1"/>
  <c r="W1389" i="1" s="1"/>
  <c r="V1388" i="1"/>
  <c r="W1388" i="1" s="1"/>
  <c r="V1387" i="1"/>
  <c r="W1387" i="1" s="1"/>
  <c r="V1386" i="1"/>
  <c r="W1386" i="1" s="1"/>
  <c r="V1385" i="1"/>
  <c r="W1385" i="1" s="1"/>
  <c r="V1384" i="1"/>
  <c r="W1384" i="1" s="1"/>
  <c r="V1383" i="1"/>
  <c r="W1383" i="1" s="1"/>
  <c r="V1382" i="1"/>
  <c r="W1382" i="1" s="1"/>
  <c r="V1381" i="1"/>
  <c r="W1381" i="1" s="1"/>
  <c r="V1380" i="1"/>
  <c r="W1380" i="1" s="1"/>
  <c r="V1379" i="1"/>
  <c r="W1379" i="1" s="1"/>
  <c r="V1378" i="1"/>
  <c r="W1378" i="1" s="1"/>
  <c r="V1377" i="1"/>
  <c r="W1377" i="1" s="1"/>
  <c r="V1376" i="1"/>
  <c r="W1376" i="1" s="1"/>
  <c r="V1375" i="1"/>
  <c r="W1375" i="1" s="1"/>
  <c r="V1374" i="1"/>
  <c r="W1374" i="1" s="1"/>
  <c r="V1373" i="1"/>
  <c r="W1373" i="1" s="1"/>
  <c r="V1372" i="1"/>
  <c r="W1372" i="1" s="1"/>
  <c r="V1371" i="1"/>
  <c r="W1371" i="1" s="1"/>
  <c r="V1370" i="1"/>
  <c r="W1370" i="1" s="1"/>
  <c r="V1369" i="1"/>
  <c r="W1369" i="1" s="1"/>
  <c r="V1368" i="1"/>
  <c r="W1368" i="1" s="1"/>
  <c r="V1367" i="1"/>
  <c r="W1367" i="1" s="1"/>
  <c r="V1366" i="1"/>
  <c r="W1366" i="1" s="1"/>
  <c r="V1365" i="1"/>
  <c r="W1365" i="1" s="1"/>
  <c r="V1364" i="1"/>
  <c r="W1364" i="1" s="1"/>
  <c r="V1363" i="1"/>
  <c r="W1363" i="1" s="1"/>
  <c r="V1362" i="1"/>
  <c r="W1362" i="1" s="1"/>
  <c r="V1361" i="1"/>
  <c r="W1361" i="1" s="1"/>
  <c r="V1360" i="1"/>
  <c r="W1360" i="1" s="1"/>
  <c r="V1359" i="1"/>
  <c r="W1359" i="1" s="1"/>
  <c r="V1358" i="1"/>
  <c r="W1358" i="1" s="1"/>
  <c r="V1357" i="1"/>
  <c r="W1357" i="1" s="1"/>
  <c r="V1356" i="1"/>
  <c r="W1356" i="1" s="1"/>
  <c r="V1355" i="1"/>
  <c r="W1355" i="1" s="1"/>
  <c r="V1354" i="1"/>
  <c r="W1354" i="1" s="1"/>
  <c r="V1353" i="1"/>
  <c r="W1353" i="1" s="1"/>
  <c r="V1352" i="1"/>
  <c r="W1352" i="1" s="1"/>
  <c r="V1351" i="1"/>
  <c r="W1351" i="1" s="1"/>
  <c r="V1350" i="1"/>
  <c r="W1350" i="1" s="1"/>
  <c r="V1349" i="1"/>
  <c r="W1349" i="1" s="1"/>
  <c r="V1348" i="1"/>
  <c r="W1348" i="1" s="1"/>
  <c r="V1347" i="1"/>
  <c r="W1347" i="1" s="1"/>
  <c r="V1346" i="1"/>
  <c r="W1346" i="1" s="1"/>
  <c r="V1345" i="1"/>
  <c r="W1345" i="1" s="1"/>
  <c r="V1344" i="1"/>
  <c r="W1344" i="1" s="1"/>
  <c r="V1343" i="1"/>
  <c r="W1343" i="1" s="1"/>
  <c r="V1342" i="1"/>
  <c r="W1342" i="1" s="1"/>
  <c r="V1341" i="1"/>
  <c r="W1341" i="1" s="1"/>
  <c r="V1340" i="1"/>
  <c r="W1340" i="1" s="1"/>
  <c r="V1339" i="1"/>
  <c r="W1339" i="1" s="1"/>
  <c r="V1338" i="1"/>
  <c r="W1338" i="1" s="1"/>
  <c r="V1337" i="1"/>
  <c r="W1337" i="1" s="1"/>
  <c r="V1336" i="1"/>
  <c r="W1336" i="1" s="1"/>
  <c r="V1335" i="1"/>
  <c r="W1335" i="1" s="1"/>
  <c r="V1334" i="1"/>
  <c r="W1334" i="1" s="1"/>
  <c r="V1333" i="1"/>
  <c r="W1333" i="1" s="1"/>
  <c r="V1332" i="1"/>
  <c r="W1332" i="1" s="1"/>
  <c r="V1331" i="1"/>
  <c r="W1331" i="1" s="1"/>
  <c r="V1330" i="1"/>
  <c r="W1330" i="1" s="1"/>
  <c r="V1329" i="1"/>
  <c r="W1329" i="1" s="1"/>
  <c r="V1328" i="1"/>
  <c r="W1328" i="1" s="1"/>
  <c r="V1327" i="1"/>
  <c r="W1327" i="1" s="1"/>
  <c r="V1326" i="1"/>
  <c r="W1326" i="1" s="1"/>
  <c r="V1325" i="1"/>
  <c r="W1325" i="1" s="1"/>
  <c r="V1324" i="1"/>
  <c r="W1324" i="1" s="1"/>
  <c r="V1323" i="1"/>
  <c r="W1323" i="1" s="1"/>
  <c r="V1322" i="1"/>
  <c r="W1322" i="1" s="1"/>
  <c r="V1321" i="1"/>
  <c r="W1321" i="1" s="1"/>
  <c r="V1320" i="1"/>
  <c r="W1320" i="1" s="1"/>
  <c r="V1319" i="1"/>
  <c r="W1319" i="1" s="1"/>
  <c r="V1318" i="1"/>
  <c r="W1318" i="1" s="1"/>
  <c r="V1317" i="1"/>
  <c r="W1317" i="1" s="1"/>
  <c r="V1316" i="1"/>
  <c r="W1316" i="1" s="1"/>
  <c r="V1315" i="1"/>
  <c r="W1315" i="1" s="1"/>
  <c r="V1314" i="1"/>
  <c r="W1314" i="1" s="1"/>
  <c r="V1313" i="1"/>
  <c r="W1313" i="1" s="1"/>
  <c r="V1312" i="1"/>
  <c r="W1312" i="1" s="1"/>
  <c r="V1311" i="1"/>
  <c r="W1311" i="1" s="1"/>
  <c r="V1310" i="1"/>
  <c r="W1310" i="1" s="1"/>
  <c r="V1309" i="1"/>
  <c r="W1309" i="1" s="1"/>
  <c r="V1308" i="1"/>
  <c r="W1308" i="1" s="1"/>
  <c r="V1307" i="1"/>
  <c r="W1307" i="1" s="1"/>
  <c r="V1306" i="1"/>
  <c r="W1306" i="1" s="1"/>
  <c r="V1305" i="1"/>
  <c r="W1305" i="1" s="1"/>
  <c r="V1304" i="1"/>
  <c r="W1304" i="1" s="1"/>
  <c r="V1303" i="1"/>
  <c r="W1303" i="1" s="1"/>
  <c r="V1302" i="1"/>
  <c r="W1302" i="1" s="1"/>
  <c r="V1301" i="1"/>
  <c r="W1301" i="1" s="1"/>
  <c r="V1300" i="1"/>
  <c r="W1300" i="1" s="1"/>
  <c r="V1299" i="1"/>
  <c r="W1299" i="1" s="1"/>
  <c r="V1298" i="1"/>
  <c r="W1298" i="1" s="1"/>
  <c r="V1297" i="1"/>
  <c r="W1297" i="1" s="1"/>
  <c r="V1296" i="1"/>
  <c r="W1296" i="1" s="1"/>
  <c r="V1295" i="1"/>
  <c r="W1295" i="1" s="1"/>
  <c r="V1294" i="1"/>
  <c r="W1294" i="1" s="1"/>
  <c r="V1293" i="1"/>
  <c r="W1293" i="1" s="1"/>
  <c r="V1292" i="1"/>
  <c r="W1292" i="1" s="1"/>
  <c r="V1291" i="1"/>
  <c r="W1291" i="1" s="1"/>
  <c r="V1290" i="1"/>
  <c r="W1290" i="1" s="1"/>
  <c r="V1289" i="1"/>
  <c r="W1289" i="1" s="1"/>
  <c r="V1288" i="1"/>
  <c r="W1288" i="1" s="1"/>
  <c r="V1287" i="1"/>
  <c r="W1287" i="1" s="1"/>
  <c r="V1286" i="1"/>
  <c r="W1286" i="1" s="1"/>
  <c r="V1285" i="1"/>
  <c r="W1285" i="1" s="1"/>
  <c r="V1284" i="1"/>
  <c r="W1284" i="1" s="1"/>
  <c r="V1283" i="1"/>
  <c r="W1283" i="1" s="1"/>
  <c r="V1282" i="1"/>
  <c r="W1282" i="1" s="1"/>
  <c r="V1281" i="1"/>
  <c r="W1281" i="1" s="1"/>
  <c r="V1280" i="1"/>
  <c r="W1280" i="1" s="1"/>
  <c r="V1279" i="1"/>
  <c r="W1279" i="1" s="1"/>
  <c r="V1278" i="1"/>
  <c r="W1278" i="1" s="1"/>
  <c r="V1277" i="1"/>
  <c r="W1277" i="1" s="1"/>
  <c r="V1276" i="1"/>
  <c r="W1276" i="1" s="1"/>
  <c r="V1275" i="1"/>
  <c r="W1275" i="1" s="1"/>
  <c r="V1274" i="1"/>
  <c r="W1274" i="1" s="1"/>
  <c r="V1273" i="1"/>
  <c r="W1273" i="1" s="1"/>
  <c r="V1272" i="1"/>
  <c r="W1272" i="1" s="1"/>
  <c r="V1271" i="1"/>
  <c r="W1271" i="1" s="1"/>
  <c r="V1270" i="1"/>
  <c r="W1270" i="1" s="1"/>
  <c r="V1269" i="1"/>
  <c r="W1269" i="1" s="1"/>
  <c r="V1268" i="1"/>
  <c r="W1268" i="1" s="1"/>
  <c r="V1267" i="1"/>
  <c r="W1267" i="1" s="1"/>
  <c r="V1266" i="1"/>
  <c r="W1266" i="1" s="1"/>
  <c r="V1265" i="1"/>
  <c r="W1265" i="1" s="1"/>
  <c r="V1264" i="1"/>
  <c r="W1264" i="1" s="1"/>
  <c r="V1263" i="1"/>
  <c r="W1263" i="1" s="1"/>
  <c r="V1262" i="1"/>
  <c r="W1262" i="1" s="1"/>
  <c r="V1261" i="1"/>
  <c r="W1261" i="1" s="1"/>
  <c r="V1260" i="1"/>
  <c r="W1260" i="1" s="1"/>
  <c r="V1259" i="1"/>
  <c r="W1259" i="1" s="1"/>
  <c r="V1258" i="1"/>
  <c r="W1258" i="1" s="1"/>
  <c r="V1257" i="1"/>
  <c r="W1257" i="1" s="1"/>
  <c r="V1256" i="1"/>
  <c r="W1256" i="1" s="1"/>
  <c r="V1255" i="1"/>
  <c r="W1255" i="1" s="1"/>
  <c r="V1254" i="1"/>
  <c r="W1254" i="1" s="1"/>
  <c r="V1253" i="1"/>
  <c r="W1253" i="1" s="1"/>
  <c r="V1252" i="1"/>
  <c r="W1252" i="1" s="1"/>
  <c r="V1251" i="1"/>
  <c r="W1251" i="1" s="1"/>
  <c r="V1250" i="1"/>
  <c r="W1250" i="1" s="1"/>
  <c r="V1249" i="1"/>
  <c r="W1249" i="1" s="1"/>
  <c r="V1248" i="1"/>
  <c r="W1248" i="1" s="1"/>
  <c r="V1247" i="1"/>
  <c r="W1247" i="1" s="1"/>
  <c r="V1246" i="1"/>
  <c r="W1246" i="1" s="1"/>
  <c r="V1245" i="1"/>
  <c r="W1245" i="1" s="1"/>
  <c r="V1244" i="1"/>
  <c r="W1244" i="1" s="1"/>
  <c r="V1243" i="1"/>
  <c r="W1243" i="1" s="1"/>
  <c r="V1242" i="1"/>
  <c r="W1242" i="1" s="1"/>
  <c r="V1241" i="1"/>
  <c r="W1241" i="1" s="1"/>
  <c r="V1240" i="1"/>
  <c r="W1240" i="1" s="1"/>
  <c r="V1239" i="1"/>
  <c r="W1239" i="1" s="1"/>
  <c r="V1238" i="1"/>
  <c r="W1238" i="1" s="1"/>
  <c r="V1237" i="1"/>
  <c r="W1237" i="1" s="1"/>
  <c r="V1236" i="1"/>
  <c r="W1236" i="1" s="1"/>
  <c r="V1235" i="1"/>
  <c r="W1235" i="1" s="1"/>
  <c r="V1234" i="1"/>
  <c r="W1234" i="1" s="1"/>
  <c r="V1233" i="1"/>
  <c r="W1233" i="1" s="1"/>
  <c r="V1232" i="1"/>
  <c r="W1232" i="1" s="1"/>
  <c r="V1231" i="1"/>
  <c r="W1231" i="1" s="1"/>
  <c r="V1230" i="1"/>
  <c r="W1230" i="1" s="1"/>
  <c r="V1229" i="1"/>
  <c r="W1229" i="1" s="1"/>
  <c r="V1228" i="1"/>
  <c r="W1228" i="1" s="1"/>
  <c r="V1227" i="1"/>
  <c r="W1227" i="1" s="1"/>
  <c r="V1226" i="1"/>
  <c r="W1226" i="1" s="1"/>
  <c r="V1225" i="1"/>
  <c r="W1225" i="1" s="1"/>
  <c r="V1224" i="1"/>
  <c r="W1224" i="1" s="1"/>
  <c r="V1223" i="1"/>
  <c r="W1223" i="1" s="1"/>
  <c r="V1222" i="1"/>
  <c r="W1222" i="1" s="1"/>
  <c r="V1221" i="1"/>
  <c r="W1221" i="1" s="1"/>
  <c r="V1220" i="1"/>
  <c r="W1220" i="1" s="1"/>
  <c r="V1219" i="1"/>
  <c r="W1219" i="1" s="1"/>
  <c r="V1218" i="1"/>
  <c r="W1218" i="1" s="1"/>
  <c r="V1217" i="1"/>
  <c r="W1217" i="1" s="1"/>
  <c r="V1216" i="1"/>
  <c r="W1216" i="1" s="1"/>
  <c r="V1215" i="1"/>
  <c r="W1215" i="1" s="1"/>
  <c r="V1214" i="1"/>
  <c r="W1214" i="1" s="1"/>
  <c r="V1213" i="1"/>
  <c r="W1213" i="1" s="1"/>
  <c r="V1212" i="1"/>
  <c r="W1212" i="1" s="1"/>
  <c r="V1211" i="1"/>
  <c r="W1211" i="1" s="1"/>
  <c r="V1210" i="1"/>
  <c r="W1210" i="1" s="1"/>
  <c r="V1209" i="1"/>
  <c r="W1209" i="1" s="1"/>
  <c r="V1208" i="1"/>
  <c r="W1208" i="1" s="1"/>
  <c r="V1207" i="1"/>
  <c r="W1207" i="1" s="1"/>
  <c r="V1206" i="1"/>
  <c r="W1206" i="1" s="1"/>
  <c r="V1205" i="1"/>
  <c r="W1205" i="1" s="1"/>
  <c r="V1204" i="1"/>
  <c r="W1204" i="1" s="1"/>
  <c r="V1203" i="1"/>
  <c r="W1203" i="1" s="1"/>
  <c r="V1202" i="1"/>
  <c r="W1202" i="1" s="1"/>
  <c r="V1201" i="1"/>
  <c r="W1201" i="1" s="1"/>
  <c r="V1200" i="1"/>
  <c r="W1200" i="1" s="1"/>
  <c r="V1199" i="1"/>
  <c r="W1199" i="1" s="1"/>
  <c r="V1198" i="1"/>
  <c r="W1198" i="1" s="1"/>
  <c r="V1197" i="1"/>
  <c r="W1197" i="1" s="1"/>
  <c r="V1196" i="1"/>
  <c r="W1196" i="1" s="1"/>
  <c r="V1195" i="1"/>
  <c r="W1195" i="1" s="1"/>
  <c r="V1194" i="1"/>
  <c r="W1194" i="1" s="1"/>
  <c r="V1193" i="1"/>
  <c r="W1193" i="1" s="1"/>
  <c r="V1192" i="1"/>
  <c r="W1192" i="1" s="1"/>
  <c r="V1191" i="1"/>
  <c r="W1191" i="1" s="1"/>
  <c r="V1190" i="1"/>
  <c r="W1190" i="1" s="1"/>
  <c r="V1189" i="1"/>
  <c r="W1189" i="1" s="1"/>
  <c r="V1188" i="1"/>
  <c r="W1188" i="1" s="1"/>
  <c r="V1187" i="1"/>
  <c r="W1187" i="1" s="1"/>
  <c r="V1186" i="1"/>
  <c r="W1186" i="1" s="1"/>
  <c r="V1185" i="1"/>
  <c r="W1185" i="1" s="1"/>
  <c r="V1184" i="1"/>
  <c r="W1184" i="1" s="1"/>
  <c r="V1183" i="1"/>
  <c r="W1183" i="1" s="1"/>
  <c r="V1182" i="1"/>
  <c r="W1182" i="1" s="1"/>
  <c r="V1181" i="1"/>
  <c r="W1181" i="1" s="1"/>
  <c r="V1180" i="1"/>
  <c r="W1180" i="1" s="1"/>
  <c r="V1179" i="1"/>
  <c r="W1179" i="1" s="1"/>
  <c r="V1178" i="1"/>
  <c r="W1178" i="1" s="1"/>
  <c r="V1177" i="1"/>
  <c r="W1177" i="1" s="1"/>
  <c r="V1176" i="1"/>
  <c r="W1176" i="1" s="1"/>
  <c r="V1175" i="1"/>
  <c r="W1175" i="1" s="1"/>
  <c r="V1174" i="1"/>
  <c r="W1174" i="1" s="1"/>
  <c r="V1173" i="1"/>
  <c r="W1173" i="1" s="1"/>
  <c r="V1172" i="1"/>
  <c r="W1172" i="1" s="1"/>
  <c r="V1171" i="1"/>
  <c r="W1171" i="1" s="1"/>
  <c r="V1170" i="1"/>
  <c r="W1170" i="1" s="1"/>
  <c r="V1169" i="1"/>
  <c r="W1169" i="1" s="1"/>
  <c r="V1168" i="1"/>
  <c r="W1168" i="1" s="1"/>
  <c r="V1167" i="1"/>
  <c r="W1167" i="1" s="1"/>
  <c r="V1166" i="1"/>
  <c r="W1166" i="1" s="1"/>
  <c r="V1165" i="1"/>
  <c r="W1165" i="1" s="1"/>
  <c r="V1164" i="1"/>
  <c r="W1164" i="1" s="1"/>
  <c r="V1163" i="1"/>
  <c r="W1163" i="1" s="1"/>
  <c r="V1162" i="1"/>
  <c r="W1162" i="1" s="1"/>
  <c r="V1161" i="1"/>
  <c r="W1161" i="1" s="1"/>
  <c r="V1160" i="1"/>
  <c r="W1160" i="1" s="1"/>
  <c r="V1159" i="1"/>
  <c r="W1159" i="1" s="1"/>
  <c r="V1158" i="1"/>
  <c r="W1158" i="1" s="1"/>
  <c r="V1157" i="1"/>
  <c r="W1157" i="1" s="1"/>
  <c r="V1156" i="1"/>
  <c r="W1156" i="1" s="1"/>
  <c r="V1155" i="1"/>
  <c r="W1155" i="1" s="1"/>
  <c r="V1154" i="1"/>
  <c r="W1154" i="1" s="1"/>
  <c r="V1153" i="1"/>
  <c r="W1153" i="1" s="1"/>
  <c r="V1152" i="1"/>
  <c r="W1152" i="1" s="1"/>
  <c r="V1151" i="1"/>
  <c r="W1151" i="1" s="1"/>
  <c r="V1150" i="1"/>
  <c r="W1150" i="1" s="1"/>
  <c r="V1149" i="1"/>
  <c r="W1149" i="1" s="1"/>
  <c r="V1148" i="1"/>
  <c r="W1148" i="1" s="1"/>
  <c r="V1147" i="1"/>
  <c r="W1147" i="1" s="1"/>
  <c r="V1146" i="1"/>
  <c r="W1146" i="1" s="1"/>
  <c r="V1145" i="1"/>
  <c r="W1145" i="1" s="1"/>
  <c r="V1144" i="1"/>
  <c r="W1144" i="1" s="1"/>
  <c r="V1143" i="1"/>
  <c r="W1143" i="1" s="1"/>
  <c r="V1142" i="1"/>
  <c r="W1142" i="1" s="1"/>
  <c r="V1141" i="1"/>
  <c r="W1141" i="1" s="1"/>
  <c r="V1140" i="1"/>
  <c r="W1140" i="1" s="1"/>
  <c r="V1139" i="1"/>
  <c r="W1139" i="1" s="1"/>
  <c r="V1138" i="1"/>
  <c r="W1138" i="1" s="1"/>
  <c r="V1137" i="1"/>
  <c r="W1137" i="1" s="1"/>
  <c r="V1136" i="1"/>
  <c r="W1136" i="1" s="1"/>
  <c r="V1135" i="1"/>
  <c r="W1135" i="1" s="1"/>
  <c r="V1134" i="1"/>
  <c r="W1134" i="1" s="1"/>
  <c r="V1133" i="1"/>
  <c r="W1133" i="1" s="1"/>
  <c r="V1132" i="1"/>
  <c r="W1132" i="1" s="1"/>
  <c r="V1131" i="1"/>
  <c r="W1131" i="1" s="1"/>
  <c r="V1130" i="1"/>
  <c r="W1130" i="1" s="1"/>
  <c r="V1129" i="1"/>
  <c r="W1129" i="1" s="1"/>
  <c r="V1128" i="1"/>
  <c r="W1128" i="1" s="1"/>
  <c r="V1127" i="1"/>
  <c r="W1127" i="1" s="1"/>
  <c r="V1126" i="1"/>
  <c r="W1126" i="1" s="1"/>
  <c r="V1125" i="1"/>
  <c r="W1125" i="1" s="1"/>
  <c r="V1124" i="1"/>
  <c r="W1124" i="1" s="1"/>
  <c r="V1123" i="1"/>
  <c r="W1123" i="1" s="1"/>
  <c r="V1122" i="1"/>
  <c r="W1122" i="1" s="1"/>
  <c r="V1121" i="1"/>
  <c r="W1121" i="1" s="1"/>
  <c r="V1120" i="1"/>
  <c r="W1120" i="1" s="1"/>
  <c r="V1119" i="1"/>
  <c r="W1119" i="1" s="1"/>
  <c r="V1118" i="1"/>
  <c r="W1118" i="1" s="1"/>
  <c r="V1117" i="1"/>
  <c r="W1117" i="1" s="1"/>
  <c r="V1116" i="1"/>
  <c r="W1116" i="1" s="1"/>
  <c r="V1115" i="1"/>
  <c r="W1115" i="1" s="1"/>
  <c r="V1114" i="1"/>
  <c r="W1114" i="1" s="1"/>
  <c r="V1113" i="1"/>
  <c r="W1113" i="1" s="1"/>
  <c r="V1112" i="1"/>
  <c r="W1112" i="1" s="1"/>
  <c r="V1111" i="1"/>
  <c r="W1111" i="1" s="1"/>
  <c r="V1110" i="1"/>
  <c r="W1110" i="1" s="1"/>
  <c r="V1109" i="1"/>
  <c r="W1109" i="1" s="1"/>
  <c r="V1108" i="1"/>
  <c r="W1108" i="1" s="1"/>
  <c r="V1107" i="1"/>
  <c r="W1107" i="1" s="1"/>
  <c r="V1106" i="1"/>
  <c r="W1106" i="1" s="1"/>
  <c r="V1105" i="1"/>
  <c r="W1105" i="1" s="1"/>
  <c r="V1104" i="1"/>
  <c r="W1104" i="1" s="1"/>
  <c r="V1103" i="1"/>
  <c r="W1103" i="1" s="1"/>
  <c r="V1102" i="1"/>
  <c r="W1102" i="1" s="1"/>
  <c r="V1101" i="1"/>
  <c r="W1101" i="1" s="1"/>
  <c r="V1100" i="1"/>
  <c r="W1100" i="1" s="1"/>
  <c r="V1099" i="1"/>
  <c r="W1099" i="1" s="1"/>
  <c r="V1098" i="1"/>
  <c r="W1098" i="1" s="1"/>
  <c r="V1097" i="1"/>
  <c r="W1097" i="1" s="1"/>
  <c r="V1096" i="1"/>
  <c r="W1096" i="1" s="1"/>
  <c r="V1095" i="1"/>
  <c r="W1095" i="1" s="1"/>
  <c r="V1094" i="1"/>
  <c r="W1094" i="1" s="1"/>
  <c r="V1093" i="1"/>
  <c r="W1093" i="1" s="1"/>
  <c r="V1092" i="1"/>
  <c r="W1092" i="1" s="1"/>
  <c r="V1091" i="1"/>
  <c r="W1091" i="1" s="1"/>
  <c r="V1090" i="1"/>
  <c r="W1090" i="1" s="1"/>
  <c r="V1089" i="1"/>
  <c r="W1089" i="1" s="1"/>
  <c r="V1088" i="1"/>
  <c r="W1088" i="1" s="1"/>
  <c r="V1087" i="1"/>
  <c r="W1087" i="1" s="1"/>
  <c r="V1086" i="1"/>
  <c r="W1086" i="1" s="1"/>
  <c r="V1085" i="1"/>
  <c r="W1085" i="1" s="1"/>
  <c r="V1084" i="1"/>
  <c r="W1084" i="1" s="1"/>
  <c r="V1083" i="1"/>
  <c r="W1083" i="1" s="1"/>
  <c r="V1082" i="1"/>
  <c r="W1082" i="1" s="1"/>
  <c r="V1081" i="1"/>
  <c r="W1081" i="1" s="1"/>
  <c r="V1080" i="1"/>
  <c r="W1080" i="1" s="1"/>
  <c r="V1079" i="1"/>
  <c r="W1079" i="1" s="1"/>
  <c r="V1078" i="1"/>
  <c r="W1078" i="1" s="1"/>
  <c r="V1077" i="1"/>
  <c r="W1077" i="1" s="1"/>
  <c r="V1076" i="1"/>
  <c r="W1076" i="1" s="1"/>
  <c r="V1075" i="1"/>
  <c r="W1075" i="1" s="1"/>
  <c r="V1074" i="1"/>
  <c r="W1074" i="1" s="1"/>
  <c r="V1073" i="1"/>
  <c r="W1073" i="1" s="1"/>
  <c r="V1072" i="1"/>
  <c r="W1072" i="1" s="1"/>
  <c r="V1071" i="1"/>
  <c r="W1071" i="1" s="1"/>
  <c r="V1070" i="1"/>
  <c r="W1070" i="1" s="1"/>
  <c r="V1069" i="1"/>
  <c r="W1069" i="1" s="1"/>
  <c r="V1068" i="1"/>
  <c r="W1068" i="1" s="1"/>
  <c r="V1067" i="1"/>
  <c r="W1067" i="1" s="1"/>
  <c r="V1066" i="1"/>
  <c r="W1066" i="1" s="1"/>
  <c r="V1065" i="1"/>
  <c r="W1065" i="1" s="1"/>
  <c r="V1064" i="1"/>
  <c r="W1064" i="1" s="1"/>
  <c r="V1063" i="1"/>
  <c r="W1063" i="1" s="1"/>
  <c r="V1062" i="1"/>
  <c r="W1062" i="1" s="1"/>
  <c r="V1061" i="1"/>
  <c r="W1061" i="1" s="1"/>
  <c r="V1060" i="1"/>
  <c r="W1060" i="1" s="1"/>
  <c r="V1059" i="1"/>
  <c r="W1059" i="1" s="1"/>
  <c r="V1058" i="1"/>
  <c r="W1058" i="1" s="1"/>
  <c r="V1057" i="1"/>
  <c r="W1057" i="1" s="1"/>
  <c r="V1056" i="1"/>
  <c r="W1056" i="1" s="1"/>
  <c r="V1055" i="1"/>
  <c r="W1055" i="1" s="1"/>
  <c r="V1054" i="1"/>
  <c r="W1054" i="1" s="1"/>
  <c r="V1053" i="1"/>
  <c r="W1053" i="1" s="1"/>
  <c r="V1052" i="1"/>
  <c r="W1052" i="1" s="1"/>
  <c r="V1051" i="1"/>
  <c r="W1051" i="1" s="1"/>
  <c r="V1050" i="1"/>
  <c r="W1050" i="1" s="1"/>
  <c r="V1049" i="1"/>
  <c r="W1049" i="1" s="1"/>
  <c r="V1048" i="1"/>
  <c r="W1048" i="1" s="1"/>
  <c r="V1047" i="1"/>
  <c r="W1047" i="1" s="1"/>
  <c r="V1046" i="1"/>
  <c r="W1046" i="1" s="1"/>
  <c r="V1045" i="1"/>
  <c r="W1045" i="1" s="1"/>
  <c r="V1044" i="1"/>
  <c r="W1044" i="1" s="1"/>
  <c r="V1043" i="1"/>
  <c r="W1043" i="1" s="1"/>
  <c r="V1042" i="1"/>
  <c r="W1042" i="1" s="1"/>
  <c r="V1041" i="1"/>
  <c r="W1041" i="1" s="1"/>
  <c r="V1040" i="1"/>
  <c r="W1040" i="1" s="1"/>
  <c r="V1039" i="1"/>
  <c r="W1039" i="1" s="1"/>
  <c r="V1038" i="1"/>
  <c r="W1038" i="1" s="1"/>
  <c r="V1037" i="1"/>
  <c r="W1037" i="1" s="1"/>
  <c r="V1036" i="1"/>
  <c r="W1036" i="1" s="1"/>
  <c r="V1035" i="1"/>
  <c r="W1035" i="1" s="1"/>
  <c r="V1034" i="1"/>
  <c r="W1034" i="1" s="1"/>
  <c r="V1033" i="1"/>
  <c r="W1033" i="1" s="1"/>
  <c r="V1032" i="1"/>
  <c r="W1032" i="1" s="1"/>
  <c r="V1031" i="1"/>
  <c r="W1031" i="1" s="1"/>
  <c r="V1030" i="1"/>
  <c r="W1030" i="1" s="1"/>
  <c r="V1029" i="1"/>
  <c r="W1029" i="1" s="1"/>
  <c r="V1028" i="1"/>
  <c r="W1028" i="1" s="1"/>
  <c r="V1027" i="1"/>
  <c r="W1027" i="1" s="1"/>
  <c r="V1026" i="1"/>
  <c r="W1026" i="1" s="1"/>
  <c r="V1025" i="1"/>
  <c r="W1025" i="1" s="1"/>
  <c r="V1024" i="1"/>
  <c r="W1024" i="1" s="1"/>
  <c r="V1023" i="1"/>
  <c r="W1023" i="1" s="1"/>
  <c r="V1022" i="1"/>
  <c r="W1022" i="1" s="1"/>
  <c r="V1021" i="1"/>
  <c r="W1021" i="1" s="1"/>
  <c r="V1020" i="1"/>
  <c r="W1020" i="1" s="1"/>
  <c r="V1019" i="1"/>
  <c r="W1019" i="1" s="1"/>
  <c r="V1018" i="1"/>
  <c r="W1018" i="1" s="1"/>
  <c r="V1017" i="1"/>
  <c r="W1017" i="1" s="1"/>
  <c r="V1016" i="1"/>
  <c r="W1016" i="1" s="1"/>
  <c r="V1015" i="1"/>
  <c r="W1015" i="1" s="1"/>
  <c r="V1014" i="1"/>
  <c r="W1014" i="1" s="1"/>
  <c r="V1013" i="1"/>
  <c r="W1013" i="1" s="1"/>
  <c r="V1012" i="1"/>
  <c r="W1012" i="1" s="1"/>
  <c r="V1011" i="1"/>
  <c r="W1011" i="1" s="1"/>
  <c r="V1010" i="1"/>
  <c r="W1010" i="1" s="1"/>
  <c r="V1009" i="1"/>
  <c r="W1009" i="1" s="1"/>
  <c r="V1008" i="1"/>
  <c r="W1008" i="1" s="1"/>
  <c r="V1007" i="1"/>
  <c r="W1007" i="1" s="1"/>
  <c r="V1006" i="1"/>
  <c r="W1006" i="1" s="1"/>
  <c r="V1005" i="1"/>
  <c r="W1005" i="1" s="1"/>
  <c r="V1004" i="1"/>
  <c r="W1004" i="1" s="1"/>
  <c r="V1003" i="1"/>
  <c r="W1003" i="1" s="1"/>
  <c r="V1002" i="1"/>
  <c r="W1002" i="1" s="1"/>
  <c r="V1001" i="1"/>
  <c r="W1001" i="1" s="1"/>
  <c r="V1000" i="1"/>
  <c r="W1000" i="1" s="1"/>
  <c r="V999" i="1"/>
  <c r="W999" i="1" s="1"/>
  <c r="V998" i="1"/>
  <c r="W998" i="1" s="1"/>
  <c r="V997" i="1"/>
  <c r="W997" i="1" s="1"/>
  <c r="V996" i="1"/>
  <c r="W996" i="1" s="1"/>
  <c r="V995" i="1"/>
  <c r="W995" i="1" s="1"/>
  <c r="V994" i="1"/>
  <c r="W994" i="1" s="1"/>
  <c r="V993" i="1"/>
  <c r="W993" i="1" s="1"/>
  <c r="V992" i="1"/>
  <c r="W992" i="1" s="1"/>
  <c r="V991" i="1"/>
  <c r="W991" i="1" s="1"/>
  <c r="V990" i="1"/>
  <c r="W990" i="1" s="1"/>
  <c r="V989" i="1"/>
  <c r="W989" i="1" s="1"/>
  <c r="V988" i="1"/>
  <c r="W988" i="1" s="1"/>
  <c r="V987" i="1"/>
  <c r="W987" i="1" s="1"/>
  <c r="V986" i="1"/>
  <c r="W986" i="1" s="1"/>
  <c r="V985" i="1"/>
  <c r="W985" i="1" s="1"/>
  <c r="V984" i="1"/>
  <c r="W984" i="1" s="1"/>
  <c r="V983" i="1"/>
  <c r="W983" i="1" s="1"/>
  <c r="V982" i="1"/>
  <c r="W982" i="1" s="1"/>
  <c r="V981" i="1"/>
  <c r="W981" i="1" s="1"/>
  <c r="V980" i="1"/>
  <c r="W980" i="1" s="1"/>
  <c r="V979" i="1"/>
  <c r="W979" i="1" s="1"/>
  <c r="V978" i="1"/>
  <c r="W978" i="1" s="1"/>
  <c r="V977" i="1"/>
  <c r="W977" i="1" s="1"/>
  <c r="V976" i="1"/>
  <c r="W976" i="1" s="1"/>
  <c r="V975" i="1"/>
  <c r="W975" i="1" s="1"/>
  <c r="V974" i="1"/>
  <c r="W974" i="1" s="1"/>
  <c r="V973" i="1"/>
  <c r="W973" i="1" s="1"/>
  <c r="V972" i="1"/>
  <c r="W972" i="1" s="1"/>
  <c r="V971" i="1"/>
  <c r="W971" i="1" s="1"/>
  <c r="V970" i="1"/>
  <c r="W970" i="1" s="1"/>
  <c r="V969" i="1"/>
  <c r="W969" i="1" s="1"/>
  <c r="V968" i="1"/>
  <c r="W968" i="1" s="1"/>
  <c r="V967" i="1"/>
  <c r="W967" i="1" s="1"/>
  <c r="V966" i="1"/>
  <c r="W966" i="1" s="1"/>
  <c r="V965" i="1"/>
  <c r="W965" i="1" s="1"/>
  <c r="V964" i="1"/>
  <c r="W964" i="1" s="1"/>
  <c r="V963" i="1"/>
  <c r="W963" i="1" s="1"/>
  <c r="V962" i="1"/>
  <c r="W962" i="1" s="1"/>
  <c r="V961" i="1"/>
  <c r="W961" i="1" s="1"/>
  <c r="V960" i="1"/>
  <c r="W960" i="1" s="1"/>
  <c r="V959" i="1"/>
  <c r="W959" i="1" s="1"/>
  <c r="V958" i="1"/>
  <c r="W958" i="1" s="1"/>
  <c r="V957" i="1"/>
  <c r="W957" i="1" s="1"/>
  <c r="V956" i="1"/>
  <c r="W956" i="1" s="1"/>
  <c r="V955" i="1"/>
  <c r="W955" i="1" s="1"/>
  <c r="V954" i="1"/>
  <c r="W954" i="1" s="1"/>
  <c r="V953" i="1"/>
  <c r="W953" i="1" s="1"/>
  <c r="V952" i="1"/>
  <c r="W952" i="1" s="1"/>
  <c r="V951" i="1"/>
  <c r="W951" i="1" s="1"/>
  <c r="V950" i="1"/>
  <c r="W950" i="1" s="1"/>
  <c r="V949" i="1"/>
  <c r="W949" i="1" s="1"/>
  <c r="V948" i="1"/>
  <c r="W948" i="1" s="1"/>
  <c r="V947" i="1"/>
  <c r="W947" i="1" s="1"/>
  <c r="V946" i="1"/>
  <c r="W946" i="1" s="1"/>
  <c r="V945" i="1"/>
  <c r="W945" i="1" s="1"/>
  <c r="V944" i="1"/>
  <c r="W944" i="1" s="1"/>
  <c r="V943" i="1"/>
  <c r="W943" i="1" s="1"/>
  <c r="V942" i="1"/>
  <c r="W942" i="1" s="1"/>
  <c r="V941" i="1"/>
  <c r="W941" i="1" s="1"/>
  <c r="V940" i="1"/>
  <c r="W940" i="1" s="1"/>
  <c r="V939" i="1"/>
  <c r="W939" i="1" s="1"/>
  <c r="V938" i="1"/>
  <c r="W938" i="1" s="1"/>
  <c r="V937" i="1"/>
  <c r="W937" i="1" s="1"/>
  <c r="V936" i="1"/>
  <c r="W936" i="1" s="1"/>
  <c r="V935" i="1"/>
  <c r="W935" i="1" s="1"/>
  <c r="V934" i="1"/>
  <c r="W934" i="1" s="1"/>
  <c r="V933" i="1"/>
  <c r="W933" i="1" s="1"/>
  <c r="V932" i="1"/>
  <c r="W932" i="1" s="1"/>
  <c r="V931" i="1"/>
  <c r="W931" i="1" s="1"/>
  <c r="V930" i="1"/>
  <c r="W930" i="1" s="1"/>
  <c r="V929" i="1"/>
  <c r="W929" i="1" s="1"/>
  <c r="V928" i="1"/>
  <c r="W928" i="1" s="1"/>
  <c r="V927" i="1"/>
  <c r="W927" i="1" s="1"/>
  <c r="V926" i="1"/>
  <c r="W926" i="1" s="1"/>
  <c r="V925" i="1"/>
  <c r="W925" i="1" s="1"/>
  <c r="V924" i="1"/>
  <c r="W924" i="1" s="1"/>
  <c r="V923" i="1"/>
  <c r="W923" i="1" s="1"/>
  <c r="V922" i="1"/>
  <c r="W922" i="1" s="1"/>
  <c r="V921" i="1"/>
  <c r="W921" i="1" s="1"/>
  <c r="V920" i="1"/>
  <c r="W920" i="1" s="1"/>
  <c r="V919" i="1"/>
  <c r="W919" i="1" s="1"/>
  <c r="V918" i="1"/>
  <c r="W918" i="1" s="1"/>
  <c r="V917" i="1"/>
  <c r="W917" i="1" s="1"/>
  <c r="V916" i="1"/>
  <c r="W916" i="1" s="1"/>
  <c r="V915" i="1"/>
  <c r="W915" i="1" s="1"/>
  <c r="V914" i="1"/>
  <c r="W914" i="1" s="1"/>
  <c r="V913" i="1"/>
  <c r="W913" i="1" s="1"/>
  <c r="V912" i="1"/>
  <c r="W912" i="1" s="1"/>
  <c r="V911" i="1"/>
  <c r="W911" i="1" s="1"/>
  <c r="V910" i="1"/>
  <c r="W910" i="1" s="1"/>
  <c r="V909" i="1"/>
  <c r="W909" i="1" s="1"/>
  <c r="V908" i="1"/>
  <c r="W908" i="1" s="1"/>
  <c r="V907" i="1"/>
  <c r="W907" i="1" s="1"/>
  <c r="V906" i="1"/>
  <c r="W906" i="1" s="1"/>
  <c r="V905" i="1"/>
  <c r="W905" i="1" s="1"/>
  <c r="V904" i="1"/>
  <c r="W904" i="1" s="1"/>
  <c r="V903" i="1"/>
  <c r="W903" i="1" s="1"/>
  <c r="V902" i="1"/>
  <c r="W902" i="1" s="1"/>
  <c r="V901" i="1"/>
  <c r="W901" i="1" s="1"/>
  <c r="V900" i="1"/>
  <c r="W900" i="1" s="1"/>
  <c r="V899" i="1"/>
  <c r="W899" i="1" s="1"/>
  <c r="V898" i="1"/>
  <c r="W898" i="1" s="1"/>
  <c r="V897" i="1"/>
  <c r="W897" i="1" s="1"/>
  <c r="V896" i="1"/>
  <c r="W896" i="1" s="1"/>
  <c r="V895" i="1"/>
  <c r="W895" i="1" s="1"/>
  <c r="V894" i="1"/>
  <c r="W894" i="1" s="1"/>
  <c r="V893" i="1"/>
  <c r="W893" i="1" s="1"/>
  <c r="V892" i="1"/>
  <c r="W892" i="1" s="1"/>
  <c r="V891" i="1"/>
  <c r="W891" i="1" s="1"/>
  <c r="V890" i="1"/>
  <c r="W890" i="1" s="1"/>
  <c r="V889" i="1"/>
  <c r="W889" i="1" s="1"/>
  <c r="V888" i="1"/>
  <c r="W888" i="1" s="1"/>
  <c r="V887" i="1"/>
  <c r="W887" i="1" s="1"/>
  <c r="V886" i="1"/>
  <c r="W886" i="1" s="1"/>
  <c r="V885" i="1"/>
  <c r="W885" i="1" s="1"/>
  <c r="V884" i="1"/>
  <c r="W884" i="1" s="1"/>
  <c r="V883" i="1"/>
  <c r="W883" i="1" s="1"/>
  <c r="V882" i="1"/>
  <c r="W882" i="1" s="1"/>
  <c r="V881" i="1"/>
  <c r="W881" i="1" s="1"/>
  <c r="V880" i="1"/>
  <c r="W880" i="1" s="1"/>
  <c r="V879" i="1"/>
  <c r="W879" i="1" s="1"/>
  <c r="V878" i="1"/>
  <c r="W878" i="1" s="1"/>
  <c r="V877" i="1"/>
  <c r="W877" i="1" s="1"/>
  <c r="V876" i="1"/>
  <c r="W876" i="1" s="1"/>
  <c r="V875" i="1"/>
  <c r="W875" i="1" s="1"/>
  <c r="V874" i="1"/>
  <c r="W874" i="1" s="1"/>
  <c r="V873" i="1"/>
  <c r="W873" i="1" s="1"/>
  <c r="V872" i="1"/>
  <c r="W872" i="1" s="1"/>
  <c r="V871" i="1"/>
  <c r="W871" i="1" s="1"/>
  <c r="V870" i="1"/>
  <c r="W870" i="1" s="1"/>
  <c r="V869" i="1"/>
  <c r="W869" i="1" s="1"/>
  <c r="V868" i="1"/>
  <c r="W868" i="1" s="1"/>
  <c r="V867" i="1"/>
  <c r="W867" i="1" s="1"/>
  <c r="V866" i="1"/>
  <c r="W866" i="1" s="1"/>
  <c r="V865" i="1"/>
  <c r="W865" i="1" s="1"/>
  <c r="V864" i="1"/>
  <c r="W864" i="1" s="1"/>
  <c r="V863" i="1"/>
  <c r="W863" i="1" s="1"/>
  <c r="V862" i="1"/>
  <c r="W862" i="1" s="1"/>
  <c r="V861" i="1"/>
  <c r="W861" i="1" s="1"/>
  <c r="V860" i="1"/>
  <c r="W860" i="1" s="1"/>
  <c r="V859" i="1"/>
  <c r="W859" i="1" s="1"/>
  <c r="V858" i="1"/>
  <c r="W858" i="1" s="1"/>
  <c r="V857" i="1"/>
  <c r="W857" i="1" s="1"/>
  <c r="V856" i="1"/>
  <c r="W856" i="1" s="1"/>
  <c r="V855" i="1"/>
  <c r="W855" i="1" s="1"/>
  <c r="V854" i="1"/>
  <c r="W854" i="1" s="1"/>
  <c r="V853" i="1"/>
  <c r="W853" i="1" s="1"/>
  <c r="V852" i="1"/>
  <c r="W852" i="1" s="1"/>
  <c r="V851" i="1"/>
  <c r="W851" i="1" s="1"/>
  <c r="V850" i="1"/>
  <c r="W850" i="1" s="1"/>
  <c r="V849" i="1"/>
  <c r="W849" i="1" s="1"/>
  <c r="V848" i="1"/>
  <c r="W848" i="1" s="1"/>
  <c r="V847" i="1"/>
  <c r="W847" i="1" s="1"/>
  <c r="V846" i="1"/>
  <c r="W846" i="1" s="1"/>
  <c r="V845" i="1"/>
  <c r="W845" i="1" s="1"/>
  <c r="V844" i="1"/>
  <c r="W844" i="1" s="1"/>
  <c r="V843" i="1"/>
  <c r="W843" i="1" s="1"/>
  <c r="V842" i="1"/>
  <c r="W842" i="1" s="1"/>
  <c r="V841" i="1"/>
  <c r="W841" i="1" s="1"/>
  <c r="V840" i="1"/>
  <c r="W840" i="1" s="1"/>
  <c r="V839" i="1"/>
  <c r="W839" i="1" s="1"/>
  <c r="V838" i="1"/>
  <c r="W838" i="1" s="1"/>
  <c r="V837" i="1"/>
  <c r="W837" i="1" s="1"/>
  <c r="V836" i="1"/>
  <c r="W836" i="1" s="1"/>
  <c r="V835" i="1"/>
  <c r="W835" i="1" s="1"/>
  <c r="V834" i="1"/>
  <c r="W834" i="1" s="1"/>
  <c r="V833" i="1"/>
  <c r="W833" i="1" s="1"/>
  <c r="V832" i="1"/>
  <c r="W832" i="1" s="1"/>
  <c r="V831" i="1"/>
  <c r="W831" i="1" s="1"/>
  <c r="V830" i="1"/>
  <c r="W830" i="1" s="1"/>
  <c r="V829" i="1"/>
  <c r="W829" i="1" s="1"/>
  <c r="V828" i="1"/>
  <c r="W828" i="1" s="1"/>
  <c r="V827" i="1"/>
  <c r="W827" i="1" s="1"/>
  <c r="V826" i="1"/>
  <c r="W826" i="1" s="1"/>
  <c r="V825" i="1"/>
  <c r="W825" i="1" s="1"/>
  <c r="V824" i="1"/>
  <c r="W824" i="1" s="1"/>
  <c r="V823" i="1"/>
  <c r="W823" i="1" s="1"/>
  <c r="V822" i="1"/>
  <c r="W822" i="1" s="1"/>
  <c r="V821" i="1"/>
  <c r="W821" i="1" s="1"/>
  <c r="V820" i="1"/>
  <c r="W820" i="1" s="1"/>
  <c r="V819" i="1"/>
  <c r="W819" i="1" s="1"/>
  <c r="V818" i="1"/>
  <c r="W818" i="1" s="1"/>
  <c r="V817" i="1"/>
  <c r="W817" i="1" s="1"/>
  <c r="V816" i="1"/>
  <c r="W816" i="1" s="1"/>
  <c r="V815" i="1"/>
  <c r="W815" i="1" s="1"/>
  <c r="V814" i="1"/>
  <c r="W814" i="1" s="1"/>
  <c r="V813" i="1"/>
  <c r="W813" i="1" s="1"/>
  <c r="V812" i="1"/>
  <c r="W812" i="1" s="1"/>
  <c r="V811" i="1"/>
  <c r="W811" i="1" s="1"/>
  <c r="V810" i="1"/>
  <c r="W810" i="1" s="1"/>
  <c r="V809" i="1"/>
  <c r="W809" i="1" s="1"/>
  <c r="V808" i="1"/>
  <c r="W808" i="1" s="1"/>
  <c r="V807" i="1"/>
  <c r="W807" i="1" s="1"/>
  <c r="V806" i="1"/>
  <c r="W806" i="1" s="1"/>
  <c r="V805" i="1"/>
  <c r="W805" i="1" s="1"/>
  <c r="V804" i="1"/>
  <c r="W804" i="1" s="1"/>
  <c r="V803" i="1"/>
  <c r="W803" i="1" s="1"/>
  <c r="V802" i="1"/>
  <c r="W802" i="1" s="1"/>
  <c r="V801" i="1"/>
  <c r="W801" i="1" s="1"/>
  <c r="V800" i="1"/>
  <c r="W800" i="1" s="1"/>
  <c r="V799" i="1"/>
  <c r="W799" i="1" s="1"/>
  <c r="V798" i="1"/>
  <c r="W798" i="1" s="1"/>
  <c r="V797" i="1"/>
  <c r="W797" i="1" s="1"/>
  <c r="V796" i="1"/>
  <c r="W796" i="1" s="1"/>
  <c r="V795" i="1"/>
  <c r="W795" i="1" s="1"/>
  <c r="V794" i="1"/>
  <c r="W794" i="1" s="1"/>
  <c r="V793" i="1"/>
  <c r="W793" i="1" s="1"/>
  <c r="V792" i="1"/>
  <c r="W792" i="1" s="1"/>
  <c r="V791" i="1"/>
  <c r="W791" i="1" s="1"/>
  <c r="V790" i="1"/>
  <c r="W790" i="1" s="1"/>
  <c r="V789" i="1"/>
  <c r="W789" i="1" s="1"/>
  <c r="V788" i="1"/>
  <c r="W788" i="1" s="1"/>
  <c r="V787" i="1"/>
  <c r="W787" i="1" s="1"/>
  <c r="V786" i="1"/>
  <c r="W786" i="1" s="1"/>
  <c r="V785" i="1"/>
  <c r="W785" i="1" s="1"/>
  <c r="V784" i="1"/>
  <c r="W784" i="1" s="1"/>
  <c r="V783" i="1"/>
  <c r="W783" i="1" s="1"/>
  <c r="V782" i="1"/>
  <c r="W782" i="1" s="1"/>
  <c r="V781" i="1"/>
  <c r="W781" i="1" s="1"/>
  <c r="V780" i="1"/>
  <c r="W780" i="1" s="1"/>
  <c r="V779" i="1"/>
  <c r="W779" i="1" s="1"/>
  <c r="V778" i="1"/>
  <c r="W778" i="1" s="1"/>
  <c r="V777" i="1"/>
  <c r="W777" i="1" s="1"/>
  <c r="V776" i="1"/>
  <c r="W776" i="1" s="1"/>
  <c r="V775" i="1"/>
  <c r="W775" i="1" s="1"/>
  <c r="V774" i="1"/>
  <c r="W774" i="1" s="1"/>
  <c r="V773" i="1"/>
  <c r="W773" i="1" s="1"/>
  <c r="V772" i="1"/>
  <c r="W772" i="1" s="1"/>
  <c r="V771" i="1"/>
  <c r="W771" i="1" s="1"/>
  <c r="V770" i="1"/>
  <c r="W770" i="1" s="1"/>
  <c r="V769" i="1"/>
  <c r="W769" i="1" s="1"/>
  <c r="V768" i="1"/>
  <c r="W768" i="1" s="1"/>
  <c r="V767" i="1"/>
  <c r="W767" i="1" s="1"/>
  <c r="V766" i="1"/>
  <c r="W766" i="1" s="1"/>
  <c r="V765" i="1"/>
  <c r="W765" i="1" s="1"/>
  <c r="V764" i="1"/>
  <c r="W764" i="1" s="1"/>
  <c r="V763" i="1"/>
  <c r="W763" i="1" s="1"/>
  <c r="V762" i="1"/>
  <c r="W762" i="1" s="1"/>
  <c r="V761" i="1"/>
  <c r="W761" i="1" s="1"/>
  <c r="V760" i="1"/>
  <c r="W760" i="1" s="1"/>
  <c r="V759" i="1"/>
  <c r="W759" i="1" s="1"/>
  <c r="V758" i="1"/>
  <c r="W758" i="1" s="1"/>
  <c r="V757" i="1"/>
  <c r="W757" i="1" s="1"/>
  <c r="V756" i="1"/>
  <c r="W756" i="1" s="1"/>
  <c r="V755" i="1"/>
  <c r="W755" i="1" s="1"/>
  <c r="V754" i="1"/>
  <c r="W754" i="1" s="1"/>
  <c r="V753" i="1"/>
  <c r="W753" i="1" s="1"/>
  <c r="V752" i="1"/>
  <c r="W752" i="1" s="1"/>
  <c r="V751" i="1"/>
  <c r="W751" i="1" s="1"/>
  <c r="V750" i="1"/>
  <c r="W750" i="1" s="1"/>
  <c r="V749" i="1"/>
  <c r="W749" i="1" s="1"/>
  <c r="V748" i="1"/>
  <c r="W748" i="1" s="1"/>
  <c r="V747" i="1"/>
  <c r="W747" i="1" s="1"/>
  <c r="V746" i="1"/>
  <c r="W746" i="1" s="1"/>
  <c r="V745" i="1"/>
  <c r="W745" i="1" s="1"/>
  <c r="V744" i="1"/>
  <c r="W744" i="1" s="1"/>
  <c r="V743" i="1"/>
  <c r="W743" i="1" s="1"/>
  <c r="V742" i="1"/>
  <c r="W742" i="1" s="1"/>
  <c r="V741" i="1"/>
  <c r="W741" i="1" s="1"/>
  <c r="V740" i="1"/>
  <c r="W740" i="1" s="1"/>
  <c r="V739" i="1"/>
  <c r="W739" i="1" s="1"/>
  <c r="V738" i="1"/>
  <c r="W738" i="1" s="1"/>
  <c r="V737" i="1"/>
  <c r="W737" i="1" s="1"/>
  <c r="V736" i="1"/>
  <c r="W736" i="1" s="1"/>
  <c r="V735" i="1"/>
  <c r="W735" i="1" s="1"/>
  <c r="V734" i="1"/>
  <c r="W734" i="1" s="1"/>
  <c r="V733" i="1"/>
  <c r="W733" i="1" s="1"/>
  <c r="V732" i="1"/>
  <c r="W732" i="1" s="1"/>
  <c r="V731" i="1"/>
  <c r="W731" i="1" s="1"/>
  <c r="V730" i="1"/>
  <c r="W730" i="1" s="1"/>
  <c r="V729" i="1"/>
  <c r="W729" i="1" s="1"/>
  <c r="V728" i="1"/>
  <c r="W728" i="1" s="1"/>
  <c r="V727" i="1"/>
  <c r="W727" i="1" s="1"/>
  <c r="V726" i="1"/>
  <c r="W726" i="1" s="1"/>
  <c r="V725" i="1"/>
  <c r="W725" i="1" s="1"/>
  <c r="V724" i="1"/>
  <c r="W724" i="1" s="1"/>
  <c r="V723" i="1"/>
  <c r="W723" i="1" s="1"/>
  <c r="V722" i="1"/>
  <c r="W722" i="1" s="1"/>
  <c r="V721" i="1"/>
  <c r="W721" i="1" s="1"/>
  <c r="V720" i="1"/>
  <c r="W720" i="1" s="1"/>
  <c r="V719" i="1"/>
  <c r="W719" i="1" s="1"/>
  <c r="V718" i="1"/>
  <c r="W718" i="1" s="1"/>
  <c r="V717" i="1"/>
  <c r="W717" i="1" s="1"/>
  <c r="V716" i="1"/>
  <c r="W716" i="1" s="1"/>
  <c r="V715" i="1"/>
  <c r="W715" i="1" s="1"/>
  <c r="V714" i="1"/>
  <c r="W714" i="1" s="1"/>
  <c r="V713" i="1"/>
  <c r="W713" i="1" s="1"/>
  <c r="V712" i="1"/>
  <c r="W712" i="1" s="1"/>
  <c r="V711" i="1"/>
  <c r="W711" i="1" s="1"/>
  <c r="V710" i="1"/>
  <c r="W710" i="1" s="1"/>
  <c r="V709" i="1"/>
  <c r="W709" i="1" s="1"/>
  <c r="V708" i="1"/>
  <c r="W708" i="1" s="1"/>
  <c r="V707" i="1"/>
  <c r="W707" i="1" s="1"/>
  <c r="V706" i="1"/>
  <c r="W706" i="1" s="1"/>
  <c r="V705" i="1"/>
  <c r="W705" i="1" s="1"/>
  <c r="V704" i="1"/>
  <c r="W704" i="1" s="1"/>
  <c r="V703" i="1"/>
  <c r="W703" i="1" s="1"/>
  <c r="V702" i="1"/>
  <c r="W702" i="1" s="1"/>
  <c r="V701" i="1"/>
  <c r="W701" i="1" s="1"/>
  <c r="V700" i="1"/>
  <c r="W700" i="1" s="1"/>
  <c r="V699" i="1"/>
  <c r="W699" i="1" s="1"/>
  <c r="V698" i="1"/>
  <c r="W698" i="1" s="1"/>
  <c r="V697" i="1"/>
  <c r="W697" i="1" s="1"/>
  <c r="V696" i="1"/>
  <c r="W696" i="1" s="1"/>
  <c r="V695" i="1"/>
  <c r="W695" i="1" s="1"/>
  <c r="V694" i="1"/>
  <c r="W694" i="1" s="1"/>
  <c r="V693" i="1"/>
  <c r="W693" i="1" s="1"/>
  <c r="V692" i="1"/>
  <c r="W692" i="1" s="1"/>
  <c r="V691" i="1"/>
  <c r="W691" i="1" s="1"/>
  <c r="V690" i="1"/>
  <c r="W690" i="1" s="1"/>
  <c r="V689" i="1"/>
  <c r="W689" i="1" s="1"/>
  <c r="V688" i="1"/>
  <c r="W688" i="1" s="1"/>
  <c r="V687" i="1"/>
  <c r="W687" i="1" s="1"/>
  <c r="V686" i="1"/>
  <c r="W686" i="1" s="1"/>
  <c r="V685" i="1"/>
  <c r="W685" i="1" s="1"/>
  <c r="V684" i="1"/>
  <c r="W684" i="1" s="1"/>
  <c r="V683" i="1"/>
  <c r="W683" i="1" s="1"/>
  <c r="V682" i="1"/>
  <c r="W682" i="1" s="1"/>
  <c r="V681" i="1"/>
  <c r="W681" i="1" s="1"/>
  <c r="V680" i="1"/>
  <c r="W680" i="1" s="1"/>
  <c r="V679" i="1"/>
  <c r="W679" i="1" s="1"/>
  <c r="V678" i="1"/>
  <c r="W678" i="1" s="1"/>
  <c r="V677" i="1"/>
  <c r="W677" i="1" s="1"/>
  <c r="V676" i="1"/>
  <c r="W676" i="1" s="1"/>
  <c r="V675" i="1"/>
  <c r="W675" i="1" s="1"/>
  <c r="V674" i="1"/>
  <c r="W674" i="1" s="1"/>
  <c r="V673" i="1"/>
  <c r="W673" i="1" s="1"/>
  <c r="V672" i="1"/>
  <c r="W672" i="1" s="1"/>
  <c r="V671" i="1"/>
  <c r="W671" i="1" s="1"/>
  <c r="V670" i="1"/>
  <c r="W670" i="1" s="1"/>
  <c r="V669" i="1"/>
  <c r="W669" i="1" s="1"/>
  <c r="V668" i="1"/>
  <c r="W668" i="1" s="1"/>
  <c r="V667" i="1"/>
  <c r="W667" i="1" s="1"/>
  <c r="V666" i="1"/>
  <c r="W666" i="1" s="1"/>
  <c r="V665" i="1"/>
  <c r="W665" i="1" s="1"/>
  <c r="V664" i="1"/>
  <c r="W664" i="1" s="1"/>
  <c r="V663" i="1"/>
  <c r="W663" i="1" s="1"/>
  <c r="V662" i="1"/>
  <c r="W662" i="1" s="1"/>
  <c r="V661" i="1"/>
  <c r="W661" i="1" s="1"/>
  <c r="V660" i="1"/>
  <c r="W660" i="1" s="1"/>
  <c r="V659" i="1"/>
  <c r="W659" i="1" s="1"/>
  <c r="V658" i="1"/>
  <c r="W658" i="1" s="1"/>
  <c r="V657" i="1"/>
  <c r="W657" i="1" s="1"/>
  <c r="V656" i="1"/>
  <c r="W656" i="1" s="1"/>
  <c r="V655" i="1"/>
  <c r="W655" i="1" s="1"/>
  <c r="V654" i="1"/>
  <c r="W654" i="1" s="1"/>
  <c r="V653" i="1"/>
  <c r="W653" i="1" s="1"/>
  <c r="V652" i="1"/>
  <c r="W652" i="1" s="1"/>
  <c r="V651" i="1"/>
  <c r="W651" i="1" s="1"/>
  <c r="V650" i="1"/>
  <c r="W650" i="1" s="1"/>
  <c r="V649" i="1"/>
  <c r="W649" i="1" s="1"/>
  <c r="V648" i="1"/>
  <c r="W648" i="1" s="1"/>
  <c r="V647" i="1"/>
  <c r="W647" i="1" s="1"/>
  <c r="V646" i="1"/>
  <c r="W646" i="1" s="1"/>
  <c r="V645" i="1"/>
  <c r="W645" i="1" s="1"/>
  <c r="V644" i="1"/>
  <c r="W644" i="1" s="1"/>
  <c r="V643" i="1"/>
  <c r="W643" i="1" s="1"/>
  <c r="V642" i="1"/>
  <c r="W642" i="1" s="1"/>
  <c r="V641" i="1"/>
  <c r="W641" i="1" s="1"/>
  <c r="V640" i="1"/>
  <c r="W640" i="1" s="1"/>
  <c r="V639" i="1"/>
  <c r="W639" i="1" s="1"/>
  <c r="V638" i="1"/>
  <c r="W638" i="1" s="1"/>
  <c r="V637" i="1"/>
  <c r="W637" i="1" s="1"/>
  <c r="V636" i="1"/>
  <c r="W636" i="1" s="1"/>
  <c r="V635" i="1"/>
  <c r="W635" i="1" s="1"/>
  <c r="V634" i="1"/>
  <c r="W634" i="1" s="1"/>
  <c r="V633" i="1"/>
  <c r="W633" i="1" s="1"/>
  <c r="V632" i="1"/>
  <c r="W632" i="1" s="1"/>
  <c r="V631" i="1"/>
  <c r="W631" i="1" s="1"/>
  <c r="V630" i="1"/>
  <c r="W630" i="1" s="1"/>
  <c r="V629" i="1"/>
  <c r="W629" i="1" s="1"/>
  <c r="V628" i="1"/>
  <c r="W628" i="1" s="1"/>
  <c r="V627" i="1"/>
  <c r="W627" i="1" s="1"/>
  <c r="V626" i="1"/>
  <c r="W626" i="1" s="1"/>
  <c r="V625" i="1"/>
  <c r="W625" i="1" s="1"/>
  <c r="V624" i="1"/>
  <c r="W624" i="1" s="1"/>
  <c r="V623" i="1"/>
  <c r="W623" i="1" s="1"/>
  <c r="V622" i="1"/>
  <c r="W622" i="1" s="1"/>
  <c r="V621" i="1"/>
  <c r="W621" i="1" s="1"/>
  <c r="V620" i="1"/>
  <c r="W620" i="1" s="1"/>
  <c r="V619" i="1"/>
  <c r="W619" i="1" s="1"/>
  <c r="V618" i="1"/>
  <c r="W618" i="1" s="1"/>
  <c r="V617" i="1"/>
  <c r="W617" i="1" s="1"/>
  <c r="V616" i="1"/>
  <c r="W616" i="1" s="1"/>
  <c r="V615" i="1"/>
  <c r="W615" i="1" s="1"/>
  <c r="V614" i="1"/>
  <c r="W614" i="1" s="1"/>
  <c r="V613" i="1"/>
  <c r="W613" i="1" s="1"/>
  <c r="V612" i="1"/>
  <c r="W612" i="1" s="1"/>
  <c r="V611" i="1"/>
  <c r="W611" i="1" s="1"/>
  <c r="V610" i="1"/>
  <c r="W610" i="1" s="1"/>
  <c r="V609" i="1"/>
  <c r="W609" i="1" s="1"/>
  <c r="V608" i="1"/>
  <c r="W608" i="1" s="1"/>
  <c r="V607" i="1"/>
  <c r="W607" i="1" s="1"/>
  <c r="V606" i="1"/>
  <c r="W606" i="1" s="1"/>
  <c r="V605" i="1"/>
  <c r="W605" i="1" s="1"/>
  <c r="V604" i="1"/>
  <c r="W604" i="1" s="1"/>
  <c r="V603" i="1"/>
  <c r="W603" i="1" s="1"/>
  <c r="V602" i="1"/>
  <c r="W602" i="1" s="1"/>
  <c r="V601" i="1"/>
  <c r="W601" i="1" s="1"/>
  <c r="V600" i="1"/>
  <c r="W600" i="1" s="1"/>
  <c r="V599" i="1"/>
  <c r="W599" i="1" s="1"/>
  <c r="V598" i="1"/>
  <c r="W598" i="1" s="1"/>
  <c r="V597" i="1"/>
  <c r="W597" i="1" s="1"/>
  <c r="V596" i="1"/>
  <c r="W596" i="1" s="1"/>
  <c r="V595" i="1"/>
  <c r="W595" i="1" s="1"/>
  <c r="V594" i="1"/>
  <c r="W594" i="1" s="1"/>
  <c r="V593" i="1"/>
  <c r="W593" i="1" s="1"/>
  <c r="V592" i="1"/>
  <c r="W592" i="1" s="1"/>
  <c r="V591" i="1"/>
  <c r="W591" i="1" s="1"/>
  <c r="V590" i="1"/>
  <c r="W590" i="1" s="1"/>
  <c r="V589" i="1"/>
  <c r="W589" i="1" s="1"/>
  <c r="V588" i="1"/>
  <c r="W588" i="1" s="1"/>
  <c r="V587" i="1"/>
  <c r="W587" i="1" s="1"/>
  <c r="V586" i="1"/>
  <c r="W586" i="1" s="1"/>
  <c r="V585" i="1"/>
  <c r="W585" i="1" s="1"/>
  <c r="V584" i="1"/>
  <c r="W584" i="1" s="1"/>
  <c r="V583" i="1"/>
  <c r="W583" i="1" s="1"/>
  <c r="V582" i="1"/>
  <c r="W582" i="1" s="1"/>
  <c r="V581" i="1"/>
  <c r="W581" i="1" s="1"/>
  <c r="V580" i="1"/>
  <c r="W580" i="1" s="1"/>
  <c r="V579" i="1"/>
  <c r="W579" i="1" s="1"/>
  <c r="V578" i="1"/>
  <c r="W578" i="1" s="1"/>
  <c r="V577" i="1"/>
  <c r="W577" i="1" s="1"/>
  <c r="V576" i="1"/>
  <c r="W576" i="1" s="1"/>
  <c r="V575" i="1"/>
  <c r="W575" i="1" s="1"/>
  <c r="V574" i="1"/>
  <c r="W574" i="1" s="1"/>
  <c r="V573" i="1"/>
  <c r="W573" i="1" s="1"/>
  <c r="V572" i="1"/>
  <c r="W572" i="1" s="1"/>
  <c r="V571" i="1"/>
  <c r="W571" i="1" s="1"/>
  <c r="V570" i="1"/>
  <c r="W570" i="1" s="1"/>
  <c r="V569" i="1"/>
  <c r="W569" i="1" s="1"/>
  <c r="V568" i="1"/>
  <c r="W568" i="1" s="1"/>
  <c r="V567" i="1"/>
  <c r="W567" i="1" s="1"/>
  <c r="V566" i="1"/>
  <c r="W566" i="1" s="1"/>
  <c r="V565" i="1"/>
  <c r="W565" i="1" s="1"/>
  <c r="V564" i="1"/>
  <c r="W564" i="1" s="1"/>
  <c r="V563" i="1"/>
  <c r="W563" i="1" s="1"/>
  <c r="V562" i="1"/>
  <c r="W562" i="1" s="1"/>
  <c r="V561" i="1"/>
  <c r="W561" i="1" s="1"/>
  <c r="V560" i="1"/>
  <c r="W560" i="1" s="1"/>
  <c r="V559" i="1"/>
  <c r="W559" i="1" s="1"/>
  <c r="V558" i="1"/>
  <c r="W558" i="1" s="1"/>
  <c r="V557" i="1"/>
  <c r="W557" i="1" s="1"/>
  <c r="V556" i="1"/>
  <c r="W556" i="1" s="1"/>
  <c r="V555" i="1"/>
  <c r="W555" i="1" s="1"/>
  <c r="V554" i="1"/>
  <c r="W554" i="1" s="1"/>
  <c r="V553" i="1"/>
  <c r="W553" i="1" s="1"/>
  <c r="V552" i="1"/>
  <c r="W552" i="1" s="1"/>
  <c r="V551" i="1"/>
  <c r="W551" i="1" s="1"/>
  <c r="V550" i="1"/>
  <c r="W550" i="1" s="1"/>
  <c r="V549" i="1"/>
  <c r="W549" i="1" s="1"/>
  <c r="V548" i="1"/>
  <c r="W548" i="1" s="1"/>
  <c r="V547" i="1"/>
  <c r="W547" i="1" s="1"/>
  <c r="V546" i="1"/>
  <c r="W546" i="1" s="1"/>
  <c r="V545" i="1"/>
  <c r="W545" i="1" s="1"/>
  <c r="V544" i="1"/>
  <c r="W544" i="1" s="1"/>
  <c r="V543" i="1"/>
  <c r="W543" i="1" s="1"/>
  <c r="V542" i="1"/>
  <c r="W542" i="1" s="1"/>
  <c r="V541" i="1"/>
  <c r="W541" i="1" s="1"/>
  <c r="V540" i="1"/>
  <c r="W540" i="1" s="1"/>
  <c r="V539" i="1"/>
  <c r="W539" i="1" s="1"/>
  <c r="V538" i="1"/>
  <c r="W538" i="1" s="1"/>
  <c r="V537" i="1"/>
  <c r="W537" i="1" s="1"/>
  <c r="V536" i="1"/>
  <c r="W536" i="1" s="1"/>
  <c r="V535" i="1"/>
  <c r="W535" i="1" s="1"/>
  <c r="V534" i="1"/>
  <c r="W534" i="1" s="1"/>
  <c r="V533" i="1"/>
  <c r="W533" i="1" s="1"/>
  <c r="V532" i="1"/>
  <c r="W532" i="1" s="1"/>
  <c r="V531" i="1"/>
  <c r="W531" i="1" s="1"/>
  <c r="V530" i="1"/>
  <c r="W530" i="1" s="1"/>
  <c r="V529" i="1"/>
  <c r="W529" i="1" s="1"/>
  <c r="V528" i="1"/>
  <c r="W528" i="1" s="1"/>
  <c r="V527" i="1"/>
  <c r="W527" i="1" s="1"/>
  <c r="V526" i="1"/>
  <c r="W526" i="1" s="1"/>
  <c r="V525" i="1"/>
  <c r="W525" i="1" s="1"/>
  <c r="V524" i="1"/>
  <c r="W524" i="1" s="1"/>
  <c r="V523" i="1"/>
  <c r="W523" i="1" s="1"/>
  <c r="V522" i="1"/>
  <c r="W522" i="1" s="1"/>
  <c r="V521" i="1"/>
  <c r="W521" i="1" s="1"/>
  <c r="V520" i="1"/>
  <c r="W520" i="1" s="1"/>
  <c r="V519" i="1"/>
  <c r="W519" i="1" s="1"/>
  <c r="V518" i="1"/>
  <c r="W518" i="1" s="1"/>
  <c r="V517" i="1"/>
  <c r="W517" i="1" s="1"/>
  <c r="V516" i="1"/>
  <c r="W516" i="1" s="1"/>
  <c r="V515" i="1"/>
  <c r="W515" i="1" s="1"/>
  <c r="V514" i="1"/>
  <c r="W514" i="1" s="1"/>
  <c r="V513" i="1"/>
  <c r="W513" i="1" s="1"/>
  <c r="V512" i="1"/>
  <c r="W512" i="1" s="1"/>
  <c r="V511" i="1"/>
  <c r="W511" i="1" s="1"/>
  <c r="V510" i="1"/>
  <c r="W510" i="1" s="1"/>
  <c r="V509" i="1"/>
  <c r="W509" i="1" s="1"/>
  <c r="V508" i="1"/>
  <c r="W508" i="1" s="1"/>
  <c r="V507" i="1"/>
  <c r="W507" i="1" s="1"/>
  <c r="V506" i="1"/>
  <c r="W506" i="1" s="1"/>
  <c r="V505" i="1"/>
  <c r="W505" i="1" s="1"/>
  <c r="V504" i="1"/>
  <c r="W504" i="1" s="1"/>
  <c r="V503" i="1"/>
  <c r="W503" i="1" s="1"/>
  <c r="V502" i="1"/>
  <c r="W502" i="1" s="1"/>
  <c r="V501" i="1"/>
  <c r="W501" i="1" s="1"/>
  <c r="V500" i="1"/>
  <c r="W500" i="1" s="1"/>
  <c r="V499" i="1"/>
  <c r="W499" i="1" s="1"/>
  <c r="V498" i="1"/>
  <c r="W498" i="1" s="1"/>
  <c r="V497" i="1"/>
  <c r="W497" i="1" s="1"/>
  <c r="V496" i="1"/>
  <c r="W496" i="1" s="1"/>
  <c r="V495" i="1"/>
  <c r="W495" i="1" s="1"/>
  <c r="V494" i="1"/>
  <c r="W494" i="1" s="1"/>
  <c r="V493" i="1"/>
  <c r="W493" i="1" s="1"/>
  <c r="V492" i="1"/>
  <c r="W492" i="1" s="1"/>
  <c r="V491" i="1"/>
  <c r="W491" i="1" s="1"/>
  <c r="V490" i="1"/>
  <c r="W490" i="1" s="1"/>
  <c r="V489" i="1"/>
  <c r="W489" i="1" s="1"/>
  <c r="V488" i="1"/>
  <c r="W488" i="1" s="1"/>
  <c r="V487" i="1"/>
  <c r="W487" i="1" s="1"/>
  <c r="V486" i="1"/>
  <c r="W486" i="1" s="1"/>
  <c r="V485" i="1"/>
  <c r="W485" i="1" s="1"/>
  <c r="V484" i="1"/>
  <c r="W484" i="1" s="1"/>
  <c r="V483" i="1"/>
  <c r="W483" i="1" s="1"/>
  <c r="V482" i="1"/>
  <c r="W482" i="1" s="1"/>
  <c r="V481" i="1"/>
  <c r="W481" i="1" s="1"/>
  <c r="V480" i="1"/>
  <c r="W480" i="1" s="1"/>
  <c r="V479" i="1"/>
  <c r="W479" i="1" s="1"/>
  <c r="V478" i="1"/>
  <c r="W478" i="1" s="1"/>
  <c r="V477" i="1"/>
  <c r="W477" i="1" s="1"/>
  <c r="V476" i="1"/>
  <c r="W476" i="1" s="1"/>
  <c r="V475" i="1"/>
  <c r="W475" i="1" s="1"/>
  <c r="V474" i="1"/>
  <c r="W474" i="1" s="1"/>
  <c r="V473" i="1"/>
  <c r="W473" i="1" s="1"/>
  <c r="V472" i="1"/>
  <c r="W472" i="1" s="1"/>
  <c r="V471" i="1"/>
  <c r="W471" i="1" s="1"/>
  <c r="V470" i="1"/>
  <c r="W470" i="1" s="1"/>
  <c r="V469" i="1"/>
  <c r="W469" i="1" s="1"/>
  <c r="V468" i="1"/>
  <c r="W468" i="1" s="1"/>
  <c r="V467" i="1"/>
  <c r="W467" i="1" s="1"/>
  <c r="V466" i="1"/>
  <c r="W466" i="1" s="1"/>
  <c r="V465" i="1"/>
  <c r="W465" i="1" s="1"/>
  <c r="V464" i="1"/>
  <c r="W464" i="1" s="1"/>
  <c r="V463" i="1"/>
  <c r="W463" i="1" s="1"/>
  <c r="V462" i="1"/>
  <c r="W462" i="1" s="1"/>
  <c r="V461" i="1"/>
  <c r="W461" i="1" s="1"/>
  <c r="V460" i="1"/>
  <c r="W460" i="1" s="1"/>
  <c r="V459" i="1"/>
  <c r="W459" i="1" s="1"/>
  <c r="V458" i="1"/>
  <c r="W458" i="1" s="1"/>
  <c r="V457" i="1"/>
  <c r="W457" i="1" s="1"/>
  <c r="V456" i="1"/>
  <c r="W456" i="1" s="1"/>
  <c r="V455" i="1"/>
  <c r="W455" i="1" s="1"/>
  <c r="V454" i="1"/>
  <c r="W454" i="1" s="1"/>
  <c r="V453" i="1"/>
  <c r="W453" i="1" s="1"/>
  <c r="V452" i="1"/>
  <c r="W452" i="1" s="1"/>
  <c r="V451" i="1"/>
  <c r="W451" i="1" s="1"/>
  <c r="V450" i="1"/>
  <c r="W450" i="1" s="1"/>
  <c r="V449" i="1"/>
  <c r="W449" i="1" s="1"/>
  <c r="V448" i="1"/>
  <c r="W448" i="1" s="1"/>
  <c r="V447" i="1"/>
  <c r="W447" i="1" s="1"/>
  <c r="V446" i="1"/>
  <c r="W446" i="1" s="1"/>
  <c r="V445" i="1"/>
  <c r="W445" i="1" s="1"/>
  <c r="V444" i="1"/>
  <c r="W444" i="1" s="1"/>
  <c r="V443" i="1"/>
  <c r="W443" i="1" s="1"/>
  <c r="V442" i="1"/>
  <c r="W442" i="1" s="1"/>
  <c r="V441" i="1"/>
  <c r="W441" i="1" s="1"/>
  <c r="V440" i="1"/>
  <c r="W440" i="1" s="1"/>
  <c r="V439" i="1"/>
  <c r="W439" i="1" s="1"/>
  <c r="V438" i="1"/>
  <c r="W438" i="1" s="1"/>
  <c r="V437" i="1"/>
  <c r="W437" i="1" s="1"/>
  <c r="V436" i="1"/>
  <c r="W436" i="1" s="1"/>
  <c r="V435" i="1"/>
  <c r="W435" i="1" s="1"/>
  <c r="V434" i="1"/>
  <c r="W434" i="1" s="1"/>
  <c r="V433" i="1"/>
  <c r="W433" i="1" s="1"/>
  <c r="V432" i="1"/>
  <c r="W432" i="1" s="1"/>
  <c r="V431" i="1"/>
  <c r="W431" i="1" s="1"/>
  <c r="V430" i="1"/>
  <c r="W430" i="1" s="1"/>
  <c r="V429" i="1"/>
  <c r="W429" i="1" s="1"/>
  <c r="V428" i="1"/>
  <c r="W428" i="1" s="1"/>
  <c r="V427" i="1"/>
  <c r="W427" i="1" s="1"/>
  <c r="V426" i="1"/>
  <c r="W426" i="1" s="1"/>
  <c r="V425" i="1"/>
  <c r="W425" i="1" s="1"/>
  <c r="V424" i="1"/>
  <c r="W424" i="1" s="1"/>
  <c r="V423" i="1"/>
  <c r="W423" i="1" s="1"/>
  <c r="V422" i="1"/>
  <c r="W422" i="1" s="1"/>
  <c r="V421" i="1"/>
  <c r="W421" i="1" s="1"/>
  <c r="V420" i="1"/>
  <c r="W420" i="1" s="1"/>
  <c r="V419" i="1"/>
  <c r="W419" i="1" s="1"/>
  <c r="V418" i="1"/>
  <c r="W418" i="1" s="1"/>
  <c r="V417" i="1"/>
  <c r="W417" i="1" s="1"/>
  <c r="V416" i="1"/>
  <c r="W416" i="1" s="1"/>
  <c r="V415" i="1"/>
  <c r="W415" i="1" s="1"/>
  <c r="V414" i="1"/>
  <c r="W414" i="1" s="1"/>
  <c r="V413" i="1"/>
  <c r="W413" i="1" s="1"/>
  <c r="V412" i="1"/>
  <c r="W412" i="1" s="1"/>
  <c r="V411" i="1"/>
  <c r="W411" i="1" s="1"/>
  <c r="V410" i="1"/>
  <c r="W410" i="1" s="1"/>
  <c r="V409" i="1"/>
  <c r="W409" i="1" s="1"/>
  <c r="V408" i="1"/>
  <c r="W408" i="1" s="1"/>
  <c r="V407" i="1"/>
  <c r="W407" i="1" s="1"/>
  <c r="V406" i="1"/>
  <c r="W406" i="1" s="1"/>
  <c r="V405" i="1"/>
  <c r="W405" i="1" s="1"/>
  <c r="V404" i="1"/>
  <c r="W404" i="1" s="1"/>
  <c r="V403" i="1"/>
  <c r="W403" i="1" s="1"/>
  <c r="V402" i="1"/>
  <c r="W402" i="1" s="1"/>
  <c r="V401" i="1"/>
  <c r="W401" i="1" s="1"/>
  <c r="V400" i="1"/>
  <c r="W400" i="1" s="1"/>
  <c r="V399" i="1"/>
  <c r="W399" i="1" s="1"/>
  <c r="V398" i="1"/>
  <c r="W398" i="1" s="1"/>
  <c r="V397" i="1"/>
  <c r="W397" i="1" s="1"/>
  <c r="V396" i="1"/>
  <c r="W396" i="1" s="1"/>
  <c r="V395" i="1"/>
  <c r="W395" i="1" s="1"/>
  <c r="V394" i="1"/>
  <c r="W394" i="1" s="1"/>
  <c r="V393" i="1"/>
  <c r="W393" i="1" s="1"/>
  <c r="V392" i="1"/>
  <c r="W392" i="1" s="1"/>
  <c r="V391" i="1"/>
  <c r="W391" i="1" s="1"/>
  <c r="V390" i="1"/>
  <c r="W390" i="1" s="1"/>
  <c r="V389" i="1"/>
  <c r="W389" i="1" s="1"/>
  <c r="V388" i="1"/>
  <c r="W388" i="1" s="1"/>
  <c r="V387" i="1"/>
  <c r="W387" i="1" s="1"/>
  <c r="V386" i="1"/>
  <c r="W386" i="1" s="1"/>
  <c r="V385" i="1"/>
  <c r="W385" i="1" s="1"/>
  <c r="V384" i="1"/>
  <c r="W384" i="1" s="1"/>
  <c r="V383" i="1"/>
  <c r="W383" i="1" s="1"/>
  <c r="V382" i="1"/>
  <c r="W382" i="1" s="1"/>
  <c r="V381" i="1"/>
  <c r="W381" i="1" s="1"/>
  <c r="V380" i="1"/>
  <c r="W380" i="1" s="1"/>
  <c r="V379" i="1"/>
  <c r="W379" i="1" s="1"/>
  <c r="V378" i="1"/>
  <c r="W378" i="1" s="1"/>
  <c r="V377" i="1"/>
  <c r="W377" i="1" s="1"/>
  <c r="V376" i="1"/>
  <c r="W376" i="1" s="1"/>
  <c r="V375" i="1"/>
  <c r="W375" i="1" s="1"/>
  <c r="V374" i="1"/>
  <c r="W374" i="1" s="1"/>
  <c r="V373" i="1"/>
  <c r="W373" i="1" s="1"/>
  <c r="V372" i="1"/>
  <c r="W372" i="1" s="1"/>
  <c r="V371" i="1"/>
  <c r="W371" i="1" s="1"/>
  <c r="V370" i="1"/>
  <c r="W370" i="1" s="1"/>
  <c r="V369" i="1"/>
  <c r="W369" i="1" s="1"/>
  <c r="V368" i="1"/>
  <c r="W368" i="1" s="1"/>
  <c r="V367" i="1"/>
  <c r="W367" i="1" s="1"/>
  <c r="V366" i="1"/>
  <c r="W366" i="1" s="1"/>
  <c r="V365" i="1"/>
  <c r="W365" i="1" s="1"/>
  <c r="V364" i="1"/>
  <c r="W364" i="1" s="1"/>
  <c r="V363" i="1"/>
  <c r="W363" i="1" s="1"/>
  <c r="V362" i="1"/>
  <c r="W362" i="1" s="1"/>
  <c r="V361" i="1"/>
  <c r="W361" i="1" s="1"/>
  <c r="V360" i="1"/>
  <c r="W360" i="1" s="1"/>
  <c r="V359" i="1"/>
  <c r="W359" i="1" s="1"/>
  <c r="V358" i="1"/>
  <c r="W358" i="1" s="1"/>
  <c r="V357" i="1"/>
  <c r="W357" i="1" s="1"/>
  <c r="V356" i="1"/>
  <c r="W356" i="1" s="1"/>
  <c r="V355" i="1"/>
  <c r="W355" i="1" s="1"/>
  <c r="V354" i="1"/>
  <c r="W354" i="1" s="1"/>
  <c r="V353" i="1"/>
  <c r="W353" i="1" s="1"/>
  <c r="V352" i="1"/>
  <c r="W352" i="1" s="1"/>
  <c r="V351" i="1"/>
  <c r="W351" i="1" s="1"/>
  <c r="V350" i="1"/>
  <c r="W350" i="1" s="1"/>
  <c r="V349" i="1"/>
  <c r="W349" i="1" s="1"/>
  <c r="V348" i="1"/>
  <c r="W348" i="1" s="1"/>
  <c r="V347" i="1"/>
  <c r="W347" i="1" s="1"/>
  <c r="V346" i="1"/>
  <c r="W346" i="1" s="1"/>
  <c r="V345" i="1"/>
  <c r="W345" i="1" s="1"/>
  <c r="V344" i="1"/>
  <c r="W344" i="1" s="1"/>
  <c r="V343" i="1"/>
  <c r="W343" i="1" s="1"/>
  <c r="V342" i="1"/>
  <c r="W342" i="1" s="1"/>
  <c r="V341" i="1"/>
  <c r="W341" i="1" s="1"/>
  <c r="V340" i="1"/>
  <c r="W340" i="1" s="1"/>
  <c r="V339" i="1"/>
  <c r="W339" i="1" s="1"/>
  <c r="V338" i="1"/>
  <c r="W338" i="1" s="1"/>
  <c r="V337" i="1"/>
  <c r="W337" i="1" s="1"/>
  <c r="V336" i="1"/>
  <c r="W336" i="1" s="1"/>
  <c r="V335" i="1"/>
  <c r="W335" i="1" s="1"/>
  <c r="V334" i="1"/>
  <c r="W334" i="1" s="1"/>
  <c r="V333" i="1"/>
  <c r="W333" i="1" s="1"/>
  <c r="V332" i="1"/>
  <c r="W332" i="1" s="1"/>
  <c r="V331" i="1"/>
  <c r="W331" i="1" s="1"/>
  <c r="V330" i="1"/>
  <c r="W330" i="1" s="1"/>
  <c r="V329" i="1"/>
  <c r="W329" i="1" s="1"/>
  <c r="V328" i="1"/>
  <c r="W328" i="1" s="1"/>
  <c r="V327" i="1"/>
  <c r="W327" i="1" s="1"/>
  <c r="V326" i="1"/>
  <c r="W326" i="1" s="1"/>
  <c r="V325" i="1"/>
  <c r="W325" i="1" s="1"/>
  <c r="V324" i="1"/>
  <c r="W324" i="1" s="1"/>
  <c r="V323" i="1"/>
  <c r="W323" i="1" s="1"/>
  <c r="V322" i="1"/>
  <c r="W322" i="1" s="1"/>
  <c r="V321" i="1"/>
  <c r="W321" i="1" s="1"/>
  <c r="V320" i="1"/>
  <c r="W320" i="1" s="1"/>
  <c r="V319" i="1"/>
  <c r="W319" i="1" s="1"/>
  <c r="V318" i="1"/>
  <c r="W318" i="1" s="1"/>
  <c r="V317" i="1"/>
  <c r="W317" i="1" s="1"/>
  <c r="V316" i="1"/>
  <c r="W316" i="1" s="1"/>
  <c r="V315" i="1"/>
  <c r="W315" i="1" s="1"/>
  <c r="V314" i="1"/>
  <c r="W314" i="1" s="1"/>
  <c r="V313" i="1"/>
  <c r="W313" i="1" s="1"/>
  <c r="V312" i="1"/>
  <c r="W312" i="1" s="1"/>
  <c r="V311" i="1"/>
  <c r="W311" i="1" s="1"/>
  <c r="V310" i="1"/>
  <c r="W310" i="1" s="1"/>
  <c r="V309" i="1"/>
  <c r="W309" i="1" s="1"/>
  <c r="V308" i="1"/>
  <c r="W308" i="1" s="1"/>
  <c r="V307" i="1"/>
  <c r="W307" i="1" s="1"/>
  <c r="V306" i="1"/>
  <c r="W306" i="1" s="1"/>
  <c r="V305" i="1"/>
  <c r="W305" i="1" s="1"/>
  <c r="V304" i="1"/>
  <c r="W304" i="1" s="1"/>
  <c r="V303" i="1"/>
  <c r="W303" i="1" s="1"/>
  <c r="V302" i="1"/>
  <c r="W302" i="1" s="1"/>
  <c r="V301" i="1"/>
  <c r="W301" i="1" s="1"/>
  <c r="V300" i="1"/>
  <c r="W300" i="1" s="1"/>
  <c r="V299" i="1"/>
  <c r="W299" i="1" s="1"/>
  <c r="V298" i="1"/>
  <c r="W298" i="1" s="1"/>
  <c r="V297" i="1"/>
  <c r="W297" i="1" s="1"/>
  <c r="V296" i="1"/>
  <c r="W296" i="1" s="1"/>
  <c r="V295" i="1"/>
  <c r="W295" i="1" s="1"/>
  <c r="V294" i="1"/>
  <c r="W294" i="1" s="1"/>
  <c r="V293" i="1"/>
  <c r="W293" i="1" s="1"/>
  <c r="V292" i="1"/>
  <c r="W292" i="1" s="1"/>
  <c r="V291" i="1"/>
  <c r="W291" i="1" s="1"/>
  <c r="V290" i="1"/>
  <c r="W290" i="1" s="1"/>
  <c r="V289" i="1"/>
  <c r="W289" i="1" s="1"/>
  <c r="V288" i="1"/>
  <c r="W288" i="1" s="1"/>
  <c r="V287" i="1"/>
  <c r="W287" i="1" s="1"/>
  <c r="V286" i="1"/>
  <c r="W286" i="1" s="1"/>
  <c r="V285" i="1"/>
  <c r="W285" i="1" s="1"/>
  <c r="V284" i="1"/>
  <c r="W284" i="1" s="1"/>
  <c r="V283" i="1"/>
  <c r="W283" i="1" s="1"/>
  <c r="V282" i="1"/>
  <c r="W282" i="1" s="1"/>
  <c r="V281" i="1"/>
  <c r="W281" i="1" s="1"/>
  <c r="V280" i="1"/>
  <c r="W280" i="1" s="1"/>
  <c r="V279" i="1"/>
  <c r="W279" i="1" s="1"/>
  <c r="V278" i="1"/>
  <c r="W278" i="1" s="1"/>
  <c r="V277" i="1"/>
  <c r="W277" i="1" s="1"/>
  <c r="V276" i="1"/>
  <c r="W276" i="1" s="1"/>
  <c r="V275" i="1"/>
  <c r="W275" i="1" s="1"/>
  <c r="V274" i="1"/>
  <c r="W274" i="1" s="1"/>
  <c r="V273" i="1"/>
  <c r="W273" i="1" s="1"/>
  <c r="V272" i="1"/>
  <c r="W272" i="1" s="1"/>
  <c r="V271" i="1"/>
  <c r="W271" i="1" s="1"/>
  <c r="V270" i="1"/>
  <c r="W270" i="1" s="1"/>
  <c r="V269" i="1"/>
  <c r="W269" i="1" s="1"/>
  <c r="V268" i="1"/>
  <c r="W268" i="1" s="1"/>
  <c r="V267" i="1"/>
  <c r="W267" i="1" s="1"/>
  <c r="V266" i="1"/>
  <c r="W266" i="1" s="1"/>
  <c r="V265" i="1"/>
  <c r="W265" i="1" s="1"/>
  <c r="V264" i="1"/>
  <c r="W264" i="1" s="1"/>
  <c r="V263" i="1"/>
  <c r="W263" i="1" s="1"/>
  <c r="V262" i="1"/>
  <c r="W262" i="1" s="1"/>
  <c r="V261" i="1"/>
  <c r="W261" i="1" s="1"/>
  <c r="V260" i="1"/>
  <c r="W260" i="1" s="1"/>
  <c r="V259" i="1"/>
  <c r="W259" i="1" s="1"/>
  <c r="V258" i="1"/>
  <c r="W258" i="1" s="1"/>
  <c r="V257" i="1"/>
  <c r="W257" i="1" s="1"/>
  <c r="V256" i="1"/>
  <c r="W256" i="1" s="1"/>
  <c r="V255" i="1"/>
  <c r="W255" i="1" s="1"/>
  <c r="V254" i="1"/>
  <c r="W254" i="1" s="1"/>
  <c r="V253" i="1"/>
  <c r="W253" i="1" s="1"/>
  <c r="V252" i="1"/>
  <c r="W252" i="1" s="1"/>
  <c r="V251" i="1"/>
  <c r="W251" i="1" s="1"/>
  <c r="V250" i="1"/>
  <c r="W250" i="1" s="1"/>
  <c r="V249" i="1"/>
  <c r="W249" i="1" s="1"/>
  <c r="V248" i="1"/>
  <c r="W248" i="1" s="1"/>
  <c r="V247" i="1"/>
  <c r="W247" i="1" s="1"/>
  <c r="V246" i="1"/>
  <c r="W246" i="1" s="1"/>
  <c r="V245" i="1"/>
  <c r="W245" i="1" s="1"/>
  <c r="V244" i="1"/>
  <c r="W244" i="1" s="1"/>
  <c r="V243" i="1"/>
  <c r="W243" i="1" s="1"/>
  <c r="V242" i="1"/>
  <c r="W242" i="1" s="1"/>
  <c r="V241" i="1"/>
  <c r="W241" i="1" s="1"/>
  <c r="V240" i="1"/>
  <c r="W240" i="1" s="1"/>
  <c r="V239" i="1"/>
  <c r="W239" i="1" s="1"/>
  <c r="V238" i="1"/>
  <c r="W238" i="1" s="1"/>
  <c r="V237" i="1"/>
  <c r="W237" i="1" s="1"/>
  <c r="V236" i="1"/>
  <c r="W236" i="1" s="1"/>
  <c r="V235" i="1"/>
  <c r="W235" i="1" s="1"/>
  <c r="V234" i="1"/>
  <c r="W234" i="1" s="1"/>
  <c r="V233" i="1"/>
  <c r="W233" i="1" s="1"/>
  <c r="V232" i="1"/>
  <c r="W232" i="1" s="1"/>
  <c r="V231" i="1"/>
  <c r="W231" i="1" s="1"/>
  <c r="V230" i="1"/>
  <c r="W230" i="1" s="1"/>
  <c r="V229" i="1"/>
  <c r="W229" i="1" s="1"/>
  <c r="V228" i="1"/>
  <c r="W228" i="1" s="1"/>
  <c r="V227" i="1"/>
  <c r="W227" i="1" s="1"/>
  <c r="V226" i="1"/>
  <c r="W226" i="1" s="1"/>
  <c r="V225" i="1"/>
  <c r="W225" i="1" s="1"/>
  <c r="V224" i="1"/>
  <c r="W224" i="1" s="1"/>
  <c r="V223" i="1"/>
  <c r="W223" i="1" s="1"/>
  <c r="V222" i="1"/>
  <c r="W222" i="1" s="1"/>
  <c r="V221" i="1"/>
  <c r="W221" i="1" s="1"/>
  <c r="V220" i="1"/>
  <c r="W220" i="1" s="1"/>
  <c r="V219" i="1"/>
  <c r="W219" i="1" s="1"/>
  <c r="V218" i="1"/>
  <c r="W218" i="1" s="1"/>
  <c r="V217" i="1"/>
  <c r="W217" i="1" s="1"/>
  <c r="V216" i="1"/>
  <c r="W216" i="1" s="1"/>
  <c r="V215" i="1"/>
  <c r="W215" i="1" s="1"/>
  <c r="V214" i="1"/>
  <c r="W214" i="1" s="1"/>
  <c r="V213" i="1"/>
  <c r="W213" i="1" s="1"/>
  <c r="V212" i="1"/>
  <c r="W212" i="1" s="1"/>
  <c r="V211" i="1"/>
  <c r="W211" i="1" s="1"/>
  <c r="V210" i="1"/>
  <c r="W210" i="1" s="1"/>
  <c r="V209" i="1"/>
  <c r="W209" i="1" s="1"/>
  <c r="V208" i="1"/>
  <c r="W208" i="1" s="1"/>
  <c r="V207" i="1"/>
  <c r="W207" i="1" s="1"/>
  <c r="V206" i="1"/>
  <c r="W206" i="1" s="1"/>
  <c r="V205" i="1"/>
  <c r="W205" i="1" s="1"/>
  <c r="V204" i="1"/>
  <c r="W204" i="1" s="1"/>
  <c r="V203" i="1"/>
  <c r="W203" i="1" s="1"/>
  <c r="V202" i="1"/>
  <c r="W202" i="1" s="1"/>
  <c r="V201" i="1"/>
  <c r="W201" i="1" s="1"/>
  <c r="V200" i="1"/>
  <c r="W200" i="1" s="1"/>
  <c r="V199" i="1"/>
  <c r="W199" i="1" s="1"/>
  <c r="V198" i="1"/>
  <c r="W198" i="1" s="1"/>
  <c r="V197" i="1"/>
  <c r="W197" i="1" s="1"/>
  <c r="V196" i="1"/>
  <c r="W196" i="1" s="1"/>
  <c r="V195" i="1"/>
  <c r="W195" i="1" s="1"/>
  <c r="V194" i="1"/>
  <c r="W194" i="1" s="1"/>
  <c r="V193" i="1"/>
  <c r="W193" i="1" s="1"/>
  <c r="V192" i="1"/>
  <c r="W192" i="1" s="1"/>
  <c r="V191" i="1"/>
  <c r="W191" i="1" s="1"/>
  <c r="V190" i="1"/>
  <c r="W190" i="1" s="1"/>
  <c r="V189" i="1"/>
  <c r="W189" i="1" s="1"/>
  <c r="V188" i="1"/>
  <c r="W188" i="1" s="1"/>
  <c r="V187" i="1"/>
  <c r="W187" i="1" s="1"/>
  <c r="V186" i="1"/>
  <c r="W186" i="1" s="1"/>
  <c r="V185" i="1"/>
  <c r="W185" i="1" s="1"/>
  <c r="V184" i="1"/>
  <c r="W184" i="1" s="1"/>
  <c r="V183" i="1"/>
  <c r="W183" i="1" s="1"/>
  <c r="V182" i="1"/>
  <c r="W182" i="1" s="1"/>
  <c r="V181" i="1"/>
  <c r="W181" i="1" s="1"/>
  <c r="V180" i="1"/>
  <c r="W180" i="1" s="1"/>
  <c r="V179" i="1"/>
  <c r="W179" i="1" s="1"/>
  <c r="V178" i="1"/>
  <c r="W178" i="1" s="1"/>
  <c r="V177" i="1"/>
  <c r="W177" i="1" s="1"/>
  <c r="V176" i="1"/>
  <c r="W176" i="1" s="1"/>
  <c r="V175" i="1"/>
  <c r="W175" i="1" s="1"/>
  <c r="V174" i="1"/>
  <c r="W174" i="1" s="1"/>
  <c r="V173" i="1"/>
  <c r="W173" i="1" s="1"/>
  <c r="V172" i="1"/>
  <c r="W172" i="1" s="1"/>
  <c r="V171" i="1"/>
  <c r="W171" i="1" s="1"/>
  <c r="V170" i="1"/>
  <c r="W170" i="1" s="1"/>
  <c r="V169" i="1"/>
  <c r="W169" i="1" s="1"/>
  <c r="V168" i="1"/>
  <c r="W168" i="1" s="1"/>
  <c r="V167" i="1"/>
  <c r="W167" i="1" s="1"/>
  <c r="V166" i="1"/>
  <c r="W166" i="1" s="1"/>
  <c r="V165" i="1"/>
  <c r="W165" i="1" s="1"/>
  <c r="V164" i="1"/>
  <c r="W164" i="1" s="1"/>
  <c r="V163" i="1"/>
  <c r="W163" i="1" s="1"/>
  <c r="V162" i="1"/>
  <c r="W162" i="1" s="1"/>
  <c r="V161" i="1"/>
  <c r="W161" i="1" s="1"/>
  <c r="V160" i="1"/>
  <c r="W160" i="1" s="1"/>
  <c r="V159" i="1"/>
  <c r="W159" i="1" s="1"/>
  <c r="V158" i="1"/>
  <c r="W158" i="1" s="1"/>
  <c r="V157" i="1"/>
  <c r="W157" i="1" s="1"/>
  <c r="V156" i="1"/>
  <c r="W156" i="1" s="1"/>
  <c r="V155" i="1"/>
  <c r="W155" i="1" s="1"/>
  <c r="V154" i="1"/>
  <c r="W154" i="1" s="1"/>
  <c r="V153" i="1"/>
  <c r="W153" i="1" s="1"/>
  <c r="V152" i="1"/>
  <c r="W152" i="1" s="1"/>
  <c r="V151" i="1"/>
  <c r="W151" i="1" s="1"/>
  <c r="V150" i="1"/>
  <c r="W150" i="1" s="1"/>
  <c r="V149" i="1"/>
  <c r="W149" i="1" s="1"/>
  <c r="V148" i="1"/>
  <c r="W148" i="1" s="1"/>
  <c r="V147" i="1"/>
  <c r="W147" i="1" s="1"/>
  <c r="V146" i="1"/>
  <c r="W146" i="1" s="1"/>
  <c r="V145" i="1"/>
  <c r="W145" i="1" s="1"/>
  <c r="V144" i="1"/>
  <c r="W144" i="1" s="1"/>
  <c r="V143" i="1"/>
  <c r="W143" i="1" s="1"/>
  <c r="V142" i="1"/>
  <c r="W142" i="1" s="1"/>
  <c r="V141" i="1"/>
  <c r="W141" i="1" s="1"/>
  <c r="V140" i="1"/>
  <c r="W140" i="1" s="1"/>
  <c r="V139" i="1"/>
  <c r="W139" i="1" s="1"/>
  <c r="V138" i="1"/>
  <c r="W138" i="1" s="1"/>
  <c r="V137" i="1"/>
  <c r="W137" i="1" s="1"/>
  <c r="V136" i="1"/>
  <c r="W136" i="1" s="1"/>
  <c r="V135" i="1"/>
  <c r="W135" i="1" s="1"/>
  <c r="V134" i="1"/>
  <c r="W134" i="1" s="1"/>
  <c r="V133" i="1"/>
  <c r="W133" i="1" s="1"/>
  <c r="V132" i="1"/>
  <c r="W132" i="1" s="1"/>
  <c r="V131" i="1"/>
  <c r="W131" i="1" s="1"/>
  <c r="V130" i="1"/>
  <c r="W130" i="1" s="1"/>
  <c r="V129" i="1"/>
  <c r="W129" i="1" s="1"/>
  <c r="V128" i="1"/>
  <c r="W128" i="1" s="1"/>
  <c r="V127" i="1"/>
  <c r="W127" i="1" s="1"/>
  <c r="V126" i="1"/>
  <c r="W126" i="1" s="1"/>
  <c r="V125" i="1"/>
  <c r="W125" i="1" s="1"/>
  <c r="V124" i="1"/>
  <c r="W124" i="1" s="1"/>
  <c r="V123" i="1"/>
  <c r="W123" i="1" s="1"/>
  <c r="V122" i="1"/>
  <c r="W122" i="1" s="1"/>
  <c r="V121" i="1"/>
  <c r="W121" i="1" s="1"/>
  <c r="V120" i="1"/>
  <c r="W120" i="1" s="1"/>
  <c r="V119" i="1"/>
  <c r="W119" i="1" s="1"/>
  <c r="V118" i="1"/>
  <c r="W118" i="1" s="1"/>
  <c r="V117" i="1"/>
  <c r="W117" i="1" s="1"/>
  <c r="V116" i="1"/>
  <c r="W116" i="1" s="1"/>
  <c r="V115" i="1"/>
  <c r="W115" i="1" s="1"/>
  <c r="V114" i="1"/>
  <c r="W114" i="1" s="1"/>
  <c r="V113" i="1"/>
  <c r="W113" i="1" s="1"/>
  <c r="V112" i="1"/>
  <c r="W112" i="1" s="1"/>
  <c r="V111" i="1"/>
  <c r="W111" i="1" s="1"/>
  <c r="V110" i="1"/>
  <c r="W110" i="1" s="1"/>
  <c r="V109" i="1"/>
  <c r="W109" i="1" s="1"/>
  <c r="V108" i="1"/>
  <c r="W108" i="1" s="1"/>
  <c r="V107" i="1"/>
  <c r="W107" i="1" s="1"/>
  <c r="V106" i="1"/>
  <c r="W106" i="1" s="1"/>
  <c r="V105" i="1"/>
  <c r="W105" i="1" s="1"/>
  <c r="V104" i="1"/>
  <c r="W104" i="1" s="1"/>
  <c r="V103" i="1"/>
  <c r="W103" i="1" s="1"/>
  <c r="V102" i="1"/>
  <c r="W102" i="1" s="1"/>
  <c r="V101" i="1"/>
  <c r="W101" i="1" s="1"/>
  <c r="V100" i="1"/>
  <c r="W100" i="1" s="1"/>
  <c r="V99" i="1"/>
  <c r="W99" i="1" s="1"/>
  <c r="V98" i="1"/>
  <c r="W98" i="1" s="1"/>
  <c r="V97" i="1"/>
  <c r="W97" i="1" s="1"/>
  <c r="V96" i="1"/>
  <c r="W96" i="1" s="1"/>
  <c r="V95" i="1"/>
  <c r="W95" i="1" s="1"/>
  <c r="V94" i="1"/>
  <c r="W94" i="1" s="1"/>
  <c r="V93" i="1"/>
  <c r="W93" i="1" s="1"/>
  <c r="V92" i="1"/>
  <c r="W92" i="1" s="1"/>
  <c r="V91" i="1"/>
  <c r="W91" i="1" s="1"/>
  <c r="V90" i="1"/>
  <c r="W90" i="1" s="1"/>
  <c r="V89" i="1"/>
  <c r="W89" i="1" s="1"/>
  <c r="V88" i="1"/>
  <c r="W88" i="1" s="1"/>
  <c r="V87" i="1"/>
  <c r="W87" i="1" s="1"/>
  <c r="V86" i="1"/>
  <c r="W86" i="1" s="1"/>
  <c r="V85" i="1"/>
  <c r="W85" i="1" s="1"/>
  <c r="V84" i="1"/>
  <c r="W84" i="1" s="1"/>
  <c r="V83" i="1"/>
  <c r="W83" i="1" s="1"/>
  <c r="V82" i="1"/>
  <c r="W82" i="1" s="1"/>
  <c r="V81" i="1"/>
  <c r="W81" i="1" s="1"/>
  <c r="V80" i="1"/>
  <c r="W80" i="1" s="1"/>
  <c r="V79" i="1"/>
  <c r="W79" i="1" s="1"/>
  <c r="V78" i="1"/>
  <c r="W78" i="1" s="1"/>
  <c r="V77" i="1"/>
  <c r="W77" i="1" s="1"/>
  <c r="V76" i="1"/>
  <c r="W76" i="1" s="1"/>
  <c r="V75" i="1"/>
  <c r="W75" i="1" s="1"/>
  <c r="V74" i="1"/>
  <c r="W74" i="1" s="1"/>
  <c r="V73" i="1"/>
  <c r="W73" i="1" s="1"/>
  <c r="V72" i="1"/>
  <c r="W72" i="1" s="1"/>
  <c r="V71" i="1"/>
  <c r="W71" i="1" s="1"/>
  <c r="V70" i="1"/>
  <c r="W70" i="1" s="1"/>
  <c r="V69" i="1"/>
  <c r="W69" i="1" s="1"/>
  <c r="V68" i="1"/>
  <c r="W68" i="1" s="1"/>
  <c r="V67" i="1"/>
  <c r="W67" i="1" s="1"/>
  <c r="V66" i="1"/>
  <c r="W66" i="1" s="1"/>
  <c r="V65" i="1"/>
  <c r="W65" i="1" s="1"/>
  <c r="V64" i="1"/>
  <c r="W64" i="1" s="1"/>
  <c r="V63" i="1"/>
  <c r="W63" i="1" s="1"/>
  <c r="V62" i="1"/>
  <c r="W62" i="1" s="1"/>
  <c r="V61" i="1"/>
  <c r="W61" i="1" s="1"/>
  <c r="V60" i="1"/>
  <c r="W60" i="1" s="1"/>
  <c r="V59" i="1"/>
  <c r="W59" i="1" s="1"/>
  <c r="V58" i="1"/>
  <c r="W58" i="1" s="1"/>
  <c r="V57" i="1"/>
  <c r="W57" i="1" s="1"/>
  <c r="V56" i="1"/>
  <c r="W56" i="1" s="1"/>
  <c r="V55" i="1"/>
  <c r="W55" i="1" s="1"/>
  <c r="V54" i="1"/>
  <c r="W54" i="1" s="1"/>
  <c r="V53" i="1"/>
  <c r="W53" i="1" s="1"/>
  <c r="V52" i="1"/>
  <c r="W52" i="1" s="1"/>
  <c r="V51" i="1"/>
  <c r="W51" i="1" s="1"/>
  <c r="V50" i="1"/>
  <c r="W50" i="1" s="1"/>
  <c r="V49" i="1"/>
  <c r="W49" i="1" s="1"/>
  <c r="V48" i="1"/>
  <c r="W48" i="1" s="1"/>
  <c r="V47" i="1"/>
  <c r="W47" i="1" s="1"/>
  <c r="V46" i="1"/>
  <c r="W46" i="1" s="1"/>
  <c r="V45" i="1"/>
  <c r="W45" i="1" s="1"/>
  <c r="V44" i="1"/>
  <c r="W44" i="1" s="1"/>
  <c r="V43" i="1"/>
  <c r="W43" i="1" s="1"/>
  <c r="V42" i="1"/>
  <c r="W42" i="1" s="1"/>
  <c r="V41" i="1"/>
  <c r="W41" i="1" s="1"/>
  <c r="V40" i="1"/>
  <c r="W40" i="1" s="1"/>
  <c r="V39" i="1"/>
  <c r="W39" i="1" s="1"/>
  <c r="V38" i="1"/>
  <c r="W38" i="1" s="1"/>
  <c r="V37" i="1"/>
  <c r="W37" i="1" s="1"/>
  <c r="V36" i="1"/>
  <c r="W36" i="1" s="1"/>
  <c r="V35" i="1"/>
  <c r="W35" i="1" s="1"/>
  <c r="V34" i="1"/>
  <c r="W34" i="1" s="1"/>
  <c r="V33" i="1"/>
  <c r="W33" i="1" s="1"/>
  <c r="V32" i="1"/>
  <c r="W32" i="1" s="1"/>
  <c r="V31" i="1"/>
  <c r="W31" i="1" s="1"/>
  <c r="V30" i="1"/>
  <c r="W30" i="1" s="1"/>
  <c r="V29" i="1"/>
  <c r="W29" i="1" s="1"/>
  <c r="V28" i="1"/>
  <c r="W28" i="1" s="1"/>
  <c r="V27" i="1"/>
  <c r="W27" i="1" s="1"/>
  <c r="V26" i="1"/>
  <c r="W26" i="1" s="1"/>
  <c r="V25" i="1"/>
  <c r="W25" i="1" s="1"/>
  <c r="V24" i="1"/>
  <c r="W24" i="1" s="1"/>
  <c r="V23" i="1"/>
  <c r="W23" i="1" s="1"/>
  <c r="V22" i="1"/>
  <c r="W22" i="1" s="1"/>
  <c r="V21" i="1"/>
  <c r="W21" i="1" s="1"/>
  <c r="V20" i="1"/>
  <c r="W20" i="1" s="1"/>
  <c r="V19" i="1"/>
  <c r="W19" i="1" s="1"/>
  <c r="V18" i="1"/>
  <c r="W18" i="1" s="1"/>
  <c r="V17" i="1"/>
  <c r="W17" i="1" s="1"/>
  <c r="V16" i="1"/>
  <c r="W16" i="1" s="1"/>
  <c r="V15" i="1"/>
  <c r="W15" i="1" s="1"/>
  <c r="V14" i="1"/>
  <c r="W14" i="1" s="1"/>
  <c r="V13" i="1"/>
  <c r="W13" i="1" s="1"/>
  <c r="V12" i="1"/>
  <c r="W12" i="1" s="1"/>
  <c r="V11" i="1"/>
  <c r="W11" i="1" s="1"/>
  <c r="V10" i="1"/>
  <c r="W10" i="1" s="1"/>
  <c r="V9" i="1"/>
  <c r="W9" i="1" s="1"/>
  <c r="V8" i="1"/>
  <c r="W8" i="1" s="1"/>
  <c r="V7" i="1"/>
  <c r="W7" i="1" s="1"/>
  <c r="V6" i="1"/>
  <c r="W6" i="1" s="1"/>
  <c r="V5" i="1"/>
  <c r="W5" i="1" s="1"/>
  <c r="V4" i="1"/>
  <c r="W4" i="1" s="1"/>
  <c r="V3" i="1"/>
  <c r="W3" i="1" s="1"/>
  <c r="F2094" i="1"/>
  <c r="F2093" i="1"/>
  <c r="F2092" i="1"/>
  <c r="F2091" i="1"/>
  <c r="F2090" i="1"/>
  <c r="F2089" i="1"/>
  <c r="F2088" i="1"/>
  <c r="F2087" i="1"/>
  <c r="F2086" i="1"/>
  <c r="F2085" i="1"/>
  <c r="F2084" i="1"/>
  <c r="F2083" i="1"/>
  <c r="F2082" i="1"/>
  <c r="F2081" i="1"/>
  <c r="F2080" i="1"/>
  <c r="F2079" i="1"/>
  <c r="F2078" i="1"/>
  <c r="F2077" i="1"/>
  <c r="F2076" i="1"/>
  <c r="F2075" i="1"/>
  <c r="F2074" i="1"/>
  <c r="F2073" i="1"/>
  <c r="F2072" i="1"/>
  <c r="F2071" i="1"/>
  <c r="F2070" i="1"/>
  <c r="F2069" i="1"/>
  <c r="F2068" i="1"/>
  <c r="F2067" i="1"/>
  <c r="F2066" i="1"/>
  <c r="F2065" i="1"/>
  <c r="F2064" i="1"/>
  <c r="F2063" i="1"/>
  <c r="F2062" i="1"/>
  <c r="F2061" i="1"/>
  <c r="F2060" i="1"/>
  <c r="F2059" i="1"/>
  <c r="F2058" i="1"/>
  <c r="F2057" i="1"/>
  <c r="F2056" i="1"/>
  <c r="F2055" i="1"/>
  <c r="F2054" i="1"/>
  <c r="F2053" i="1"/>
  <c r="F2052" i="1"/>
  <c r="F2051" i="1"/>
  <c r="F2050" i="1"/>
  <c r="F2049" i="1"/>
  <c r="F2048" i="1"/>
  <c r="F2047" i="1"/>
  <c r="F2046" i="1"/>
  <c r="F2045" i="1"/>
  <c r="F2044" i="1"/>
  <c r="F2043" i="1"/>
  <c r="F2042" i="1"/>
  <c r="F2041" i="1"/>
  <c r="F2040" i="1"/>
  <c r="F2039" i="1"/>
  <c r="F2038" i="1"/>
  <c r="F2037" i="1"/>
  <c r="F2036" i="1"/>
  <c r="F2035" i="1"/>
  <c r="F2034" i="1"/>
  <c r="F2033" i="1"/>
  <c r="F2032" i="1"/>
  <c r="F2031" i="1"/>
  <c r="F2030" i="1"/>
  <c r="F2029" i="1"/>
  <c r="F2028" i="1"/>
  <c r="F2027" i="1"/>
  <c r="F2026" i="1"/>
  <c r="F2025" i="1"/>
  <c r="F2024" i="1"/>
  <c r="F2023" i="1"/>
  <c r="F2022" i="1"/>
  <c r="F2021" i="1"/>
  <c r="F2020" i="1"/>
  <c r="F2019" i="1"/>
  <c r="F2018" i="1"/>
  <c r="F2017" i="1"/>
  <c r="F2016" i="1"/>
  <c r="F2015" i="1"/>
  <c r="F2014" i="1"/>
  <c r="F2013" i="1"/>
  <c r="F2012" i="1"/>
  <c r="F2011" i="1"/>
  <c r="F2010" i="1"/>
  <c r="F2009" i="1"/>
  <c r="F2008" i="1"/>
  <c r="F2007" i="1"/>
  <c r="F2006" i="1"/>
  <c r="F2005" i="1"/>
  <c r="F2004" i="1"/>
  <c r="F2003" i="1"/>
  <c r="F2002" i="1"/>
  <c r="F2001" i="1"/>
  <c r="F2000" i="1"/>
  <c r="F1999" i="1"/>
  <c r="F1998" i="1"/>
  <c r="F1997" i="1"/>
  <c r="F1996" i="1"/>
  <c r="F1995" i="1"/>
  <c r="F1994" i="1"/>
  <c r="F1993" i="1"/>
  <c r="F1992" i="1"/>
  <c r="F1991" i="1"/>
  <c r="F1990" i="1"/>
  <c r="F1989" i="1"/>
  <c r="F1988" i="1"/>
  <c r="F1987" i="1"/>
  <c r="F1986" i="1"/>
  <c r="F1985" i="1"/>
  <c r="F1984" i="1"/>
  <c r="F1983" i="1"/>
  <c r="F1982" i="1"/>
  <c r="F1981" i="1"/>
  <c r="F1980" i="1"/>
  <c r="F1979" i="1"/>
  <c r="F1978" i="1"/>
  <c r="F1977" i="1"/>
  <c r="F1976" i="1"/>
  <c r="F1975" i="1"/>
  <c r="F1974" i="1"/>
  <c r="F1973" i="1"/>
  <c r="F1972" i="1"/>
  <c r="F1971" i="1"/>
  <c r="F1970" i="1"/>
  <c r="F1969" i="1"/>
  <c r="F1968" i="1"/>
  <c r="F1967" i="1"/>
  <c r="F1966" i="1"/>
  <c r="F1965" i="1"/>
  <c r="F1964" i="1"/>
  <c r="F1963" i="1"/>
  <c r="F1962" i="1"/>
  <c r="F1961" i="1"/>
  <c r="F1960" i="1"/>
  <c r="F1959" i="1"/>
  <c r="F1958" i="1"/>
  <c r="F1957" i="1"/>
  <c r="F1956" i="1"/>
  <c r="F1955" i="1"/>
  <c r="F1954" i="1"/>
  <c r="F1953" i="1"/>
  <c r="F1952" i="1"/>
  <c r="F1951" i="1"/>
  <c r="F1950" i="1"/>
  <c r="F1949" i="1"/>
  <c r="F1948" i="1"/>
  <c r="F1947" i="1"/>
  <c r="F1946" i="1"/>
  <c r="F1945" i="1"/>
  <c r="F1944" i="1"/>
  <c r="F1943" i="1"/>
  <c r="F1942" i="1"/>
  <c r="F1941" i="1"/>
  <c r="F1940" i="1"/>
  <c r="F1939" i="1"/>
  <c r="F1938" i="1"/>
  <c r="F1937" i="1"/>
  <c r="F1936" i="1"/>
  <c r="F1935" i="1"/>
  <c r="F1934" i="1"/>
  <c r="F1933" i="1"/>
  <c r="F1932" i="1"/>
  <c r="F1931" i="1"/>
  <c r="F1930" i="1"/>
  <c r="F1929" i="1"/>
  <c r="F1928" i="1"/>
  <c r="F1927" i="1"/>
  <c r="F1926" i="1"/>
  <c r="F1925" i="1"/>
  <c r="F1924" i="1"/>
  <c r="F1923" i="1"/>
  <c r="F1922" i="1"/>
  <c r="F1921" i="1"/>
  <c r="F1920" i="1"/>
  <c r="F1919" i="1"/>
  <c r="F1918" i="1"/>
  <c r="F1917" i="1"/>
  <c r="F1916" i="1"/>
  <c r="F1915" i="1"/>
  <c r="F1914" i="1"/>
  <c r="F1913" i="1"/>
  <c r="F1912" i="1"/>
  <c r="F1911" i="1"/>
  <c r="F1910" i="1"/>
  <c r="F1909" i="1"/>
  <c r="F1908" i="1"/>
  <c r="F1907" i="1"/>
  <c r="F1906" i="1"/>
  <c r="F1905" i="1"/>
  <c r="F1904" i="1"/>
  <c r="F1903" i="1"/>
  <c r="F1902" i="1"/>
  <c r="F1901" i="1"/>
  <c r="F1900" i="1"/>
  <c r="F1899" i="1"/>
  <c r="F1898" i="1"/>
  <c r="F1897" i="1"/>
  <c r="F1896" i="1"/>
  <c r="F1895" i="1"/>
  <c r="F1894" i="1"/>
  <c r="F1893" i="1"/>
  <c r="F1892" i="1"/>
  <c r="F1891" i="1"/>
  <c r="F1890" i="1"/>
  <c r="F1889" i="1"/>
  <c r="F1888" i="1"/>
  <c r="F1887" i="1"/>
  <c r="F1886" i="1"/>
  <c r="F1885" i="1"/>
  <c r="F1884" i="1"/>
  <c r="F1883" i="1"/>
  <c r="F1882" i="1"/>
  <c r="F1881" i="1"/>
  <c r="F1880" i="1"/>
  <c r="F1879" i="1"/>
  <c r="F1878" i="1"/>
  <c r="F1877" i="1"/>
  <c r="F1876" i="1"/>
  <c r="F1875" i="1"/>
  <c r="F1874" i="1"/>
  <c r="F1873" i="1"/>
  <c r="F1872" i="1"/>
  <c r="F1871" i="1"/>
  <c r="F1870" i="1"/>
  <c r="F1869" i="1"/>
  <c r="F1868" i="1"/>
  <c r="F1867" i="1"/>
  <c r="F1866" i="1"/>
  <c r="F1865" i="1"/>
  <c r="F1864" i="1"/>
  <c r="F1863" i="1"/>
  <c r="F1862" i="1"/>
  <c r="F1861" i="1"/>
  <c r="F1860" i="1"/>
  <c r="F1859" i="1"/>
  <c r="F1858" i="1"/>
  <c r="F1857" i="1"/>
  <c r="F1856" i="1"/>
  <c r="F1855" i="1"/>
  <c r="F1854" i="1"/>
  <c r="F1853" i="1"/>
  <c r="F1852" i="1"/>
  <c r="F1851" i="1"/>
  <c r="F1850" i="1"/>
  <c r="F1849" i="1"/>
  <c r="F1848" i="1"/>
  <c r="F1847" i="1"/>
  <c r="F1846" i="1"/>
  <c r="F1845" i="1"/>
  <c r="F1844" i="1"/>
  <c r="F1843" i="1"/>
  <c r="F1842" i="1"/>
  <c r="F1841" i="1"/>
  <c r="F1840" i="1"/>
  <c r="F1839" i="1"/>
  <c r="F1838" i="1"/>
  <c r="F1837" i="1"/>
  <c r="F1836" i="1"/>
  <c r="F1835" i="1"/>
  <c r="F1834" i="1"/>
  <c r="F1833" i="1"/>
  <c r="F1832" i="1"/>
  <c r="F1831" i="1"/>
  <c r="F1830" i="1"/>
  <c r="F1829" i="1"/>
  <c r="F1828" i="1"/>
  <c r="F1827" i="1"/>
  <c r="F1826" i="1"/>
  <c r="F1825" i="1"/>
  <c r="F1824" i="1"/>
  <c r="F1823" i="1"/>
  <c r="F1822" i="1"/>
  <c r="F1821" i="1"/>
  <c r="F1820" i="1"/>
  <c r="F1819" i="1"/>
  <c r="F1818" i="1"/>
  <c r="F1817" i="1"/>
  <c r="F1816" i="1"/>
  <c r="F1815" i="1"/>
  <c r="F1814" i="1"/>
  <c r="F1813" i="1"/>
  <c r="F1812" i="1"/>
  <c r="F1811" i="1"/>
  <c r="F1810" i="1"/>
  <c r="F1809" i="1"/>
  <c r="F1808" i="1"/>
  <c r="F1807" i="1"/>
  <c r="F1806" i="1"/>
  <c r="F1805" i="1"/>
  <c r="F1804" i="1"/>
  <c r="F1803" i="1"/>
  <c r="F1802" i="1"/>
  <c r="F1801" i="1"/>
  <c r="F1800" i="1"/>
  <c r="F1799" i="1"/>
  <c r="F1798" i="1"/>
  <c r="F1797" i="1"/>
  <c r="F1796" i="1"/>
  <c r="F1795" i="1"/>
  <c r="F1794" i="1"/>
  <c r="F1793" i="1"/>
  <c r="F1792" i="1"/>
  <c r="F1791" i="1"/>
  <c r="F1790" i="1"/>
  <c r="F1789" i="1"/>
  <c r="F1788" i="1"/>
  <c r="F1787" i="1"/>
  <c r="F1786" i="1"/>
  <c r="F1785" i="1"/>
  <c r="F1784" i="1"/>
  <c r="F1783" i="1"/>
  <c r="F1782" i="1"/>
  <c r="F1781" i="1"/>
  <c r="F1780" i="1"/>
  <c r="F1779" i="1"/>
  <c r="F1778" i="1"/>
  <c r="F1777" i="1"/>
  <c r="F1776" i="1"/>
  <c r="F1775" i="1"/>
  <c r="F1774" i="1"/>
  <c r="F1773" i="1"/>
  <c r="F1772" i="1"/>
  <c r="F1771" i="1"/>
  <c r="F1770" i="1"/>
  <c r="F1769" i="1"/>
  <c r="F1768" i="1"/>
  <c r="F1767" i="1"/>
  <c r="F1766" i="1"/>
  <c r="F1765" i="1"/>
  <c r="F1764" i="1"/>
  <c r="F1763" i="1"/>
  <c r="F1762" i="1"/>
  <c r="F1761" i="1"/>
  <c r="F1760" i="1"/>
  <c r="F1759" i="1"/>
  <c r="F1758" i="1"/>
  <c r="F1757" i="1"/>
  <c r="F1756" i="1"/>
  <c r="F1755" i="1"/>
  <c r="F1754" i="1"/>
  <c r="F1753" i="1"/>
  <c r="F1752" i="1"/>
  <c r="F1751" i="1"/>
  <c r="F1750" i="1"/>
  <c r="F1749" i="1"/>
  <c r="F1748" i="1"/>
  <c r="F1747" i="1"/>
  <c r="F1746" i="1"/>
  <c r="F1745" i="1"/>
  <c r="F1744" i="1"/>
  <c r="F1743" i="1"/>
  <c r="F1742" i="1"/>
  <c r="F1741" i="1"/>
  <c r="F1740" i="1"/>
  <c r="F1739" i="1"/>
  <c r="F1738" i="1"/>
  <c r="F1737" i="1"/>
  <c r="F1736" i="1"/>
  <c r="F1735" i="1"/>
  <c r="F1734" i="1"/>
  <c r="F1733" i="1"/>
  <c r="F1732" i="1"/>
  <c r="F1731" i="1"/>
  <c r="F1730" i="1"/>
  <c r="F1729" i="1"/>
  <c r="F1728" i="1"/>
  <c r="F1727" i="1"/>
  <c r="F1726" i="1"/>
  <c r="F1725" i="1"/>
  <c r="F1724" i="1"/>
  <c r="F1723" i="1"/>
  <c r="F1722" i="1"/>
  <c r="F1721" i="1"/>
  <c r="F1720" i="1"/>
  <c r="F1719" i="1"/>
  <c r="F1718" i="1"/>
  <c r="F1717" i="1"/>
  <c r="F1716" i="1"/>
  <c r="F1715" i="1"/>
  <c r="F1714" i="1"/>
  <c r="F1713" i="1"/>
  <c r="F1712" i="1"/>
  <c r="F1711" i="1"/>
  <c r="F1710" i="1"/>
  <c r="F1709" i="1"/>
  <c r="F1708" i="1"/>
  <c r="F1707" i="1"/>
  <c r="F1706" i="1"/>
  <c r="F1705" i="1"/>
  <c r="F1704" i="1"/>
  <c r="F1703" i="1"/>
  <c r="F1702" i="1"/>
  <c r="F1701" i="1"/>
  <c r="F1700" i="1"/>
  <c r="F1699" i="1"/>
  <c r="F1698" i="1"/>
  <c r="F1697" i="1"/>
  <c r="F1696" i="1"/>
  <c r="F1695" i="1"/>
  <c r="F1694" i="1"/>
  <c r="F1693" i="1"/>
  <c r="F1692" i="1"/>
  <c r="F1691" i="1"/>
  <c r="F1690" i="1"/>
  <c r="F1689" i="1"/>
  <c r="F1688" i="1"/>
  <c r="F1687" i="1"/>
  <c r="F1686" i="1"/>
  <c r="F1685" i="1"/>
  <c r="F1684" i="1"/>
  <c r="F1683" i="1"/>
  <c r="F1682" i="1"/>
  <c r="F1681" i="1"/>
  <c r="F1680" i="1"/>
  <c r="F1679" i="1"/>
  <c r="F1678" i="1"/>
  <c r="F1677" i="1"/>
  <c r="F1676" i="1"/>
  <c r="F1675" i="1"/>
  <c r="F1674" i="1"/>
  <c r="F1673" i="1"/>
  <c r="F1672" i="1"/>
  <c r="F1671" i="1"/>
  <c r="F1670" i="1"/>
  <c r="F1669" i="1"/>
  <c r="F1668" i="1"/>
  <c r="F1667" i="1"/>
  <c r="F1666" i="1"/>
  <c r="F1665" i="1"/>
  <c r="F1664" i="1"/>
  <c r="F1663" i="1"/>
  <c r="F1662" i="1"/>
  <c r="F1661" i="1"/>
  <c r="F1660" i="1"/>
  <c r="F1659" i="1"/>
  <c r="F1658" i="1"/>
  <c r="F1657" i="1"/>
  <c r="F1656" i="1"/>
  <c r="F1655" i="1"/>
  <c r="F1654" i="1"/>
  <c r="F1653" i="1"/>
  <c r="F1652" i="1"/>
  <c r="F1651" i="1"/>
  <c r="F1650" i="1"/>
  <c r="F1649" i="1"/>
  <c r="F1648" i="1"/>
  <c r="F1647" i="1"/>
  <c r="F1646" i="1"/>
  <c r="F1645" i="1"/>
  <c r="F1644" i="1"/>
  <c r="F1643" i="1"/>
  <c r="F1642" i="1"/>
  <c r="F1641" i="1"/>
  <c r="F1640" i="1"/>
  <c r="F1639" i="1"/>
  <c r="F1638" i="1"/>
  <c r="F1637" i="1"/>
  <c r="F1636" i="1"/>
  <c r="F1635" i="1"/>
  <c r="F1634" i="1"/>
  <c r="F1633" i="1"/>
  <c r="F1632" i="1"/>
  <c r="F1631" i="1"/>
  <c r="F1630" i="1"/>
  <c r="F1629" i="1"/>
  <c r="F1628" i="1"/>
  <c r="F1627" i="1"/>
  <c r="F1626" i="1"/>
  <c r="F1625" i="1"/>
  <c r="F1624" i="1"/>
  <c r="F1623" i="1"/>
  <c r="F1622" i="1"/>
  <c r="F1621" i="1"/>
  <c r="F1620" i="1"/>
  <c r="F1619" i="1"/>
  <c r="F1618" i="1"/>
  <c r="F1617" i="1"/>
  <c r="F1616" i="1"/>
  <c r="F1615" i="1"/>
  <c r="F1614" i="1"/>
  <c r="F1613" i="1"/>
  <c r="F1612" i="1"/>
  <c r="F1611" i="1"/>
  <c r="F1610" i="1"/>
  <c r="F1609" i="1"/>
  <c r="F1608" i="1"/>
  <c r="F1607" i="1"/>
  <c r="F1606" i="1"/>
  <c r="F1605" i="1"/>
  <c r="F1604" i="1"/>
  <c r="F1603" i="1"/>
  <c r="F1602" i="1"/>
  <c r="F1601" i="1"/>
  <c r="F1600" i="1"/>
  <c r="F1599" i="1"/>
  <c r="F1598" i="1"/>
  <c r="F1597" i="1"/>
  <c r="F1596" i="1"/>
  <c r="F1595" i="1"/>
  <c r="F1594" i="1"/>
  <c r="F1593" i="1"/>
  <c r="F1592" i="1"/>
  <c r="F1591" i="1"/>
  <c r="F1590" i="1"/>
  <c r="F1589" i="1"/>
  <c r="F1588" i="1"/>
  <c r="F1587" i="1"/>
  <c r="F1586" i="1"/>
  <c r="F1585" i="1"/>
  <c r="F1584" i="1"/>
  <c r="F1583" i="1"/>
  <c r="F1582" i="1"/>
  <c r="F1581" i="1"/>
  <c r="F1580" i="1"/>
  <c r="F1579" i="1"/>
  <c r="F1578" i="1"/>
  <c r="F1577" i="1"/>
  <c r="F1576" i="1"/>
  <c r="F1575" i="1"/>
  <c r="F1574" i="1"/>
  <c r="F1573" i="1"/>
  <c r="F1572" i="1"/>
  <c r="F1571" i="1"/>
  <c r="F1570" i="1"/>
  <c r="F1569" i="1"/>
  <c r="F1568" i="1"/>
  <c r="F1567" i="1"/>
  <c r="F1566" i="1"/>
  <c r="F1565" i="1"/>
  <c r="F1564" i="1"/>
  <c r="F1563" i="1"/>
  <c r="F1562" i="1"/>
  <c r="F1561" i="1"/>
  <c r="F1560" i="1"/>
  <c r="F1559" i="1"/>
  <c r="F1558" i="1"/>
  <c r="F1557" i="1"/>
  <c r="F1556" i="1"/>
  <c r="F1555" i="1"/>
  <c r="F1554" i="1"/>
  <c r="F1553" i="1"/>
  <c r="F1552" i="1"/>
  <c r="F1551" i="1"/>
  <c r="F1550" i="1"/>
  <c r="F1549" i="1"/>
  <c r="F1548" i="1"/>
  <c r="F1547" i="1"/>
  <c r="F1546" i="1"/>
  <c r="F1545" i="1"/>
  <c r="F1544" i="1"/>
  <c r="F1543" i="1"/>
  <c r="F1542" i="1"/>
  <c r="F1541" i="1"/>
  <c r="F1540" i="1"/>
  <c r="F1539" i="1"/>
  <c r="F1538" i="1"/>
  <c r="F1537" i="1"/>
  <c r="F1536" i="1"/>
  <c r="F1535" i="1"/>
  <c r="F1534" i="1"/>
  <c r="F1533" i="1"/>
  <c r="F1532" i="1"/>
  <c r="F1531" i="1"/>
  <c r="F1530" i="1"/>
  <c r="F1529" i="1"/>
  <c r="F1528" i="1"/>
  <c r="F1527" i="1"/>
  <c r="F1526" i="1"/>
  <c r="F1525" i="1"/>
  <c r="F1524" i="1"/>
  <c r="F1523" i="1"/>
  <c r="F1522" i="1"/>
  <c r="F1521" i="1"/>
  <c r="F1520" i="1"/>
  <c r="F1519" i="1"/>
  <c r="F1518" i="1"/>
  <c r="F1517" i="1"/>
  <c r="F1516" i="1"/>
  <c r="F1515" i="1"/>
  <c r="F1514" i="1"/>
  <c r="F1513" i="1"/>
  <c r="F1512" i="1"/>
  <c r="F1511" i="1"/>
  <c r="F1510" i="1"/>
  <c r="F1509" i="1"/>
  <c r="F1508" i="1"/>
  <c r="F1507" i="1"/>
  <c r="F1506" i="1"/>
  <c r="F1505" i="1"/>
  <c r="F1504" i="1"/>
  <c r="F1503" i="1"/>
  <c r="F1502" i="1"/>
  <c r="F1501" i="1"/>
  <c r="F1500" i="1"/>
  <c r="F1499" i="1"/>
  <c r="F1498" i="1"/>
  <c r="F1497" i="1"/>
  <c r="F1496" i="1"/>
  <c r="F1495" i="1"/>
  <c r="F1494" i="1"/>
  <c r="F1493" i="1"/>
  <c r="F1492" i="1"/>
  <c r="F1491" i="1"/>
  <c r="F1490" i="1"/>
  <c r="F1489" i="1"/>
  <c r="F1488" i="1"/>
  <c r="F1487" i="1"/>
  <c r="F1486" i="1"/>
  <c r="F1485" i="1"/>
  <c r="F1484" i="1"/>
  <c r="F1483" i="1"/>
  <c r="F1482" i="1"/>
  <c r="F1481" i="1"/>
  <c r="F1480" i="1"/>
  <c r="F1479" i="1"/>
  <c r="F1478" i="1"/>
  <c r="F1477" i="1"/>
  <c r="F1476" i="1"/>
  <c r="F1475" i="1"/>
  <c r="F1474" i="1"/>
  <c r="F1473" i="1"/>
  <c r="F1472" i="1"/>
  <c r="F1471" i="1"/>
  <c r="F1470" i="1"/>
  <c r="F1469" i="1"/>
  <c r="F1468" i="1"/>
  <c r="F1467" i="1"/>
  <c r="F1466" i="1"/>
  <c r="F1465" i="1"/>
  <c r="F1464" i="1"/>
  <c r="F1463" i="1"/>
  <c r="F1462" i="1"/>
  <c r="F1461" i="1"/>
  <c r="F1460" i="1"/>
  <c r="F1459" i="1"/>
  <c r="F1458" i="1"/>
  <c r="F1457" i="1"/>
  <c r="F1456" i="1"/>
  <c r="F1455" i="1"/>
  <c r="F1454" i="1"/>
  <c r="F1453" i="1"/>
  <c r="F1452" i="1"/>
  <c r="F1451" i="1"/>
  <c r="F1450" i="1"/>
  <c r="F1449" i="1"/>
  <c r="F1448" i="1"/>
  <c r="F1447" i="1"/>
  <c r="F1446" i="1"/>
  <c r="F1445" i="1"/>
  <c r="F1444" i="1"/>
  <c r="F1443" i="1"/>
  <c r="F1442" i="1"/>
  <c r="F1441" i="1"/>
  <c r="F1440" i="1"/>
  <c r="F1439" i="1"/>
  <c r="F1438" i="1"/>
  <c r="F1437" i="1"/>
  <c r="F1436" i="1"/>
  <c r="F1435" i="1"/>
  <c r="F1434" i="1"/>
  <c r="F1433" i="1"/>
  <c r="F1432" i="1"/>
  <c r="F1431" i="1"/>
  <c r="F1430" i="1"/>
  <c r="F1429" i="1"/>
  <c r="F1428" i="1"/>
  <c r="F1427" i="1"/>
  <c r="F1426" i="1"/>
  <c r="F1425" i="1"/>
  <c r="F1424" i="1"/>
  <c r="F1423" i="1"/>
  <c r="F1422" i="1"/>
  <c r="F1421" i="1"/>
  <c r="F1420" i="1"/>
  <c r="F1419" i="1"/>
  <c r="F1418" i="1"/>
  <c r="F1417" i="1"/>
  <c r="F1416" i="1"/>
  <c r="F1415" i="1"/>
  <c r="F1414" i="1"/>
  <c r="F1413" i="1"/>
  <c r="F1412" i="1"/>
  <c r="F1411" i="1"/>
  <c r="F1410" i="1"/>
  <c r="F1409" i="1"/>
  <c r="F1408" i="1"/>
  <c r="F1407" i="1"/>
  <c r="F1406" i="1"/>
  <c r="F1405" i="1"/>
  <c r="F1404" i="1"/>
  <c r="F1403" i="1"/>
  <c r="F1402" i="1"/>
  <c r="F1401" i="1"/>
  <c r="F1400" i="1"/>
  <c r="F1399" i="1"/>
  <c r="F1398" i="1"/>
  <c r="F1397" i="1"/>
  <c r="F1396" i="1"/>
  <c r="F1395" i="1"/>
  <c r="F1394" i="1"/>
  <c r="F1393" i="1"/>
  <c r="F1392" i="1"/>
  <c r="F1391" i="1"/>
  <c r="F1390" i="1"/>
  <c r="F1389" i="1"/>
  <c r="F1388" i="1"/>
  <c r="F1387" i="1"/>
  <c r="F1386" i="1"/>
  <c r="F1385" i="1"/>
  <c r="F1384" i="1"/>
  <c r="F1383" i="1"/>
  <c r="F1382" i="1"/>
  <c r="F1381" i="1"/>
  <c r="F1380" i="1"/>
  <c r="F1379" i="1"/>
  <c r="F1378" i="1"/>
  <c r="F1377" i="1"/>
  <c r="F1376" i="1"/>
  <c r="F1375" i="1"/>
  <c r="F1374" i="1"/>
  <c r="F1373" i="1"/>
  <c r="F1372" i="1"/>
  <c r="F1371" i="1"/>
  <c r="F1370" i="1"/>
  <c r="F1369" i="1"/>
  <c r="F1368" i="1"/>
  <c r="F1367" i="1"/>
  <c r="F1366" i="1"/>
  <c r="F1365" i="1"/>
  <c r="F1364" i="1"/>
  <c r="F1363" i="1"/>
  <c r="F1362" i="1"/>
  <c r="F1361" i="1"/>
  <c r="F1360" i="1"/>
  <c r="F1359" i="1"/>
  <c r="F1358" i="1"/>
  <c r="F1357" i="1"/>
  <c r="F1356" i="1"/>
  <c r="F1355" i="1"/>
  <c r="F1354" i="1"/>
  <c r="F1353" i="1"/>
  <c r="F1352" i="1"/>
  <c r="F1351" i="1"/>
  <c r="F1350" i="1"/>
  <c r="F1349" i="1"/>
  <c r="F1348" i="1"/>
  <c r="F1347" i="1"/>
  <c r="F1346" i="1"/>
  <c r="F1345" i="1"/>
  <c r="F1344" i="1"/>
  <c r="F1343" i="1"/>
  <c r="F1342" i="1"/>
  <c r="F1341" i="1"/>
  <c r="F1340" i="1"/>
  <c r="F1339" i="1"/>
  <c r="F1338" i="1"/>
  <c r="F1337" i="1"/>
  <c r="F1336" i="1"/>
  <c r="F1335" i="1"/>
  <c r="F1334" i="1"/>
  <c r="F1333" i="1"/>
  <c r="F1332" i="1"/>
  <c r="F1331" i="1"/>
  <c r="F1330" i="1"/>
  <c r="F1329" i="1"/>
  <c r="F1328" i="1"/>
  <c r="F1327" i="1"/>
  <c r="F1326" i="1"/>
  <c r="F1325" i="1"/>
  <c r="F1324" i="1"/>
  <c r="F1323" i="1"/>
  <c r="F1322" i="1"/>
  <c r="F1321" i="1"/>
  <c r="F1320" i="1"/>
  <c r="F1319" i="1"/>
  <c r="F1318" i="1"/>
  <c r="F1317" i="1"/>
  <c r="F1316" i="1"/>
  <c r="F1315" i="1"/>
  <c r="F1314" i="1"/>
  <c r="F1313" i="1"/>
  <c r="F1312" i="1"/>
  <c r="F1311" i="1"/>
  <c r="F1310" i="1"/>
  <c r="F1309" i="1"/>
  <c r="F1308" i="1"/>
  <c r="F1307" i="1"/>
  <c r="F1306" i="1"/>
  <c r="F1305" i="1"/>
  <c r="F1304" i="1"/>
  <c r="F1303" i="1"/>
  <c r="F1302" i="1"/>
  <c r="F1301" i="1"/>
  <c r="F1300" i="1"/>
  <c r="F1299" i="1"/>
  <c r="F1298" i="1"/>
  <c r="F1297" i="1"/>
  <c r="F1296" i="1"/>
  <c r="F1295" i="1"/>
  <c r="F1294" i="1"/>
  <c r="F1293" i="1"/>
  <c r="F1292" i="1"/>
  <c r="F1291" i="1"/>
  <c r="F1290" i="1"/>
  <c r="F1289" i="1"/>
  <c r="F1288" i="1"/>
  <c r="F1287" i="1"/>
  <c r="F1286" i="1"/>
  <c r="F1285" i="1"/>
  <c r="F1284" i="1"/>
  <c r="F1283" i="1"/>
  <c r="F1282" i="1"/>
  <c r="F1281" i="1"/>
  <c r="F1280" i="1"/>
  <c r="F1279" i="1"/>
  <c r="F1278" i="1"/>
  <c r="F1277" i="1"/>
  <c r="F1276" i="1"/>
  <c r="F1275" i="1"/>
  <c r="F1274" i="1"/>
  <c r="F1273" i="1"/>
  <c r="F1272" i="1"/>
  <c r="F1271" i="1"/>
  <c r="F1270" i="1"/>
  <c r="F1269" i="1"/>
  <c r="F1268" i="1"/>
  <c r="F1267" i="1"/>
  <c r="F1266" i="1"/>
  <c r="F1265" i="1"/>
  <c r="F1264" i="1"/>
  <c r="F1263" i="1"/>
  <c r="F1262" i="1"/>
  <c r="F1261" i="1"/>
  <c r="F1260" i="1"/>
  <c r="F1259" i="1"/>
  <c r="F1258" i="1"/>
  <c r="F1257" i="1"/>
  <c r="F1256" i="1"/>
  <c r="F1255" i="1"/>
  <c r="F1254" i="1"/>
  <c r="F1253" i="1"/>
  <c r="F1252" i="1"/>
  <c r="F1251" i="1"/>
  <c r="F1250" i="1"/>
  <c r="F1249" i="1"/>
  <c r="F1248" i="1"/>
  <c r="F1247" i="1"/>
  <c r="F1246" i="1"/>
  <c r="F1245" i="1"/>
  <c r="F1244" i="1"/>
  <c r="F1243" i="1"/>
  <c r="F1242" i="1"/>
  <c r="F1241" i="1"/>
  <c r="F1240" i="1"/>
  <c r="F1239" i="1"/>
  <c r="F1238" i="1"/>
  <c r="F1237" i="1"/>
  <c r="F1236" i="1"/>
  <c r="F1235" i="1"/>
  <c r="F1234" i="1"/>
  <c r="F1233" i="1"/>
  <c r="F1232" i="1"/>
  <c r="F1231" i="1"/>
  <c r="F1230" i="1"/>
  <c r="F1229" i="1"/>
  <c r="F1228" i="1"/>
  <c r="F1227" i="1"/>
  <c r="F1226" i="1"/>
  <c r="F1225" i="1"/>
  <c r="F1224" i="1"/>
  <c r="F1223" i="1"/>
  <c r="F1222" i="1"/>
  <c r="F1221" i="1"/>
  <c r="F1220" i="1"/>
  <c r="F1219" i="1"/>
  <c r="F1218" i="1"/>
  <c r="F1217" i="1"/>
  <c r="F1216" i="1"/>
  <c r="F1215" i="1"/>
  <c r="F1214" i="1"/>
  <c r="F1213" i="1"/>
  <c r="F1212" i="1"/>
  <c r="F1211" i="1"/>
  <c r="F1210" i="1"/>
  <c r="F1209" i="1"/>
  <c r="F1208" i="1"/>
  <c r="F1207" i="1"/>
  <c r="F1206" i="1"/>
  <c r="F1205" i="1"/>
  <c r="F1204" i="1"/>
  <c r="F1203" i="1"/>
  <c r="F1202" i="1"/>
  <c r="F1201" i="1"/>
  <c r="F1200" i="1"/>
  <c r="F1199" i="1"/>
  <c r="F1198" i="1"/>
  <c r="F1197" i="1"/>
  <c r="F1196" i="1"/>
  <c r="F1195" i="1"/>
  <c r="F1194" i="1"/>
  <c r="F1193" i="1"/>
  <c r="F1192" i="1"/>
  <c r="F1191" i="1"/>
  <c r="F1190" i="1"/>
  <c r="F1189" i="1"/>
  <c r="F1188" i="1"/>
  <c r="F1187" i="1"/>
  <c r="F1186" i="1"/>
  <c r="F1185" i="1"/>
  <c r="F1184" i="1"/>
  <c r="F1183" i="1"/>
  <c r="F1182" i="1"/>
  <c r="F1181" i="1"/>
  <c r="F1180" i="1"/>
  <c r="F1179" i="1"/>
  <c r="F1178" i="1"/>
  <c r="F1177" i="1"/>
  <c r="F1176" i="1"/>
  <c r="F1175" i="1"/>
  <c r="F1174" i="1"/>
  <c r="F1173" i="1"/>
  <c r="F1172" i="1"/>
  <c r="F1171" i="1"/>
  <c r="F1170" i="1"/>
  <c r="F1169" i="1"/>
  <c r="F1168" i="1"/>
  <c r="F1167" i="1"/>
  <c r="F1166" i="1"/>
  <c r="F1165" i="1"/>
  <c r="F1164" i="1"/>
  <c r="F1163" i="1"/>
  <c r="F1162" i="1"/>
  <c r="F1161" i="1"/>
  <c r="F1160" i="1"/>
  <c r="F1159" i="1"/>
  <c r="F1158" i="1"/>
  <c r="F1157" i="1"/>
  <c r="F1156" i="1"/>
  <c r="F1155" i="1"/>
  <c r="F1154" i="1"/>
  <c r="F1153" i="1"/>
  <c r="F1152" i="1"/>
  <c r="F1151" i="1"/>
  <c r="F1150" i="1"/>
  <c r="F1149" i="1"/>
  <c r="F1148" i="1"/>
  <c r="F1147" i="1"/>
  <c r="F1146" i="1"/>
  <c r="F1145" i="1"/>
  <c r="F1144" i="1"/>
  <c r="F1143" i="1"/>
  <c r="F1142" i="1"/>
  <c r="F1141" i="1"/>
  <c r="F1140" i="1"/>
  <c r="F1139" i="1"/>
  <c r="F1138" i="1"/>
  <c r="F1137" i="1"/>
  <c r="F1136" i="1"/>
  <c r="F1135" i="1"/>
  <c r="F1134" i="1"/>
  <c r="F1133" i="1"/>
  <c r="F1132" i="1"/>
  <c r="F1131" i="1"/>
  <c r="F1130" i="1"/>
  <c r="F1129" i="1"/>
  <c r="F1128" i="1"/>
  <c r="F1127" i="1"/>
  <c r="F1126" i="1"/>
  <c r="F1125" i="1"/>
  <c r="F1124" i="1"/>
  <c r="F1123" i="1"/>
  <c r="F1122" i="1"/>
  <c r="F44" i="10" l="1"/>
  <c r="F43" i="10"/>
  <c r="F42" i="10"/>
  <c r="F41" i="10"/>
  <c r="F40" i="10"/>
  <c r="F39" i="10"/>
  <c r="F38" i="10"/>
  <c r="F37" i="10"/>
  <c r="F36" i="10"/>
  <c r="F35" i="10"/>
  <c r="F34" i="10"/>
  <c r="F33" i="10"/>
  <c r="F32" i="10"/>
  <c r="F31" i="10"/>
  <c r="F30" i="10"/>
  <c r="F29" i="10"/>
  <c r="F28" i="10"/>
  <c r="F27" i="10"/>
  <c r="F26" i="10"/>
  <c r="F25" i="10"/>
  <c r="L17" i="8"/>
  <c r="L16" i="8"/>
  <c r="L9" i="8"/>
  <c r="L8" i="8"/>
  <c r="J19" i="8"/>
  <c r="L19" i="8" s="1"/>
  <c r="J18" i="8"/>
  <c r="L18" i="8" s="1"/>
  <c r="J17" i="8"/>
  <c r="J16" i="8"/>
  <c r="J15" i="8"/>
  <c r="L15" i="8" s="1"/>
  <c r="J14" i="8"/>
  <c r="L14" i="8" s="1"/>
  <c r="J13" i="8"/>
  <c r="L13" i="8" s="1"/>
  <c r="J12" i="8"/>
  <c r="L12" i="8" s="1"/>
  <c r="J11" i="8"/>
  <c r="L11" i="8" s="1"/>
  <c r="J10" i="8"/>
  <c r="L10" i="8" s="1"/>
  <c r="J9" i="8"/>
  <c r="J8" i="8"/>
  <c r="J7" i="8"/>
  <c r="L7" i="8" s="1"/>
  <c r="J6" i="8"/>
  <c r="L6" i="8" s="1"/>
  <c r="J5" i="8"/>
  <c r="L5" i="8" s="1"/>
  <c r="J4" i="8"/>
  <c r="L4" i="8" s="1"/>
  <c r="J3" i="8"/>
  <c r="L3" i="8" s="1"/>
  <c r="J2" i="8"/>
  <c r="L2" i="8" s="1"/>
  <c r="M19" i="9"/>
  <c r="M18" i="9"/>
  <c r="M17" i="9"/>
  <c r="M16" i="9"/>
  <c r="M15" i="9"/>
  <c r="M14" i="9"/>
  <c r="M13" i="9"/>
  <c r="M12" i="9"/>
  <c r="M11" i="9"/>
  <c r="M10" i="9"/>
  <c r="M9" i="9"/>
  <c r="M8" i="9"/>
  <c r="M7" i="9"/>
  <c r="M6" i="9"/>
  <c r="M5" i="9"/>
  <c r="M4" i="9"/>
  <c r="M3" i="9"/>
  <c r="M2" i="9"/>
  <c r="Q2" i="9"/>
  <c r="Q19" i="9" l="1"/>
  <c r="Q17" i="9"/>
  <c r="Q7" i="9"/>
  <c r="Q15" i="9"/>
  <c r="Q5" i="9"/>
  <c r="Q13" i="9"/>
  <c r="Q9" i="9"/>
  <c r="Q3" i="9"/>
  <c r="Q11" i="9"/>
  <c r="Q12" i="9"/>
  <c r="Q18" i="9"/>
  <c r="Q8" i="9"/>
  <c r="Q4" i="9"/>
  <c r="Q6" i="9"/>
  <c r="Q10" i="9"/>
  <c r="Q16" i="9"/>
  <c r="Q14" i="9"/>
  <c r="N19" i="9"/>
  <c r="O19" i="9" s="1"/>
  <c r="N17" i="9"/>
  <c r="O17" i="9" s="1"/>
  <c r="N7" i="9"/>
  <c r="O7" i="9" s="1"/>
  <c r="N15" i="9"/>
  <c r="O15" i="9" s="1"/>
  <c r="N5" i="9"/>
  <c r="O5" i="9" s="1"/>
  <c r="N13" i="9"/>
  <c r="O13" i="9" s="1"/>
  <c r="N9" i="9"/>
  <c r="O9" i="9" s="1"/>
  <c r="N3" i="9"/>
  <c r="O3" i="9" s="1"/>
  <c r="N11" i="9"/>
  <c r="O11" i="9" s="1"/>
  <c r="N12" i="9"/>
  <c r="O12" i="9" s="1"/>
  <c r="N18" i="9"/>
  <c r="O18" i="9" s="1"/>
  <c r="N8" i="9"/>
  <c r="O8" i="9" s="1"/>
  <c r="N4" i="9"/>
  <c r="O4" i="9" s="1"/>
  <c r="N2" i="9"/>
  <c r="O2" i="9" s="1"/>
  <c r="N6" i="9"/>
  <c r="O6" i="9" s="1"/>
  <c r="N10" i="9"/>
  <c r="O10" i="9" s="1"/>
  <c r="N16" i="9"/>
  <c r="O16" i="9" s="1"/>
  <c r="N14" i="9"/>
  <c r="O14" i="9" s="1"/>
  <c r="L19" i="9"/>
  <c r="L17" i="9"/>
  <c r="L7" i="9"/>
  <c r="L15" i="9"/>
  <c r="L5" i="9"/>
  <c r="L13" i="9"/>
  <c r="L9" i="9"/>
  <c r="L3" i="9"/>
  <c r="L11" i="9"/>
  <c r="L12" i="9"/>
  <c r="L18" i="9"/>
  <c r="L8" i="9"/>
  <c r="L4" i="9"/>
  <c r="L2" i="9"/>
  <c r="L6" i="9"/>
  <c r="L10" i="9"/>
  <c r="L16" i="9"/>
  <c r="L14" i="9"/>
  <c r="G12" i="6" l="1"/>
  <c r="E37" i="6"/>
  <c r="D26" i="6"/>
  <c r="D24" i="6"/>
  <c r="D21" i="6"/>
  <c r="D19" i="6"/>
  <c r="D17" i="6"/>
  <c r="J10" i="6"/>
  <c r="J9" i="6"/>
  <c r="J8" i="6"/>
  <c r="J7" i="6"/>
  <c r="J6" i="6"/>
  <c r="J5" i="6"/>
  <c r="J4" i="6"/>
  <c r="N118" i="2"/>
  <c r="N104" i="2"/>
  <c r="M104" i="2"/>
  <c r="M107" i="2"/>
  <c r="N107" i="2"/>
  <c r="O107" i="2"/>
  <c r="M114" i="2"/>
  <c r="N114" i="2"/>
  <c r="O114" i="2"/>
  <c r="O121" i="2"/>
  <c r="N121" i="2"/>
  <c r="M121" i="2"/>
  <c r="O120" i="2"/>
  <c r="N120" i="2"/>
  <c r="M120" i="2"/>
  <c r="O119" i="2"/>
  <c r="N119" i="2"/>
  <c r="M119" i="2"/>
  <c r="O118" i="2"/>
  <c r="M118" i="2"/>
  <c r="O117" i="2"/>
  <c r="N117" i="2"/>
  <c r="M117" i="2"/>
  <c r="O116" i="2"/>
  <c r="N116" i="2"/>
  <c r="M116" i="2"/>
  <c r="O115" i="2"/>
  <c r="N115" i="2"/>
  <c r="M115" i="2"/>
  <c r="O113" i="2"/>
  <c r="N113" i="2"/>
  <c r="M113" i="2"/>
  <c r="O112" i="2"/>
  <c r="N112" i="2"/>
  <c r="M112" i="2"/>
  <c r="O111" i="2"/>
  <c r="N111" i="2"/>
  <c r="M111" i="2"/>
  <c r="O110" i="2"/>
  <c r="N110" i="2"/>
  <c r="M110" i="2"/>
  <c r="O109" i="2"/>
  <c r="N109" i="2"/>
  <c r="M109" i="2"/>
  <c r="O108" i="2"/>
  <c r="N108" i="2"/>
  <c r="M108" i="2"/>
  <c r="O106" i="2"/>
  <c r="N106" i="2"/>
  <c r="M106" i="2"/>
  <c r="O105" i="2"/>
  <c r="N105" i="2"/>
  <c r="M105" i="2"/>
  <c r="O104" i="2"/>
  <c r="O92" i="2"/>
  <c r="N92" i="2"/>
  <c r="O91" i="2"/>
  <c r="N91" i="2"/>
  <c r="O90" i="2"/>
  <c r="N90" i="2"/>
  <c r="O89" i="2"/>
  <c r="N89" i="2"/>
  <c r="O88" i="2"/>
  <c r="N88" i="2"/>
  <c r="O87" i="2"/>
  <c r="N87" i="2"/>
  <c r="O86" i="2"/>
  <c r="N86" i="2"/>
  <c r="O85" i="2"/>
  <c r="N85" i="2"/>
  <c r="O84" i="2"/>
  <c r="N84" i="2"/>
  <c r="M92" i="2"/>
  <c r="M91" i="2"/>
  <c r="M90" i="2"/>
  <c r="M89" i="2"/>
  <c r="M88" i="2"/>
  <c r="M87" i="2"/>
  <c r="M86" i="2"/>
  <c r="M85" i="2"/>
  <c r="M84" i="2"/>
  <c r="F134" i="2"/>
  <c r="E134" i="2"/>
  <c r="E133" i="2"/>
  <c r="E132" i="2"/>
  <c r="E130" i="2"/>
  <c r="E129" i="2"/>
  <c r="E128" i="2"/>
  <c r="F125" i="2"/>
  <c r="E125" i="2"/>
  <c r="E124" i="2"/>
  <c r="E122" i="2"/>
  <c r="E121" i="2"/>
  <c r="E120" i="2"/>
  <c r="F117" i="2"/>
  <c r="E117" i="2"/>
  <c r="E112" i="2"/>
  <c r="E113" i="2"/>
  <c r="E115" i="2"/>
  <c r="E116" i="2"/>
  <c r="G106" i="2"/>
  <c r="F106" i="2"/>
  <c r="E106" i="2"/>
  <c r="G105" i="2"/>
  <c r="F105" i="2"/>
  <c r="E105" i="2"/>
  <c r="G104" i="2"/>
  <c r="F104" i="2"/>
  <c r="E104" i="2"/>
  <c r="G103" i="2"/>
  <c r="F103" i="2"/>
  <c r="E103" i="2"/>
  <c r="G101" i="2"/>
  <c r="F101" i="2"/>
  <c r="E101" i="2"/>
  <c r="G100" i="2"/>
  <c r="F100" i="2"/>
  <c r="E100" i="2"/>
  <c r="G99" i="2"/>
  <c r="F99" i="2"/>
  <c r="E99" i="2"/>
  <c r="G98" i="2"/>
  <c r="F98" i="2"/>
  <c r="E98" i="2"/>
  <c r="G97" i="2"/>
  <c r="F97" i="2"/>
  <c r="E97" i="2"/>
  <c r="G95" i="2"/>
  <c r="F95" i="2"/>
  <c r="E95" i="2"/>
  <c r="G94" i="2"/>
  <c r="F94" i="2"/>
  <c r="E94" i="2"/>
  <c r="G89" i="2"/>
  <c r="F89" i="2"/>
  <c r="G88" i="2"/>
  <c r="F88" i="2"/>
  <c r="G87" i="2"/>
  <c r="F87" i="2"/>
  <c r="G86" i="2"/>
  <c r="F86" i="2"/>
  <c r="G85" i="2"/>
  <c r="F85" i="2"/>
  <c r="G84" i="2"/>
  <c r="F84" i="2"/>
  <c r="E89" i="2"/>
  <c r="E88" i="2"/>
  <c r="E87" i="2"/>
  <c r="E86" i="2"/>
  <c r="E85" i="2"/>
  <c r="E84" i="2"/>
  <c r="G77" i="2"/>
  <c r="G59" i="2"/>
  <c r="C41" i="2"/>
  <c r="C34" i="2"/>
  <c r="E9" i="2"/>
  <c r="E8" i="2"/>
  <c r="E7" i="2"/>
  <c r="E6" i="2"/>
  <c r="E5" i="2"/>
  <c r="E4" i="2"/>
  <c r="E3" i="2"/>
</calcChain>
</file>

<file path=xl/sharedStrings.xml><?xml version="1.0" encoding="utf-8"?>
<sst xmlns="http://schemas.openxmlformats.org/spreadsheetml/2006/main" count="29040" uniqueCount="586">
  <si>
    <t>stand</t>
  </si>
  <si>
    <t>site</t>
  </si>
  <si>
    <t>soilcore</t>
  </si>
  <si>
    <t>depth_name</t>
  </si>
  <si>
    <t>treatment</t>
  </si>
  <si>
    <t>rep</t>
  </si>
  <si>
    <t>species_diversity</t>
  </si>
  <si>
    <t>genus_abundance</t>
  </si>
  <si>
    <t>lifeform</t>
  </si>
  <si>
    <t>status</t>
  </si>
  <si>
    <t>lifescycle</t>
  </si>
  <si>
    <t>family</t>
  </si>
  <si>
    <t>count</t>
  </si>
  <si>
    <t>stand_core</t>
  </si>
  <si>
    <t>stand_core_depth</t>
  </si>
  <si>
    <t>stand_core_depth_treat</t>
  </si>
  <si>
    <t>degraded</t>
  </si>
  <si>
    <t>DEG1</t>
  </si>
  <si>
    <t>surface</t>
  </si>
  <si>
    <t>charate</t>
  </si>
  <si>
    <t>Acmispon maritimus</t>
  </si>
  <si>
    <t>Acmispon spp.</t>
  </si>
  <si>
    <t>forb</t>
  </si>
  <si>
    <t>native</t>
  </si>
  <si>
    <t>annual</t>
  </si>
  <si>
    <t>Fabaceae</t>
  </si>
  <si>
    <t>DEG1_1</t>
  </si>
  <si>
    <t>DEG1_1_surface</t>
  </si>
  <si>
    <t>DEG1_1_surface_charate</t>
  </si>
  <si>
    <t>Artemisia californica</t>
  </si>
  <si>
    <t>shrub</t>
  </si>
  <si>
    <t>perennial</t>
  </si>
  <si>
    <t>Asteraceae</t>
  </si>
  <si>
    <t>Astragalus trichopodus</t>
  </si>
  <si>
    <t>Bromus diandrus</t>
  </si>
  <si>
    <t>Bromus spp.</t>
  </si>
  <si>
    <t>grass</t>
  </si>
  <si>
    <t>nonnative</t>
  </si>
  <si>
    <t>Poaceae</t>
  </si>
  <si>
    <t>Bromus madritensis</t>
  </si>
  <si>
    <t>Centaurea melitensis</t>
  </si>
  <si>
    <t>Croton setiger</t>
  </si>
  <si>
    <t>Cryptantha spp.</t>
  </si>
  <si>
    <t>Boraginaceae</t>
  </si>
  <si>
    <t>Emmenanthe penduliflora</t>
  </si>
  <si>
    <t>Hydrophyllaceae</t>
  </si>
  <si>
    <t>Erigeron canadensis</t>
  </si>
  <si>
    <t>Erodium cicutarium</t>
  </si>
  <si>
    <t>Erodium spp.</t>
  </si>
  <si>
    <t>Geraniaceae</t>
  </si>
  <si>
    <t>Erodium moschatum</t>
  </si>
  <si>
    <t>Eucrypta chrysanthemifolia</t>
  </si>
  <si>
    <t>Fragaria vesca</t>
  </si>
  <si>
    <t>Rosaceae</t>
  </si>
  <si>
    <t>Galium porrigens</t>
  </si>
  <si>
    <t>Rubiaceae</t>
  </si>
  <si>
    <t>Hirschfeldia incana</t>
  </si>
  <si>
    <t>Brassicaceae</t>
  </si>
  <si>
    <t>Malacothamnus fasciculatus</t>
  </si>
  <si>
    <t>Malvaceae</t>
  </si>
  <si>
    <t>Nicotiana glauca</t>
  </si>
  <si>
    <t>Solanaceae</t>
  </si>
  <si>
    <t>Pseudognaphalium luteoalbum</t>
  </si>
  <si>
    <t>Trifolium gracelentum</t>
  </si>
  <si>
    <t>Trifolium spp.</t>
  </si>
  <si>
    <t>control</t>
  </si>
  <si>
    <t>DEG1_1_surface_control</t>
  </si>
  <si>
    <t>oven</t>
  </si>
  <si>
    <t>DEG1_1_surface_oven</t>
  </si>
  <si>
    <t>ovenchar</t>
  </si>
  <si>
    <t>DEG1_1_surface_ovenchar</t>
  </si>
  <si>
    <t>deep</t>
  </si>
  <si>
    <t>DEG1_1_deep</t>
  </si>
  <si>
    <t>DEG1_1_deep_charate</t>
  </si>
  <si>
    <t>DEG1_1_deep_control</t>
  </si>
  <si>
    <t>DEG1_1_deep_oven</t>
  </si>
  <si>
    <t>DEG1_1_deep_ovenchar</t>
  </si>
  <si>
    <t>DEG1_2</t>
  </si>
  <si>
    <t>DEG1_2_surface</t>
  </si>
  <si>
    <t>DEG1_2_surface_charate</t>
  </si>
  <si>
    <t>DEG1_2_surface_control</t>
  </si>
  <si>
    <t>DEG1_2_surface_oven</t>
  </si>
  <si>
    <t>DEG1_2_surface_ovenchar</t>
  </si>
  <si>
    <t>DEG1_2_deep</t>
  </si>
  <si>
    <t>DEG1_2_deep_charate</t>
  </si>
  <si>
    <t>DEG1_2_deep_control</t>
  </si>
  <si>
    <t>DEG1_2_deep_oven</t>
  </si>
  <si>
    <t>DEG1_2_deep_ovenchar</t>
  </si>
  <si>
    <t>DEG1_3</t>
  </si>
  <si>
    <t>DEG1_3_surface</t>
  </si>
  <si>
    <t>DEG1_3_surface_charate</t>
  </si>
  <si>
    <t>DEG1_3_surface_control</t>
  </si>
  <si>
    <t>DEG1_3_surface_oven</t>
  </si>
  <si>
    <t>DEG1_3_surface_ovenchar</t>
  </si>
  <si>
    <t>DEG1_3_deep</t>
  </si>
  <si>
    <t>DEG1_3_deep_charate</t>
  </si>
  <si>
    <t>DEG1_3_deep_control</t>
  </si>
  <si>
    <t>DEG1_3_deep_oven</t>
  </si>
  <si>
    <t>DEG1_3_deep_ovenchar</t>
  </si>
  <si>
    <t>DEG1_4</t>
  </si>
  <si>
    <t>DEG1_4_surface</t>
  </si>
  <si>
    <t>DEG1_4_surface_charate</t>
  </si>
  <si>
    <t>DEG1_4_surface_control</t>
  </si>
  <si>
    <t>DEG1_4_surface_oven</t>
  </si>
  <si>
    <t>DEG1_4_surface_ovenchar</t>
  </si>
  <si>
    <t>DEG1_4_deep</t>
  </si>
  <si>
    <t>DEG1_4_deep_charate</t>
  </si>
  <si>
    <t>DEG1_4_deep_control</t>
  </si>
  <si>
    <t>DEG1_4_deep_oven</t>
  </si>
  <si>
    <t>DEG1_4_deep_ovenchar</t>
  </si>
  <si>
    <t>DEG2</t>
  </si>
  <si>
    <t>DEG2_5</t>
  </si>
  <si>
    <t>DEG2_5_surface</t>
  </si>
  <si>
    <t>DEG2_5_surface_charate</t>
  </si>
  <si>
    <t>DEG2_5_surface_control</t>
  </si>
  <si>
    <t>DEG2_5_surface_oven</t>
  </si>
  <si>
    <t>DEG2_5_surface_ovenchar</t>
  </si>
  <si>
    <t>DEG2_5_deep</t>
  </si>
  <si>
    <t>DEG2_5_deep_charate</t>
  </si>
  <si>
    <t>DEG2_5_deep_control</t>
  </si>
  <si>
    <t>DEG2_5_deep_oven</t>
  </si>
  <si>
    <t>DEG2_5_deep_ovenchar</t>
  </si>
  <si>
    <t>DEG2_6</t>
  </si>
  <si>
    <t>DEG2_6_surface</t>
  </si>
  <si>
    <t>DEG2_6_surface_charate</t>
  </si>
  <si>
    <t>DEG2_6_surface_control</t>
  </si>
  <si>
    <t>DEG2_6_surface_oven</t>
  </si>
  <si>
    <t>DEG2_6_surface_ovenchar</t>
  </si>
  <si>
    <t>DEG2_6_deep</t>
  </si>
  <si>
    <t>DEG2_6_deep_charate</t>
  </si>
  <si>
    <t>DEG2_6_deep_control</t>
  </si>
  <si>
    <t>DEG2_6_deep_oven</t>
  </si>
  <si>
    <t>DEG2_6_deep_ovenchar</t>
  </si>
  <si>
    <t>DEG2_7</t>
  </si>
  <si>
    <t>DEG2_7_surface</t>
  </si>
  <si>
    <t>DEG2_7_surface_charate</t>
  </si>
  <si>
    <t>DEG2_7_surface_control</t>
  </si>
  <si>
    <t>DEG2_7_surface_oven</t>
  </si>
  <si>
    <t>DEG2_7_surface_ovenchar</t>
  </si>
  <si>
    <t>DEG2_7_deep</t>
  </si>
  <si>
    <t>DEG2_7_deep_charate</t>
  </si>
  <si>
    <t>DEG2_7_deep_control</t>
  </si>
  <si>
    <t>DEG2_7_deep_oven</t>
  </si>
  <si>
    <t>DEG2_7_deep_ovenchar</t>
  </si>
  <si>
    <t>enhanced</t>
  </si>
  <si>
    <t>ENH1</t>
  </si>
  <si>
    <t>ENH1_1</t>
  </si>
  <si>
    <t>ENH1_1_surface</t>
  </si>
  <si>
    <t>ENH1_1_surface_charate</t>
  </si>
  <si>
    <t>Eriodictyon crassifolium</t>
  </si>
  <si>
    <t>Namaceae</t>
  </si>
  <si>
    <t>Salvia leucophylla</t>
  </si>
  <si>
    <t>Grossulariaceae</t>
  </si>
  <si>
    <t>Typha domingensis</t>
  </si>
  <si>
    <t>Typhaceae</t>
  </si>
  <si>
    <t>ENH1_1_surface_control</t>
  </si>
  <si>
    <t>ENH1_1_surface_oven</t>
  </si>
  <si>
    <t>Diplacus aurantiacus</t>
  </si>
  <si>
    <t>Phrymaceae</t>
  </si>
  <si>
    <t>Sonchus oleraceus</t>
  </si>
  <si>
    <t>ENH1_1_surface_ovenchar</t>
  </si>
  <si>
    <t>Festuca myuros</t>
  </si>
  <si>
    <t>Lactuca serriola</t>
  </si>
  <si>
    <t>ENH1_1_deep</t>
  </si>
  <si>
    <t>ENH1_1_deep_charate</t>
  </si>
  <si>
    <t>ENH1_1_deep_control</t>
  </si>
  <si>
    <t>ENH1_1_deep_oven</t>
  </si>
  <si>
    <t>biannual</t>
  </si>
  <si>
    <t>ENH1_1_deep_ovenchar</t>
  </si>
  <si>
    <t>Calochortus clavatus</t>
  </si>
  <si>
    <t>Liliaceae</t>
  </si>
  <si>
    <t>Acmispon glaber</t>
  </si>
  <si>
    <t>ENH1_2</t>
  </si>
  <si>
    <t>ENH1_2_surface</t>
  </si>
  <si>
    <t>ENH1_2_surface_charate</t>
  </si>
  <si>
    <t>ENH1_2_surface_control</t>
  </si>
  <si>
    <t>ENH1_2_surface_oven</t>
  </si>
  <si>
    <t>ENH1_2_surface_ovenchar</t>
  </si>
  <si>
    <t>ENH1_2_deep</t>
  </si>
  <si>
    <t>ENH1_2_deep_charate</t>
  </si>
  <si>
    <t>ENH1_2_deep_control</t>
  </si>
  <si>
    <t>ENH1_2_deep_oven</t>
  </si>
  <si>
    <t>ENH1_2_deep_ovenchar</t>
  </si>
  <si>
    <t>ENH1_3</t>
  </si>
  <si>
    <t>ENH1_3_surface</t>
  </si>
  <si>
    <t>ENH1_3_surface_charate</t>
  </si>
  <si>
    <t>Logfia filaginoides</t>
  </si>
  <si>
    <t>Stipa lepida</t>
  </si>
  <si>
    <t>Uropappus lindleyi</t>
  </si>
  <si>
    <t>ENH1_3_surface_control</t>
  </si>
  <si>
    <t>Asclepias fascicularis</t>
  </si>
  <si>
    <t>ENH1_3_surface_oven</t>
  </si>
  <si>
    <t>Bromus hordeaceus</t>
  </si>
  <si>
    <t>ENH1_3_surface_ovenchar</t>
  </si>
  <si>
    <t>ENH1_3_deep</t>
  </si>
  <si>
    <t>ENH1_3_deep_charate</t>
  </si>
  <si>
    <t>ENH1_3_deep_control</t>
  </si>
  <si>
    <t>Juncus bufonius</t>
  </si>
  <si>
    <t>Juncaceae</t>
  </si>
  <si>
    <t>ENH1_3_deep_oven</t>
  </si>
  <si>
    <t>ENH1_3_deep_ovenchar</t>
  </si>
  <si>
    <t>ENH1_4</t>
  </si>
  <si>
    <t>ENH1_4_surface</t>
  </si>
  <si>
    <t>ENH1_4_surface_charate</t>
  </si>
  <si>
    <t>ENH1_4_surface_control</t>
  </si>
  <si>
    <t>ENH1_4_surface_oven</t>
  </si>
  <si>
    <t>ENH1_4_surface_ovenchar</t>
  </si>
  <si>
    <t>ENH1_4_deep</t>
  </si>
  <si>
    <t>ENH1_4_deep_charate</t>
  </si>
  <si>
    <t>ENH1_4_deep_control</t>
  </si>
  <si>
    <t>ENH1_4_deep_oven</t>
  </si>
  <si>
    <t>ENH1_4_deep_ovenchar</t>
  </si>
  <si>
    <t>Phacelia spp.</t>
  </si>
  <si>
    <t>ENH1_5</t>
  </si>
  <si>
    <t>ENH1_5_surface</t>
  </si>
  <si>
    <t>ENH1_5_surface_charate</t>
  </si>
  <si>
    <t>ENH1_5_surface_control</t>
  </si>
  <si>
    <t>ENH1_5_surface_oven</t>
  </si>
  <si>
    <t>ENH1_5_surface_ovenchar</t>
  </si>
  <si>
    <t>ENH1_5_deep</t>
  </si>
  <si>
    <t>ENH1_5_deep_charate</t>
  </si>
  <si>
    <t>ENH1_5_deep_control</t>
  </si>
  <si>
    <t>ENH1_5_deep_ovenchar</t>
  </si>
  <si>
    <t>ENH2</t>
  </si>
  <si>
    <t>Avena barbara</t>
  </si>
  <si>
    <t>Avena spp.</t>
  </si>
  <si>
    <t>ENH2_6</t>
  </si>
  <si>
    <t>ENH2_6_surface</t>
  </si>
  <si>
    <t>ENH2_6_surface_charate</t>
  </si>
  <si>
    <t>ENH2_6_surface_control</t>
  </si>
  <si>
    <t>Dipterostemon capitatus</t>
  </si>
  <si>
    <t>Themidaceae</t>
  </si>
  <si>
    <t>ENH2_6_surface_oven</t>
  </si>
  <si>
    <t>Unknown D - brown dicot</t>
  </si>
  <si>
    <t>Unknown Phrymaceae¬†¬†</t>
  </si>
  <si>
    <t>ENH2_6_surface_ovenchar</t>
  </si>
  <si>
    <t>Unknown C - bright green seedling, small leaves</t>
  </si>
  <si>
    <t>Unknown Onagraceae</t>
  </si>
  <si>
    <t>Onagraceae</t>
  </si>
  <si>
    <t>ENH2_6_deep</t>
  </si>
  <si>
    <t>ENH2_6_deep_charate</t>
  </si>
  <si>
    <t>ENH2_6_deep_control</t>
  </si>
  <si>
    <t>ENH2_6_deep_oven</t>
  </si>
  <si>
    <t>ENH2_6_deep_ovenchar</t>
  </si>
  <si>
    <t>ENH2_7</t>
  </si>
  <si>
    <t>ENH2_7_surface</t>
  </si>
  <si>
    <t>ENH2_7_surface_charate</t>
  </si>
  <si>
    <t>Acmispon strigosus</t>
  </si>
  <si>
    <t>ENH2_7_surface_control</t>
  </si>
  <si>
    <t>Thysanocarpus spp.</t>
  </si>
  <si>
    <t>Stephanomeria virgata</t>
  </si>
  <si>
    <t>ENH2_7_surface_oven</t>
  </si>
  <si>
    <t>ENH2_7_surface_ovenchar</t>
  </si>
  <si>
    <t>ENH2_7_deep</t>
  </si>
  <si>
    <t>ENH2_7_deep_charate</t>
  </si>
  <si>
    <t>ENH2_7_deep_control</t>
  </si>
  <si>
    <t>ENH2_7_deep_oven</t>
  </si>
  <si>
    <t>ENH2_7_deep_ovenchar</t>
  </si>
  <si>
    <t>ENH2_8</t>
  </si>
  <si>
    <t>ENH2_8_surface</t>
  </si>
  <si>
    <t>ENH2_8_surface_oven</t>
  </si>
  <si>
    <t>ENH2_8_surface_ovenchar</t>
  </si>
  <si>
    <t>ENH2_8_deep</t>
  </si>
  <si>
    <t>ENH2_8_deep_charate</t>
  </si>
  <si>
    <t>ENH2_8_deep_control</t>
  </si>
  <si>
    <t>ENH2_8_deep_oven</t>
  </si>
  <si>
    <t>Unknown E - plastic plant</t>
  </si>
  <si>
    <t>Unknown Asteraceae</t>
  </si>
  <si>
    <t>unknown</t>
  </si>
  <si>
    <t>Unknown G - fuzzy leaf dicot</t>
  </si>
  <si>
    <t>ENH2_8_deep_ovenchar</t>
  </si>
  <si>
    <t>Trifolium willdenovii</t>
  </si>
  <si>
    <t>ENH2_9</t>
  </si>
  <si>
    <t>ENH2_9_surface</t>
  </si>
  <si>
    <t>ENH2_9_surface_charate</t>
  </si>
  <si>
    <t>Lupinus bicolor</t>
  </si>
  <si>
    <t>Solanum xanti</t>
  </si>
  <si>
    <t>ENH2_9_surface_control</t>
  </si>
  <si>
    <t>ENH2_9_surface_oven</t>
  </si>
  <si>
    <t>ENH2_9_surface_ovenchar</t>
  </si>
  <si>
    <t>ENH2_9_deep</t>
  </si>
  <si>
    <t>ENH2_9_deep_charate</t>
  </si>
  <si>
    <t>ENH2_9_deep_control</t>
  </si>
  <si>
    <t>ENH2_9_deep_oven</t>
  </si>
  <si>
    <t>ENH2_9_deep_ovenchar</t>
  </si>
  <si>
    <t>ENH2_10</t>
  </si>
  <si>
    <t>ENH2_10_surface</t>
  </si>
  <si>
    <t>ENH2_10_surface_charate</t>
  </si>
  <si>
    <t>ENH2_10_surface_control</t>
  </si>
  <si>
    <t>ENH2_10_surface_oven</t>
  </si>
  <si>
    <t>ENH2_10_surface_ovenchar</t>
  </si>
  <si>
    <t>ENH2_10_deep</t>
  </si>
  <si>
    <t>ENH2_10_deep_charate</t>
  </si>
  <si>
    <t>ENH2_10_deep_control</t>
  </si>
  <si>
    <t>ENH2_10_deep_oven</t>
  </si>
  <si>
    <t>ENH2_10_deep_ovenchar</t>
  </si>
  <si>
    <t>intact</t>
  </si>
  <si>
    <t>INT1</t>
  </si>
  <si>
    <t>INT1_1</t>
  </si>
  <si>
    <t>INT1_1_surface</t>
  </si>
  <si>
    <t>INT1_1_surface_charate</t>
  </si>
  <si>
    <t>Claytonia parviflora</t>
  </si>
  <si>
    <t>Claytonia spp.</t>
  </si>
  <si>
    <t>Montiaceae</t>
  </si>
  <si>
    <t>Unknown A - shrub</t>
  </si>
  <si>
    <t>INT1_1_surface_control</t>
  </si>
  <si>
    <t>Claytonia perfoliata</t>
  </si>
  <si>
    <t>Polypogon monspeliensis</t>
  </si>
  <si>
    <t>INT1_1_surface_oven</t>
  </si>
  <si>
    <t>Pseudognaphalium californicum</t>
  </si>
  <si>
    <t>INT1_1_surface_ovenchar</t>
  </si>
  <si>
    <t>Malacothrix saxatilis</t>
  </si>
  <si>
    <t>INT1_1_deep</t>
  </si>
  <si>
    <t>INT1_1_deep_charate</t>
  </si>
  <si>
    <t>INT1_1_deep_control</t>
  </si>
  <si>
    <t>INT1_1_deep_oven</t>
  </si>
  <si>
    <t>Ribes spp.</t>
  </si>
  <si>
    <t>Apiastrum angustifolium</t>
  </si>
  <si>
    <t>Apiaceae</t>
  </si>
  <si>
    <t>INT1_1_deep_ovenchar</t>
  </si>
  <si>
    <t>INT1_2</t>
  </si>
  <si>
    <t>INT1_2_surface</t>
  </si>
  <si>
    <t>INT1_2_surface_charate</t>
  </si>
  <si>
    <t>INT1_2_surface_control</t>
  </si>
  <si>
    <t>INT1_2_surface_oven</t>
  </si>
  <si>
    <t>INT1_2_surface_ovenchar</t>
  </si>
  <si>
    <t>INT1_2_deep</t>
  </si>
  <si>
    <t>INT1_2_deep_charate</t>
  </si>
  <si>
    <t>Phacelia viscida</t>
  </si>
  <si>
    <t>INT1_2_deep_control</t>
  </si>
  <si>
    <t>INT1_2_deep_oven</t>
  </si>
  <si>
    <t>INT1_2_deep_ovenchar</t>
  </si>
  <si>
    <t>INT1_3</t>
  </si>
  <si>
    <t>INT1_3_surface</t>
  </si>
  <si>
    <t>INT1_3_surface_charate</t>
  </si>
  <si>
    <t>INT1_3_surface_control</t>
  </si>
  <si>
    <t>INT1_3_surface_oven</t>
  </si>
  <si>
    <t>INT1_3_surface_ovenchar</t>
  </si>
  <si>
    <t>INT1_3_deep</t>
  </si>
  <si>
    <t>INT1_3_deep_charate</t>
  </si>
  <si>
    <t>INT1_3_deep_control</t>
  </si>
  <si>
    <t>INT1_3_deep_oven</t>
  </si>
  <si>
    <t>INT1_3_deep_ovenchar</t>
  </si>
  <si>
    <t>INT2</t>
  </si>
  <si>
    <t>INT2_4</t>
  </si>
  <si>
    <t>INT2_4_surface</t>
  </si>
  <si>
    <t>INT2_4_surface_charate</t>
  </si>
  <si>
    <t>INT2_4_surface_control</t>
  </si>
  <si>
    <t>INT2_4_surface_oven</t>
  </si>
  <si>
    <t>Laennecia coulteri</t>
  </si>
  <si>
    <t>Oxalis corniculata</t>
  </si>
  <si>
    <t>Oxalidaceae</t>
  </si>
  <si>
    <t>INT2_4_surface_ovenchar</t>
  </si>
  <si>
    <t>INT2_4_deep</t>
  </si>
  <si>
    <t>INT2_4_deep_charate</t>
  </si>
  <si>
    <t>INT2_4_deep_control</t>
  </si>
  <si>
    <t>INT2_4_deep_oven</t>
  </si>
  <si>
    <t>INT2_4_deep_ovenchar</t>
  </si>
  <si>
    <t>INT2_5</t>
  </si>
  <si>
    <t>INT2_5_surface</t>
  </si>
  <si>
    <t>INT2_5_surface_charate</t>
  </si>
  <si>
    <t>INT2_5_surface_control</t>
  </si>
  <si>
    <t>INT2_5_surface_oven</t>
  </si>
  <si>
    <t>INT2_5_surface_ovenchar</t>
  </si>
  <si>
    <t>INT2_5_deep</t>
  </si>
  <si>
    <t>INT2_5_deep_charate</t>
  </si>
  <si>
    <t>INT2_5_deep_control</t>
  </si>
  <si>
    <t>INT2_5_deep_oven</t>
  </si>
  <si>
    <t>INT2_5_deep_ovenchar</t>
  </si>
  <si>
    <t>INT2_6</t>
  </si>
  <si>
    <t>INT2_6_surface</t>
  </si>
  <si>
    <t>INT2_6_surface_charate</t>
  </si>
  <si>
    <t>INT2_6_surface_control</t>
  </si>
  <si>
    <t>INT2_6_surface_oven</t>
  </si>
  <si>
    <t>Ceanothus oliganthus</t>
  </si>
  <si>
    <t>Rhamnaceae</t>
  </si>
  <si>
    <t>Melica imperfecta</t>
  </si>
  <si>
    <t>INT2_6_surface_ovenchar</t>
  </si>
  <si>
    <t>Carduus pycnocephalus</t>
  </si>
  <si>
    <t>Phacelia tanacetifolia</t>
  </si>
  <si>
    <t>INT2_6_deep</t>
  </si>
  <si>
    <t>INT2_6_deep_charate</t>
  </si>
  <si>
    <t>INT2_6_deep_control</t>
  </si>
  <si>
    <t>INT2_6_deep_oven</t>
  </si>
  <si>
    <t>INT2_6_deep_ovenchar</t>
  </si>
  <si>
    <t>INT3</t>
  </si>
  <si>
    <t>INT3_7</t>
  </si>
  <si>
    <t>INT3_7_surface</t>
  </si>
  <si>
    <t>INT3_7_surface_charate</t>
  </si>
  <si>
    <t>INT3_7_surface_control</t>
  </si>
  <si>
    <t>INT3_7_surface_oven</t>
  </si>
  <si>
    <t>Madia gracilis</t>
  </si>
  <si>
    <t>INT3_7_surface_ovenchar</t>
  </si>
  <si>
    <t>INT3_7_deep</t>
  </si>
  <si>
    <t>INT3_7_deep_charate</t>
  </si>
  <si>
    <t>INT3_7_deep_control</t>
  </si>
  <si>
    <t>INT3_7_deep_oven</t>
  </si>
  <si>
    <t>INT3_7_deep_ovenchar</t>
  </si>
  <si>
    <t>INT3_8</t>
  </si>
  <si>
    <t>INT3_8_surface</t>
  </si>
  <si>
    <t>INT3_8_surface_charate</t>
  </si>
  <si>
    <t>INT3_8_surface_control</t>
  </si>
  <si>
    <t>INT3_8_surface_oven</t>
  </si>
  <si>
    <t>INT3_8_surface_ovenchar</t>
  </si>
  <si>
    <t>INT3_8_deep</t>
  </si>
  <si>
    <t>INT3_8_deep_charate</t>
  </si>
  <si>
    <t>INT3_8_deep_control</t>
  </si>
  <si>
    <t>INT3_8_deep_oven</t>
  </si>
  <si>
    <t>INT3_8_deep_ovenchar</t>
  </si>
  <si>
    <t>INT3_9</t>
  </si>
  <si>
    <t>INT3_9_surface</t>
  </si>
  <si>
    <t>INT3_9_surface_charate</t>
  </si>
  <si>
    <t>INT3_9_surface_control</t>
  </si>
  <si>
    <t>INT3_9_surface_oven</t>
  </si>
  <si>
    <t>INT3_9_surface_ovenchar</t>
  </si>
  <si>
    <t>INT3_9_deep</t>
  </si>
  <si>
    <t>INT3_9_deep_charate</t>
  </si>
  <si>
    <t>INT3_9_deep_control</t>
  </si>
  <si>
    <t>INT3_9_deep_oven</t>
  </si>
  <si>
    <t>INT3_9_deep_ovenchar</t>
  </si>
  <si>
    <t>Row Labels</t>
  </si>
  <si>
    <t>Grand Total</t>
  </si>
  <si>
    <t>Sum of n_per_m2</t>
  </si>
  <si>
    <t>Column Labels</t>
  </si>
  <si>
    <t>Native Shrubs</t>
  </si>
  <si>
    <t>Euphorbiaceae</t>
  </si>
  <si>
    <t>Family by status</t>
  </si>
  <si>
    <t>Species by status</t>
  </si>
  <si>
    <t>Non-native grass by depth</t>
  </si>
  <si>
    <t>Native shrub by depth</t>
  </si>
  <si>
    <t>Hillslope</t>
  </si>
  <si>
    <t>mean % native shrub cover</t>
  </si>
  <si>
    <t>mean % non-native grass cover</t>
  </si>
  <si>
    <r>
      <t>Total germination (#/m</t>
    </r>
    <r>
      <rPr>
        <vertAlign val="superscript"/>
        <sz val="7.2"/>
        <color rgb="FF000000"/>
        <rFont val="Times New Roman"/>
        <family val="1"/>
      </rPr>
      <t>2</t>
    </r>
    <r>
      <rPr>
        <sz val="12"/>
        <color rgb="FF000000"/>
        <rFont val="Times New Roman"/>
        <family val="1"/>
      </rPr>
      <t>)</t>
    </r>
  </si>
  <si>
    <r>
      <t>Native germination (#/m</t>
    </r>
    <r>
      <rPr>
        <vertAlign val="superscript"/>
        <sz val="7.2"/>
        <color rgb="FF000000"/>
        <rFont val="Times New Roman"/>
        <family val="1"/>
      </rPr>
      <t>2</t>
    </r>
    <r>
      <rPr>
        <sz val="12"/>
        <color rgb="FF000000"/>
        <rFont val="Times New Roman"/>
        <family val="1"/>
      </rPr>
      <t>)</t>
    </r>
  </si>
  <si>
    <r>
      <t>Non-native germination (#/m</t>
    </r>
    <r>
      <rPr>
        <vertAlign val="superscript"/>
        <sz val="7.2"/>
        <color rgb="FF000000"/>
        <rFont val="Times New Roman"/>
        <family val="1"/>
      </rPr>
      <t>2</t>
    </r>
    <r>
      <rPr>
        <sz val="12"/>
        <color rgb="FF000000"/>
        <rFont val="Times New Roman"/>
        <family val="1"/>
      </rPr>
      <t>)</t>
    </r>
  </si>
  <si>
    <r>
      <t>Fire following total germination (#/m</t>
    </r>
    <r>
      <rPr>
        <vertAlign val="superscript"/>
        <sz val="7.2"/>
        <color rgb="FF000000"/>
        <rFont val="Times New Roman"/>
        <family val="1"/>
      </rPr>
      <t>2</t>
    </r>
    <r>
      <rPr>
        <sz val="12"/>
        <color rgb="FF000000"/>
        <rFont val="Times New Roman"/>
        <family val="1"/>
      </rPr>
      <t>)</t>
    </r>
  </si>
  <si>
    <r>
      <t>Fire following shrub germination (#/m</t>
    </r>
    <r>
      <rPr>
        <vertAlign val="superscript"/>
        <sz val="7.2"/>
        <color rgb="FF000000"/>
        <rFont val="Times New Roman"/>
        <family val="1"/>
      </rPr>
      <t>2</t>
    </r>
    <r>
      <rPr>
        <sz val="12"/>
        <color rgb="FF000000"/>
        <rFont val="Times New Roman"/>
        <family val="1"/>
      </rPr>
      <t>)</t>
    </r>
  </si>
  <si>
    <r>
      <t>Fire following forb germination (#/m</t>
    </r>
    <r>
      <rPr>
        <vertAlign val="superscript"/>
        <sz val="7.2"/>
        <color rgb="FF000000"/>
        <rFont val="Times New Roman"/>
        <family val="1"/>
      </rPr>
      <t>2</t>
    </r>
    <r>
      <rPr>
        <sz val="12"/>
        <color rgb="FF000000"/>
        <rFont val="Times New Roman"/>
        <family val="1"/>
      </rPr>
      <t>)</t>
    </r>
  </si>
  <si>
    <t>Proportion of fire folowing speceis in the seed bank</t>
  </si>
  <si>
    <t>site_core</t>
  </si>
  <si>
    <t>mean germination per m2</t>
  </si>
  <si>
    <t>mean_germination</t>
  </si>
  <si>
    <t>sd</t>
  </si>
  <si>
    <t>N</t>
  </si>
  <si>
    <t>SE</t>
  </si>
  <si>
    <t>site  stand_core sum_germination_Nperm2</t>
  </si>
  <si>
    <t xml:space="preserve">   &lt;fct&gt; &lt;fct&gt;                       &lt;int&gt;</t>
  </si>
  <si>
    <t xml:space="preserve"> 1 INT1  INT1_1                       1831</t>
  </si>
  <si>
    <t xml:space="preserve"> 2 INT1  INT1_3                        635</t>
  </si>
  <si>
    <t xml:space="preserve"> 3 INT2  INT2_5                        266</t>
  </si>
  <si>
    <t xml:space="preserve"> 4 INT2  INT2_6                       1305</t>
  </si>
  <si>
    <t xml:space="preserve"> 5 INT3  INT3_7                       1740</t>
  </si>
  <si>
    <t xml:space="preserve"> 6 INT3  INT3_8                        266</t>
  </si>
  <si>
    <t xml:space="preserve"> 7 INT3  INT3_9                        532</t>
  </si>
  <si>
    <t xml:space="preserve"> 8 ENH1  ENH1_1                        684</t>
  </si>
  <si>
    <t xml:space="preserve"> 9 ENH1  ENH1_4                        570</t>
  </si>
  <si>
    <t>10 ENH2  ENH2_6                        228</t>
  </si>
  <si>
    <t>11 ENH2  ENH2_7                        228</t>
  </si>
  <si>
    <t>12 ENH2  ENH2_8                        684</t>
  </si>
  <si>
    <t>13 ENH2  ENH2_9                        342</t>
  </si>
  <si>
    <t>14 ENH2  ENH2_10                       114</t>
  </si>
  <si>
    <t>sum_germination_Nperm2</t>
  </si>
  <si>
    <t>INT1_4</t>
  </si>
  <si>
    <t>INT1_5</t>
  </si>
  <si>
    <t>INT1_6</t>
  </si>
  <si>
    <t>depth</t>
  </si>
  <si>
    <t>NateMooi</t>
  </si>
  <si>
    <t>scrape</t>
  </si>
  <si>
    <t>seed</t>
  </si>
  <si>
    <t>StephanieMa</t>
  </si>
  <si>
    <t>Copied from: https://docs.google.com/spreadsheets/d/1NEEiHwS4PReMM_zCueN9BB0SDEEdf3B3PbPqIjYm98E/edit#gid=75657399</t>
  </si>
  <si>
    <t>Sample</t>
  </si>
  <si>
    <t>Depth</t>
  </si>
  <si>
    <t>bag (g)</t>
  </si>
  <si>
    <t>soil weight (lbs)</t>
  </si>
  <si>
    <t>1A</t>
  </si>
  <si>
    <t>0-4 cm</t>
  </si>
  <si>
    <t>1B</t>
  </si>
  <si>
    <t>4-12 cm</t>
  </si>
  <si>
    <t>2A</t>
  </si>
  <si>
    <t>2B</t>
  </si>
  <si>
    <t>3A</t>
  </si>
  <si>
    <t>3B</t>
  </si>
  <si>
    <t>4A</t>
  </si>
  <si>
    <t>4B</t>
  </si>
  <si>
    <t>5A</t>
  </si>
  <si>
    <t>5B</t>
  </si>
  <si>
    <t>6A</t>
  </si>
  <si>
    <t>6B</t>
  </si>
  <si>
    <t>7A</t>
  </si>
  <si>
    <t>7B</t>
  </si>
  <si>
    <t>8A</t>
  </si>
  <si>
    <t>8B</t>
  </si>
  <si>
    <t>9A</t>
  </si>
  <si>
    <t>9B</t>
  </si>
  <si>
    <t>10A</t>
  </si>
  <si>
    <t>10B</t>
  </si>
  <si>
    <t>sampleID</t>
  </si>
  <si>
    <t>location</t>
  </si>
  <si>
    <t>soildepth_cm</t>
  </si>
  <si>
    <t>soil g to mL</t>
  </si>
  <si>
    <t>SubsampleSize_mL</t>
  </si>
  <si>
    <t>top</t>
  </si>
  <si>
    <t>mid</t>
  </si>
  <si>
    <t>low</t>
  </si>
  <si>
    <t>12 (B)</t>
  </si>
  <si>
    <t>12 (A)</t>
  </si>
  <si>
    <t>StephanieShaneAngela</t>
  </si>
  <si>
    <t>StephanieAlbertNick</t>
  </si>
  <si>
    <t>StephanieAlbertHaley</t>
  </si>
  <si>
    <t>standtype</t>
  </si>
  <si>
    <t>Originally labeled: INT2 TOP 4-12cm (A)</t>
  </si>
  <si>
    <t>Originally labeled: INT2 TOP 4-12cm (B)</t>
  </si>
  <si>
    <t>subsample_cm3</t>
  </si>
  <si>
    <t>SubsampleWeight_g</t>
  </si>
  <si>
    <t>soil volume/weight conversion: 350 g soil = 320 mL of soil (we weighed 1 rep)</t>
  </si>
  <si>
    <t>Collected by</t>
  </si>
  <si>
    <t>soilweight_plusbag_g</t>
  </si>
  <si>
    <t>soilweight_g</t>
  </si>
  <si>
    <t>max_subsampleweight_g</t>
  </si>
  <si>
    <t>max mL per subsample</t>
  </si>
  <si>
    <t>g/mL</t>
  </si>
  <si>
    <t>SubsampleSize_g</t>
  </si>
  <si>
    <t>collectedby</t>
  </si>
  <si>
    <t>stite</t>
  </si>
  <si>
    <t>depth_cm</t>
  </si>
  <si>
    <t>Paper bags</t>
  </si>
  <si>
    <t>Plastic bags</t>
  </si>
  <si>
    <t>average</t>
  </si>
  <si>
    <t>Sample size:</t>
  </si>
  <si>
    <t>g</t>
  </si>
  <si>
    <t>treatments</t>
  </si>
  <si>
    <t>g soil needed total</t>
  </si>
  <si>
    <t>Total soil weight with bag (g)</t>
  </si>
  <si>
    <t>bulk soil weight (g)</t>
  </si>
  <si>
    <t>bag weight (g)</t>
  </si>
  <si>
    <t>smallest bag = ~1906 cm3 total</t>
  </si>
  <si>
    <t>1906 / 4 treatments = 476.5 cm3 per tray</t>
  </si>
  <si>
    <t>476.5 cm3 in a 676 cm2 tray = 0.704 cm depth</t>
  </si>
  <si>
    <t>core_height_m</t>
  </si>
  <si>
    <t>subsample_g</t>
  </si>
  <si>
    <t>n_per_cm3</t>
  </si>
  <si>
    <t>n_per_g</t>
  </si>
  <si>
    <t>n_per_m3</t>
  </si>
  <si>
    <t>200 mL field soil = 213 g field soil</t>
  </si>
  <si>
    <t>g/cm3 =</t>
  </si>
  <si>
    <t>fieldharvestedsoil_g</t>
  </si>
  <si>
    <t>2030 g in smallest bag</t>
  </si>
  <si>
    <t>soil collected on</t>
  </si>
  <si>
    <t>Collecter</t>
  </si>
  <si>
    <t>PlotTreat</t>
  </si>
  <si>
    <t>PlotNumber</t>
  </si>
  <si>
    <t>data in notebook, page</t>
  </si>
  <si>
    <t>weights recorded on</t>
  </si>
  <si>
    <t>fieldharvestedweight+bag _g</t>
  </si>
  <si>
    <t>fieldharvestedweight_g</t>
  </si>
  <si>
    <t>Combined_fieldharvestedweight_g</t>
  </si>
  <si>
    <t>Combined_fieldharvestedweight2_g</t>
  </si>
  <si>
    <t>Notes</t>
  </si>
  <si>
    <t>Ziplockbag_g</t>
  </si>
  <si>
    <t>Yellowbag_g</t>
  </si>
  <si>
    <t>Nov 12 2016</t>
  </si>
  <si>
    <t>0-4</t>
  </si>
  <si>
    <t>0-5</t>
  </si>
  <si>
    <t>NB1504</t>
  </si>
  <si>
    <t>200 mL = 213 g</t>
  </si>
  <si>
    <t>Procedure</t>
  </si>
  <si>
    <t>Sample Collection.—All soil samples were collected from slopes in the Lake Piru fire scar along Piru Canyon Road. Seven out of twelve plots were selected to represent two experimental restoration sites within the Los Padres Forest. Each plot was then sampled at 6 random locations using a tubular soil sampler. Of these 6 random sampling locations, soil was collected from a depth interval of 0 to 5 cm, and &gt;5 to 10 cm.</t>
  </si>
  <si>
    <t>MIN</t>
  </si>
  <si>
    <t>MAX</t>
  </si>
  <si>
    <t>true weight, tared for bag weight</t>
  </si>
  <si>
    <t>quart ziplock</t>
  </si>
  <si>
    <t>yellow bag</t>
  </si>
  <si>
    <t>&gt;4-12</t>
  </si>
  <si>
    <t>&gt;5-10</t>
  </si>
  <si>
    <t>(blank)</t>
  </si>
  <si>
    <t>Sum of count</t>
  </si>
  <si>
    <t>Average of subsample_g</t>
  </si>
  <si>
    <t>soil sample</t>
  </si>
  <si>
    <t>germinants (n)</t>
  </si>
  <si>
    <t>Site</t>
  </si>
  <si>
    <t>DEG</t>
  </si>
  <si>
    <t>ENH</t>
  </si>
  <si>
    <t>INT</t>
  </si>
  <si>
    <t>n_per_kg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</si>
</sst>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0.0"/>
    <numFmt numFmtId="165" formatCode="0.00000"/>
  </numFmts>
  <fonts count="36">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color rgb="FF1F1F1F"/>
      <name val="Arial"/>
      <family val="2"/>
    </font>
    <font>
      <sz val="10"/>
      <color theme="1"/>
      <name val="Arial"/>
      <family val="2"/>
    </font>
    <font>
      <b/>
      <sz val="12"/>
      <color rgb="FF000000"/>
      <name val="Calibri"/>
      <family val="2"/>
      <scheme val="minor"/>
    </font>
    <font>
      <sz val="12"/>
      <color rgb="FF000000"/>
      <name val="Calibri"/>
      <family val="2"/>
      <scheme val="minor"/>
    </font>
    <font>
      <sz val="12"/>
      <color rgb="FF000000"/>
      <name val="Times New Roman"/>
      <family val="1"/>
    </font>
    <font>
      <vertAlign val="superscript"/>
      <sz val="7.2"/>
      <color rgb="FF000000"/>
      <name val="Times New Roman"/>
      <family val="1"/>
    </font>
    <font>
      <sz val="12"/>
      <name val="Calibri"/>
      <family val="2"/>
      <scheme val="minor"/>
    </font>
    <font>
      <sz val="11"/>
      <name val="Lucida Sans"/>
      <family val="2"/>
    </font>
    <font>
      <b/>
      <sz val="15"/>
      <name val="Lucida Sans"/>
      <family val="2"/>
    </font>
    <font>
      <sz val="12"/>
      <color theme="1"/>
      <name val="Times New Roman"/>
      <family val="1"/>
    </font>
    <font>
      <sz val="12"/>
      <color theme="1"/>
      <name val="Calibri"/>
      <family val="2"/>
    </font>
    <font>
      <strike/>
      <sz val="12"/>
      <color theme="1"/>
      <name val="Calibri"/>
      <family val="2"/>
    </font>
    <font>
      <sz val="11"/>
      <color rgb="FFFF0000"/>
      <name val="Google Sans"/>
    </font>
    <font>
      <sz val="10"/>
      <color rgb="FFEA4335"/>
      <name val="Arial"/>
      <family val="2"/>
    </font>
    <font>
      <sz val="10"/>
      <color rgb="FFFF0000"/>
      <name val="Arial"/>
      <family val="2"/>
    </font>
    <font>
      <b/>
      <sz val="10"/>
      <color theme="1"/>
      <name val="Arial"/>
      <family val="2"/>
    </font>
    <font>
      <b/>
      <strike/>
      <sz val="10"/>
      <color theme="1"/>
      <name val="Arial"/>
      <family val="2"/>
    </font>
    <font>
      <strike/>
      <sz val="10"/>
      <color theme="1"/>
      <name val="Arial"/>
      <family val="2"/>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theme="4" tint="0.79998168889431442"/>
      </patternFill>
    </fill>
    <fill>
      <patternFill patternType="solid">
        <fgColor rgb="FFD9E1F2"/>
        <bgColor rgb="FFD9E1F2"/>
      </patternFill>
    </fill>
    <fill>
      <patternFill patternType="solid">
        <fgColor rgb="FFFFFF00"/>
        <bgColor indexed="64"/>
      </patternFill>
    </fill>
    <fill>
      <patternFill patternType="solid">
        <fgColor theme="8" tint="0.59999389629810485"/>
        <bgColor indexed="64"/>
      </patternFill>
    </fill>
    <fill>
      <patternFill patternType="solid">
        <fgColor theme="5" tint="0.79998168889431442"/>
        <bgColor indexed="64"/>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theme="4" tint="0.39997558519241921"/>
      </bottom>
      <diagonal/>
    </border>
    <border>
      <left/>
      <right/>
      <top style="thin">
        <color theme="4" tint="0.39997558519241921"/>
      </top>
      <bottom/>
      <diagonal/>
    </border>
    <border>
      <left/>
      <right/>
      <top/>
      <bottom style="thin">
        <color rgb="FF8EA9DB"/>
      </bottom>
      <diagonal/>
    </border>
    <border>
      <left/>
      <right/>
      <top style="thin">
        <color rgb="FF8EA9DB"/>
      </top>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xf numFmtId="9" fontId="1" fillId="0" borderId="0" applyFont="0" applyFill="0" applyBorder="0" applyAlignment="0" applyProtection="0"/>
  </cellStyleXfs>
  <cellXfs count="60">
    <xf numFmtId="0" fontId="0" fillId="0" borderId="0" xfId="0"/>
    <xf numFmtId="0" fontId="0" fillId="0" borderId="0" xfId="0" pivotButton="1"/>
    <xf numFmtId="0" fontId="0" fillId="0" borderId="0" xfId="0" applyAlignment="1">
      <alignment horizontal="left"/>
    </xf>
    <xf numFmtId="0" fontId="18" fillId="0" borderId="0" xfId="0" applyFont="1"/>
    <xf numFmtId="0" fontId="19" fillId="0" borderId="0" xfId="0" applyFont="1"/>
    <xf numFmtId="1" fontId="0" fillId="0" borderId="0" xfId="0" applyNumberFormat="1"/>
    <xf numFmtId="0" fontId="16" fillId="33" borderId="10" xfId="0" applyFont="1" applyFill="1" applyBorder="1"/>
    <xf numFmtId="0" fontId="0" fillId="0" borderId="0" xfId="0" applyAlignment="1">
      <alignment horizontal="left" indent="1"/>
    </xf>
    <xf numFmtId="0" fontId="0" fillId="0" borderId="0" xfId="0" applyAlignment="1">
      <alignment horizontal="left" indent="2"/>
    </xf>
    <xf numFmtId="0" fontId="16" fillId="33" borderId="0" xfId="0" applyFont="1" applyFill="1"/>
    <xf numFmtId="0" fontId="20" fillId="0" borderId="12" xfId="0" applyFont="1" applyBorder="1" applyAlignment="1">
      <alignment horizontal="left"/>
    </xf>
    <xf numFmtId="0" fontId="21" fillId="0" borderId="0" xfId="0" applyFont="1" applyAlignment="1">
      <alignment horizontal="left" indent="1"/>
    </xf>
    <xf numFmtId="0" fontId="20" fillId="34" borderId="13" xfId="0" applyFont="1" applyFill="1" applyBorder="1" applyAlignment="1">
      <alignment horizontal="left"/>
    </xf>
    <xf numFmtId="0" fontId="16" fillId="0" borderId="10" xfId="0" applyFont="1" applyBorder="1" applyAlignment="1">
      <alignment horizontal="left"/>
    </xf>
    <xf numFmtId="0" fontId="16" fillId="33" borderId="11" xfId="0" applyFont="1" applyFill="1" applyBorder="1" applyAlignment="1">
      <alignment horizontal="left"/>
    </xf>
    <xf numFmtId="0" fontId="16" fillId="0" borderId="0" xfId="0" applyFont="1"/>
    <xf numFmtId="0" fontId="16" fillId="0" borderId="10" xfId="0" applyFont="1" applyBorder="1"/>
    <xf numFmtId="9" fontId="0" fillId="0" borderId="0" xfId="43" applyFont="1"/>
    <xf numFmtId="0" fontId="16" fillId="0" borderId="0" xfId="0" applyFont="1" applyAlignment="1">
      <alignment horizontal="left" indent="1"/>
    </xf>
    <xf numFmtId="9" fontId="0" fillId="0" borderId="0" xfId="0" applyNumberFormat="1"/>
    <xf numFmtId="9" fontId="16" fillId="0" borderId="0" xfId="43" applyFont="1"/>
    <xf numFmtId="1" fontId="16" fillId="0" borderId="0" xfId="0" applyNumberFormat="1" applyFont="1"/>
    <xf numFmtId="9" fontId="1" fillId="0" borderId="0" xfId="43" applyFont="1"/>
    <xf numFmtId="43" fontId="0" fillId="35" borderId="0" xfId="42" applyFont="1" applyFill="1"/>
    <xf numFmtId="43" fontId="0" fillId="36" borderId="0" xfId="42" applyFont="1" applyFill="1"/>
    <xf numFmtId="0" fontId="0" fillId="37" borderId="0" xfId="0" applyFill="1"/>
    <xf numFmtId="1" fontId="0" fillId="37" borderId="0" xfId="0" applyNumberFormat="1" applyFill="1"/>
    <xf numFmtId="9" fontId="1" fillId="37" borderId="0" xfId="43" applyFont="1" applyFill="1"/>
    <xf numFmtId="1" fontId="16" fillId="37" borderId="0" xfId="0" applyNumberFormat="1" applyFont="1" applyFill="1"/>
    <xf numFmtId="9" fontId="16" fillId="37" borderId="0" xfId="43" applyFont="1" applyFill="1"/>
    <xf numFmtId="0" fontId="22" fillId="0" borderId="0" xfId="0" applyFont="1"/>
    <xf numFmtId="3" fontId="0" fillId="0" borderId="0" xfId="0" applyNumberFormat="1"/>
    <xf numFmtId="3" fontId="22" fillId="0" borderId="0" xfId="0" applyNumberFormat="1" applyFont="1"/>
    <xf numFmtId="0" fontId="22" fillId="0" borderId="0" xfId="0" applyFont="1" applyAlignment="1">
      <alignment wrapText="1"/>
    </xf>
    <xf numFmtId="0" fontId="0" fillId="0" borderId="0" xfId="0" applyAlignment="1">
      <alignment wrapText="1"/>
    </xf>
    <xf numFmtId="0" fontId="24" fillId="0" borderId="0" xfId="0" applyFont="1"/>
    <xf numFmtId="0" fontId="25" fillId="0" borderId="0" xfId="0" applyFont="1"/>
    <xf numFmtId="0" fontId="26" fillId="0" borderId="0" xfId="0" applyFont="1"/>
    <xf numFmtId="0" fontId="27" fillId="0" borderId="0" xfId="0" applyFont="1"/>
    <xf numFmtId="16" fontId="27" fillId="0" borderId="0" xfId="0" applyNumberFormat="1" applyFont="1"/>
    <xf numFmtId="0" fontId="27" fillId="0" borderId="0" xfId="0" applyFont="1" applyAlignment="1">
      <alignment wrapText="1"/>
    </xf>
    <xf numFmtId="0" fontId="28" fillId="0" borderId="0" xfId="0" applyFont="1"/>
    <xf numFmtId="0" fontId="29" fillId="0" borderId="0" xfId="0" applyFont="1"/>
    <xf numFmtId="0" fontId="30" fillId="0" borderId="0" xfId="0" applyFont="1"/>
    <xf numFmtId="164" fontId="28" fillId="0" borderId="0" xfId="0" applyNumberFormat="1" applyFont="1"/>
    <xf numFmtId="1" fontId="27" fillId="0" borderId="0" xfId="0" applyNumberFormat="1" applyFont="1"/>
    <xf numFmtId="0" fontId="28" fillId="35" borderId="0" xfId="0" applyFont="1" applyFill="1"/>
    <xf numFmtId="0" fontId="31" fillId="0" borderId="0" xfId="0" applyFont="1"/>
    <xf numFmtId="0" fontId="19" fillId="35" borderId="0" xfId="0" applyFont="1" applyFill="1"/>
    <xf numFmtId="0" fontId="27" fillId="35" borderId="0" xfId="0" applyFont="1" applyFill="1"/>
    <xf numFmtId="165" fontId="0" fillId="0" borderId="0" xfId="0" applyNumberFormat="1"/>
    <xf numFmtId="0" fontId="32" fillId="0" borderId="0" xfId="0" applyFont="1"/>
    <xf numFmtId="0" fontId="33" fillId="0" borderId="0" xfId="0" applyFont="1"/>
    <xf numFmtId="0" fontId="34" fillId="0" borderId="0" xfId="0" applyFont="1"/>
    <xf numFmtId="0" fontId="35" fillId="0" borderId="0" xfId="0" applyFont="1"/>
    <xf numFmtId="15" fontId="19" fillId="0" borderId="0" xfId="0" applyNumberFormat="1" applyFont="1"/>
    <xf numFmtId="16" fontId="19" fillId="0" borderId="0" xfId="0" applyNumberFormat="1" applyFont="1"/>
    <xf numFmtId="16" fontId="35" fillId="0" borderId="0" xfId="0" applyNumberFormat="1" applyFont="1"/>
    <xf numFmtId="0" fontId="0" fillId="0" borderId="0" xfId="0" applyAlignment="1">
      <alignment horizontal="left" indent="3"/>
    </xf>
    <xf numFmtId="0" fontId="0" fillId="0" borderId="0" xfId="0"/>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3" builtinId="5"/>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PIVOT!$I$4</c:f>
              <c:strCache>
                <c:ptCount val="1"/>
                <c:pt idx="0">
                  <c:v>DEG</c:v>
                </c:pt>
              </c:strCache>
            </c:strRef>
          </c:tx>
          <c:spPr>
            <a:ln w="19050" cap="rnd">
              <a:noFill/>
              <a:round/>
            </a:ln>
            <a:effectLst/>
          </c:spPr>
          <c:marker>
            <c:symbol val="circle"/>
            <c:size val="5"/>
            <c:spPr>
              <a:solidFill>
                <a:schemeClr val="accent1"/>
              </a:solidFill>
              <a:ln w="9525">
                <a:solidFill>
                  <a:schemeClr val="accent1"/>
                </a:solidFill>
              </a:ln>
              <a:effectLst/>
            </c:spPr>
          </c:marker>
          <c:xVal>
            <c:numRef>
              <c:f>PIVOT!$J$3:$HF$3</c:f>
              <c:numCache>
                <c:formatCode>General</c:formatCode>
                <c:ptCount val="205"/>
                <c:pt idx="0">
                  <c:v>506.93999999999994</c:v>
                </c:pt>
                <c:pt idx="1">
                  <c:v>506.93999999999994</c:v>
                </c:pt>
                <c:pt idx="2">
                  <c:v>506.93999999999994</c:v>
                </c:pt>
                <c:pt idx="3">
                  <c:v>506.93999999999994</c:v>
                </c:pt>
                <c:pt idx="4">
                  <c:v>506.93999999999994</c:v>
                </c:pt>
                <c:pt idx="5">
                  <c:v>506.93999999999994</c:v>
                </c:pt>
                <c:pt idx="6">
                  <c:v>506.93999999999994</c:v>
                </c:pt>
                <c:pt idx="7">
                  <c:v>506.93999999999994</c:v>
                </c:pt>
                <c:pt idx="8">
                  <c:v>506.93999999999994</c:v>
                </c:pt>
                <c:pt idx="9">
                  <c:v>506.93999999999994</c:v>
                </c:pt>
                <c:pt idx="10">
                  <c:v>506.93999999999994</c:v>
                </c:pt>
                <c:pt idx="11">
                  <c:v>506.93999999999994</c:v>
                </c:pt>
                <c:pt idx="12">
                  <c:v>506.93999999999994</c:v>
                </c:pt>
                <c:pt idx="13">
                  <c:v>506.93999999999994</c:v>
                </c:pt>
                <c:pt idx="14">
                  <c:v>506.93999999999994</c:v>
                </c:pt>
                <c:pt idx="15">
                  <c:v>506.93999999999994</c:v>
                </c:pt>
                <c:pt idx="16">
                  <c:v>506.93999999999994</c:v>
                </c:pt>
                <c:pt idx="17">
                  <c:v>506.93999999999994</c:v>
                </c:pt>
                <c:pt idx="18">
                  <c:v>506.93999999999994</c:v>
                </c:pt>
                <c:pt idx="19">
                  <c:v>506.93999999999994</c:v>
                </c:pt>
                <c:pt idx="20">
                  <c:v>506.93999999999994</c:v>
                </c:pt>
                <c:pt idx="21">
                  <c:v>506.93999999999994</c:v>
                </c:pt>
                <c:pt idx="22">
                  <c:v>506.93999999999994</c:v>
                </c:pt>
                <c:pt idx="23">
                  <c:v>506.93999999999994</c:v>
                </c:pt>
                <c:pt idx="24">
                  <c:v>506.93999999999994</c:v>
                </c:pt>
                <c:pt idx="25">
                  <c:v>506.93999999999994</c:v>
                </c:pt>
                <c:pt idx="26">
                  <c:v>506.93999999999994</c:v>
                </c:pt>
                <c:pt idx="27">
                  <c:v>506.93999999999994</c:v>
                </c:pt>
                <c:pt idx="28">
                  <c:v>506.93999999999994</c:v>
                </c:pt>
                <c:pt idx="29">
                  <c:v>506.93999999999994</c:v>
                </c:pt>
                <c:pt idx="30">
                  <c:v>506.93999999999994</c:v>
                </c:pt>
                <c:pt idx="31">
                  <c:v>506.93999999999994</c:v>
                </c:pt>
                <c:pt idx="32">
                  <c:v>506.93999999999994</c:v>
                </c:pt>
                <c:pt idx="33">
                  <c:v>506.93999999999994</c:v>
                </c:pt>
                <c:pt idx="34">
                  <c:v>506.93999999999994</c:v>
                </c:pt>
                <c:pt idx="35">
                  <c:v>506.93999999999994</c:v>
                </c:pt>
                <c:pt idx="36">
                  <c:v>506.93999999999994</c:v>
                </c:pt>
                <c:pt idx="37">
                  <c:v>506.93999999999994</c:v>
                </c:pt>
                <c:pt idx="38">
                  <c:v>506.93999999999994</c:v>
                </c:pt>
                <c:pt idx="39">
                  <c:v>506.93999999999994</c:v>
                </c:pt>
                <c:pt idx="40">
                  <c:v>506.93999999999994</c:v>
                </c:pt>
                <c:pt idx="41">
                  <c:v>506.93999999999994</c:v>
                </c:pt>
                <c:pt idx="42">
                  <c:v>506.93999999999994</c:v>
                </c:pt>
                <c:pt idx="43">
                  <c:v>506.93999999999994</c:v>
                </c:pt>
                <c:pt idx="44">
                  <c:v>506.93999999999994</c:v>
                </c:pt>
                <c:pt idx="45">
                  <c:v>506.93999999999994</c:v>
                </c:pt>
                <c:pt idx="46">
                  <c:v>506.93999999999994</c:v>
                </c:pt>
                <c:pt idx="47">
                  <c:v>506.93999999999994</c:v>
                </c:pt>
                <c:pt idx="48">
                  <c:v>506.93999999999994</c:v>
                </c:pt>
                <c:pt idx="49">
                  <c:v>506.93999999999994</c:v>
                </c:pt>
                <c:pt idx="50">
                  <c:v>506.93999999999994</c:v>
                </c:pt>
                <c:pt idx="51">
                  <c:v>506.93999999999994</c:v>
                </c:pt>
                <c:pt idx="52">
                  <c:v>506.93999999999994</c:v>
                </c:pt>
                <c:pt idx="53">
                  <c:v>506.93999999999994</c:v>
                </c:pt>
                <c:pt idx="54">
                  <c:v>506.93999999999994</c:v>
                </c:pt>
                <c:pt idx="55">
                  <c:v>506.93999999999994</c:v>
                </c:pt>
                <c:pt idx="56">
                  <c:v>347.5</c:v>
                </c:pt>
                <c:pt idx="57">
                  <c:v>347.5</c:v>
                </c:pt>
                <c:pt idx="58">
                  <c:v>347.5</c:v>
                </c:pt>
                <c:pt idx="59">
                  <c:v>347.5</c:v>
                </c:pt>
                <c:pt idx="60">
                  <c:v>347.5</c:v>
                </c:pt>
                <c:pt idx="61">
                  <c:v>347.5</c:v>
                </c:pt>
                <c:pt idx="62">
                  <c:v>347.5</c:v>
                </c:pt>
                <c:pt idx="63">
                  <c:v>347.5</c:v>
                </c:pt>
                <c:pt idx="64">
                  <c:v>347.5</c:v>
                </c:pt>
                <c:pt idx="65">
                  <c:v>347.5</c:v>
                </c:pt>
                <c:pt idx="66">
                  <c:v>347.5</c:v>
                </c:pt>
                <c:pt idx="67">
                  <c:v>347.5</c:v>
                </c:pt>
                <c:pt idx="68">
                  <c:v>347.5</c:v>
                </c:pt>
                <c:pt idx="69">
                  <c:v>347.5</c:v>
                </c:pt>
                <c:pt idx="70">
                  <c:v>347.5</c:v>
                </c:pt>
                <c:pt idx="71">
                  <c:v>347.5</c:v>
                </c:pt>
                <c:pt idx="72">
                  <c:v>347.5</c:v>
                </c:pt>
                <c:pt idx="73">
                  <c:v>347.5</c:v>
                </c:pt>
                <c:pt idx="74">
                  <c:v>347.5</c:v>
                </c:pt>
                <c:pt idx="75">
                  <c:v>347.5</c:v>
                </c:pt>
                <c:pt idx="76">
                  <c:v>347.5</c:v>
                </c:pt>
                <c:pt idx="77">
                  <c:v>347.5</c:v>
                </c:pt>
                <c:pt idx="78">
                  <c:v>347.5</c:v>
                </c:pt>
                <c:pt idx="79">
                  <c:v>347.5</c:v>
                </c:pt>
                <c:pt idx="80">
                  <c:v>347.5</c:v>
                </c:pt>
                <c:pt idx="81">
                  <c:v>347.5</c:v>
                </c:pt>
                <c:pt idx="82">
                  <c:v>347.5</c:v>
                </c:pt>
                <c:pt idx="83">
                  <c:v>347.5</c:v>
                </c:pt>
                <c:pt idx="84">
                  <c:v>347.5</c:v>
                </c:pt>
                <c:pt idx="85">
                  <c:v>347.5</c:v>
                </c:pt>
                <c:pt idx="86">
                  <c:v>347.5</c:v>
                </c:pt>
                <c:pt idx="87">
                  <c:v>347.5</c:v>
                </c:pt>
                <c:pt idx="88">
                  <c:v>347.5</c:v>
                </c:pt>
                <c:pt idx="89">
                  <c:v>347.5</c:v>
                </c:pt>
                <c:pt idx="90">
                  <c:v>347.5</c:v>
                </c:pt>
                <c:pt idx="91">
                  <c:v>347.5</c:v>
                </c:pt>
                <c:pt idx="92">
                  <c:v>347.5</c:v>
                </c:pt>
                <c:pt idx="93">
                  <c:v>347.5</c:v>
                </c:pt>
                <c:pt idx="94">
                  <c:v>347.5</c:v>
                </c:pt>
                <c:pt idx="95">
                  <c:v>347.5</c:v>
                </c:pt>
                <c:pt idx="96">
                  <c:v>347.5</c:v>
                </c:pt>
                <c:pt idx="97">
                  <c:v>347.5</c:v>
                </c:pt>
                <c:pt idx="98">
                  <c:v>347.5</c:v>
                </c:pt>
                <c:pt idx="99">
                  <c:v>347.5</c:v>
                </c:pt>
                <c:pt idx="100">
                  <c:v>347.5</c:v>
                </c:pt>
                <c:pt idx="101">
                  <c:v>347.5</c:v>
                </c:pt>
                <c:pt idx="102">
                  <c:v>347.5</c:v>
                </c:pt>
                <c:pt idx="103">
                  <c:v>347.5</c:v>
                </c:pt>
                <c:pt idx="104">
                  <c:v>347.5</c:v>
                </c:pt>
                <c:pt idx="105">
                  <c:v>347.5</c:v>
                </c:pt>
                <c:pt idx="106">
                  <c:v>347.5</c:v>
                </c:pt>
                <c:pt idx="107">
                  <c:v>347.5</c:v>
                </c:pt>
                <c:pt idx="108">
                  <c:v>347.5</c:v>
                </c:pt>
                <c:pt idx="109">
                  <c:v>347.5</c:v>
                </c:pt>
                <c:pt idx="110">
                  <c:v>347.5</c:v>
                </c:pt>
                <c:pt idx="111">
                  <c:v>347.5</c:v>
                </c:pt>
                <c:pt idx="112">
                  <c:v>347.5</c:v>
                </c:pt>
                <c:pt idx="113">
                  <c:v>347.5</c:v>
                </c:pt>
                <c:pt idx="114">
                  <c:v>347.5</c:v>
                </c:pt>
                <c:pt idx="115">
                  <c:v>347.5</c:v>
                </c:pt>
                <c:pt idx="116">
                  <c:v>347.5</c:v>
                </c:pt>
                <c:pt idx="117">
                  <c:v>347.5</c:v>
                </c:pt>
                <c:pt idx="118">
                  <c:v>347.5</c:v>
                </c:pt>
                <c:pt idx="119">
                  <c:v>347.5</c:v>
                </c:pt>
                <c:pt idx="120">
                  <c:v>347.5</c:v>
                </c:pt>
                <c:pt idx="121">
                  <c:v>347.5</c:v>
                </c:pt>
                <c:pt idx="122">
                  <c:v>347.5</c:v>
                </c:pt>
                <c:pt idx="123">
                  <c:v>320</c:v>
                </c:pt>
                <c:pt idx="124">
                  <c:v>320</c:v>
                </c:pt>
                <c:pt idx="125">
                  <c:v>347.5</c:v>
                </c:pt>
                <c:pt idx="126">
                  <c:v>347.5</c:v>
                </c:pt>
                <c:pt idx="127">
                  <c:v>347.5</c:v>
                </c:pt>
                <c:pt idx="128">
                  <c:v>347.5</c:v>
                </c:pt>
                <c:pt idx="129">
                  <c:v>347.5</c:v>
                </c:pt>
                <c:pt idx="130">
                  <c:v>347.5</c:v>
                </c:pt>
                <c:pt idx="131">
                  <c:v>347.5</c:v>
                </c:pt>
                <c:pt idx="132">
                  <c:v>347.5</c:v>
                </c:pt>
                <c:pt idx="133">
                  <c:v>371.875</c:v>
                </c:pt>
                <c:pt idx="134">
                  <c:v>371.875</c:v>
                </c:pt>
                <c:pt idx="135">
                  <c:v>371.875</c:v>
                </c:pt>
                <c:pt idx="136">
                  <c:v>371.875</c:v>
                </c:pt>
                <c:pt idx="137">
                  <c:v>164.0625</c:v>
                </c:pt>
                <c:pt idx="138">
                  <c:v>164.0625</c:v>
                </c:pt>
                <c:pt idx="139">
                  <c:v>164.0625</c:v>
                </c:pt>
                <c:pt idx="140">
                  <c:v>164.0625</c:v>
                </c:pt>
                <c:pt idx="141">
                  <c:v>371.875</c:v>
                </c:pt>
                <c:pt idx="142">
                  <c:v>371.875</c:v>
                </c:pt>
                <c:pt idx="143">
                  <c:v>371.875</c:v>
                </c:pt>
                <c:pt idx="144">
                  <c:v>371.875</c:v>
                </c:pt>
                <c:pt idx="145">
                  <c:v>218.75</c:v>
                </c:pt>
                <c:pt idx="146">
                  <c:v>218.75</c:v>
                </c:pt>
                <c:pt idx="147">
                  <c:v>218.75</c:v>
                </c:pt>
                <c:pt idx="148">
                  <c:v>218.75</c:v>
                </c:pt>
                <c:pt idx="149">
                  <c:v>371.875</c:v>
                </c:pt>
                <c:pt idx="150">
                  <c:v>371.875</c:v>
                </c:pt>
                <c:pt idx="151">
                  <c:v>371.875</c:v>
                </c:pt>
                <c:pt idx="152">
                  <c:v>371.875</c:v>
                </c:pt>
                <c:pt idx="153">
                  <c:v>218.75</c:v>
                </c:pt>
                <c:pt idx="154">
                  <c:v>218.75</c:v>
                </c:pt>
                <c:pt idx="155">
                  <c:v>218.75</c:v>
                </c:pt>
                <c:pt idx="156">
                  <c:v>218.75</c:v>
                </c:pt>
                <c:pt idx="157">
                  <c:v>371.875</c:v>
                </c:pt>
                <c:pt idx="158">
                  <c:v>371.875</c:v>
                </c:pt>
                <c:pt idx="159">
                  <c:v>371.875</c:v>
                </c:pt>
                <c:pt idx="160">
                  <c:v>371.875</c:v>
                </c:pt>
                <c:pt idx="161">
                  <c:v>218.75</c:v>
                </c:pt>
                <c:pt idx="162">
                  <c:v>218.75</c:v>
                </c:pt>
                <c:pt idx="163">
                  <c:v>218.75</c:v>
                </c:pt>
                <c:pt idx="164">
                  <c:v>218.75</c:v>
                </c:pt>
                <c:pt idx="165">
                  <c:v>371.875</c:v>
                </c:pt>
                <c:pt idx="166">
                  <c:v>371.875</c:v>
                </c:pt>
                <c:pt idx="167">
                  <c:v>371.875</c:v>
                </c:pt>
                <c:pt idx="168">
                  <c:v>371.875</c:v>
                </c:pt>
                <c:pt idx="169">
                  <c:v>164.0625</c:v>
                </c:pt>
                <c:pt idx="170">
                  <c:v>164.0625</c:v>
                </c:pt>
                <c:pt idx="171">
                  <c:v>164.0625</c:v>
                </c:pt>
                <c:pt idx="172">
                  <c:v>164.0625</c:v>
                </c:pt>
                <c:pt idx="173">
                  <c:v>371.875</c:v>
                </c:pt>
                <c:pt idx="174">
                  <c:v>371.875</c:v>
                </c:pt>
                <c:pt idx="175">
                  <c:v>371.875</c:v>
                </c:pt>
                <c:pt idx="176">
                  <c:v>371.875</c:v>
                </c:pt>
                <c:pt idx="177">
                  <c:v>218.75</c:v>
                </c:pt>
                <c:pt idx="178">
                  <c:v>218.75</c:v>
                </c:pt>
                <c:pt idx="179">
                  <c:v>218.75</c:v>
                </c:pt>
                <c:pt idx="180">
                  <c:v>218.75</c:v>
                </c:pt>
                <c:pt idx="181">
                  <c:v>371.875</c:v>
                </c:pt>
                <c:pt idx="182">
                  <c:v>371.875</c:v>
                </c:pt>
                <c:pt idx="183">
                  <c:v>371.875</c:v>
                </c:pt>
                <c:pt idx="184">
                  <c:v>371.875</c:v>
                </c:pt>
                <c:pt idx="185">
                  <c:v>218.75</c:v>
                </c:pt>
                <c:pt idx="186">
                  <c:v>218.75</c:v>
                </c:pt>
                <c:pt idx="187">
                  <c:v>218.75</c:v>
                </c:pt>
                <c:pt idx="188">
                  <c:v>218.75</c:v>
                </c:pt>
                <c:pt idx="189">
                  <c:v>371.875</c:v>
                </c:pt>
                <c:pt idx="190">
                  <c:v>371.875</c:v>
                </c:pt>
                <c:pt idx="191">
                  <c:v>371.875</c:v>
                </c:pt>
                <c:pt idx="192">
                  <c:v>371.875</c:v>
                </c:pt>
                <c:pt idx="193">
                  <c:v>164.0625</c:v>
                </c:pt>
                <c:pt idx="194">
                  <c:v>164.0625</c:v>
                </c:pt>
                <c:pt idx="195">
                  <c:v>164.0625</c:v>
                </c:pt>
                <c:pt idx="196">
                  <c:v>164.0625</c:v>
                </c:pt>
                <c:pt idx="197">
                  <c:v>371.875</c:v>
                </c:pt>
                <c:pt idx="198">
                  <c:v>371.875</c:v>
                </c:pt>
                <c:pt idx="199">
                  <c:v>371.875</c:v>
                </c:pt>
                <c:pt idx="200">
                  <c:v>371.875</c:v>
                </c:pt>
                <c:pt idx="201">
                  <c:v>164.0625</c:v>
                </c:pt>
                <c:pt idx="202">
                  <c:v>164.0625</c:v>
                </c:pt>
                <c:pt idx="203">
                  <c:v>164.0625</c:v>
                </c:pt>
                <c:pt idx="204">
                  <c:v>164.0625</c:v>
                </c:pt>
              </c:numCache>
            </c:numRef>
          </c:xVal>
          <c:yVal>
            <c:numRef>
              <c:f>PIVOT!$J$4:$HF$4</c:f>
              <c:numCache>
                <c:formatCode>General</c:formatCode>
                <c:ptCount val="205"/>
                <c:pt idx="0">
                  <c:v>11</c:v>
                </c:pt>
                <c:pt idx="1">
                  <c:v>9</c:v>
                </c:pt>
                <c:pt idx="2">
                  <c:v>15</c:v>
                </c:pt>
                <c:pt idx="3">
                  <c:v>6</c:v>
                </c:pt>
                <c:pt idx="4">
                  <c:v>9</c:v>
                </c:pt>
                <c:pt idx="5">
                  <c:v>8</c:v>
                </c:pt>
                <c:pt idx="6">
                  <c:v>4</c:v>
                </c:pt>
                <c:pt idx="7">
                  <c:v>13</c:v>
                </c:pt>
                <c:pt idx="8">
                  <c:v>5</c:v>
                </c:pt>
                <c:pt idx="9">
                  <c:v>8</c:v>
                </c:pt>
                <c:pt idx="10">
                  <c:v>3</c:v>
                </c:pt>
                <c:pt idx="11">
                  <c:v>5</c:v>
                </c:pt>
                <c:pt idx="12">
                  <c:v>8</c:v>
                </c:pt>
                <c:pt idx="13">
                  <c:v>5</c:v>
                </c:pt>
                <c:pt idx="14">
                  <c:v>10</c:v>
                </c:pt>
                <c:pt idx="15">
                  <c:v>11</c:v>
                </c:pt>
                <c:pt idx="16">
                  <c:v>3</c:v>
                </c:pt>
                <c:pt idx="17">
                  <c:v>3</c:v>
                </c:pt>
                <c:pt idx="18">
                  <c:v>8</c:v>
                </c:pt>
                <c:pt idx="19">
                  <c:v>4</c:v>
                </c:pt>
                <c:pt idx="20">
                  <c:v>3</c:v>
                </c:pt>
                <c:pt idx="21">
                  <c:v>10</c:v>
                </c:pt>
                <c:pt idx="22">
                  <c:v>4</c:v>
                </c:pt>
                <c:pt idx="23">
                  <c:v>15</c:v>
                </c:pt>
                <c:pt idx="24">
                  <c:v>4</c:v>
                </c:pt>
                <c:pt idx="25">
                  <c:v>4</c:v>
                </c:pt>
                <c:pt idx="26">
                  <c:v>7</c:v>
                </c:pt>
                <c:pt idx="27">
                  <c:v>4</c:v>
                </c:pt>
                <c:pt idx="28">
                  <c:v>11</c:v>
                </c:pt>
                <c:pt idx="29">
                  <c:v>14</c:v>
                </c:pt>
                <c:pt idx="30">
                  <c:v>11</c:v>
                </c:pt>
                <c:pt idx="31">
                  <c:v>13</c:v>
                </c:pt>
                <c:pt idx="32">
                  <c:v>9</c:v>
                </c:pt>
                <c:pt idx="33">
                  <c:v>10</c:v>
                </c:pt>
                <c:pt idx="34">
                  <c:v>16</c:v>
                </c:pt>
                <c:pt idx="35">
                  <c:v>11</c:v>
                </c:pt>
                <c:pt idx="36">
                  <c:v>9</c:v>
                </c:pt>
                <c:pt idx="37">
                  <c:v>7</c:v>
                </c:pt>
                <c:pt idx="38">
                  <c:v>14</c:v>
                </c:pt>
                <c:pt idx="39">
                  <c:v>9</c:v>
                </c:pt>
                <c:pt idx="40">
                  <c:v>2</c:v>
                </c:pt>
                <c:pt idx="41">
                  <c:v>3</c:v>
                </c:pt>
                <c:pt idx="42">
                  <c:v>6</c:v>
                </c:pt>
                <c:pt idx="43">
                  <c:v>13</c:v>
                </c:pt>
                <c:pt idx="44">
                  <c:v>3</c:v>
                </c:pt>
                <c:pt idx="45">
                  <c:v>3</c:v>
                </c:pt>
                <c:pt idx="46">
                  <c:v>6</c:v>
                </c:pt>
                <c:pt idx="47">
                  <c:v>3</c:v>
                </c:pt>
                <c:pt idx="48">
                  <c:v>2</c:v>
                </c:pt>
                <c:pt idx="49">
                  <c:v>3</c:v>
                </c:pt>
                <c:pt idx="50">
                  <c:v>2</c:v>
                </c:pt>
                <c:pt idx="51">
                  <c:v>3</c:v>
                </c:pt>
                <c:pt idx="52">
                  <c:v>2</c:v>
                </c:pt>
                <c:pt idx="53">
                  <c:v>1</c:v>
                </c:pt>
                <c:pt idx="54">
                  <c:v>4</c:v>
                </c:pt>
                <c:pt idx="55">
                  <c:v>7</c:v>
                </c:pt>
              </c:numCache>
            </c:numRef>
          </c:yVal>
          <c:smooth val="0"/>
          <c:extLst>
            <c:ext xmlns:c16="http://schemas.microsoft.com/office/drawing/2014/chart" uri="{C3380CC4-5D6E-409C-BE32-E72D297353CC}">
              <c16:uniqueId val="{00000000-D6B7-834E-B410-F433E726531C}"/>
            </c:ext>
          </c:extLst>
        </c:ser>
        <c:ser>
          <c:idx val="1"/>
          <c:order val="1"/>
          <c:tx>
            <c:strRef>
              <c:f>PIVOT!$I$5</c:f>
              <c:strCache>
                <c:ptCount val="1"/>
                <c:pt idx="0">
                  <c:v>ENH</c:v>
                </c:pt>
              </c:strCache>
            </c:strRef>
          </c:tx>
          <c:spPr>
            <a:ln w="19050" cap="rnd">
              <a:noFill/>
              <a:round/>
            </a:ln>
            <a:effectLst/>
          </c:spPr>
          <c:marker>
            <c:symbol val="circle"/>
            <c:size val="5"/>
            <c:spPr>
              <a:solidFill>
                <a:schemeClr val="accent2"/>
              </a:solidFill>
              <a:ln w="9525">
                <a:solidFill>
                  <a:schemeClr val="accent2"/>
                </a:solidFill>
              </a:ln>
              <a:effectLst/>
            </c:spPr>
          </c:marker>
          <c:xVal>
            <c:numRef>
              <c:f>PIVOT!$J$3:$HF$3</c:f>
              <c:numCache>
                <c:formatCode>General</c:formatCode>
                <c:ptCount val="205"/>
                <c:pt idx="0">
                  <c:v>506.93999999999994</c:v>
                </c:pt>
                <c:pt idx="1">
                  <c:v>506.93999999999994</c:v>
                </c:pt>
                <c:pt idx="2">
                  <c:v>506.93999999999994</c:v>
                </c:pt>
                <c:pt idx="3">
                  <c:v>506.93999999999994</c:v>
                </c:pt>
                <c:pt idx="4">
                  <c:v>506.93999999999994</c:v>
                </c:pt>
                <c:pt idx="5">
                  <c:v>506.93999999999994</c:v>
                </c:pt>
                <c:pt idx="6">
                  <c:v>506.93999999999994</c:v>
                </c:pt>
                <c:pt idx="7">
                  <c:v>506.93999999999994</c:v>
                </c:pt>
                <c:pt idx="8">
                  <c:v>506.93999999999994</c:v>
                </c:pt>
                <c:pt idx="9">
                  <c:v>506.93999999999994</c:v>
                </c:pt>
                <c:pt idx="10">
                  <c:v>506.93999999999994</c:v>
                </c:pt>
                <c:pt idx="11">
                  <c:v>506.93999999999994</c:v>
                </c:pt>
                <c:pt idx="12">
                  <c:v>506.93999999999994</c:v>
                </c:pt>
                <c:pt idx="13">
                  <c:v>506.93999999999994</c:v>
                </c:pt>
                <c:pt idx="14">
                  <c:v>506.93999999999994</c:v>
                </c:pt>
                <c:pt idx="15">
                  <c:v>506.93999999999994</c:v>
                </c:pt>
                <c:pt idx="16">
                  <c:v>506.93999999999994</c:v>
                </c:pt>
                <c:pt idx="17">
                  <c:v>506.93999999999994</c:v>
                </c:pt>
                <c:pt idx="18">
                  <c:v>506.93999999999994</c:v>
                </c:pt>
                <c:pt idx="19">
                  <c:v>506.93999999999994</c:v>
                </c:pt>
                <c:pt idx="20">
                  <c:v>506.93999999999994</c:v>
                </c:pt>
                <c:pt idx="21">
                  <c:v>506.93999999999994</c:v>
                </c:pt>
                <c:pt idx="22">
                  <c:v>506.93999999999994</c:v>
                </c:pt>
                <c:pt idx="23">
                  <c:v>506.93999999999994</c:v>
                </c:pt>
                <c:pt idx="24">
                  <c:v>506.93999999999994</c:v>
                </c:pt>
                <c:pt idx="25">
                  <c:v>506.93999999999994</c:v>
                </c:pt>
                <c:pt idx="26">
                  <c:v>506.93999999999994</c:v>
                </c:pt>
                <c:pt idx="27">
                  <c:v>506.93999999999994</c:v>
                </c:pt>
                <c:pt idx="28">
                  <c:v>506.93999999999994</c:v>
                </c:pt>
                <c:pt idx="29">
                  <c:v>506.93999999999994</c:v>
                </c:pt>
                <c:pt idx="30">
                  <c:v>506.93999999999994</c:v>
                </c:pt>
                <c:pt idx="31">
                  <c:v>506.93999999999994</c:v>
                </c:pt>
                <c:pt idx="32">
                  <c:v>506.93999999999994</c:v>
                </c:pt>
                <c:pt idx="33">
                  <c:v>506.93999999999994</c:v>
                </c:pt>
                <c:pt idx="34">
                  <c:v>506.93999999999994</c:v>
                </c:pt>
                <c:pt idx="35">
                  <c:v>506.93999999999994</c:v>
                </c:pt>
                <c:pt idx="36">
                  <c:v>506.93999999999994</c:v>
                </c:pt>
                <c:pt idx="37">
                  <c:v>506.93999999999994</c:v>
                </c:pt>
                <c:pt idx="38">
                  <c:v>506.93999999999994</c:v>
                </c:pt>
                <c:pt idx="39">
                  <c:v>506.93999999999994</c:v>
                </c:pt>
                <c:pt idx="40">
                  <c:v>506.93999999999994</c:v>
                </c:pt>
                <c:pt idx="41">
                  <c:v>506.93999999999994</c:v>
                </c:pt>
                <c:pt idx="42">
                  <c:v>506.93999999999994</c:v>
                </c:pt>
                <c:pt idx="43">
                  <c:v>506.93999999999994</c:v>
                </c:pt>
                <c:pt idx="44">
                  <c:v>506.93999999999994</c:v>
                </c:pt>
                <c:pt idx="45">
                  <c:v>506.93999999999994</c:v>
                </c:pt>
                <c:pt idx="46">
                  <c:v>506.93999999999994</c:v>
                </c:pt>
                <c:pt idx="47">
                  <c:v>506.93999999999994</c:v>
                </c:pt>
                <c:pt idx="48">
                  <c:v>506.93999999999994</c:v>
                </c:pt>
                <c:pt idx="49">
                  <c:v>506.93999999999994</c:v>
                </c:pt>
                <c:pt idx="50">
                  <c:v>506.93999999999994</c:v>
                </c:pt>
                <c:pt idx="51">
                  <c:v>506.93999999999994</c:v>
                </c:pt>
                <c:pt idx="52">
                  <c:v>506.93999999999994</c:v>
                </c:pt>
                <c:pt idx="53">
                  <c:v>506.93999999999994</c:v>
                </c:pt>
                <c:pt idx="54">
                  <c:v>506.93999999999994</c:v>
                </c:pt>
                <c:pt idx="55">
                  <c:v>506.93999999999994</c:v>
                </c:pt>
                <c:pt idx="56">
                  <c:v>347.5</c:v>
                </c:pt>
                <c:pt idx="57">
                  <c:v>347.5</c:v>
                </c:pt>
                <c:pt idx="58">
                  <c:v>347.5</c:v>
                </c:pt>
                <c:pt idx="59">
                  <c:v>347.5</c:v>
                </c:pt>
                <c:pt idx="60">
                  <c:v>347.5</c:v>
                </c:pt>
                <c:pt idx="61">
                  <c:v>347.5</c:v>
                </c:pt>
                <c:pt idx="62">
                  <c:v>347.5</c:v>
                </c:pt>
                <c:pt idx="63">
                  <c:v>347.5</c:v>
                </c:pt>
                <c:pt idx="64">
                  <c:v>347.5</c:v>
                </c:pt>
                <c:pt idx="65">
                  <c:v>347.5</c:v>
                </c:pt>
                <c:pt idx="66">
                  <c:v>347.5</c:v>
                </c:pt>
                <c:pt idx="67">
                  <c:v>347.5</c:v>
                </c:pt>
                <c:pt idx="68">
                  <c:v>347.5</c:v>
                </c:pt>
                <c:pt idx="69">
                  <c:v>347.5</c:v>
                </c:pt>
                <c:pt idx="70">
                  <c:v>347.5</c:v>
                </c:pt>
                <c:pt idx="71">
                  <c:v>347.5</c:v>
                </c:pt>
                <c:pt idx="72">
                  <c:v>347.5</c:v>
                </c:pt>
                <c:pt idx="73">
                  <c:v>347.5</c:v>
                </c:pt>
                <c:pt idx="74">
                  <c:v>347.5</c:v>
                </c:pt>
                <c:pt idx="75">
                  <c:v>347.5</c:v>
                </c:pt>
                <c:pt idx="76">
                  <c:v>347.5</c:v>
                </c:pt>
                <c:pt idx="77">
                  <c:v>347.5</c:v>
                </c:pt>
                <c:pt idx="78">
                  <c:v>347.5</c:v>
                </c:pt>
                <c:pt idx="79">
                  <c:v>347.5</c:v>
                </c:pt>
                <c:pt idx="80">
                  <c:v>347.5</c:v>
                </c:pt>
                <c:pt idx="81">
                  <c:v>347.5</c:v>
                </c:pt>
                <c:pt idx="82">
                  <c:v>347.5</c:v>
                </c:pt>
                <c:pt idx="83">
                  <c:v>347.5</c:v>
                </c:pt>
                <c:pt idx="84">
                  <c:v>347.5</c:v>
                </c:pt>
                <c:pt idx="85">
                  <c:v>347.5</c:v>
                </c:pt>
                <c:pt idx="86">
                  <c:v>347.5</c:v>
                </c:pt>
                <c:pt idx="87">
                  <c:v>347.5</c:v>
                </c:pt>
                <c:pt idx="88">
                  <c:v>347.5</c:v>
                </c:pt>
                <c:pt idx="89">
                  <c:v>347.5</c:v>
                </c:pt>
                <c:pt idx="90">
                  <c:v>347.5</c:v>
                </c:pt>
                <c:pt idx="91">
                  <c:v>347.5</c:v>
                </c:pt>
                <c:pt idx="92">
                  <c:v>347.5</c:v>
                </c:pt>
                <c:pt idx="93">
                  <c:v>347.5</c:v>
                </c:pt>
                <c:pt idx="94">
                  <c:v>347.5</c:v>
                </c:pt>
                <c:pt idx="95">
                  <c:v>347.5</c:v>
                </c:pt>
                <c:pt idx="96">
                  <c:v>347.5</c:v>
                </c:pt>
                <c:pt idx="97">
                  <c:v>347.5</c:v>
                </c:pt>
                <c:pt idx="98">
                  <c:v>347.5</c:v>
                </c:pt>
                <c:pt idx="99">
                  <c:v>347.5</c:v>
                </c:pt>
                <c:pt idx="100">
                  <c:v>347.5</c:v>
                </c:pt>
                <c:pt idx="101">
                  <c:v>347.5</c:v>
                </c:pt>
                <c:pt idx="102">
                  <c:v>347.5</c:v>
                </c:pt>
                <c:pt idx="103">
                  <c:v>347.5</c:v>
                </c:pt>
                <c:pt idx="104">
                  <c:v>347.5</c:v>
                </c:pt>
                <c:pt idx="105">
                  <c:v>347.5</c:v>
                </c:pt>
                <c:pt idx="106">
                  <c:v>347.5</c:v>
                </c:pt>
                <c:pt idx="107">
                  <c:v>347.5</c:v>
                </c:pt>
                <c:pt idx="108">
                  <c:v>347.5</c:v>
                </c:pt>
                <c:pt idx="109">
                  <c:v>347.5</c:v>
                </c:pt>
                <c:pt idx="110">
                  <c:v>347.5</c:v>
                </c:pt>
                <c:pt idx="111">
                  <c:v>347.5</c:v>
                </c:pt>
                <c:pt idx="112">
                  <c:v>347.5</c:v>
                </c:pt>
                <c:pt idx="113">
                  <c:v>347.5</c:v>
                </c:pt>
                <c:pt idx="114">
                  <c:v>347.5</c:v>
                </c:pt>
                <c:pt idx="115">
                  <c:v>347.5</c:v>
                </c:pt>
                <c:pt idx="116">
                  <c:v>347.5</c:v>
                </c:pt>
                <c:pt idx="117">
                  <c:v>347.5</c:v>
                </c:pt>
                <c:pt idx="118">
                  <c:v>347.5</c:v>
                </c:pt>
                <c:pt idx="119">
                  <c:v>347.5</c:v>
                </c:pt>
                <c:pt idx="120">
                  <c:v>347.5</c:v>
                </c:pt>
                <c:pt idx="121">
                  <c:v>347.5</c:v>
                </c:pt>
                <c:pt idx="122">
                  <c:v>347.5</c:v>
                </c:pt>
                <c:pt idx="123">
                  <c:v>320</c:v>
                </c:pt>
                <c:pt idx="124">
                  <c:v>320</c:v>
                </c:pt>
                <c:pt idx="125">
                  <c:v>347.5</c:v>
                </c:pt>
                <c:pt idx="126">
                  <c:v>347.5</c:v>
                </c:pt>
                <c:pt idx="127">
                  <c:v>347.5</c:v>
                </c:pt>
                <c:pt idx="128">
                  <c:v>347.5</c:v>
                </c:pt>
                <c:pt idx="129">
                  <c:v>347.5</c:v>
                </c:pt>
                <c:pt idx="130">
                  <c:v>347.5</c:v>
                </c:pt>
                <c:pt idx="131">
                  <c:v>347.5</c:v>
                </c:pt>
                <c:pt idx="132">
                  <c:v>347.5</c:v>
                </c:pt>
                <c:pt idx="133">
                  <c:v>371.875</c:v>
                </c:pt>
                <c:pt idx="134">
                  <c:v>371.875</c:v>
                </c:pt>
                <c:pt idx="135">
                  <c:v>371.875</c:v>
                </c:pt>
                <c:pt idx="136">
                  <c:v>371.875</c:v>
                </c:pt>
                <c:pt idx="137">
                  <c:v>164.0625</c:v>
                </c:pt>
                <c:pt idx="138">
                  <c:v>164.0625</c:v>
                </c:pt>
                <c:pt idx="139">
                  <c:v>164.0625</c:v>
                </c:pt>
                <c:pt idx="140">
                  <c:v>164.0625</c:v>
                </c:pt>
                <c:pt idx="141">
                  <c:v>371.875</c:v>
                </c:pt>
                <c:pt idx="142">
                  <c:v>371.875</c:v>
                </c:pt>
                <c:pt idx="143">
                  <c:v>371.875</c:v>
                </c:pt>
                <c:pt idx="144">
                  <c:v>371.875</c:v>
                </c:pt>
                <c:pt idx="145">
                  <c:v>218.75</c:v>
                </c:pt>
                <c:pt idx="146">
                  <c:v>218.75</c:v>
                </c:pt>
                <c:pt idx="147">
                  <c:v>218.75</c:v>
                </c:pt>
                <c:pt idx="148">
                  <c:v>218.75</c:v>
                </c:pt>
                <c:pt idx="149">
                  <c:v>371.875</c:v>
                </c:pt>
                <c:pt idx="150">
                  <c:v>371.875</c:v>
                </c:pt>
                <c:pt idx="151">
                  <c:v>371.875</c:v>
                </c:pt>
                <c:pt idx="152">
                  <c:v>371.875</c:v>
                </c:pt>
                <c:pt idx="153">
                  <c:v>218.75</c:v>
                </c:pt>
                <c:pt idx="154">
                  <c:v>218.75</c:v>
                </c:pt>
                <c:pt idx="155">
                  <c:v>218.75</c:v>
                </c:pt>
                <c:pt idx="156">
                  <c:v>218.75</c:v>
                </c:pt>
                <c:pt idx="157">
                  <c:v>371.875</c:v>
                </c:pt>
                <c:pt idx="158">
                  <c:v>371.875</c:v>
                </c:pt>
                <c:pt idx="159">
                  <c:v>371.875</c:v>
                </c:pt>
                <c:pt idx="160">
                  <c:v>371.875</c:v>
                </c:pt>
                <c:pt idx="161">
                  <c:v>218.75</c:v>
                </c:pt>
                <c:pt idx="162">
                  <c:v>218.75</c:v>
                </c:pt>
                <c:pt idx="163">
                  <c:v>218.75</c:v>
                </c:pt>
                <c:pt idx="164">
                  <c:v>218.75</c:v>
                </c:pt>
                <c:pt idx="165">
                  <c:v>371.875</c:v>
                </c:pt>
                <c:pt idx="166">
                  <c:v>371.875</c:v>
                </c:pt>
                <c:pt idx="167">
                  <c:v>371.875</c:v>
                </c:pt>
                <c:pt idx="168">
                  <c:v>371.875</c:v>
                </c:pt>
                <c:pt idx="169">
                  <c:v>164.0625</c:v>
                </c:pt>
                <c:pt idx="170">
                  <c:v>164.0625</c:v>
                </c:pt>
                <c:pt idx="171">
                  <c:v>164.0625</c:v>
                </c:pt>
                <c:pt idx="172">
                  <c:v>164.0625</c:v>
                </c:pt>
                <c:pt idx="173">
                  <c:v>371.875</c:v>
                </c:pt>
                <c:pt idx="174">
                  <c:v>371.875</c:v>
                </c:pt>
                <c:pt idx="175">
                  <c:v>371.875</c:v>
                </c:pt>
                <c:pt idx="176">
                  <c:v>371.875</c:v>
                </c:pt>
                <c:pt idx="177">
                  <c:v>218.75</c:v>
                </c:pt>
                <c:pt idx="178">
                  <c:v>218.75</c:v>
                </c:pt>
                <c:pt idx="179">
                  <c:v>218.75</c:v>
                </c:pt>
                <c:pt idx="180">
                  <c:v>218.75</c:v>
                </c:pt>
                <c:pt idx="181">
                  <c:v>371.875</c:v>
                </c:pt>
                <c:pt idx="182">
                  <c:v>371.875</c:v>
                </c:pt>
                <c:pt idx="183">
                  <c:v>371.875</c:v>
                </c:pt>
                <c:pt idx="184">
                  <c:v>371.875</c:v>
                </c:pt>
                <c:pt idx="185">
                  <c:v>218.75</c:v>
                </c:pt>
                <c:pt idx="186">
                  <c:v>218.75</c:v>
                </c:pt>
                <c:pt idx="187">
                  <c:v>218.75</c:v>
                </c:pt>
                <c:pt idx="188">
                  <c:v>218.75</c:v>
                </c:pt>
                <c:pt idx="189">
                  <c:v>371.875</c:v>
                </c:pt>
                <c:pt idx="190">
                  <c:v>371.875</c:v>
                </c:pt>
                <c:pt idx="191">
                  <c:v>371.875</c:v>
                </c:pt>
                <c:pt idx="192">
                  <c:v>371.875</c:v>
                </c:pt>
                <c:pt idx="193">
                  <c:v>164.0625</c:v>
                </c:pt>
                <c:pt idx="194">
                  <c:v>164.0625</c:v>
                </c:pt>
                <c:pt idx="195">
                  <c:v>164.0625</c:v>
                </c:pt>
                <c:pt idx="196">
                  <c:v>164.0625</c:v>
                </c:pt>
                <c:pt idx="197">
                  <c:v>371.875</c:v>
                </c:pt>
                <c:pt idx="198">
                  <c:v>371.875</c:v>
                </c:pt>
                <c:pt idx="199">
                  <c:v>371.875</c:v>
                </c:pt>
                <c:pt idx="200">
                  <c:v>371.875</c:v>
                </c:pt>
                <c:pt idx="201">
                  <c:v>164.0625</c:v>
                </c:pt>
                <c:pt idx="202">
                  <c:v>164.0625</c:v>
                </c:pt>
                <c:pt idx="203">
                  <c:v>164.0625</c:v>
                </c:pt>
                <c:pt idx="204">
                  <c:v>164.0625</c:v>
                </c:pt>
              </c:numCache>
            </c:numRef>
          </c:xVal>
          <c:yVal>
            <c:numRef>
              <c:f>PIVOT!$J$5:$HF$5</c:f>
              <c:numCache>
                <c:formatCode>General</c:formatCode>
                <c:ptCount val="205"/>
                <c:pt idx="56">
                  <c:v>9</c:v>
                </c:pt>
                <c:pt idx="57">
                  <c:v>11</c:v>
                </c:pt>
                <c:pt idx="58">
                  <c:v>11</c:v>
                </c:pt>
                <c:pt idx="59">
                  <c:v>11</c:v>
                </c:pt>
                <c:pt idx="60">
                  <c:v>42</c:v>
                </c:pt>
                <c:pt idx="61">
                  <c:v>53</c:v>
                </c:pt>
                <c:pt idx="62">
                  <c:v>48</c:v>
                </c:pt>
                <c:pt idx="63">
                  <c:v>95</c:v>
                </c:pt>
                <c:pt idx="64">
                  <c:v>8</c:v>
                </c:pt>
                <c:pt idx="65">
                  <c:v>10</c:v>
                </c:pt>
                <c:pt idx="66">
                  <c:v>8</c:v>
                </c:pt>
                <c:pt idx="67">
                  <c:v>21</c:v>
                </c:pt>
                <c:pt idx="68">
                  <c:v>39</c:v>
                </c:pt>
                <c:pt idx="69">
                  <c:v>54</c:v>
                </c:pt>
                <c:pt idx="70">
                  <c:v>34</c:v>
                </c:pt>
                <c:pt idx="71">
                  <c:v>53</c:v>
                </c:pt>
                <c:pt idx="72">
                  <c:v>7</c:v>
                </c:pt>
                <c:pt idx="73">
                  <c:v>8</c:v>
                </c:pt>
                <c:pt idx="74">
                  <c:v>8</c:v>
                </c:pt>
                <c:pt idx="75">
                  <c:v>4</c:v>
                </c:pt>
                <c:pt idx="76">
                  <c:v>28</c:v>
                </c:pt>
                <c:pt idx="77">
                  <c:v>36</c:v>
                </c:pt>
                <c:pt idx="78">
                  <c:v>27</c:v>
                </c:pt>
                <c:pt idx="79">
                  <c:v>51</c:v>
                </c:pt>
                <c:pt idx="80">
                  <c:v>6</c:v>
                </c:pt>
                <c:pt idx="81">
                  <c:v>8</c:v>
                </c:pt>
                <c:pt idx="82">
                  <c:v>8</c:v>
                </c:pt>
                <c:pt idx="83">
                  <c:v>6</c:v>
                </c:pt>
                <c:pt idx="84">
                  <c:v>32</c:v>
                </c:pt>
                <c:pt idx="85">
                  <c:v>32</c:v>
                </c:pt>
                <c:pt idx="86">
                  <c:v>37</c:v>
                </c:pt>
                <c:pt idx="87">
                  <c:v>40</c:v>
                </c:pt>
                <c:pt idx="88">
                  <c:v>5</c:v>
                </c:pt>
                <c:pt idx="89">
                  <c:v>4</c:v>
                </c:pt>
                <c:pt idx="90">
                  <c:v>5</c:v>
                </c:pt>
                <c:pt idx="91">
                  <c:v>24</c:v>
                </c:pt>
                <c:pt idx="92">
                  <c:v>19</c:v>
                </c:pt>
                <c:pt idx="93">
                  <c:v>28</c:v>
                </c:pt>
                <c:pt idx="94">
                  <c:v>33</c:v>
                </c:pt>
                <c:pt idx="95">
                  <c:v>4</c:v>
                </c:pt>
                <c:pt idx="96">
                  <c:v>2</c:v>
                </c:pt>
                <c:pt idx="97">
                  <c:v>7</c:v>
                </c:pt>
                <c:pt idx="98">
                  <c:v>9</c:v>
                </c:pt>
                <c:pt idx="99">
                  <c:v>56</c:v>
                </c:pt>
                <c:pt idx="100">
                  <c:v>82</c:v>
                </c:pt>
                <c:pt idx="101">
                  <c:v>103</c:v>
                </c:pt>
                <c:pt idx="102">
                  <c:v>117</c:v>
                </c:pt>
                <c:pt idx="103">
                  <c:v>1</c:v>
                </c:pt>
                <c:pt idx="104">
                  <c:v>5</c:v>
                </c:pt>
                <c:pt idx="105">
                  <c:v>4</c:v>
                </c:pt>
                <c:pt idx="106">
                  <c:v>3</c:v>
                </c:pt>
                <c:pt idx="107">
                  <c:v>20</c:v>
                </c:pt>
                <c:pt idx="108">
                  <c:v>25</c:v>
                </c:pt>
                <c:pt idx="109">
                  <c:v>31</c:v>
                </c:pt>
                <c:pt idx="110">
                  <c:v>37</c:v>
                </c:pt>
                <c:pt idx="111">
                  <c:v>2</c:v>
                </c:pt>
                <c:pt idx="112">
                  <c:v>10</c:v>
                </c:pt>
                <c:pt idx="113">
                  <c:v>11</c:v>
                </c:pt>
                <c:pt idx="114">
                  <c:v>10</c:v>
                </c:pt>
                <c:pt idx="115">
                  <c:v>144</c:v>
                </c:pt>
                <c:pt idx="116">
                  <c:v>137</c:v>
                </c:pt>
                <c:pt idx="117">
                  <c:v>140</c:v>
                </c:pt>
                <c:pt idx="118">
                  <c:v>126</c:v>
                </c:pt>
                <c:pt idx="119">
                  <c:v>3</c:v>
                </c:pt>
                <c:pt idx="120">
                  <c:v>1</c:v>
                </c:pt>
                <c:pt idx="121">
                  <c:v>10</c:v>
                </c:pt>
                <c:pt idx="122">
                  <c:v>3</c:v>
                </c:pt>
                <c:pt idx="123">
                  <c:v>17</c:v>
                </c:pt>
                <c:pt idx="124">
                  <c:v>6</c:v>
                </c:pt>
                <c:pt idx="125">
                  <c:v>10</c:v>
                </c:pt>
                <c:pt idx="126">
                  <c:v>7</c:v>
                </c:pt>
                <c:pt idx="127">
                  <c:v>6</c:v>
                </c:pt>
                <c:pt idx="128">
                  <c:v>6</c:v>
                </c:pt>
                <c:pt idx="129">
                  <c:v>86</c:v>
                </c:pt>
                <c:pt idx="130">
                  <c:v>181</c:v>
                </c:pt>
                <c:pt idx="131">
                  <c:v>155</c:v>
                </c:pt>
                <c:pt idx="132">
                  <c:v>117</c:v>
                </c:pt>
              </c:numCache>
            </c:numRef>
          </c:yVal>
          <c:smooth val="0"/>
          <c:extLst>
            <c:ext xmlns:c16="http://schemas.microsoft.com/office/drawing/2014/chart" uri="{C3380CC4-5D6E-409C-BE32-E72D297353CC}">
              <c16:uniqueId val="{00000001-D6B7-834E-B410-F433E726531C}"/>
            </c:ext>
          </c:extLst>
        </c:ser>
        <c:ser>
          <c:idx val="2"/>
          <c:order val="2"/>
          <c:tx>
            <c:strRef>
              <c:f>PIVOT!$I$6</c:f>
              <c:strCache>
                <c:ptCount val="1"/>
                <c:pt idx="0">
                  <c:v>INT</c:v>
                </c:pt>
              </c:strCache>
            </c:strRef>
          </c:tx>
          <c:spPr>
            <a:ln w="19050" cap="rnd">
              <a:noFill/>
              <a:round/>
            </a:ln>
            <a:effectLst/>
          </c:spPr>
          <c:marker>
            <c:symbol val="circle"/>
            <c:size val="5"/>
            <c:spPr>
              <a:solidFill>
                <a:schemeClr val="accent3"/>
              </a:solidFill>
              <a:ln w="9525">
                <a:solidFill>
                  <a:schemeClr val="accent3"/>
                </a:solidFill>
              </a:ln>
              <a:effectLst/>
            </c:spPr>
          </c:marker>
          <c:xVal>
            <c:numRef>
              <c:f>PIVOT!$J$3:$HF$3</c:f>
              <c:numCache>
                <c:formatCode>General</c:formatCode>
                <c:ptCount val="205"/>
                <c:pt idx="0">
                  <c:v>506.93999999999994</c:v>
                </c:pt>
                <c:pt idx="1">
                  <c:v>506.93999999999994</c:v>
                </c:pt>
                <c:pt idx="2">
                  <c:v>506.93999999999994</c:v>
                </c:pt>
                <c:pt idx="3">
                  <c:v>506.93999999999994</c:v>
                </c:pt>
                <c:pt idx="4">
                  <c:v>506.93999999999994</c:v>
                </c:pt>
                <c:pt idx="5">
                  <c:v>506.93999999999994</c:v>
                </c:pt>
                <c:pt idx="6">
                  <c:v>506.93999999999994</c:v>
                </c:pt>
                <c:pt idx="7">
                  <c:v>506.93999999999994</c:v>
                </c:pt>
                <c:pt idx="8">
                  <c:v>506.93999999999994</c:v>
                </c:pt>
                <c:pt idx="9">
                  <c:v>506.93999999999994</c:v>
                </c:pt>
                <c:pt idx="10">
                  <c:v>506.93999999999994</c:v>
                </c:pt>
                <c:pt idx="11">
                  <c:v>506.93999999999994</c:v>
                </c:pt>
                <c:pt idx="12">
                  <c:v>506.93999999999994</c:v>
                </c:pt>
                <c:pt idx="13">
                  <c:v>506.93999999999994</c:v>
                </c:pt>
                <c:pt idx="14">
                  <c:v>506.93999999999994</c:v>
                </c:pt>
                <c:pt idx="15">
                  <c:v>506.93999999999994</c:v>
                </c:pt>
                <c:pt idx="16">
                  <c:v>506.93999999999994</c:v>
                </c:pt>
                <c:pt idx="17">
                  <c:v>506.93999999999994</c:v>
                </c:pt>
                <c:pt idx="18">
                  <c:v>506.93999999999994</c:v>
                </c:pt>
                <c:pt idx="19">
                  <c:v>506.93999999999994</c:v>
                </c:pt>
                <c:pt idx="20">
                  <c:v>506.93999999999994</c:v>
                </c:pt>
                <c:pt idx="21">
                  <c:v>506.93999999999994</c:v>
                </c:pt>
                <c:pt idx="22">
                  <c:v>506.93999999999994</c:v>
                </c:pt>
                <c:pt idx="23">
                  <c:v>506.93999999999994</c:v>
                </c:pt>
                <c:pt idx="24">
                  <c:v>506.93999999999994</c:v>
                </c:pt>
                <c:pt idx="25">
                  <c:v>506.93999999999994</c:v>
                </c:pt>
                <c:pt idx="26">
                  <c:v>506.93999999999994</c:v>
                </c:pt>
                <c:pt idx="27">
                  <c:v>506.93999999999994</c:v>
                </c:pt>
                <c:pt idx="28">
                  <c:v>506.93999999999994</c:v>
                </c:pt>
                <c:pt idx="29">
                  <c:v>506.93999999999994</c:v>
                </c:pt>
                <c:pt idx="30">
                  <c:v>506.93999999999994</c:v>
                </c:pt>
                <c:pt idx="31">
                  <c:v>506.93999999999994</c:v>
                </c:pt>
                <c:pt idx="32">
                  <c:v>506.93999999999994</c:v>
                </c:pt>
                <c:pt idx="33">
                  <c:v>506.93999999999994</c:v>
                </c:pt>
                <c:pt idx="34">
                  <c:v>506.93999999999994</c:v>
                </c:pt>
                <c:pt idx="35">
                  <c:v>506.93999999999994</c:v>
                </c:pt>
                <c:pt idx="36">
                  <c:v>506.93999999999994</c:v>
                </c:pt>
                <c:pt idx="37">
                  <c:v>506.93999999999994</c:v>
                </c:pt>
                <c:pt idx="38">
                  <c:v>506.93999999999994</c:v>
                </c:pt>
                <c:pt idx="39">
                  <c:v>506.93999999999994</c:v>
                </c:pt>
                <c:pt idx="40">
                  <c:v>506.93999999999994</c:v>
                </c:pt>
                <c:pt idx="41">
                  <c:v>506.93999999999994</c:v>
                </c:pt>
                <c:pt idx="42">
                  <c:v>506.93999999999994</c:v>
                </c:pt>
                <c:pt idx="43">
                  <c:v>506.93999999999994</c:v>
                </c:pt>
                <c:pt idx="44">
                  <c:v>506.93999999999994</c:v>
                </c:pt>
                <c:pt idx="45">
                  <c:v>506.93999999999994</c:v>
                </c:pt>
                <c:pt idx="46">
                  <c:v>506.93999999999994</c:v>
                </c:pt>
                <c:pt idx="47">
                  <c:v>506.93999999999994</c:v>
                </c:pt>
                <c:pt idx="48">
                  <c:v>506.93999999999994</c:v>
                </c:pt>
                <c:pt idx="49">
                  <c:v>506.93999999999994</c:v>
                </c:pt>
                <c:pt idx="50">
                  <c:v>506.93999999999994</c:v>
                </c:pt>
                <c:pt idx="51">
                  <c:v>506.93999999999994</c:v>
                </c:pt>
                <c:pt idx="52">
                  <c:v>506.93999999999994</c:v>
                </c:pt>
                <c:pt idx="53">
                  <c:v>506.93999999999994</c:v>
                </c:pt>
                <c:pt idx="54">
                  <c:v>506.93999999999994</c:v>
                </c:pt>
                <c:pt idx="55">
                  <c:v>506.93999999999994</c:v>
                </c:pt>
                <c:pt idx="56">
                  <c:v>347.5</c:v>
                </c:pt>
                <c:pt idx="57">
                  <c:v>347.5</c:v>
                </c:pt>
                <c:pt idx="58">
                  <c:v>347.5</c:v>
                </c:pt>
                <c:pt idx="59">
                  <c:v>347.5</c:v>
                </c:pt>
                <c:pt idx="60">
                  <c:v>347.5</c:v>
                </c:pt>
                <c:pt idx="61">
                  <c:v>347.5</c:v>
                </c:pt>
                <c:pt idx="62">
                  <c:v>347.5</c:v>
                </c:pt>
                <c:pt idx="63">
                  <c:v>347.5</c:v>
                </c:pt>
                <c:pt idx="64">
                  <c:v>347.5</c:v>
                </c:pt>
                <c:pt idx="65">
                  <c:v>347.5</c:v>
                </c:pt>
                <c:pt idx="66">
                  <c:v>347.5</c:v>
                </c:pt>
                <c:pt idx="67">
                  <c:v>347.5</c:v>
                </c:pt>
                <c:pt idx="68">
                  <c:v>347.5</c:v>
                </c:pt>
                <c:pt idx="69">
                  <c:v>347.5</c:v>
                </c:pt>
                <c:pt idx="70">
                  <c:v>347.5</c:v>
                </c:pt>
                <c:pt idx="71">
                  <c:v>347.5</c:v>
                </c:pt>
                <c:pt idx="72">
                  <c:v>347.5</c:v>
                </c:pt>
                <c:pt idx="73">
                  <c:v>347.5</c:v>
                </c:pt>
                <c:pt idx="74">
                  <c:v>347.5</c:v>
                </c:pt>
                <c:pt idx="75">
                  <c:v>347.5</c:v>
                </c:pt>
                <c:pt idx="76">
                  <c:v>347.5</c:v>
                </c:pt>
                <c:pt idx="77">
                  <c:v>347.5</c:v>
                </c:pt>
                <c:pt idx="78">
                  <c:v>347.5</c:v>
                </c:pt>
                <c:pt idx="79">
                  <c:v>347.5</c:v>
                </c:pt>
                <c:pt idx="80">
                  <c:v>347.5</c:v>
                </c:pt>
                <c:pt idx="81">
                  <c:v>347.5</c:v>
                </c:pt>
                <c:pt idx="82">
                  <c:v>347.5</c:v>
                </c:pt>
                <c:pt idx="83">
                  <c:v>347.5</c:v>
                </c:pt>
                <c:pt idx="84">
                  <c:v>347.5</c:v>
                </c:pt>
                <c:pt idx="85">
                  <c:v>347.5</c:v>
                </c:pt>
                <c:pt idx="86">
                  <c:v>347.5</c:v>
                </c:pt>
                <c:pt idx="87">
                  <c:v>347.5</c:v>
                </c:pt>
                <c:pt idx="88">
                  <c:v>347.5</c:v>
                </c:pt>
                <c:pt idx="89">
                  <c:v>347.5</c:v>
                </c:pt>
                <c:pt idx="90">
                  <c:v>347.5</c:v>
                </c:pt>
                <c:pt idx="91">
                  <c:v>347.5</c:v>
                </c:pt>
                <c:pt idx="92">
                  <c:v>347.5</c:v>
                </c:pt>
                <c:pt idx="93">
                  <c:v>347.5</c:v>
                </c:pt>
                <c:pt idx="94">
                  <c:v>347.5</c:v>
                </c:pt>
                <c:pt idx="95">
                  <c:v>347.5</c:v>
                </c:pt>
                <c:pt idx="96">
                  <c:v>347.5</c:v>
                </c:pt>
                <c:pt idx="97">
                  <c:v>347.5</c:v>
                </c:pt>
                <c:pt idx="98">
                  <c:v>347.5</c:v>
                </c:pt>
                <c:pt idx="99">
                  <c:v>347.5</c:v>
                </c:pt>
                <c:pt idx="100">
                  <c:v>347.5</c:v>
                </c:pt>
                <c:pt idx="101">
                  <c:v>347.5</c:v>
                </c:pt>
                <c:pt idx="102">
                  <c:v>347.5</c:v>
                </c:pt>
                <c:pt idx="103">
                  <c:v>347.5</c:v>
                </c:pt>
                <c:pt idx="104">
                  <c:v>347.5</c:v>
                </c:pt>
                <c:pt idx="105">
                  <c:v>347.5</c:v>
                </c:pt>
                <c:pt idx="106">
                  <c:v>347.5</c:v>
                </c:pt>
                <c:pt idx="107">
                  <c:v>347.5</c:v>
                </c:pt>
                <c:pt idx="108">
                  <c:v>347.5</c:v>
                </c:pt>
                <c:pt idx="109">
                  <c:v>347.5</c:v>
                </c:pt>
                <c:pt idx="110">
                  <c:v>347.5</c:v>
                </c:pt>
                <c:pt idx="111">
                  <c:v>347.5</c:v>
                </c:pt>
                <c:pt idx="112">
                  <c:v>347.5</c:v>
                </c:pt>
                <c:pt idx="113">
                  <c:v>347.5</c:v>
                </c:pt>
                <c:pt idx="114">
                  <c:v>347.5</c:v>
                </c:pt>
                <c:pt idx="115">
                  <c:v>347.5</c:v>
                </c:pt>
                <c:pt idx="116">
                  <c:v>347.5</c:v>
                </c:pt>
                <c:pt idx="117">
                  <c:v>347.5</c:v>
                </c:pt>
                <c:pt idx="118">
                  <c:v>347.5</c:v>
                </c:pt>
                <c:pt idx="119">
                  <c:v>347.5</c:v>
                </c:pt>
                <c:pt idx="120">
                  <c:v>347.5</c:v>
                </c:pt>
                <c:pt idx="121">
                  <c:v>347.5</c:v>
                </c:pt>
                <c:pt idx="122">
                  <c:v>347.5</c:v>
                </c:pt>
                <c:pt idx="123">
                  <c:v>320</c:v>
                </c:pt>
                <c:pt idx="124">
                  <c:v>320</c:v>
                </c:pt>
                <c:pt idx="125">
                  <c:v>347.5</c:v>
                </c:pt>
                <c:pt idx="126">
                  <c:v>347.5</c:v>
                </c:pt>
                <c:pt idx="127">
                  <c:v>347.5</c:v>
                </c:pt>
                <c:pt idx="128">
                  <c:v>347.5</c:v>
                </c:pt>
                <c:pt idx="129">
                  <c:v>347.5</c:v>
                </c:pt>
                <c:pt idx="130">
                  <c:v>347.5</c:v>
                </c:pt>
                <c:pt idx="131">
                  <c:v>347.5</c:v>
                </c:pt>
                <c:pt idx="132">
                  <c:v>347.5</c:v>
                </c:pt>
                <c:pt idx="133">
                  <c:v>371.875</c:v>
                </c:pt>
                <c:pt idx="134">
                  <c:v>371.875</c:v>
                </c:pt>
                <c:pt idx="135">
                  <c:v>371.875</c:v>
                </c:pt>
                <c:pt idx="136">
                  <c:v>371.875</c:v>
                </c:pt>
                <c:pt idx="137">
                  <c:v>164.0625</c:v>
                </c:pt>
                <c:pt idx="138">
                  <c:v>164.0625</c:v>
                </c:pt>
                <c:pt idx="139">
                  <c:v>164.0625</c:v>
                </c:pt>
                <c:pt idx="140">
                  <c:v>164.0625</c:v>
                </c:pt>
                <c:pt idx="141">
                  <c:v>371.875</c:v>
                </c:pt>
                <c:pt idx="142">
                  <c:v>371.875</c:v>
                </c:pt>
                <c:pt idx="143">
                  <c:v>371.875</c:v>
                </c:pt>
                <c:pt idx="144">
                  <c:v>371.875</c:v>
                </c:pt>
                <c:pt idx="145">
                  <c:v>218.75</c:v>
                </c:pt>
                <c:pt idx="146">
                  <c:v>218.75</c:v>
                </c:pt>
                <c:pt idx="147">
                  <c:v>218.75</c:v>
                </c:pt>
                <c:pt idx="148">
                  <c:v>218.75</c:v>
                </c:pt>
                <c:pt idx="149">
                  <c:v>371.875</c:v>
                </c:pt>
                <c:pt idx="150">
                  <c:v>371.875</c:v>
                </c:pt>
                <c:pt idx="151">
                  <c:v>371.875</c:v>
                </c:pt>
                <c:pt idx="152">
                  <c:v>371.875</c:v>
                </c:pt>
                <c:pt idx="153">
                  <c:v>218.75</c:v>
                </c:pt>
                <c:pt idx="154">
                  <c:v>218.75</c:v>
                </c:pt>
                <c:pt idx="155">
                  <c:v>218.75</c:v>
                </c:pt>
                <c:pt idx="156">
                  <c:v>218.75</c:v>
                </c:pt>
                <c:pt idx="157">
                  <c:v>371.875</c:v>
                </c:pt>
                <c:pt idx="158">
                  <c:v>371.875</c:v>
                </c:pt>
                <c:pt idx="159">
                  <c:v>371.875</c:v>
                </c:pt>
                <c:pt idx="160">
                  <c:v>371.875</c:v>
                </c:pt>
                <c:pt idx="161">
                  <c:v>218.75</c:v>
                </c:pt>
                <c:pt idx="162">
                  <c:v>218.75</c:v>
                </c:pt>
                <c:pt idx="163">
                  <c:v>218.75</c:v>
                </c:pt>
                <c:pt idx="164">
                  <c:v>218.75</c:v>
                </c:pt>
                <c:pt idx="165">
                  <c:v>371.875</c:v>
                </c:pt>
                <c:pt idx="166">
                  <c:v>371.875</c:v>
                </c:pt>
                <c:pt idx="167">
                  <c:v>371.875</c:v>
                </c:pt>
                <c:pt idx="168">
                  <c:v>371.875</c:v>
                </c:pt>
                <c:pt idx="169">
                  <c:v>164.0625</c:v>
                </c:pt>
                <c:pt idx="170">
                  <c:v>164.0625</c:v>
                </c:pt>
                <c:pt idx="171">
                  <c:v>164.0625</c:v>
                </c:pt>
                <c:pt idx="172">
                  <c:v>164.0625</c:v>
                </c:pt>
                <c:pt idx="173">
                  <c:v>371.875</c:v>
                </c:pt>
                <c:pt idx="174">
                  <c:v>371.875</c:v>
                </c:pt>
                <c:pt idx="175">
                  <c:v>371.875</c:v>
                </c:pt>
                <c:pt idx="176">
                  <c:v>371.875</c:v>
                </c:pt>
                <c:pt idx="177">
                  <c:v>218.75</c:v>
                </c:pt>
                <c:pt idx="178">
                  <c:v>218.75</c:v>
                </c:pt>
                <c:pt idx="179">
                  <c:v>218.75</c:v>
                </c:pt>
                <c:pt idx="180">
                  <c:v>218.75</c:v>
                </c:pt>
                <c:pt idx="181">
                  <c:v>371.875</c:v>
                </c:pt>
                <c:pt idx="182">
                  <c:v>371.875</c:v>
                </c:pt>
                <c:pt idx="183">
                  <c:v>371.875</c:v>
                </c:pt>
                <c:pt idx="184">
                  <c:v>371.875</c:v>
                </c:pt>
                <c:pt idx="185">
                  <c:v>218.75</c:v>
                </c:pt>
                <c:pt idx="186">
                  <c:v>218.75</c:v>
                </c:pt>
                <c:pt idx="187">
                  <c:v>218.75</c:v>
                </c:pt>
                <c:pt idx="188">
                  <c:v>218.75</c:v>
                </c:pt>
                <c:pt idx="189">
                  <c:v>371.875</c:v>
                </c:pt>
                <c:pt idx="190">
                  <c:v>371.875</c:v>
                </c:pt>
                <c:pt idx="191">
                  <c:v>371.875</c:v>
                </c:pt>
                <c:pt idx="192">
                  <c:v>371.875</c:v>
                </c:pt>
                <c:pt idx="193">
                  <c:v>164.0625</c:v>
                </c:pt>
                <c:pt idx="194">
                  <c:v>164.0625</c:v>
                </c:pt>
                <c:pt idx="195">
                  <c:v>164.0625</c:v>
                </c:pt>
                <c:pt idx="196">
                  <c:v>164.0625</c:v>
                </c:pt>
                <c:pt idx="197">
                  <c:v>371.875</c:v>
                </c:pt>
                <c:pt idx="198">
                  <c:v>371.875</c:v>
                </c:pt>
                <c:pt idx="199">
                  <c:v>371.875</c:v>
                </c:pt>
                <c:pt idx="200">
                  <c:v>371.875</c:v>
                </c:pt>
                <c:pt idx="201">
                  <c:v>164.0625</c:v>
                </c:pt>
                <c:pt idx="202">
                  <c:v>164.0625</c:v>
                </c:pt>
                <c:pt idx="203">
                  <c:v>164.0625</c:v>
                </c:pt>
                <c:pt idx="204">
                  <c:v>164.0625</c:v>
                </c:pt>
              </c:numCache>
            </c:numRef>
          </c:xVal>
          <c:yVal>
            <c:numRef>
              <c:f>PIVOT!$J$6:$HF$6</c:f>
              <c:numCache>
                <c:formatCode>General</c:formatCode>
                <c:ptCount val="205"/>
                <c:pt idx="133">
                  <c:v>6</c:v>
                </c:pt>
                <c:pt idx="134">
                  <c:v>1</c:v>
                </c:pt>
                <c:pt idx="135">
                  <c:v>5</c:v>
                </c:pt>
                <c:pt idx="136">
                  <c:v>6</c:v>
                </c:pt>
                <c:pt idx="137">
                  <c:v>12</c:v>
                </c:pt>
                <c:pt idx="138">
                  <c:v>9</c:v>
                </c:pt>
                <c:pt idx="139">
                  <c:v>14</c:v>
                </c:pt>
                <c:pt idx="140">
                  <c:v>15</c:v>
                </c:pt>
                <c:pt idx="141">
                  <c:v>10</c:v>
                </c:pt>
                <c:pt idx="142">
                  <c:v>7</c:v>
                </c:pt>
                <c:pt idx="143">
                  <c:v>8</c:v>
                </c:pt>
                <c:pt idx="144">
                  <c:v>7</c:v>
                </c:pt>
                <c:pt idx="145">
                  <c:v>15</c:v>
                </c:pt>
                <c:pt idx="146">
                  <c:v>17</c:v>
                </c:pt>
                <c:pt idx="147">
                  <c:v>21</c:v>
                </c:pt>
                <c:pt idx="148">
                  <c:v>13</c:v>
                </c:pt>
                <c:pt idx="149">
                  <c:v>5</c:v>
                </c:pt>
                <c:pt idx="150">
                  <c:v>6</c:v>
                </c:pt>
                <c:pt idx="151">
                  <c:v>10</c:v>
                </c:pt>
                <c:pt idx="152">
                  <c:v>13</c:v>
                </c:pt>
                <c:pt idx="153">
                  <c:v>17</c:v>
                </c:pt>
                <c:pt idx="154">
                  <c:v>7</c:v>
                </c:pt>
                <c:pt idx="155">
                  <c:v>9</c:v>
                </c:pt>
                <c:pt idx="156">
                  <c:v>7</c:v>
                </c:pt>
                <c:pt idx="157">
                  <c:v>12</c:v>
                </c:pt>
                <c:pt idx="158">
                  <c:v>9</c:v>
                </c:pt>
                <c:pt idx="159">
                  <c:v>17</c:v>
                </c:pt>
                <c:pt idx="160">
                  <c:v>7</c:v>
                </c:pt>
                <c:pt idx="161">
                  <c:v>28</c:v>
                </c:pt>
                <c:pt idx="162">
                  <c:v>18</c:v>
                </c:pt>
                <c:pt idx="163">
                  <c:v>25</c:v>
                </c:pt>
                <c:pt idx="164">
                  <c:v>24</c:v>
                </c:pt>
                <c:pt idx="165">
                  <c:v>9</c:v>
                </c:pt>
                <c:pt idx="166">
                  <c:v>11</c:v>
                </c:pt>
                <c:pt idx="167">
                  <c:v>9</c:v>
                </c:pt>
                <c:pt idx="168">
                  <c:v>5</c:v>
                </c:pt>
                <c:pt idx="169">
                  <c:v>20</c:v>
                </c:pt>
                <c:pt idx="170">
                  <c:v>14</c:v>
                </c:pt>
                <c:pt idx="171">
                  <c:v>9</c:v>
                </c:pt>
                <c:pt idx="172">
                  <c:v>6</c:v>
                </c:pt>
                <c:pt idx="173">
                  <c:v>14</c:v>
                </c:pt>
                <c:pt idx="174">
                  <c:v>18</c:v>
                </c:pt>
                <c:pt idx="175">
                  <c:v>15</c:v>
                </c:pt>
                <c:pt idx="176">
                  <c:v>16</c:v>
                </c:pt>
                <c:pt idx="177">
                  <c:v>21</c:v>
                </c:pt>
                <c:pt idx="178">
                  <c:v>16</c:v>
                </c:pt>
                <c:pt idx="179">
                  <c:v>28</c:v>
                </c:pt>
                <c:pt idx="180">
                  <c:v>21</c:v>
                </c:pt>
                <c:pt idx="181">
                  <c:v>9</c:v>
                </c:pt>
                <c:pt idx="182">
                  <c:v>2</c:v>
                </c:pt>
                <c:pt idx="183">
                  <c:v>10</c:v>
                </c:pt>
                <c:pt idx="184">
                  <c:v>8</c:v>
                </c:pt>
                <c:pt idx="185">
                  <c:v>25</c:v>
                </c:pt>
                <c:pt idx="186">
                  <c:v>31</c:v>
                </c:pt>
                <c:pt idx="187">
                  <c:v>27</c:v>
                </c:pt>
                <c:pt idx="188">
                  <c:v>19</c:v>
                </c:pt>
                <c:pt idx="189">
                  <c:v>7</c:v>
                </c:pt>
                <c:pt idx="190">
                  <c:v>8</c:v>
                </c:pt>
                <c:pt idx="191">
                  <c:v>5</c:v>
                </c:pt>
                <c:pt idx="192">
                  <c:v>10</c:v>
                </c:pt>
                <c:pt idx="193">
                  <c:v>8</c:v>
                </c:pt>
                <c:pt idx="194">
                  <c:v>10</c:v>
                </c:pt>
                <c:pt idx="195">
                  <c:v>5</c:v>
                </c:pt>
                <c:pt idx="196">
                  <c:v>20</c:v>
                </c:pt>
                <c:pt idx="197">
                  <c:v>4</c:v>
                </c:pt>
                <c:pt idx="198">
                  <c:v>3</c:v>
                </c:pt>
                <c:pt idx="199">
                  <c:v>5</c:v>
                </c:pt>
                <c:pt idx="200">
                  <c:v>14</c:v>
                </c:pt>
                <c:pt idx="201">
                  <c:v>18</c:v>
                </c:pt>
                <c:pt idx="202">
                  <c:v>11</c:v>
                </c:pt>
                <c:pt idx="203">
                  <c:v>30</c:v>
                </c:pt>
                <c:pt idx="204">
                  <c:v>17</c:v>
                </c:pt>
              </c:numCache>
            </c:numRef>
          </c:yVal>
          <c:smooth val="0"/>
          <c:extLst>
            <c:ext xmlns:c16="http://schemas.microsoft.com/office/drawing/2014/chart" uri="{C3380CC4-5D6E-409C-BE32-E72D297353CC}">
              <c16:uniqueId val="{00000002-D6B7-834E-B410-F433E726531C}"/>
            </c:ext>
          </c:extLst>
        </c:ser>
        <c:dLbls>
          <c:showLegendKey val="0"/>
          <c:showVal val="0"/>
          <c:showCatName val="0"/>
          <c:showSerName val="0"/>
          <c:showPercent val="0"/>
          <c:showBubbleSize val="0"/>
        </c:dLbls>
        <c:axId val="1181084495"/>
        <c:axId val="1181086767"/>
      </c:scatterChart>
      <c:valAx>
        <c:axId val="118108449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1086767"/>
        <c:crosses val="autoZero"/>
        <c:crossBetween val="midCat"/>
      </c:valAx>
      <c:valAx>
        <c:axId val="11810867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1084495"/>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19</xdr:col>
      <xdr:colOff>641350</xdr:colOff>
      <xdr:row>14</xdr:row>
      <xdr:rowOff>63500</xdr:rowOff>
    </xdr:from>
    <xdr:to>
      <xdr:col>29</xdr:col>
      <xdr:colOff>482600</xdr:colOff>
      <xdr:row>40</xdr:row>
      <xdr:rowOff>6350</xdr:rowOff>
    </xdr:to>
    <xdr:graphicFrame macro="">
      <xdr:nvGraphicFramePr>
        <xdr:cNvPr id="4" name="Chart 3">
          <a:extLst>
            <a:ext uri="{FF2B5EF4-FFF2-40B4-BE49-F238E27FC236}">
              <a16:creationId xmlns:a16="http://schemas.microsoft.com/office/drawing/2014/main" id="{13896DBE-17A3-A069-C235-F20EEEBE80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tephanie Ma Lucero" refreshedDate="45280.720561111113" createdVersion="8" refreshedVersion="8" minRefreshableVersion="3" recordCount="2094" xr:uid="{754B9B58-1EE3-CE45-A074-017C511B2A06}">
  <cacheSource type="worksheet">
    <worksheetSource ref="B1:X1048576" sheet="seedbank_load_v_omitpretreatmen"/>
  </cacheSource>
  <cacheFields count="23">
    <cacheField name="stand" numFmtId="0">
      <sharedItems containsBlank="1"/>
    </cacheField>
    <cacheField name="site" numFmtId="0">
      <sharedItems containsBlank="1" count="8">
        <s v="DEG1"/>
        <s v="DEG2"/>
        <s v="ENH1"/>
        <s v="ENH2"/>
        <s v="INT1"/>
        <s v="INT2"/>
        <s v="INT3"/>
        <m/>
      </sharedItems>
    </cacheField>
    <cacheField name="soilcore" numFmtId="0">
      <sharedItems containsString="0" containsBlank="1" containsNumber="1" containsInteger="1" minValue="1" maxValue="10" count="11">
        <n v="1"/>
        <n v="2"/>
        <n v="3"/>
        <n v="4"/>
        <n v="5"/>
        <n v="6"/>
        <n v="7"/>
        <n v="8"/>
        <n v="9"/>
        <n v="10"/>
        <m/>
      </sharedItems>
    </cacheField>
    <cacheField name="depth_name" numFmtId="0">
      <sharedItems containsBlank="1" count="3">
        <s v="surface"/>
        <s v="deep"/>
        <m/>
      </sharedItems>
    </cacheField>
    <cacheField name="core_height_m" numFmtId="0">
      <sharedItems containsString="0" containsBlank="1" containsNumber="1" minValue="0.04" maxValue="0.08"/>
    </cacheField>
    <cacheField name="fieldharvestedsoil_g" numFmtId="0">
      <sharedItems containsNonDate="0" containsString="0" containsBlank="1"/>
    </cacheField>
    <cacheField name="subsample_cm3" numFmtId="0">
      <sharedItems containsString="0" containsBlank="1" containsNumber="1" containsInteger="1" minValue="150" maxValue="476"/>
    </cacheField>
    <cacheField name="subsample_g" numFmtId="0">
      <sharedItems containsString="0" containsBlank="1" containsNumber="1" minValue="164.0625" maxValue="506.94"/>
    </cacheField>
    <cacheField name="treatment" numFmtId="0">
      <sharedItems containsBlank="1" count="5">
        <s v="charate"/>
        <s v="control"/>
        <s v="oven"/>
        <s v="ovenchar"/>
        <m/>
      </sharedItems>
    </cacheField>
    <cacheField name="rep" numFmtId="0">
      <sharedItems containsString="0" containsBlank="1" containsNumber="1" containsInteger="1" minValue="1" maxValue="2"/>
    </cacheField>
    <cacheField name="species_diversity" numFmtId="0">
      <sharedItems containsBlank="1"/>
    </cacheField>
    <cacheField name="genus_abundance" numFmtId="0">
      <sharedItems containsBlank="1"/>
    </cacheField>
    <cacheField name="lifeform" numFmtId="0">
      <sharedItems containsBlank="1"/>
    </cacheField>
    <cacheField name="status" numFmtId="0">
      <sharedItems containsBlank="1"/>
    </cacheField>
    <cacheField name="lifescycle" numFmtId="0">
      <sharedItems containsBlank="1"/>
    </cacheField>
    <cacheField name="family" numFmtId="0">
      <sharedItems containsBlank="1"/>
    </cacheField>
    <cacheField name="count" numFmtId="0">
      <sharedItems containsString="0" containsBlank="1" containsNumber="1" containsInteger="1" minValue="0" maxValue="96"/>
    </cacheField>
    <cacheField name="stand_core" numFmtId="0">
      <sharedItems containsBlank="1"/>
    </cacheField>
    <cacheField name="stand_core_depth" numFmtId="0">
      <sharedItems containsBlank="1"/>
    </cacheField>
    <cacheField name="stand_core_depth_treat" numFmtId="0">
      <sharedItems containsBlank="1" count="206">
        <s v="DEG1_1_surface_charate"/>
        <s v="DEG1_1_surface_control"/>
        <s v="DEG1_1_surface_oven"/>
        <s v="DEG1_1_surface_ovenchar"/>
        <s v="DEG1_1_deep_charate"/>
        <s v="DEG1_1_deep_control"/>
        <s v="DEG1_1_deep_oven"/>
        <s v="DEG1_1_deep_ovenchar"/>
        <s v="DEG1_2_surface_charate"/>
        <s v="DEG1_2_surface_control"/>
        <s v="DEG1_2_surface_oven"/>
        <s v="DEG1_2_surface_ovenchar"/>
        <s v="DEG1_2_deep_charate"/>
        <s v="DEG1_2_deep_control"/>
        <s v="DEG1_2_deep_oven"/>
        <s v="DEG1_2_deep_ovenchar"/>
        <s v="DEG1_3_surface_charate"/>
        <s v="DEG1_3_surface_control"/>
        <s v="DEG1_3_surface_oven"/>
        <s v="DEG1_3_surface_ovenchar"/>
        <s v="DEG1_3_deep_charate"/>
        <s v="DEG1_3_deep_control"/>
        <s v="DEG1_3_deep_oven"/>
        <s v="DEG1_3_deep_ovenchar"/>
        <s v="DEG1_4_surface_charate"/>
        <s v="DEG1_4_surface_control"/>
        <s v="DEG1_4_surface_oven"/>
        <s v="DEG1_4_surface_ovenchar"/>
        <s v="DEG1_4_deep_charate"/>
        <s v="DEG1_4_deep_control"/>
        <s v="DEG1_4_deep_oven"/>
        <s v="DEG1_4_deep_ovenchar"/>
        <s v="DEG2_5_surface_charate"/>
        <s v="DEG2_5_surface_control"/>
        <s v="DEG2_5_surface_oven"/>
        <s v="DEG2_5_surface_ovenchar"/>
        <s v="DEG2_5_deep_charate"/>
        <s v="DEG2_5_deep_control"/>
        <s v="DEG2_5_deep_oven"/>
        <s v="DEG2_5_deep_ovenchar"/>
        <s v="DEG2_6_surface_charate"/>
        <s v="DEG2_6_surface_control"/>
        <s v="DEG2_6_surface_oven"/>
        <s v="DEG2_6_surface_ovenchar"/>
        <s v="DEG2_6_deep_charate"/>
        <s v="DEG2_6_deep_control"/>
        <s v="DEG2_6_deep_oven"/>
        <s v="DEG2_6_deep_ovenchar"/>
        <s v="DEG2_7_surface_charate"/>
        <s v="DEG2_7_surface_control"/>
        <s v="DEG2_7_surface_oven"/>
        <s v="DEG2_7_surface_ovenchar"/>
        <s v="DEG2_7_deep_charate"/>
        <s v="DEG2_7_deep_control"/>
        <s v="DEG2_7_deep_oven"/>
        <s v="DEG2_7_deep_ovenchar"/>
        <s v="ENH1_1_surface_charate"/>
        <s v="ENH1_1_surface_control"/>
        <s v="ENH1_1_surface_oven"/>
        <s v="ENH1_1_surface_ovenchar"/>
        <s v="ENH1_1_deep_charate"/>
        <s v="ENH1_1_deep_control"/>
        <s v="ENH1_1_deep_oven"/>
        <s v="ENH1_1_deep_ovenchar"/>
        <s v="ENH1_2_surface_charate"/>
        <s v="ENH1_2_surface_control"/>
        <s v="ENH1_2_surface_oven"/>
        <s v="ENH1_2_surface_ovenchar"/>
        <s v="ENH1_2_deep_charate"/>
        <s v="ENH1_2_deep_control"/>
        <s v="ENH1_2_deep_oven"/>
        <s v="ENH1_2_deep_ovenchar"/>
        <s v="ENH1_3_surface_charate"/>
        <s v="ENH1_3_surface_control"/>
        <s v="ENH1_3_surface_oven"/>
        <s v="ENH1_3_surface_ovenchar"/>
        <s v="ENH1_3_deep_charate"/>
        <s v="ENH1_3_deep_control"/>
        <s v="ENH1_3_deep_oven"/>
        <s v="ENH1_3_deep_ovenchar"/>
        <s v="ENH1_4_surface_charate"/>
        <s v="ENH1_4_surface_control"/>
        <s v="ENH1_4_surface_oven"/>
        <s v="ENH1_4_surface_ovenchar"/>
        <s v="ENH1_4_deep_charate"/>
        <s v="ENH1_4_deep_control"/>
        <s v="ENH1_4_deep_oven"/>
        <s v="ENH1_4_deep_ovenchar"/>
        <s v="ENH1_5_surface_charate"/>
        <s v="ENH1_5_surface_control"/>
        <s v="ENH1_5_surface_oven"/>
        <s v="ENH1_5_surface_ovenchar"/>
        <s v="ENH1_5_deep_charate"/>
        <s v="ENH1_5_deep_control"/>
        <s v="ENH1_5_deep_ovenchar"/>
        <s v="ENH2_6_surface_charate"/>
        <s v="ENH2_6_surface_control"/>
        <s v="ENH2_6_surface_oven"/>
        <s v="ENH2_6_surface_ovenchar"/>
        <s v="ENH2_6_deep_charate"/>
        <s v="ENH2_6_deep_control"/>
        <s v="ENH2_6_deep_oven"/>
        <s v="ENH2_6_deep_ovenchar"/>
        <s v="ENH2_7_surface_charate"/>
        <s v="ENH2_7_surface_control"/>
        <s v="ENH2_7_surface_oven"/>
        <s v="ENH2_7_surface_ovenchar"/>
        <s v="ENH2_7_deep_charate"/>
        <s v="ENH2_7_deep_control"/>
        <s v="ENH2_7_deep_oven"/>
        <s v="ENH2_7_deep_ovenchar"/>
        <s v="ENH2_8_surface_oven"/>
        <s v="ENH2_8_surface_ovenchar"/>
        <s v="ENH2_8_deep_charate"/>
        <s v="ENH2_8_deep_control"/>
        <s v="ENH2_8_deep_oven"/>
        <s v="ENH2_8_deep_ovenchar"/>
        <s v="ENH2_9_surface_charate"/>
        <s v="ENH2_9_surface_control"/>
        <s v="ENH2_9_surface_oven"/>
        <s v="ENH2_9_surface_ovenchar"/>
        <s v="ENH2_9_deep_charate"/>
        <s v="ENH2_9_deep_control"/>
        <s v="ENH2_9_deep_oven"/>
        <s v="ENH2_9_deep_ovenchar"/>
        <s v="ENH2_10_surface_charate"/>
        <s v="ENH2_10_surface_control"/>
        <s v="ENH2_10_surface_oven"/>
        <s v="ENH2_10_surface_ovenchar"/>
        <s v="ENH2_10_deep_charate"/>
        <s v="ENH2_10_deep_control"/>
        <s v="ENH2_10_deep_oven"/>
        <s v="ENH2_10_deep_ovenchar"/>
        <s v="INT1_1_surface_charate"/>
        <s v="INT1_1_surface_control"/>
        <s v="INT1_1_surface_oven"/>
        <s v="INT1_1_surface_ovenchar"/>
        <s v="INT1_1_deep_charate"/>
        <s v="INT1_1_deep_control"/>
        <s v="INT1_1_deep_oven"/>
        <s v="INT1_1_deep_ovenchar"/>
        <s v="INT1_2_surface_charate"/>
        <s v="INT1_2_surface_control"/>
        <s v="INT1_2_surface_oven"/>
        <s v="INT1_2_surface_ovenchar"/>
        <s v="INT1_2_deep_charate"/>
        <s v="INT1_2_deep_control"/>
        <s v="INT1_2_deep_oven"/>
        <s v="INT1_2_deep_ovenchar"/>
        <s v="INT1_3_surface_charate"/>
        <s v="INT1_3_surface_control"/>
        <s v="INT1_3_surface_oven"/>
        <s v="INT1_3_surface_ovenchar"/>
        <s v="INT1_3_deep_charate"/>
        <s v="INT1_3_deep_control"/>
        <s v="INT1_3_deep_oven"/>
        <s v="INT1_3_deep_ovenchar"/>
        <s v="INT2_4_surface_charate"/>
        <s v="INT2_4_surface_control"/>
        <s v="INT2_4_surface_oven"/>
        <s v="INT2_4_surface_ovenchar"/>
        <s v="INT2_4_deep_charate"/>
        <s v="INT2_4_deep_control"/>
        <s v="INT2_4_deep_oven"/>
        <s v="INT2_4_deep_ovenchar"/>
        <s v="INT2_5_surface_charate"/>
        <s v="INT2_5_surface_control"/>
        <s v="INT2_5_surface_oven"/>
        <s v="INT2_5_surface_ovenchar"/>
        <s v="INT2_5_deep_charate"/>
        <s v="INT2_5_deep_control"/>
        <s v="INT2_5_deep_oven"/>
        <s v="INT2_5_deep_ovenchar"/>
        <s v="INT2_6_surface_charate"/>
        <s v="INT2_6_surface_control"/>
        <s v="INT2_6_surface_oven"/>
        <s v="INT2_6_surface_ovenchar"/>
        <s v="INT2_6_deep_charate"/>
        <s v="INT2_6_deep_control"/>
        <s v="INT2_6_deep_oven"/>
        <s v="INT2_6_deep_ovenchar"/>
        <s v="INT3_7_surface_charate"/>
        <s v="INT3_7_surface_control"/>
        <s v="INT3_7_surface_oven"/>
        <s v="INT3_7_surface_ovenchar"/>
        <s v="INT3_7_deep_charate"/>
        <s v="INT3_7_deep_control"/>
        <s v="INT3_7_deep_oven"/>
        <s v="INT3_7_deep_ovenchar"/>
        <s v="INT3_8_surface_charate"/>
        <s v="INT3_8_surface_control"/>
        <s v="INT3_8_surface_oven"/>
        <s v="INT3_8_surface_ovenchar"/>
        <s v="INT3_8_deep_charate"/>
        <s v="INT3_8_deep_control"/>
        <s v="INT3_8_deep_oven"/>
        <s v="INT3_8_deep_ovenchar"/>
        <s v="INT3_9_surface_charate"/>
        <s v="INT3_9_surface_control"/>
        <s v="INT3_9_surface_oven"/>
        <s v="INT3_9_surface_ovenchar"/>
        <s v="INT3_9_deep_charate"/>
        <s v="INT3_9_deep_control"/>
        <s v="INT3_9_deep_oven"/>
        <s v="INT3_9_deep_ovenchar"/>
        <m/>
      </sharedItems>
    </cacheField>
    <cacheField name="n_per_cm3" numFmtId="0">
      <sharedItems containsString="0" containsBlank="1" containsNumber="1" minValue="0" maxValue="0.2742857142857143"/>
    </cacheField>
    <cacheField name="n_per_m3" numFmtId="0">
      <sharedItems containsString="0" containsBlank="1" containsNumber="1" minValue="0" maxValue="274285.71428571432"/>
    </cacheField>
    <cacheField name="n_per_g" numFmtId="0">
      <sharedItems containsString="0" containsBlank="1" containsNumber="1" minValue="0" maxValue="0.27625899280575539"/>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94">
  <r>
    <s v="degraded"/>
    <x v="0"/>
    <x v="0"/>
    <x v="0"/>
    <n v="0.04"/>
    <m/>
    <n v="476"/>
    <n v="506.94"/>
    <x v="0"/>
    <n v="1"/>
    <s v="Acmispon maritimus"/>
    <s v="Acmispon spp."/>
    <s v="forb"/>
    <s v="native"/>
    <s v="annual"/>
    <s v="Fabaceae"/>
    <n v="0"/>
    <s v="DEG1_1"/>
    <s v="DEG1_1_surface"/>
    <x v="0"/>
    <n v="0"/>
    <n v="0"/>
    <n v="0"/>
  </r>
  <r>
    <s v="degraded"/>
    <x v="0"/>
    <x v="0"/>
    <x v="0"/>
    <n v="0.04"/>
    <m/>
    <n v="476"/>
    <n v="506.94"/>
    <x v="0"/>
    <n v="1"/>
    <s v="Artemisia californica"/>
    <s v="Artemisia californica"/>
    <s v="shrub"/>
    <s v="native"/>
    <s v="perennial"/>
    <s v="Asteraceae"/>
    <n v="0"/>
    <s v="DEG1_1"/>
    <s v="DEG1_1_surface"/>
    <x v="0"/>
    <n v="0"/>
    <n v="0"/>
    <n v="0"/>
  </r>
  <r>
    <s v="degraded"/>
    <x v="0"/>
    <x v="0"/>
    <x v="0"/>
    <n v="0.04"/>
    <m/>
    <n v="476"/>
    <n v="506.94"/>
    <x v="0"/>
    <n v="1"/>
    <s v="Astragalus trichopodus"/>
    <s v="Astragalus trichopodus"/>
    <s v="forb"/>
    <s v="native"/>
    <s v="perennial"/>
    <s v="Fabaceae"/>
    <n v="1"/>
    <s v="DEG1_1"/>
    <s v="DEG1_1_surface"/>
    <x v="0"/>
    <n v="2.1008403361344537E-3"/>
    <n v="2100.8403361344535"/>
    <n v="1.9726200339290644E-3"/>
  </r>
  <r>
    <s v="degraded"/>
    <x v="0"/>
    <x v="0"/>
    <x v="0"/>
    <n v="0.04"/>
    <m/>
    <n v="476"/>
    <n v="506.94"/>
    <x v="0"/>
    <n v="1"/>
    <s v="Bromus diandrus"/>
    <s v="Bromus spp."/>
    <s v="grass"/>
    <s v="nonnative"/>
    <s v="annual"/>
    <s v="Poaceae"/>
    <n v="0"/>
    <s v="DEG1_1"/>
    <s v="DEG1_1_surface"/>
    <x v="0"/>
    <n v="0"/>
    <n v="0"/>
    <n v="0"/>
  </r>
  <r>
    <s v="degraded"/>
    <x v="0"/>
    <x v="0"/>
    <x v="0"/>
    <n v="0.04"/>
    <m/>
    <n v="476"/>
    <n v="506.94"/>
    <x v="0"/>
    <n v="1"/>
    <s v="Bromus madritensis"/>
    <s v="Bromus spp."/>
    <s v="grass"/>
    <s v="nonnative"/>
    <s v="annual"/>
    <s v="Poaceae"/>
    <n v="2"/>
    <s v="DEG1_1"/>
    <s v="DEG1_1_surface"/>
    <x v="0"/>
    <n v="4.2016806722689074E-3"/>
    <n v="4201.6806722689071"/>
    <n v="3.9452400678581289E-3"/>
  </r>
  <r>
    <s v="degraded"/>
    <x v="0"/>
    <x v="0"/>
    <x v="0"/>
    <n v="0.04"/>
    <m/>
    <n v="476"/>
    <n v="506.94"/>
    <x v="0"/>
    <n v="1"/>
    <s v="Centaurea melitensis"/>
    <s v="Centaurea melitensis"/>
    <s v="forb"/>
    <s v="nonnative"/>
    <s v="annual"/>
    <s v="Asteraceae"/>
    <n v="0"/>
    <s v="DEG1_1"/>
    <s v="DEG1_1_surface"/>
    <x v="0"/>
    <n v="0"/>
    <n v="0"/>
    <n v="0"/>
  </r>
  <r>
    <s v="degraded"/>
    <x v="0"/>
    <x v="0"/>
    <x v="0"/>
    <n v="0.04"/>
    <m/>
    <n v="476"/>
    <n v="506.94"/>
    <x v="0"/>
    <n v="1"/>
    <s v="Croton setiger"/>
    <s v="Croton setiger"/>
    <s v="forb"/>
    <s v="native"/>
    <s v="annual"/>
    <s v="Euphorbiaceae"/>
    <n v="0"/>
    <s v="DEG1_1"/>
    <s v="DEG1_1_surface"/>
    <x v="0"/>
    <n v="0"/>
    <n v="0"/>
    <n v="0"/>
  </r>
  <r>
    <s v="degraded"/>
    <x v="0"/>
    <x v="0"/>
    <x v="0"/>
    <n v="0.04"/>
    <m/>
    <n v="476"/>
    <n v="506.94"/>
    <x v="0"/>
    <n v="1"/>
    <s v="Cryptantha spp."/>
    <s v="Cryptantha spp."/>
    <s v="forb"/>
    <s v="native"/>
    <s v="annual"/>
    <s v="Boraginaceae"/>
    <n v="0"/>
    <s v="DEG1_1"/>
    <s v="DEG1_1_surface"/>
    <x v="0"/>
    <n v="0"/>
    <n v="0"/>
    <n v="0"/>
  </r>
  <r>
    <s v="degraded"/>
    <x v="0"/>
    <x v="0"/>
    <x v="0"/>
    <n v="0.04"/>
    <m/>
    <n v="476"/>
    <n v="506.94"/>
    <x v="0"/>
    <n v="1"/>
    <s v="Emmenanthe penduliflora"/>
    <s v="Emmenanthe penduliflora"/>
    <s v="forb"/>
    <s v="native"/>
    <s v="annual"/>
    <s v="Hydrophyllaceae"/>
    <n v="1"/>
    <s v="DEG1_1"/>
    <s v="DEG1_1_surface"/>
    <x v="0"/>
    <n v="2.1008403361344537E-3"/>
    <n v="2100.8403361344535"/>
    <n v="1.9726200339290644E-3"/>
  </r>
  <r>
    <s v="degraded"/>
    <x v="0"/>
    <x v="0"/>
    <x v="0"/>
    <n v="0.04"/>
    <m/>
    <n v="476"/>
    <n v="506.94"/>
    <x v="0"/>
    <n v="1"/>
    <s v="Erigeron canadensis"/>
    <s v="Erigeron canadensis"/>
    <s v="forb"/>
    <s v="native"/>
    <s v="annual"/>
    <s v="Asteraceae"/>
    <n v="0"/>
    <s v="DEG1_1"/>
    <s v="DEG1_1_surface"/>
    <x v="0"/>
    <n v="0"/>
    <n v="0"/>
    <n v="0"/>
  </r>
  <r>
    <s v="degraded"/>
    <x v="0"/>
    <x v="0"/>
    <x v="0"/>
    <n v="0.04"/>
    <m/>
    <n v="476"/>
    <n v="506.94"/>
    <x v="0"/>
    <n v="1"/>
    <s v="Erodium cicutarium"/>
    <s v="Erodium spp."/>
    <s v="forb"/>
    <s v="nonnative"/>
    <s v="annual"/>
    <s v="Geraniaceae"/>
    <n v="1"/>
    <s v="DEG1_1"/>
    <s v="DEG1_1_surface"/>
    <x v="0"/>
    <n v="2.1008403361344537E-3"/>
    <n v="2100.8403361344535"/>
    <n v="1.9726200339290644E-3"/>
  </r>
  <r>
    <s v="degraded"/>
    <x v="0"/>
    <x v="0"/>
    <x v="0"/>
    <n v="0.04"/>
    <m/>
    <n v="476"/>
    <n v="506.94"/>
    <x v="0"/>
    <n v="1"/>
    <s v="Erodium moschatum"/>
    <s v="Erodium spp."/>
    <s v="forb"/>
    <s v="nonnative"/>
    <s v="annual"/>
    <s v="Geraniaceae"/>
    <n v="0"/>
    <s v="DEG1_1"/>
    <s v="DEG1_1_surface"/>
    <x v="0"/>
    <n v="0"/>
    <n v="0"/>
    <n v="0"/>
  </r>
  <r>
    <s v="degraded"/>
    <x v="0"/>
    <x v="0"/>
    <x v="0"/>
    <n v="0.04"/>
    <m/>
    <n v="476"/>
    <n v="506.94"/>
    <x v="0"/>
    <n v="1"/>
    <s v="Eucrypta chrysanthemifolia"/>
    <s v="Eucrypta chrysanthemifolia"/>
    <s v="forb"/>
    <s v="native"/>
    <s v="annual"/>
    <s v="Hydrophyllaceae"/>
    <n v="0"/>
    <s v="DEG1_1"/>
    <s v="DEG1_1_surface"/>
    <x v="0"/>
    <n v="0"/>
    <n v="0"/>
    <n v="0"/>
  </r>
  <r>
    <s v="degraded"/>
    <x v="0"/>
    <x v="0"/>
    <x v="0"/>
    <n v="0.04"/>
    <m/>
    <n v="476"/>
    <n v="506.94"/>
    <x v="0"/>
    <n v="1"/>
    <s v="Fragaria vesca"/>
    <s v="Fragaria vesca"/>
    <s v="forb"/>
    <s v="native"/>
    <s v="perennial"/>
    <s v="Rosaceae"/>
    <n v="0"/>
    <s v="DEG1_1"/>
    <s v="DEG1_1_surface"/>
    <x v="0"/>
    <n v="0"/>
    <n v="0"/>
    <n v="0"/>
  </r>
  <r>
    <s v="degraded"/>
    <x v="0"/>
    <x v="0"/>
    <x v="0"/>
    <n v="0.04"/>
    <m/>
    <n v="476"/>
    <n v="506.94"/>
    <x v="0"/>
    <n v="1"/>
    <s v="Galium porrigens"/>
    <s v="Galium porrigens"/>
    <s v="forb"/>
    <s v="native"/>
    <s v="perennial"/>
    <s v="Rubiaceae"/>
    <n v="0"/>
    <s v="DEG1_1"/>
    <s v="DEG1_1_surface"/>
    <x v="0"/>
    <n v="0"/>
    <n v="0"/>
    <n v="0"/>
  </r>
  <r>
    <s v="degraded"/>
    <x v="0"/>
    <x v="0"/>
    <x v="0"/>
    <n v="0.04"/>
    <m/>
    <n v="476"/>
    <n v="506.94"/>
    <x v="0"/>
    <n v="1"/>
    <s v="Hirschfeldia incana"/>
    <s v="Hirschfeldia incana"/>
    <s v="forb"/>
    <s v="nonnative"/>
    <s v="annual"/>
    <s v="Brassicaceae"/>
    <n v="4"/>
    <s v="DEG1_1"/>
    <s v="DEG1_1_surface"/>
    <x v="0"/>
    <n v="8.4033613445378148E-3"/>
    <n v="8403.3613445378141"/>
    <n v="7.8904801357162577E-3"/>
  </r>
  <r>
    <s v="degraded"/>
    <x v="0"/>
    <x v="0"/>
    <x v="0"/>
    <n v="0.04"/>
    <m/>
    <n v="476"/>
    <n v="506.94"/>
    <x v="0"/>
    <n v="1"/>
    <s v="Malacothamnus fasciculatus"/>
    <s v="Malacothamnus fasciculatus"/>
    <s v="shrub"/>
    <s v="native"/>
    <s v="perennial"/>
    <s v="Malvaceae"/>
    <n v="0"/>
    <s v="DEG1_1"/>
    <s v="DEG1_1_surface"/>
    <x v="0"/>
    <n v="0"/>
    <n v="0"/>
    <n v="0"/>
  </r>
  <r>
    <s v="degraded"/>
    <x v="0"/>
    <x v="0"/>
    <x v="0"/>
    <n v="0.04"/>
    <m/>
    <n v="476"/>
    <n v="506.94"/>
    <x v="0"/>
    <n v="1"/>
    <s v="Nicotiana glauca"/>
    <s v="Nicotiana glauca"/>
    <s v="shrub"/>
    <s v="nonnative"/>
    <s v="perennial"/>
    <s v="Solanaceae"/>
    <n v="0"/>
    <s v="DEG1_1"/>
    <s v="DEG1_1_surface"/>
    <x v="0"/>
    <n v="0"/>
    <n v="0"/>
    <n v="0"/>
  </r>
  <r>
    <s v="degraded"/>
    <x v="0"/>
    <x v="0"/>
    <x v="0"/>
    <n v="0.04"/>
    <m/>
    <n v="476"/>
    <n v="506.94"/>
    <x v="0"/>
    <n v="1"/>
    <s v="Pseudognaphalium luteoalbum"/>
    <s v="Pseudognaphalium luteoalbum"/>
    <s v="forb"/>
    <s v="nonnative"/>
    <s v="annual"/>
    <s v="Asteraceae"/>
    <n v="0"/>
    <s v="DEG1_1"/>
    <s v="DEG1_1_surface"/>
    <x v="0"/>
    <n v="0"/>
    <n v="0"/>
    <n v="0"/>
  </r>
  <r>
    <s v="degraded"/>
    <x v="0"/>
    <x v="0"/>
    <x v="0"/>
    <n v="0.04"/>
    <m/>
    <n v="476"/>
    <n v="506.94"/>
    <x v="0"/>
    <n v="1"/>
    <s v="Trifolium gracelentum"/>
    <s v="Trifolium spp."/>
    <s v="forb"/>
    <s v="native"/>
    <s v="annual"/>
    <s v="Fabaceae"/>
    <n v="0"/>
    <s v="DEG1_1"/>
    <s v="DEG1_1_surface"/>
    <x v="0"/>
    <n v="0"/>
    <n v="0"/>
    <n v="0"/>
  </r>
  <r>
    <s v="degraded"/>
    <x v="0"/>
    <x v="0"/>
    <x v="0"/>
    <n v="0.04"/>
    <m/>
    <n v="476"/>
    <n v="506.94"/>
    <x v="1"/>
    <n v="1"/>
    <s v="Acmispon maritimus"/>
    <s v="Acmispon spp."/>
    <s v="forb"/>
    <s v="native"/>
    <s v="annual"/>
    <s v="Fabaceae"/>
    <n v="0"/>
    <s v="DEG1_1"/>
    <s v="DEG1_1_surface"/>
    <x v="1"/>
    <n v="0"/>
    <n v="0"/>
    <n v="0"/>
  </r>
  <r>
    <s v="degraded"/>
    <x v="0"/>
    <x v="0"/>
    <x v="0"/>
    <n v="0.04"/>
    <m/>
    <n v="476"/>
    <n v="506.94"/>
    <x v="1"/>
    <n v="1"/>
    <s v="Artemisia californica"/>
    <s v="Artemisia californica"/>
    <s v="shrub"/>
    <s v="native"/>
    <s v="perennial"/>
    <s v="Asteraceae"/>
    <n v="0"/>
    <s v="DEG1_1"/>
    <s v="DEG1_1_surface"/>
    <x v="1"/>
    <n v="0"/>
    <n v="0"/>
    <n v="0"/>
  </r>
  <r>
    <s v="degraded"/>
    <x v="0"/>
    <x v="0"/>
    <x v="0"/>
    <n v="0.04"/>
    <m/>
    <n v="476"/>
    <n v="506.94"/>
    <x v="1"/>
    <n v="1"/>
    <s v="Astragalus trichopodus"/>
    <s v="Astragalus trichopodus"/>
    <s v="forb"/>
    <s v="native"/>
    <s v="perennial"/>
    <s v="Fabaceae"/>
    <n v="0"/>
    <s v="DEG1_1"/>
    <s v="DEG1_1_surface"/>
    <x v="1"/>
    <n v="0"/>
    <n v="0"/>
    <n v="0"/>
  </r>
  <r>
    <s v="degraded"/>
    <x v="0"/>
    <x v="0"/>
    <x v="0"/>
    <n v="0.04"/>
    <m/>
    <n v="476"/>
    <n v="506.94"/>
    <x v="1"/>
    <n v="1"/>
    <s v="Bromus diandrus"/>
    <s v="Bromus spp."/>
    <s v="grass"/>
    <s v="nonnative"/>
    <s v="annual"/>
    <s v="Poaceae"/>
    <n v="0"/>
    <s v="DEG1_1"/>
    <s v="DEG1_1_surface"/>
    <x v="1"/>
    <n v="0"/>
    <n v="0"/>
    <n v="0"/>
  </r>
  <r>
    <s v="degraded"/>
    <x v="0"/>
    <x v="0"/>
    <x v="0"/>
    <n v="0.04"/>
    <m/>
    <n v="476"/>
    <n v="506.94"/>
    <x v="1"/>
    <n v="1"/>
    <s v="Bromus madritensis"/>
    <s v="Bromus spp."/>
    <s v="grass"/>
    <s v="nonnative"/>
    <s v="annual"/>
    <s v="Poaceae"/>
    <n v="4"/>
    <s v="DEG1_1"/>
    <s v="DEG1_1_surface"/>
    <x v="1"/>
    <n v="8.4033613445378148E-3"/>
    <n v="8403.3613445378141"/>
    <n v="7.8904801357162577E-3"/>
  </r>
  <r>
    <s v="degraded"/>
    <x v="0"/>
    <x v="0"/>
    <x v="0"/>
    <n v="0.04"/>
    <m/>
    <n v="476"/>
    <n v="506.94"/>
    <x v="1"/>
    <n v="1"/>
    <s v="Centaurea melitensis"/>
    <s v="Centaurea melitensis"/>
    <s v="forb"/>
    <s v="nonnative"/>
    <s v="annual"/>
    <s v="Asteraceae"/>
    <n v="0"/>
    <s v="DEG1_1"/>
    <s v="DEG1_1_surface"/>
    <x v="1"/>
    <n v="0"/>
    <n v="0"/>
    <n v="0"/>
  </r>
  <r>
    <s v="degraded"/>
    <x v="0"/>
    <x v="0"/>
    <x v="0"/>
    <n v="0.04"/>
    <m/>
    <n v="476"/>
    <n v="506.94"/>
    <x v="1"/>
    <n v="1"/>
    <s v="Croton setiger"/>
    <s v="Croton setiger"/>
    <s v="forb"/>
    <s v="native"/>
    <s v="annual"/>
    <s v="Euphorbiaceae"/>
    <n v="0"/>
    <s v="DEG1_1"/>
    <s v="DEG1_1_surface"/>
    <x v="1"/>
    <n v="0"/>
    <n v="0"/>
    <n v="0"/>
  </r>
  <r>
    <s v="degraded"/>
    <x v="0"/>
    <x v="0"/>
    <x v="0"/>
    <n v="0.04"/>
    <m/>
    <n v="476"/>
    <n v="506.94"/>
    <x v="1"/>
    <n v="1"/>
    <s v="Cryptantha spp."/>
    <s v="Cryptantha spp."/>
    <s v="forb"/>
    <s v="native"/>
    <s v="annual"/>
    <s v="Boraginaceae"/>
    <n v="0"/>
    <s v="DEG1_1"/>
    <s v="DEG1_1_surface"/>
    <x v="1"/>
    <n v="0"/>
    <n v="0"/>
    <n v="0"/>
  </r>
  <r>
    <s v="degraded"/>
    <x v="0"/>
    <x v="0"/>
    <x v="0"/>
    <n v="0.04"/>
    <m/>
    <n v="476"/>
    <n v="506.94"/>
    <x v="1"/>
    <n v="1"/>
    <s v="Emmenanthe penduliflora"/>
    <s v="Emmenanthe penduliflora"/>
    <s v="forb"/>
    <s v="native"/>
    <s v="annual"/>
    <s v="Hydrophyllaceae"/>
    <n v="0"/>
    <s v="DEG1_1"/>
    <s v="DEG1_1_surface"/>
    <x v="1"/>
    <n v="0"/>
    <n v="0"/>
    <n v="0"/>
  </r>
  <r>
    <s v="degraded"/>
    <x v="0"/>
    <x v="0"/>
    <x v="0"/>
    <n v="0.04"/>
    <m/>
    <n v="476"/>
    <n v="506.94"/>
    <x v="1"/>
    <n v="1"/>
    <s v="Erigeron canadensis"/>
    <s v="Erigeron canadensis"/>
    <s v="forb"/>
    <s v="native"/>
    <s v="annual"/>
    <s v="Asteraceae"/>
    <n v="0"/>
    <s v="DEG1_1"/>
    <s v="DEG1_1_surface"/>
    <x v="1"/>
    <n v="0"/>
    <n v="0"/>
    <n v="0"/>
  </r>
  <r>
    <s v="degraded"/>
    <x v="0"/>
    <x v="0"/>
    <x v="0"/>
    <n v="0.04"/>
    <m/>
    <n v="476"/>
    <n v="506.94"/>
    <x v="1"/>
    <n v="1"/>
    <s v="Erodium cicutarium"/>
    <s v="Erodium spp."/>
    <s v="forb"/>
    <s v="nonnative"/>
    <s v="annual"/>
    <s v="Geraniaceae"/>
    <n v="0"/>
    <s v="DEG1_1"/>
    <s v="DEG1_1_surface"/>
    <x v="1"/>
    <n v="0"/>
    <n v="0"/>
    <n v="0"/>
  </r>
  <r>
    <s v="degraded"/>
    <x v="0"/>
    <x v="0"/>
    <x v="0"/>
    <n v="0.04"/>
    <m/>
    <n v="476"/>
    <n v="506.94"/>
    <x v="1"/>
    <n v="1"/>
    <s v="Erodium moschatum"/>
    <s v="Erodium spp."/>
    <s v="forb"/>
    <s v="nonnative"/>
    <s v="annual"/>
    <s v="Geraniaceae"/>
    <n v="1"/>
    <s v="DEG1_1"/>
    <s v="DEG1_1_surface"/>
    <x v="1"/>
    <n v="2.1008403361344537E-3"/>
    <n v="2100.8403361344535"/>
    <n v="1.9726200339290644E-3"/>
  </r>
  <r>
    <s v="degraded"/>
    <x v="0"/>
    <x v="0"/>
    <x v="0"/>
    <n v="0.04"/>
    <m/>
    <n v="476"/>
    <n v="506.94"/>
    <x v="1"/>
    <n v="1"/>
    <s v="Eucrypta chrysanthemifolia"/>
    <s v="Eucrypta chrysanthemifolia"/>
    <s v="forb"/>
    <s v="native"/>
    <s v="annual"/>
    <s v="Hydrophyllaceae"/>
    <n v="0"/>
    <s v="DEG1_1"/>
    <s v="DEG1_1_surface"/>
    <x v="1"/>
    <n v="0"/>
    <n v="0"/>
    <n v="0"/>
  </r>
  <r>
    <s v="degraded"/>
    <x v="0"/>
    <x v="0"/>
    <x v="0"/>
    <n v="0.04"/>
    <m/>
    <n v="476"/>
    <n v="506.94"/>
    <x v="1"/>
    <n v="1"/>
    <s v="Fragaria vesca"/>
    <s v="Fragaria vesca"/>
    <s v="forb"/>
    <s v="native"/>
    <s v="perennial"/>
    <s v="Rosaceae"/>
    <n v="0"/>
    <s v="DEG1_1"/>
    <s v="DEG1_1_surface"/>
    <x v="1"/>
    <n v="0"/>
    <n v="0"/>
    <n v="0"/>
  </r>
  <r>
    <s v="degraded"/>
    <x v="0"/>
    <x v="0"/>
    <x v="0"/>
    <n v="0.04"/>
    <m/>
    <n v="476"/>
    <n v="506.94"/>
    <x v="1"/>
    <n v="1"/>
    <s v="Galium porrigens"/>
    <s v="Galium porrigens"/>
    <s v="forb"/>
    <s v="native"/>
    <s v="perennial"/>
    <s v="Rubiaceae"/>
    <n v="0"/>
    <s v="DEG1_1"/>
    <s v="DEG1_1_surface"/>
    <x v="1"/>
    <n v="0"/>
    <n v="0"/>
    <n v="0"/>
  </r>
  <r>
    <s v="degraded"/>
    <x v="0"/>
    <x v="0"/>
    <x v="0"/>
    <n v="0.04"/>
    <m/>
    <n v="476"/>
    <n v="506.94"/>
    <x v="1"/>
    <n v="1"/>
    <s v="Hirschfeldia incana"/>
    <s v="Hirschfeldia incana"/>
    <s v="forb"/>
    <s v="nonnative"/>
    <s v="annual"/>
    <s v="Brassicaceae"/>
    <n v="3"/>
    <s v="DEG1_1"/>
    <s v="DEG1_1_surface"/>
    <x v="1"/>
    <n v="6.3025210084033615E-3"/>
    <n v="6302.5210084033615"/>
    <n v="5.9178601017871937E-3"/>
  </r>
  <r>
    <s v="degraded"/>
    <x v="0"/>
    <x v="0"/>
    <x v="0"/>
    <n v="0.04"/>
    <m/>
    <n v="476"/>
    <n v="506.94"/>
    <x v="1"/>
    <n v="1"/>
    <s v="Malacothamnus fasciculatus"/>
    <s v="Malacothamnus fasciculatus"/>
    <s v="shrub"/>
    <s v="native"/>
    <s v="perennial"/>
    <s v="Malvaceae"/>
    <n v="0"/>
    <s v="DEG1_1"/>
    <s v="DEG1_1_surface"/>
    <x v="1"/>
    <n v="0"/>
    <n v="0"/>
    <n v="0"/>
  </r>
  <r>
    <s v="degraded"/>
    <x v="0"/>
    <x v="0"/>
    <x v="0"/>
    <n v="0.04"/>
    <m/>
    <n v="476"/>
    <n v="506.94"/>
    <x v="1"/>
    <n v="1"/>
    <s v="Nicotiana glauca"/>
    <s v="Nicotiana glauca"/>
    <s v="shrub"/>
    <s v="nonnative"/>
    <s v="perennial"/>
    <s v="Solanaceae"/>
    <n v="0"/>
    <s v="DEG1_1"/>
    <s v="DEG1_1_surface"/>
    <x v="1"/>
    <n v="0"/>
    <n v="0"/>
    <n v="0"/>
  </r>
  <r>
    <s v="degraded"/>
    <x v="0"/>
    <x v="0"/>
    <x v="0"/>
    <n v="0.04"/>
    <m/>
    <n v="476"/>
    <n v="506.94"/>
    <x v="1"/>
    <n v="1"/>
    <s v="Pseudognaphalium luteoalbum"/>
    <s v="Pseudognaphalium luteoalbum"/>
    <s v="forb"/>
    <s v="nonnative"/>
    <s v="annual"/>
    <s v="Asteraceae"/>
    <n v="0"/>
    <s v="DEG1_1"/>
    <s v="DEG1_1_surface"/>
    <x v="1"/>
    <n v="0"/>
    <n v="0"/>
    <n v="0"/>
  </r>
  <r>
    <s v="degraded"/>
    <x v="0"/>
    <x v="0"/>
    <x v="0"/>
    <n v="0.04"/>
    <m/>
    <n v="476"/>
    <n v="506.94"/>
    <x v="1"/>
    <n v="1"/>
    <s v="Trifolium gracelentum"/>
    <s v="Trifolium spp."/>
    <s v="forb"/>
    <s v="native"/>
    <s v="annual"/>
    <s v="Fabaceae"/>
    <n v="0"/>
    <s v="DEG1_1"/>
    <s v="DEG1_1_surface"/>
    <x v="1"/>
    <n v="0"/>
    <n v="0"/>
    <n v="0"/>
  </r>
  <r>
    <s v="degraded"/>
    <x v="0"/>
    <x v="0"/>
    <x v="0"/>
    <n v="0.04"/>
    <m/>
    <n v="476"/>
    <n v="506.94"/>
    <x v="2"/>
    <n v="1"/>
    <s v="Acmispon maritimus"/>
    <s v="Acmispon spp."/>
    <s v="forb"/>
    <s v="native"/>
    <s v="annual"/>
    <s v="Fabaceae"/>
    <n v="0"/>
    <s v="DEG1_1"/>
    <s v="DEG1_1_surface"/>
    <x v="2"/>
    <n v="0"/>
    <n v="0"/>
    <n v="0"/>
  </r>
  <r>
    <s v="degraded"/>
    <x v="0"/>
    <x v="0"/>
    <x v="0"/>
    <n v="0.04"/>
    <m/>
    <n v="476"/>
    <n v="506.94"/>
    <x v="2"/>
    <n v="1"/>
    <s v="Artemisia californica"/>
    <s v="Artemisia californica"/>
    <s v="shrub"/>
    <s v="native"/>
    <s v="perennial"/>
    <s v="Asteraceae"/>
    <n v="0"/>
    <s v="DEG1_1"/>
    <s v="DEG1_1_surface"/>
    <x v="2"/>
    <n v="0"/>
    <n v="0"/>
    <n v="0"/>
  </r>
  <r>
    <s v="degraded"/>
    <x v="0"/>
    <x v="0"/>
    <x v="0"/>
    <n v="0.04"/>
    <m/>
    <n v="476"/>
    <n v="506.94"/>
    <x v="2"/>
    <n v="1"/>
    <s v="Astragalus trichopodus"/>
    <s v="Astragalus trichopodus"/>
    <s v="forb"/>
    <s v="native"/>
    <s v="perennial"/>
    <s v="Fabaceae"/>
    <n v="0"/>
    <s v="DEG1_1"/>
    <s v="DEG1_1_surface"/>
    <x v="2"/>
    <n v="0"/>
    <n v="0"/>
    <n v="0"/>
  </r>
  <r>
    <s v="degraded"/>
    <x v="0"/>
    <x v="0"/>
    <x v="0"/>
    <n v="0.04"/>
    <m/>
    <n v="476"/>
    <n v="506.94"/>
    <x v="2"/>
    <n v="1"/>
    <s v="Bromus diandrus"/>
    <s v="Bromus spp."/>
    <s v="grass"/>
    <s v="nonnative"/>
    <s v="annual"/>
    <s v="Poaceae"/>
    <n v="0"/>
    <s v="DEG1_1"/>
    <s v="DEG1_1_surface"/>
    <x v="2"/>
    <n v="0"/>
    <n v="0"/>
    <n v="0"/>
  </r>
  <r>
    <s v="degraded"/>
    <x v="0"/>
    <x v="0"/>
    <x v="0"/>
    <n v="0.04"/>
    <m/>
    <n v="476"/>
    <n v="506.94"/>
    <x v="2"/>
    <n v="1"/>
    <s v="Bromus madritensis"/>
    <s v="Bromus spp."/>
    <s v="grass"/>
    <s v="nonnative"/>
    <s v="annual"/>
    <s v="Poaceae"/>
    <n v="4"/>
    <s v="DEG1_1"/>
    <s v="DEG1_1_surface"/>
    <x v="2"/>
    <n v="8.4033613445378148E-3"/>
    <n v="8403.3613445378141"/>
    <n v="7.8904801357162577E-3"/>
  </r>
  <r>
    <s v="degraded"/>
    <x v="0"/>
    <x v="0"/>
    <x v="0"/>
    <n v="0.04"/>
    <m/>
    <n v="476"/>
    <n v="506.94"/>
    <x v="2"/>
    <n v="1"/>
    <s v="Centaurea melitensis"/>
    <s v="Centaurea melitensis"/>
    <s v="forb"/>
    <s v="nonnative"/>
    <s v="annual"/>
    <s v="Asteraceae"/>
    <n v="0"/>
    <s v="DEG1_1"/>
    <s v="DEG1_1_surface"/>
    <x v="2"/>
    <n v="0"/>
    <n v="0"/>
    <n v="0"/>
  </r>
  <r>
    <s v="degraded"/>
    <x v="0"/>
    <x v="0"/>
    <x v="0"/>
    <n v="0.04"/>
    <m/>
    <n v="476"/>
    <n v="506.94"/>
    <x v="2"/>
    <n v="1"/>
    <s v="Croton setiger"/>
    <s v="Croton setiger"/>
    <s v="forb"/>
    <s v="native"/>
    <s v="annual"/>
    <s v="Euphorbiaceae"/>
    <n v="0"/>
    <s v="DEG1_1"/>
    <s v="DEG1_1_surface"/>
    <x v="2"/>
    <n v="0"/>
    <n v="0"/>
    <n v="0"/>
  </r>
  <r>
    <s v="degraded"/>
    <x v="0"/>
    <x v="0"/>
    <x v="0"/>
    <n v="0.04"/>
    <m/>
    <n v="476"/>
    <n v="506.94"/>
    <x v="2"/>
    <n v="1"/>
    <s v="Cryptantha spp."/>
    <s v="Cryptantha spp."/>
    <s v="forb"/>
    <s v="native"/>
    <s v="annual"/>
    <s v="Boraginaceae"/>
    <n v="0"/>
    <s v="DEG1_1"/>
    <s v="DEG1_1_surface"/>
    <x v="2"/>
    <n v="0"/>
    <n v="0"/>
    <n v="0"/>
  </r>
  <r>
    <s v="degraded"/>
    <x v="0"/>
    <x v="0"/>
    <x v="0"/>
    <n v="0.04"/>
    <m/>
    <n v="476"/>
    <n v="506.94"/>
    <x v="2"/>
    <n v="1"/>
    <s v="Emmenanthe penduliflora"/>
    <s v="Emmenanthe penduliflora"/>
    <s v="forb"/>
    <s v="native"/>
    <s v="annual"/>
    <s v="Hydrophyllaceae"/>
    <n v="0"/>
    <s v="DEG1_1"/>
    <s v="DEG1_1_surface"/>
    <x v="2"/>
    <n v="0"/>
    <n v="0"/>
    <n v="0"/>
  </r>
  <r>
    <s v="degraded"/>
    <x v="0"/>
    <x v="0"/>
    <x v="0"/>
    <n v="0.04"/>
    <m/>
    <n v="476"/>
    <n v="506.94"/>
    <x v="2"/>
    <n v="1"/>
    <s v="Erigeron canadensis"/>
    <s v="Erigeron canadensis"/>
    <s v="forb"/>
    <s v="native"/>
    <s v="annual"/>
    <s v="Asteraceae"/>
    <n v="0"/>
    <s v="DEG1_1"/>
    <s v="DEG1_1_surface"/>
    <x v="2"/>
    <n v="0"/>
    <n v="0"/>
    <n v="0"/>
  </r>
  <r>
    <s v="degraded"/>
    <x v="0"/>
    <x v="0"/>
    <x v="0"/>
    <n v="0.04"/>
    <m/>
    <n v="476"/>
    <n v="506.94"/>
    <x v="2"/>
    <n v="1"/>
    <s v="Erodium cicutarium"/>
    <s v="Erodium spp."/>
    <s v="forb"/>
    <s v="nonnative"/>
    <s v="annual"/>
    <s v="Geraniaceae"/>
    <n v="0"/>
    <s v="DEG1_1"/>
    <s v="DEG1_1_surface"/>
    <x v="2"/>
    <n v="0"/>
    <n v="0"/>
    <n v="0"/>
  </r>
  <r>
    <s v="degraded"/>
    <x v="0"/>
    <x v="0"/>
    <x v="0"/>
    <n v="0.04"/>
    <m/>
    <n v="476"/>
    <n v="506.94"/>
    <x v="2"/>
    <n v="1"/>
    <s v="Erodium moschatum"/>
    <s v="Erodium spp."/>
    <s v="forb"/>
    <s v="nonnative"/>
    <s v="annual"/>
    <s v="Geraniaceae"/>
    <n v="0"/>
    <s v="DEG1_1"/>
    <s v="DEG1_1_surface"/>
    <x v="2"/>
    <n v="0"/>
    <n v="0"/>
    <n v="0"/>
  </r>
  <r>
    <s v="degraded"/>
    <x v="0"/>
    <x v="0"/>
    <x v="0"/>
    <n v="0.04"/>
    <m/>
    <n v="476"/>
    <n v="506.94"/>
    <x v="2"/>
    <n v="1"/>
    <s v="Eucrypta chrysanthemifolia"/>
    <s v="Eucrypta chrysanthemifolia"/>
    <s v="forb"/>
    <s v="native"/>
    <s v="annual"/>
    <s v="Hydrophyllaceae"/>
    <n v="0"/>
    <s v="DEG1_1"/>
    <s v="DEG1_1_surface"/>
    <x v="2"/>
    <n v="0"/>
    <n v="0"/>
    <n v="0"/>
  </r>
  <r>
    <s v="degraded"/>
    <x v="0"/>
    <x v="0"/>
    <x v="0"/>
    <n v="0.04"/>
    <m/>
    <n v="476"/>
    <n v="506.94"/>
    <x v="2"/>
    <n v="1"/>
    <s v="Fragaria vesca"/>
    <s v="Fragaria vesca"/>
    <s v="forb"/>
    <s v="native"/>
    <s v="perennial"/>
    <s v="Rosaceae"/>
    <n v="0"/>
    <s v="DEG1_1"/>
    <s v="DEG1_1_surface"/>
    <x v="2"/>
    <n v="0"/>
    <n v="0"/>
    <n v="0"/>
  </r>
  <r>
    <s v="degraded"/>
    <x v="0"/>
    <x v="0"/>
    <x v="0"/>
    <n v="0.04"/>
    <m/>
    <n v="476"/>
    <n v="506.94"/>
    <x v="2"/>
    <n v="1"/>
    <s v="Galium porrigens"/>
    <s v="Galium porrigens"/>
    <s v="forb"/>
    <s v="native"/>
    <s v="perennial"/>
    <s v="Rubiaceae"/>
    <n v="0"/>
    <s v="DEG1_1"/>
    <s v="DEG1_1_surface"/>
    <x v="2"/>
    <n v="0"/>
    <n v="0"/>
    <n v="0"/>
  </r>
  <r>
    <s v="degraded"/>
    <x v="0"/>
    <x v="0"/>
    <x v="0"/>
    <n v="0.04"/>
    <m/>
    <n v="476"/>
    <n v="506.94"/>
    <x v="2"/>
    <n v="1"/>
    <s v="Hirschfeldia incana"/>
    <s v="Hirschfeldia incana"/>
    <s v="forb"/>
    <s v="nonnative"/>
    <s v="annual"/>
    <s v="Brassicaceae"/>
    <n v="0"/>
    <s v="DEG1_1"/>
    <s v="DEG1_1_surface"/>
    <x v="2"/>
    <n v="0"/>
    <n v="0"/>
    <n v="0"/>
  </r>
  <r>
    <s v="degraded"/>
    <x v="0"/>
    <x v="0"/>
    <x v="0"/>
    <n v="0.04"/>
    <m/>
    <n v="476"/>
    <n v="506.94"/>
    <x v="2"/>
    <n v="1"/>
    <s v="Malacothamnus fasciculatus"/>
    <s v="Malacothamnus fasciculatus"/>
    <s v="shrub"/>
    <s v="native"/>
    <s v="perennial"/>
    <s v="Malvaceae"/>
    <n v="0"/>
    <s v="DEG1_1"/>
    <s v="DEG1_1_surface"/>
    <x v="2"/>
    <n v="0"/>
    <n v="0"/>
    <n v="0"/>
  </r>
  <r>
    <s v="degraded"/>
    <x v="0"/>
    <x v="0"/>
    <x v="0"/>
    <n v="0.04"/>
    <m/>
    <n v="476"/>
    <n v="506.94"/>
    <x v="2"/>
    <n v="1"/>
    <s v="Nicotiana glauca"/>
    <s v="Nicotiana glauca"/>
    <s v="shrub"/>
    <s v="nonnative"/>
    <s v="perennial"/>
    <s v="Solanaceae"/>
    <n v="0"/>
    <s v="DEG1_1"/>
    <s v="DEG1_1_surface"/>
    <x v="2"/>
    <n v="0"/>
    <n v="0"/>
    <n v="0"/>
  </r>
  <r>
    <s v="degraded"/>
    <x v="0"/>
    <x v="0"/>
    <x v="0"/>
    <n v="0.04"/>
    <m/>
    <n v="476"/>
    <n v="506.94"/>
    <x v="2"/>
    <n v="1"/>
    <s v="Pseudognaphalium luteoalbum"/>
    <s v="Pseudognaphalium luteoalbum"/>
    <s v="forb"/>
    <s v="nonnative"/>
    <s v="annual"/>
    <s v="Asteraceae"/>
    <n v="0"/>
    <s v="DEG1_1"/>
    <s v="DEG1_1_surface"/>
    <x v="2"/>
    <n v="0"/>
    <n v="0"/>
    <n v="0"/>
  </r>
  <r>
    <s v="degraded"/>
    <x v="0"/>
    <x v="0"/>
    <x v="0"/>
    <n v="0.04"/>
    <m/>
    <n v="476"/>
    <n v="506.94"/>
    <x v="2"/>
    <n v="1"/>
    <s v="Trifolium gracelentum"/>
    <s v="Trifolium spp."/>
    <s v="forb"/>
    <s v="native"/>
    <s v="annual"/>
    <s v="Fabaceae"/>
    <n v="0"/>
    <s v="DEG1_1"/>
    <s v="DEG1_1_surface"/>
    <x v="2"/>
    <n v="0"/>
    <n v="0"/>
    <n v="0"/>
  </r>
  <r>
    <s v="degraded"/>
    <x v="0"/>
    <x v="0"/>
    <x v="0"/>
    <n v="0.04"/>
    <m/>
    <n v="476"/>
    <n v="506.94"/>
    <x v="3"/>
    <n v="1"/>
    <s v="Acmispon maritimus"/>
    <s v="Acmispon spp."/>
    <s v="forb"/>
    <s v="native"/>
    <s v="annual"/>
    <s v="Fabaceae"/>
    <n v="0"/>
    <s v="DEG1_1"/>
    <s v="DEG1_1_surface"/>
    <x v="3"/>
    <n v="0"/>
    <n v="0"/>
    <n v="0"/>
  </r>
  <r>
    <s v="degraded"/>
    <x v="0"/>
    <x v="0"/>
    <x v="0"/>
    <n v="0.04"/>
    <m/>
    <n v="476"/>
    <n v="506.94"/>
    <x v="3"/>
    <n v="1"/>
    <s v="Artemisia californica"/>
    <s v="Artemisia californica"/>
    <s v="shrub"/>
    <s v="native"/>
    <s v="perennial"/>
    <s v="Asteraceae"/>
    <n v="0"/>
    <s v="DEG1_1"/>
    <s v="DEG1_1_surface"/>
    <x v="3"/>
    <n v="0"/>
    <n v="0"/>
    <n v="0"/>
  </r>
  <r>
    <s v="degraded"/>
    <x v="0"/>
    <x v="0"/>
    <x v="0"/>
    <n v="0.04"/>
    <m/>
    <n v="476"/>
    <n v="506.94"/>
    <x v="3"/>
    <n v="1"/>
    <s v="Astragalus trichopodus"/>
    <s v="Astragalus trichopodus"/>
    <s v="forb"/>
    <s v="native"/>
    <s v="perennial"/>
    <s v="Fabaceae"/>
    <n v="0"/>
    <s v="DEG1_1"/>
    <s v="DEG1_1_surface"/>
    <x v="3"/>
    <n v="0"/>
    <n v="0"/>
    <n v="0"/>
  </r>
  <r>
    <s v="degraded"/>
    <x v="0"/>
    <x v="0"/>
    <x v="0"/>
    <n v="0.04"/>
    <m/>
    <n v="476"/>
    <n v="506.94"/>
    <x v="3"/>
    <n v="1"/>
    <s v="Bromus diandrus"/>
    <s v="Bromus spp."/>
    <s v="grass"/>
    <s v="nonnative"/>
    <s v="annual"/>
    <s v="Poaceae"/>
    <n v="0"/>
    <s v="DEG1_1"/>
    <s v="DEG1_1_surface"/>
    <x v="3"/>
    <n v="0"/>
    <n v="0"/>
    <n v="0"/>
  </r>
  <r>
    <s v="degraded"/>
    <x v="0"/>
    <x v="0"/>
    <x v="0"/>
    <n v="0.04"/>
    <m/>
    <n v="476"/>
    <n v="506.94"/>
    <x v="3"/>
    <n v="1"/>
    <s v="Bromus madritensis"/>
    <s v="Bromus spp."/>
    <s v="grass"/>
    <s v="nonnative"/>
    <s v="annual"/>
    <s v="Poaceae"/>
    <n v="4"/>
    <s v="DEG1_1"/>
    <s v="DEG1_1_surface"/>
    <x v="3"/>
    <n v="8.4033613445378148E-3"/>
    <n v="8403.3613445378141"/>
    <n v="7.8904801357162577E-3"/>
  </r>
  <r>
    <s v="degraded"/>
    <x v="0"/>
    <x v="0"/>
    <x v="0"/>
    <n v="0.04"/>
    <m/>
    <n v="476"/>
    <n v="506.94"/>
    <x v="3"/>
    <n v="1"/>
    <s v="Centaurea melitensis"/>
    <s v="Centaurea melitensis"/>
    <s v="forb"/>
    <s v="nonnative"/>
    <s v="annual"/>
    <s v="Asteraceae"/>
    <n v="0"/>
    <s v="DEG1_1"/>
    <s v="DEG1_1_surface"/>
    <x v="3"/>
    <n v="0"/>
    <n v="0"/>
    <n v="0"/>
  </r>
  <r>
    <s v="degraded"/>
    <x v="0"/>
    <x v="0"/>
    <x v="0"/>
    <n v="0.04"/>
    <m/>
    <n v="476"/>
    <n v="506.94"/>
    <x v="3"/>
    <n v="1"/>
    <s v="Croton setiger"/>
    <s v="Croton setiger"/>
    <s v="forb"/>
    <s v="native"/>
    <s v="annual"/>
    <s v="Euphorbiaceae"/>
    <n v="0"/>
    <s v="DEG1_1"/>
    <s v="DEG1_1_surface"/>
    <x v="3"/>
    <n v="0"/>
    <n v="0"/>
    <n v="0"/>
  </r>
  <r>
    <s v="degraded"/>
    <x v="0"/>
    <x v="0"/>
    <x v="0"/>
    <n v="0.04"/>
    <m/>
    <n v="476"/>
    <n v="506.94"/>
    <x v="3"/>
    <n v="1"/>
    <s v="Cryptantha spp."/>
    <s v="Cryptantha spp."/>
    <s v="forb"/>
    <s v="native"/>
    <s v="annual"/>
    <s v="Boraginaceae"/>
    <n v="0"/>
    <s v="DEG1_1"/>
    <s v="DEG1_1_surface"/>
    <x v="3"/>
    <n v="0"/>
    <n v="0"/>
    <n v="0"/>
  </r>
  <r>
    <s v="degraded"/>
    <x v="0"/>
    <x v="0"/>
    <x v="0"/>
    <n v="0.04"/>
    <m/>
    <n v="476"/>
    <n v="506.94"/>
    <x v="3"/>
    <n v="1"/>
    <s v="Emmenanthe penduliflora"/>
    <s v="Emmenanthe penduliflora"/>
    <s v="forb"/>
    <s v="native"/>
    <s v="annual"/>
    <s v="Hydrophyllaceae"/>
    <n v="1"/>
    <s v="DEG1_1"/>
    <s v="DEG1_1_surface"/>
    <x v="3"/>
    <n v="2.1008403361344537E-3"/>
    <n v="2100.8403361344535"/>
    <n v="1.9726200339290644E-3"/>
  </r>
  <r>
    <s v="degraded"/>
    <x v="0"/>
    <x v="0"/>
    <x v="0"/>
    <n v="0.04"/>
    <m/>
    <n v="476"/>
    <n v="506.94"/>
    <x v="3"/>
    <n v="1"/>
    <s v="Erigeron canadensis"/>
    <s v="Erigeron canadensis"/>
    <s v="forb"/>
    <s v="native"/>
    <s v="annual"/>
    <s v="Asteraceae"/>
    <n v="0"/>
    <s v="DEG1_1"/>
    <s v="DEG1_1_surface"/>
    <x v="3"/>
    <n v="0"/>
    <n v="0"/>
    <n v="0"/>
  </r>
  <r>
    <s v="degraded"/>
    <x v="0"/>
    <x v="0"/>
    <x v="0"/>
    <n v="0.04"/>
    <m/>
    <n v="476"/>
    <n v="506.94"/>
    <x v="3"/>
    <n v="1"/>
    <s v="Erodium cicutarium"/>
    <s v="Erodium spp."/>
    <s v="forb"/>
    <s v="nonnative"/>
    <s v="annual"/>
    <s v="Geraniaceae"/>
    <n v="1"/>
    <s v="DEG1_1"/>
    <s v="DEG1_1_surface"/>
    <x v="3"/>
    <n v="2.1008403361344537E-3"/>
    <n v="2100.8403361344535"/>
    <n v="1.9726200339290644E-3"/>
  </r>
  <r>
    <s v="degraded"/>
    <x v="0"/>
    <x v="0"/>
    <x v="0"/>
    <n v="0.04"/>
    <m/>
    <n v="476"/>
    <n v="506.94"/>
    <x v="3"/>
    <n v="1"/>
    <s v="Erodium moschatum"/>
    <s v="Erodium spp."/>
    <s v="forb"/>
    <s v="nonnative"/>
    <s v="annual"/>
    <s v="Geraniaceae"/>
    <n v="0"/>
    <s v="DEG1_1"/>
    <s v="DEG1_1_surface"/>
    <x v="3"/>
    <n v="0"/>
    <n v="0"/>
    <n v="0"/>
  </r>
  <r>
    <s v="degraded"/>
    <x v="0"/>
    <x v="0"/>
    <x v="0"/>
    <n v="0.04"/>
    <m/>
    <n v="476"/>
    <n v="506.94"/>
    <x v="3"/>
    <n v="1"/>
    <s v="Eucrypta chrysanthemifolia"/>
    <s v="Eucrypta chrysanthemifolia"/>
    <s v="forb"/>
    <s v="native"/>
    <s v="annual"/>
    <s v="Hydrophyllaceae"/>
    <n v="0"/>
    <s v="DEG1_1"/>
    <s v="DEG1_1_surface"/>
    <x v="3"/>
    <n v="0"/>
    <n v="0"/>
    <n v="0"/>
  </r>
  <r>
    <s v="degraded"/>
    <x v="0"/>
    <x v="0"/>
    <x v="0"/>
    <n v="0.04"/>
    <m/>
    <n v="476"/>
    <n v="506.94"/>
    <x v="3"/>
    <n v="1"/>
    <s v="Fragaria vesca"/>
    <s v="Fragaria vesca"/>
    <s v="forb"/>
    <s v="native"/>
    <s v="perennial"/>
    <s v="Rosaceae"/>
    <n v="0"/>
    <s v="DEG1_1"/>
    <s v="DEG1_1_surface"/>
    <x v="3"/>
    <n v="0"/>
    <n v="0"/>
    <n v="0"/>
  </r>
  <r>
    <s v="degraded"/>
    <x v="0"/>
    <x v="0"/>
    <x v="0"/>
    <n v="0.04"/>
    <m/>
    <n v="476"/>
    <n v="506.94"/>
    <x v="3"/>
    <n v="1"/>
    <s v="Galium porrigens"/>
    <s v="Galium porrigens"/>
    <s v="forb"/>
    <s v="native"/>
    <s v="perennial"/>
    <s v="Rubiaceae"/>
    <n v="0"/>
    <s v="DEG1_1"/>
    <s v="DEG1_1_surface"/>
    <x v="3"/>
    <n v="0"/>
    <n v="0"/>
    <n v="0"/>
  </r>
  <r>
    <s v="degraded"/>
    <x v="0"/>
    <x v="0"/>
    <x v="0"/>
    <n v="0.04"/>
    <m/>
    <n v="476"/>
    <n v="506.94"/>
    <x v="3"/>
    <n v="1"/>
    <s v="Hirschfeldia incana"/>
    <s v="Hirschfeldia incana"/>
    <s v="forb"/>
    <s v="nonnative"/>
    <s v="annual"/>
    <s v="Brassicaceae"/>
    <n v="7"/>
    <s v="DEG1_1"/>
    <s v="DEG1_1_surface"/>
    <x v="3"/>
    <n v="1.4705882352941176E-2"/>
    <n v="14705.882352941177"/>
    <n v="1.3808340237503451E-2"/>
  </r>
  <r>
    <s v="degraded"/>
    <x v="0"/>
    <x v="0"/>
    <x v="0"/>
    <n v="0.04"/>
    <m/>
    <n v="476"/>
    <n v="506.94"/>
    <x v="3"/>
    <n v="1"/>
    <s v="Malacothamnus fasciculatus"/>
    <s v="Malacothamnus fasciculatus"/>
    <s v="shrub"/>
    <s v="native"/>
    <s v="perennial"/>
    <s v="Malvaceae"/>
    <n v="0"/>
    <s v="DEG1_1"/>
    <s v="DEG1_1_surface"/>
    <x v="3"/>
    <n v="0"/>
    <n v="0"/>
    <n v="0"/>
  </r>
  <r>
    <s v="degraded"/>
    <x v="0"/>
    <x v="0"/>
    <x v="0"/>
    <n v="0.04"/>
    <m/>
    <n v="476"/>
    <n v="506.94"/>
    <x v="3"/>
    <n v="1"/>
    <s v="Nicotiana glauca"/>
    <s v="Nicotiana glauca"/>
    <s v="shrub"/>
    <s v="nonnative"/>
    <s v="perennial"/>
    <s v="Solanaceae"/>
    <n v="0"/>
    <s v="DEG1_1"/>
    <s v="DEG1_1_surface"/>
    <x v="3"/>
    <n v="0"/>
    <n v="0"/>
    <n v="0"/>
  </r>
  <r>
    <s v="degraded"/>
    <x v="0"/>
    <x v="0"/>
    <x v="0"/>
    <n v="0.04"/>
    <m/>
    <n v="476"/>
    <n v="506.94"/>
    <x v="3"/>
    <n v="1"/>
    <s v="Pseudognaphalium luteoalbum"/>
    <s v="Pseudognaphalium luteoalbum"/>
    <s v="forb"/>
    <s v="nonnative"/>
    <s v="annual"/>
    <s v="Asteraceae"/>
    <n v="0"/>
    <s v="DEG1_1"/>
    <s v="DEG1_1_surface"/>
    <x v="3"/>
    <n v="0"/>
    <n v="0"/>
    <n v="0"/>
  </r>
  <r>
    <s v="degraded"/>
    <x v="0"/>
    <x v="0"/>
    <x v="0"/>
    <n v="0.04"/>
    <m/>
    <n v="476"/>
    <n v="506.94"/>
    <x v="3"/>
    <n v="1"/>
    <s v="Trifolium gracelentum"/>
    <s v="Trifolium spp."/>
    <s v="forb"/>
    <s v="native"/>
    <s v="annual"/>
    <s v="Fabaceae"/>
    <n v="0"/>
    <s v="DEG1_1"/>
    <s v="DEG1_1_surface"/>
    <x v="3"/>
    <n v="0"/>
    <n v="0"/>
    <n v="0"/>
  </r>
  <r>
    <s v="degraded"/>
    <x v="0"/>
    <x v="0"/>
    <x v="1"/>
    <n v="0.08"/>
    <m/>
    <n v="476"/>
    <n v="506.94"/>
    <x v="0"/>
    <n v="1"/>
    <s v="Acmispon maritimus"/>
    <s v="Acmispon spp."/>
    <s v="forb"/>
    <s v="native"/>
    <s v="annual"/>
    <s v="Fabaceae"/>
    <n v="0"/>
    <s v="DEG1_1"/>
    <s v="DEG1_1_deep"/>
    <x v="4"/>
    <n v="0"/>
    <n v="0"/>
    <n v="0"/>
  </r>
  <r>
    <s v="degraded"/>
    <x v="0"/>
    <x v="0"/>
    <x v="1"/>
    <n v="0.08"/>
    <m/>
    <n v="476"/>
    <n v="506.94"/>
    <x v="0"/>
    <n v="1"/>
    <s v="Artemisia californica"/>
    <s v="Artemisia californica"/>
    <s v="shrub"/>
    <s v="native"/>
    <s v="perennial"/>
    <s v="Asteraceae"/>
    <n v="0"/>
    <s v="DEG1_1"/>
    <s v="DEG1_1_deep"/>
    <x v="4"/>
    <n v="0"/>
    <n v="0"/>
    <n v="0"/>
  </r>
  <r>
    <s v="degraded"/>
    <x v="0"/>
    <x v="0"/>
    <x v="1"/>
    <n v="0.08"/>
    <m/>
    <n v="476"/>
    <n v="506.94"/>
    <x v="0"/>
    <n v="1"/>
    <s v="Astragalus trichopodus"/>
    <s v="Astragalus trichopodus"/>
    <s v="forb"/>
    <s v="native"/>
    <s v="perennial"/>
    <s v="Fabaceae"/>
    <n v="0"/>
    <s v="DEG1_1"/>
    <s v="DEG1_1_deep"/>
    <x v="4"/>
    <n v="0"/>
    <n v="0"/>
    <n v="0"/>
  </r>
  <r>
    <s v="degraded"/>
    <x v="0"/>
    <x v="0"/>
    <x v="1"/>
    <n v="0.08"/>
    <m/>
    <n v="476"/>
    <n v="506.94"/>
    <x v="0"/>
    <n v="1"/>
    <s v="Bromus diandrus"/>
    <s v="Bromus spp."/>
    <s v="grass"/>
    <s v="nonnative"/>
    <s v="annual"/>
    <s v="Poaceae"/>
    <n v="0"/>
    <s v="DEG1_1"/>
    <s v="DEG1_1_deep"/>
    <x v="4"/>
    <n v="0"/>
    <n v="0"/>
    <n v="0"/>
  </r>
  <r>
    <s v="degraded"/>
    <x v="0"/>
    <x v="0"/>
    <x v="1"/>
    <n v="0.08"/>
    <m/>
    <n v="476"/>
    <n v="506.94"/>
    <x v="0"/>
    <n v="1"/>
    <s v="Bromus madritensis"/>
    <s v="Bromus spp."/>
    <s v="grass"/>
    <s v="nonnative"/>
    <s v="annual"/>
    <s v="Poaceae"/>
    <n v="1"/>
    <s v="DEG1_1"/>
    <s v="DEG1_1_deep"/>
    <x v="4"/>
    <n v="2.1008403361344537E-3"/>
    <n v="2100.8403361344535"/>
    <n v="1.9726200339290644E-3"/>
  </r>
  <r>
    <s v="degraded"/>
    <x v="0"/>
    <x v="0"/>
    <x v="1"/>
    <n v="0.08"/>
    <m/>
    <n v="476"/>
    <n v="506.94"/>
    <x v="0"/>
    <n v="1"/>
    <s v="Centaurea melitensis"/>
    <s v="Centaurea melitensis"/>
    <s v="forb"/>
    <s v="nonnative"/>
    <s v="annual"/>
    <s v="Asteraceae"/>
    <n v="0"/>
    <s v="DEG1_1"/>
    <s v="DEG1_1_deep"/>
    <x v="4"/>
    <n v="0"/>
    <n v="0"/>
    <n v="0"/>
  </r>
  <r>
    <s v="degraded"/>
    <x v="0"/>
    <x v="0"/>
    <x v="1"/>
    <n v="0.08"/>
    <m/>
    <n v="476"/>
    <n v="506.94"/>
    <x v="0"/>
    <n v="1"/>
    <s v="Croton setiger"/>
    <s v="Croton setiger"/>
    <s v="forb"/>
    <s v="native"/>
    <s v="annual"/>
    <s v="Euphorbiaceae"/>
    <n v="1"/>
    <s v="DEG1_1"/>
    <s v="DEG1_1_deep"/>
    <x v="4"/>
    <n v="2.1008403361344537E-3"/>
    <n v="2100.8403361344535"/>
    <n v="1.9726200339290644E-3"/>
  </r>
  <r>
    <s v="degraded"/>
    <x v="0"/>
    <x v="0"/>
    <x v="1"/>
    <n v="0.08"/>
    <m/>
    <n v="476"/>
    <n v="506.94"/>
    <x v="0"/>
    <n v="1"/>
    <s v="Cryptantha spp."/>
    <s v="Cryptantha spp."/>
    <s v="forb"/>
    <s v="native"/>
    <s v="annual"/>
    <s v="Boraginaceae"/>
    <n v="0"/>
    <s v="DEG1_1"/>
    <s v="DEG1_1_deep"/>
    <x v="4"/>
    <n v="0"/>
    <n v="0"/>
    <n v="0"/>
  </r>
  <r>
    <s v="degraded"/>
    <x v="0"/>
    <x v="0"/>
    <x v="1"/>
    <n v="0.08"/>
    <m/>
    <n v="476"/>
    <n v="506.94"/>
    <x v="0"/>
    <n v="1"/>
    <s v="Emmenanthe penduliflora"/>
    <s v="Emmenanthe penduliflora"/>
    <s v="forb"/>
    <s v="native"/>
    <s v="annual"/>
    <s v="Hydrophyllaceae"/>
    <n v="0"/>
    <s v="DEG1_1"/>
    <s v="DEG1_1_deep"/>
    <x v="4"/>
    <n v="0"/>
    <n v="0"/>
    <n v="0"/>
  </r>
  <r>
    <s v="degraded"/>
    <x v="0"/>
    <x v="0"/>
    <x v="1"/>
    <n v="0.08"/>
    <m/>
    <n v="476"/>
    <n v="506.94"/>
    <x v="0"/>
    <n v="1"/>
    <s v="Erigeron canadensis"/>
    <s v="Erigeron canadensis"/>
    <s v="forb"/>
    <s v="native"/>
    <s v="annual"/>
    <s v="Asteraceae"/>
    <n v="0"/>
    <s v="DEG1_1"/>
    <s v="DEG1_1_deep"/>
    <x v="4"/>
    <n v="0"/>
    <n v="0"/>
    <n v="0"/>
  </r>
  <r>
    <s v="degraded"/>
    <x v="0"/>
    <x v="0"/>
    <x v="1"/>
    <n v="0.08"/>
    <m/>
    <n v="476"/>
    <n v="506.94"/>
    <x v="0"/>
    <n v="1"/>
    <s v="Erodium cicutarium"/>
    <s v="Erodium spp."/>
    <s v="forb"/>
    <s v="nonnative"/>
    <s v="annual"/>
    <s v="Geraniaceae"/>
    <n v="0"/>
    <s v="DEG1_1"/>
    <s v="DEG1_1_deep"/>
    <x v="4"/>
    <n v="0"/>
    <n v="0"/>
    <n v="0"/>
  </r>
  <r>
    <s v="degraded"/>
    <x v="0"/>
    <x v="0"/>
    <x v="1"/>
    <n v="0.08"/>
    <m/>
    <n v="476"/>
    <n v="506.94"/>
    <x v="0"/>
    <n v="1"/>
    <s v="Erodium moschatum"/>
    <s v="Erodium spp."/>
    <s v="forb"/>
    <s v="nonnative"/>
    <s v="annual"/>
    <s v="Geraniaceae"/>
    <n v="0"/>
    <s v="DEG1_1"/>
    <s v="DEG1_1_deep"/>
    <x v="4"/>
    <n v="0"/>
    <n v="0"/>
    <n v="0"/>
  </r>
  <r>
    <s v="degraded"/>
    <x v="0"/>
    <x v="0"/>
    <x v="1"/>
    <n v="0.08"/>
    <m/>
    <n v="476"/>
    <n v="506.94"/>
    <x v="0"/>
    <n v="1"/>
    <s v="Eucrypta chrysanthemifolia"/>
    <s v="Eucrypta chrysanthemifolia"/>
    <s v="forb"/>
    <s v="native"/>
    <s v="annual"/>
    <s v="Hydrophyllaceae"/>
    <n v="0"/>
    <s v="DEG1_1"/>
    <s v="DEG1_1_deep"/>
    <x v="4"/>
    <n v="0"/>
    <n v="0"/>
    <n v="0"/>
  </r>
  <r>
    <s v="degraded"/>
    <x v="0"/>
    <x v="0"/>
    <x v="1"/>
    <n v="0.08"/>
    <m/>
    <n v="476"/>
    <n v="506.94"/>
    <x v="0"/>
    <n v="1"/>
    <s v="Fragaria vesca"/>
    <s v="Fragaria vesca"/>
    <s v="forb"/>
    <s v="native"/>
    <s v="perennial"/>
    <s v="Rosaceae"/>
    <n v="0"/>
    <s v="DEG1_1"/>
    <s v="DEG1_1_deep"/>
    <x v="4"/>
    <n v="0"/>
    <n v="0"/>
    <n v="0"/>
  </r>
  <r>
    <s v="degraded"/>
    <x v="0"/>
    <x v="0"/>
    <x v="1"/>
    <n v="0.08"/>
    <m/>
    <n v="476"/>
    <n v="506.94"/>
    <x v="0"/>
    <n v="1"/>
    <s v="Galium porrigens"/>
    <s v="Galium porrigens"/>
    <s v="forb"/>
    <s v="native"/>
    <s v="perennial"/>
    <s v="Rubiaceae"/>
    <n v="0"/>
    <s v="DEG1_1"/>
    <s v="DEG1_1_deep"/>
    <x v="4"/>
    <n v="0"/>
    <n v="0"/>
    <n v="0"/>
  </r>
  <r>
    <s v="degraded"/>
    <x v="0"/>
    <x v="0"/>
    <x v="1"/>
    <n v="0.08"/>
    <m/>
    <n v="476"/>
    <n v="506.94"/>
    <x v="0"/>
    <n v="1"/>
    <s v="Hirschfeldia incana"/>
    <s v="Hirschfeldia incana"/>
    <s v="forb"/>
    <s v="nonnative"/>
    <s v="annual"/>
    <s v="Brassicaceae"/>
    <n v="8"/>
    <s v="DEG1_1"/>
    <s v="DEG1_1_deep"/>
    <x v="4"/>
    <n v="1.680672268907563E-2"/>
    <n v="16806.722689075628"/>
    <n v="1.5780960271432515E-2"/>
  </r>
  <r>
    <s v="degraded"/>
    <x v="0"/>
    <x v="0"/>
    <x v="1"/>
    <n v="0.08"/>
    <m/>
    <n v="476"/>
    <n v="506.94"/>
    <x v="0"/>
    <n v="1"/>
    <s v="Malacothamnus fasciculatus"/>
    <s v="Malacothamnus fasciculatus"/>
    <s v="shrub"/>
    <s v="native"/>
    <s v="perennial"/>
    <s v="Malvaceae"/>
    <n v="0"/>
    <s v="DEG1_1"/>
    <s v="DEG1_1_deep"/>
    <x v="4"/>
    <n v="0"/>
    <n v="0"/>
    <n v="0"/>
  </r>
  <r>
    <s v="degraded"/>
    <x v="0"/>
    <x v="0"/>
    <x v="1"/>
    <n v="0.08"/>
    <m/>
    <n v="476"/>
    <n v="506.94"/>
    <x v="0"/>
    <n v="1"/>
    <s v="Nicotiana glauca"/>
    <s v="Nicotiana glauca"/>
    <s v="shrub"/>
    <s v="nonnative"/>
    <s v="perennial"/>
    <s v="Solanaceae"/>
    <n v="1"/>
    <s v="DEG1_1"/>
    <s v="DEG1_1_deep"/>
    <x v="4"/>
    <n v="2.1008403361344537E-3"/>
    <n v="2100.8403361344535"/>
    <n v="1.9726200339290644E-3"/>
  </r>
  <r>
    <s v="degraded"/>
    <x v="0"/>
    <x v="0"/>
    <x v="1"/>
    <n v="0.08"/>
    <m/>
    <n v="476"/>
    <n v="506.94"/>
    <x v="0"/>
    <n v="1"/>
    <s v="Pseudognaphalium luteoalbum"/>
    <s v="Pseudognaphalium luteoalbum"/>
    <s v="forb"/>
    <s v="nonnative"/>
    <s v="annual"/>
    <s v="Asteraceae"/>
    <n v="0"/>
    <s v="DEG1_1"/>
    <s v="DEG1_1_deep"/>
    <x v="4"/>
    <n v="0"/>
    <n v="0"/>
    <n v="0"/>
  </r>
  <r>
    <s v="degraded"/>
    <x v="0"/>
    <x v="0"/>
    <x v="1"/>
    <n v="0.08"/>
    <m/>
    <n v="476"/>
    <n v="506.94"/>
    <x v="0"/>
    <n v="1"/>
    <s v="Trifolium gracelentum"/>
    <s v="Trifolium spp."/>
    <s v="forb"/>
    <s v="native"/>
    <s v="annual"/>
    <s v="Fabaceae"/>
    <n v="0"/>
    <s v="DEG1_1"/>
    <s v="DEG1_1_deep"/>
    <x v="4"/>
    <n v="0"/>
    <n v="0"/>
    <n v="0"/>
  </r>
  <r>
    <s v="degraded"/>
    <x v="0"/>
    <x v="0"/>
    <x v="1"/>
    <n v="0.08"/>
    <m/>
    <n v="476"/>
    <n v="506.94"/>
    <x v="1"/>
    <n v="1"/>
    <s v="Acmispon maritimus"/>
    <s v="Acmispon spp."/>
    <s v="forb"/>
    <s v="native"/>
    <s v="annual"/>
    <s v="Fabaceae"/>
    <n v="0"/>
    <s v="DEG1_1"/>
    <s v="DEG1_1_deep"/>
    <x v="5"/>
    <n v="0"/>
    <n v="0"/>
    <n v="0"/>
  </r>
  <r>
    <s v="degraded"/>
    <x v="0"/>
    <x v="0"/>
    <x v="1"/>
    <n v="0.08"/>
    <m/>
    <n v="476"/>
    <n v="506.94"/>
    <x v="1"/>
    <n v="1"/>
    <s v="Artemisia californica"/>
    <s v="Artemisia californica"/>
    <s v="shrub"/>
    <s v="native"/>
    <s v="perennial"/>
    <s v="Asteraceae"/>
    <n v="0"/>
    <s v="DEG1_1"/>
    <s v="DEG1_1_deep"/>
    <x v="5"/>
    <n v="0"/>
    <n v="0"/>
    <n v="0"/>
  </r>
  <r>
    <s v="degraded"/>
    <x v="0"/>
    <x v="0"/>
    <x v="1"/>
    <n v="0.08"/>
    <m/>
    <n v="476"/>
    <n v="506.94"/>
    <x v="1"/>
    <n v="1"/>
    <s v="Astragalus trichopodus"/>
    <s v="Astragalus trichopodus"/>
    <s v="forb"/>
    <s v="native"/>
    <s v="perennial"/>
    <s v="Fabaceae"/>
    <n v="0"/>
    <s v="DEG1_1"/>
    <s v="DEG1_1_deep"/>
    <x v="5"/>
    <n v="0"/>
    <n v="0"/>
    <n v="0"/>
  </r>
  <r>
    <s v="degraded"/>
    <x v="0"/>
    <x v="0"/>
    <x v="1"/>
    <n v="0.08"/>
    <m/>
    <n v="476"/>
    <n v="506.94"/>
    <x v="1"/>
    <n v="1"/>
    <s v="Bromus diandrus"/>
    <s v="Bromus spp."/>
    <s v="grass"/>
    <s v="nonnative"/>
    <s v="annual"/>
    <s v="Poaceae"/>
    <n v="0"/>
    <s v="DEG1_1"/>
    <s v="DEG1_1_deep"/>
    <x v="5"/>
    <n v="0"/>
    <n v="0"/>
    <n v="0"/>
  </r>
  <r>
    <s v="degraded"/>
    <x v="0"/>
    <x v="0"/>
    <x v="1"/>
    <n v="0.08"/>
    <m/>
    <n v="476"/>
    <n v="506.94"/>
    <x v="1"/>
    <n v="1"/>
    <s v="Bromus madritensis"/>
    <s v="Bromus spp."/>
    <s v="grass"/>
    <s v="nonnative"/>
    <s v="annual"/>
    <s v="Poaceae"/>
    <n v="1"/>
    <s v="DEG1_1"/>
    <s v="DEG1_1_deep"/>
    <x v="5"/>
    <n v="2.1008403361344537E-3"/>
    <n v="2100.8403361344535"/>
    <n v="1.9726200339290644E-3"/>
  </r>
  <r>
    <s v="degraded"/>
    <x v="0"/>
    <x v="0"/>
    <x v="1"/>
    <n v="0.08"/>
    <m/>
    <n v="476"/>
    <n v="506.94"/>
    <x v="1"/>
    <n v="1"/>
    <s v="Centaurea melitensis"/>
    <s v="Centaurea melitensis"/>
    <s v="forb"/>
    <s v="nonnative"/>
    <s v="annual"/>
    <s v="Asteraceae"/>
    <n v="0"/>
    <s v="DEG1_1"/>
    <s v="DEG1_1_deep"/>
    <x v="5"/>
    <n v="0"/>
    <n v="0"/>
    <n v="0"/>
  </r>
  <r>
    <s v="degraded"/>
    <x v="0"/>
    <x v="0"/>
    <x v="1"/>
    <n v="0.08"/>
    <m/>
    <n v="476"/>
    <n v="506.94"/>
    <x v="1"/>
    <n v="1"/>
    <s v="Croton setiger"/>
    <s v="Croton setiger"/>
    <s v="forb"/>
    <s v="native"/>
    <s v="annual"/>
    <s v="Euphorbiaceae"/>
    <n v="0"/>
    <s v="DEG1_1"/>
    <s v="DEG1_1_deep"/>
    <x v="5"/>
    <n v="0"/>
    <n v="0"/>
    <n v="0"/>
  </r>
  <r>
    <s v="degraded"/>
    <x v="0"/>
    <x v="0"/>
    <x v="1"/>
    <n v="0.08"/>
    <m/>
    <n v="476"/>
    <n v="506.94"/>
    <x v="1"/>
    <n v="1"/>
    <s v="Cryptantha spp."/>
    <s v="Cryptantha spp."/>
    <s v="forb"/>
    <s v="native"/>
    <s v="annual"/>
    <s v="Boraginaceae"/>
    <n v="0"/>
    <s v="DEG1_1"/>
    <s v="DEG1_1_deep"/>
    <x v="5"/>
    <n v="0"/>
    <n v="0"/>
    <n v="0"/>
  </r>
  <r>
    <s v="degraded"/>
    <x v="0"/>
    <x v="0"/>
    <x v="1"/>
    <n v="0.08"/>
    <m/>
    <n v="476"/>
    <n v="506.94"/>
    <x v="1"/>
    <n v="1"/>
    <s v="Emmenanthe penduliflora"/>
    <s v="Emmenanthe penduliflora"/>
    <s v="forb"/>
    <s v="native"/>
    <s v="annual"/>
    <s v="Hydrophyllaceae"/>
    <n v="0"/>
    <s v="DEG1_1"/>
    <s v="DEG1_1_deep"/>
    <x v="5"/>
    <n v="0"/>
    <n v="0"/>
    <n v="0"/>
  </r>
  <r>
    <s v="degraded"/>
    <x v="0"/>
    <x v="0"/>
    <x v="1"/>
    <n v="0.08"/>
    <m/>
    <n v="476"/>
    <n v="506.94"/>
    <x v="1"/>
    <n v="1"/>
    <s v="Erigeron canadensis"/>
    <s v="Erigeron canadensis"/>
    <s v="forb"/>
    <s v="native"/>
    <s v="annual"/>
    <s v="Asteraceae"/>
    <n v="0"/>
    <s v="DEG1_1"/>
    <s v="DEG1_1_deep"/>
    <x v="5"/>
    <n v="0"/>
    <n v="0"/>
    <n v="0"/>
  </r>
  <r>
    <s v="degraded"/>
    <x v="0"/>
    <x v="0"/>
    <x v="1"/>
    <n v="0.08"/>
    <m/>
    <n v="476"/>
    <n v="506.94"/>
    <x v="1"/>
    <n v="1"/>
    <s v="Erodium cicutarium"/>
    <s v="Erodium spp."/>
    <s v="forb"/>
    <s v="nonnative"/>
    <s v="annual"/>
    <s v="Geraniaceae"/>
    <n v="1"/>
    <s v="DEG1_1"/>
    <s v="DEG1_1_deep"/>
    <x v="5"/>
    <n v="2.1008403361344537E-3"/>
    <n v="2100.8403361344535"/>
    <n v="1.9726200339290644E-3"/>
  </r>
  <r>
    <s v="degraded"/>
    <x v="0"/>
    <x v="0"/>
    <x v="1"/>
    <n v="0.08"/>
    <m/>
    <n v="476"/>
    <n v="506.94"/>
    <x v="1"/>
    <n v="1"/>
    <s v="Erodium moschatum"/>
    <s v="Erodium spp."/>
    <s v="forb"/>
    <s v="nonnative"/>
    <s v="annual"/>
    <s v="Geraniaceae"/>
    <n v="0"/>
    <s v="DEG1_1"/>
    <s v="DEG1_1_deep"/>
    <x v="5"/>
    <n v="0"/>
    <n v="0"/>
    <n v="0"/>
  </r>
  <r>
    <s v="degraded"/>
    <x v="0"/>
    <x v="0"/>
    <x v="1"/>
    <n v="0.08"/>
    <m/>
    <n v="476"/>
    <n v="506.94"/>
    <x v="1"/>
    <n v="1"/>
    <s v="Eucrypta chrysanthemifolia"/>
    <s v="Eucrypta chrysanthemifolia"/>
    <s v="forb"/>
    <s v="native"/>
    <s v="annual"/>
    <s v="Hydrophyllaceae"/>
    <n v="0"/>
    <s v="DEG1_1"/>
    <s v="DEG1_1_deep"/>
    <x v="5"/>
    <n v="0"/>
    <n v="0"/>
    <n v="0"/>
  </r>
  <r>
    <s v="degraded"/>
    <x v="0"/>
    <x v="0"/>
    <x v="1"/>
    <n v="0.08"/>
    <m/>
    <n v="476"/>
    <n v="506.94"/>
    <x v="1"/>
    <n v="1"/>
    <s v="Fragaria vesca"/>
    <s v="Fragaria vesca"/>
    <s v="forb"/>
    <s v="native"/>
    <s v="perennial"/>
    <s v="Rosaceae"/>
    <n v="0"/>
    <s v="DEG1_1"/>
    <s v="DEG1_1_deep"/>
    <x v="5"/>
    <n v="0"/>
    <n v="0"/>
    <n v="0"/>
  </r>
  <r>
    <s v="degraded"/>
    <x v="0"/>
    <x v="0"/>
    <x v="1"/>
    <n v="0.08"/>
    <m/>
    <n v="476"/>
    <n v="506.94"/>
    <x v="1"/>
    <n v="1"/>
    <s v="Galium porrigens"/>
    <s v="Galium porrigens"/>
    <s v="forb"/>
    <s v="native"/>
    <s v="perennial"/>
    <s v="Rubiaceae"/>
    <n v="0"/>
    <s v="DEG1_1"/>
    <s v="DEG1_1_deep"/>
    <x v="5"/>
    <n v="0"/>
    <n v="0"/>
    <n v="0"/>
  </r>
  <r>
    <s v="degraded"/>
    <x v="0"/>
    <x v="0"/>
    <x v="1"/>
    <n v="0.08"/>
    <m/>
    <n v="476"/>
    <n v="506.94"/>
    <x v="1"/>
    <n v="1"/>
    <s v="Hirschfeldia incana"/>
    <s v="Hirschfeldia incana"/>
    <s v="forb"/>
    <s v="nonnative"/>
    <s v="annual"/>
    <s v="Brassicaceae"/>
    <n v="7"/>
    <s v="DEG1_1"/>
    <s v="DEG1_1_deep"/>
    <x v="5"/>
    <n v="1.4705882352941176E-2"/>
    <n v="14705.882352941177"/>
    <n v="1.3808340237503451E-2"/>
  </r>
  <r>
    <s v="degraded"/>
    <x v="0"/>
    <x v="0"/>
    <x v="1"/>
    <n v="0.08"/>
    <m/>
    <n v="476"/>
    <n v="506.94"/>
    <x v="1"/>
    <n v="1"/>
    <s v="Malacothamnus fasciculatus"/>
    <s v="Malacothamnus fasciculatus"/>
    <s v="shrub"/>
    <s v="native"/>
    <s v="perennial"/>
    <s v="Malvaceae"/>
    <n v="0"/>
    <s v="DEG1_1"/>
    <s v="DEG1_1_deep"/>
    <x v="5"/>
    <n v="0"/>
    <n v="0"/>
    <n v="0"/>
  </r>
  <r>
    <s v="degraded"/>
    <x v="0"/>
    <x v="0"/>
    <x v="1"/>
    <n v="0.08"/>
    <m/>
    <n v="476"/>
    <n v="506.94"/>
    <x v="1"/>
    <n v="1"/>
    <s v="Nicotiana glauca"/>
    <s v="Nicotiana glauca"/>
    <s v="shrub"/>
    <s v="nonnative"/>
    <s v="perennial"/>
    <s v="Solanaceae"/>
    <n v="0"/>
    <s v="DEG1_1"/>
    <s v="DEG1_1_deep"/>
    <x v="5"/>
    <n v="0"/>
    <n v="0"/>
    <n v="0"/>
  </r>
  <r>
    <s v="degraded"/>
    <x v="0"/>
    <x v="0"/>
    <x v="1"/>
    <n v="0.08"/>
    <m/>
    <n v="476"/>
    <n v="506.94"/>
    <x v="1"/>
    <n v="1"/>
    <s v="Pseudognaphalium luteoalbum"/>
    <s v="Pseudognaphalium luteoalbum"/>
    <s v="forb"/>
    <s v="nonnative"/>
    <s v="annual"/>
    <s v="Asteraceae"/>
    <n v="0"/>
    <s v="DEG1_1"/>
    <s v="DEG1_1_deep"/>
    <x v="5"/>
    <n v="0"/>
    <n v="0"/>
    <n v="0"/>
  </r>
  <r>
    <s v="degraded"/>
    <x v="0"/>
    <x v="0"/>
    <x v="1"/>
    <n v="0.08"/>
    <m/>
    <n v="476"/>
    <n v="506.94"/>
    <x v="1"/>
    <n v="1"/>
    <s v="Trifolium gracelentum"/>
    <s v="Trifolium spp."/>
    <s v="forb"/>
    <s v="native"/>
    <s v="annual"/>
    <s v="Fabaceae"/>
    <n v="0"/>
    <s v="DEG1_1"/>
    <s v="DEG1_1_deep"/>
    <x v="5"/>
    <n v="0"/>
    <n v="0"/>
    <n v="0"/>
  </r>
  <r>
    <s v="degraded"/>
    <x v="0"/>
    <x v="0"/>
    <x v="1"/>
    <n v="0.08"/>
    <m/>
    <n v="476"/>
    <n v="506.94"/>
    <x v="2"/>
    <n v="1"/>
    <s v="Acmispon maritimus"/>
    <s v="Acmispon spp."/>
    <s v="forb"/>
    <s v="native"/>
    <s v="annual"/>
    <s v="Fabaceae"/>
    <n v="0"/>
    <s v="DEG1_1"/>
    <s v="DEG1_1_deep"/>
    <x v="6"/>
    <n v="0"/>
    <n v="0"/>
    <n v="0"/>
  </r>
  <r>
    <s v="degraded"/>
    <x v="0"/>
    <x v="0"/>
    <x v="1"/>
    <n v="0.08"/>
    <m/>
    <n v="476"/>
    <n v="506.94"/>
    <x v="2"/>
    <n v="1"/>
    <s v="Artemisia californica"/>
    <s v="Artemisia californica"/>
    <s v="shrub"/>
    <s v="native"/>
    <s v="perennial"/>
    <s v="Asteraceae"/>
    <n v="0"/>
    <s v="DEG1_1"/>
    <s v="DEG1_1_deep"/>
    <x v="6"/>
    <n v="0"/>
    <n v="0"/>
    <n v="0"/>
  </r>
  <r>
    <s v="degraded"/>
    <x v="0"/>
    <x v="0"/>
    <x v="1"/>
    <n v="0.08"/>
    <m/>
    <n v="476"/>
    <n v="506.94"/>
    <x v="2"/>
    <n v="1"/>
    <s v="Astragalus trichopodus"/>
    <s v="Astragalus trichopodus"/>
    <s v="forb"/>
    <s v="native"/>
    <s v="perennial"/>
    <s v="Fabaceae"/>
    <n v="0"/>
    <s v="DEG1_1"/>
    <s v="DEG1_1_deep"/>
    <x v="6"/>
    <n v="0"/>
    <n v="0"/>
    <n v="0"/>
  </r>
  <r>
    <s v="degraded"/>
    <x v="0"/>
    <x v="0"/>
    <x v="1"/>
    <n v="0.08"/>
    <m/>
    <n v="476"/>
    <n v="506.94"/>
    <x v="2"/>
    <n v="1"/>
    <s v="Bromus diandrus"/>
    <s v="Bromus spp."/>
    <s v="grass"/>
    <s v="nonnative"/>
    <s v="annual"/>
    <s v="Poaceae"/>
    <n v="0"/>
    <s v="DEG1_1"/>
    <s v="DEG1_1_deep"/>
    <x v="6"/>
    <n v="0"/>
    <n v="0"/>
    <n v="0"/>
  </r>
  <r>
    <s v="degraded"/>
    <x v="0"/>
    <x v="0"/>
    <x v="1"/>
    <n v="0.08"/>
    <m/>
    <n v="476"/>
    <n v="506.94"/>
    <x v="2"/>
    <n v="1"/>
    <s v="Bromus madritensis"/>
    <s v="Bromus spp."/>
    <s v="grass"/>
    <s v="nonnative"/>
    <s v="annual"/>
    <s v="Poaceae"/>
    <n v="3"/>
    <s v="DEG1_1"/>
    <s v="DEG1_1_deep"/>
    <x v="6"/>
    <n v="6.3025210084033615E-3"/>
    <n v="6302.5210084033615"/>
    <n v="5.9178601017871937E-3"/>
  </r>
  <r>
    <s v="degraded"/>
    <x v="0"/>
    <x v="0"/>
    <x v="1"/>
    <n v="0.08"/>
    <m/>
    <n v="476"/>
    <n v="506.94"/>
    <x v="2"/>
    <n v="1"/>
    <s v="Centaurea melitensis"/>
    <s v="Centaurea melitensis"/>
    <s v="forb"/>
    <s v="nonnative"/>
    <s v="annual"/>
    <s v="Asteraceae"/>
    <n v="0"/>
    <s v="DEG1_1"/>
    <s v="DEG1_1_deep"/>
    <x v="6"/>
    <n v="0"/>
    <n v="0"/>
    <n v="0"/>
  </r>
  <r>
    <s v="degraded"/>
    <x v="0"/>
    <x v="0"/>
    <x v="1"/>
    <n v="0.08"/>
    <m/>
    <n v="476"/>
    <n v="506.94"/>
    <x v="2"/>
    <n v="1"/>
    <s v="Croton setiger"/>
    <s v="Croton setiger"/>
    <s v="forb"/>
    <s v="native"/>
    <s v="annual"/>
    <s v="Euphorbiaceae"/>
    <n v="2"/>
    <s v="DEG1_1"/>
    <s v="DEG1_1_deep"/>
    <x v="6"/>
    <n v="4.2016806722689074E-3"/>
    <n v="4201.6806722689071"/>
    <n v="3.9452400678581289E-3"/>
  </r>
  <r>
    <s v="degraded"/>
    <x v="0"/>
    <x v="0"/>
    <x v="1"/>
    <n v="0.08"/>
    <m/>
    <n v="476"/>
    <n v="506.94"/>
    <x v="2"/>
    <n v="1"/>
    <s v="Cryptantha spp."/>
    <s v="Cryptantha spp."/>
    <s v="forb"/>
    <s v="native"/>
    <s v="annual"/>
    <s v="Boraginaceae"/>
    <n v="0"/>
    <s v="DEG1_1"/>
    <s v="DEG1_1_deep"/>
    <x v="6"/>
    <n v="0"/>
    <n v="0"/>
    <n v="0"/>
  </r>
  <r>
    <s v="degraded"/>
    <x v="0"/>
    <x v="0"/>
    <x v="1"/>
    <n v="0.08"/>
    <m/>
    <n v="476"/>
    <n v="506.94"/>
    <x v="2"/>
    <n v="1"/>
    <s v="Emmenanthe penduliflora"/>
    <s v="Emmenanthe penduliflora"/>
    <s v="forb"/>
    <s v="native"/>
    <s v="annual"/>
    <s v="Hydrophyllaceae"/>
    <n v="0"/>
    <s v="DEG1_1"/>
    <s v="DEG1_1_deep"/>
    <x v="6"/>
    <n v="0"/>
    <n v="0"/>
    <n v="0"/>
  </r>
  <r>
    <s v="degraded"/>
    <x v="0"/>
    <x v="0"/>
    <x v="1"/>
    <n v="0.08"/>
    <m/>
    <n v="476"/>
    <n v="506.94"/>
    <x v="2"/>
    <n v="1"/>
    <s v="Erigeron canadensis"/>
    <s v="Erigeron canadensis"/>
    <s v="forb"/>
    <s v="native"/>
    <s v="annual"/>
    <s v="Asteraceae"/>
    <n v="0"/>
    <s v="DEG1_1"/>
    <s v="DEG1_1_deep"/>
    <x v="6"/>
    <n v="0"/>
    <n v="0"/>
    <n v="0"/>
  </r>
  <r>
    <s v="degraded"/>
    <x v="0"/>
    <x v="0"/>
    <x v="1"/>
    <n v="0.08"/>
    <m/>
    <n v="476"/>
    <n v="506.94"/>
    <x v="2"/>
    <n v="1"/>
    <s v="Erodium cicutarium"/>
    <s v="Erodium spp."/>
    <s v="forb"/>
    <s v="nonnative"/>
    <s v="annual"/>
    <s v="Geraniaceae"/>
    <n v="0"/>
    <s v="DEG1_1"/>
    <s v="DEG1_1_deep"/>
    <x v="6"/>
    <n v="0"/>
    <n v="0"/>
    <n v="0"/>
  </r>
  <r>
    <s v="degraded"/>
    <x v="0"/>
    <x v="0"/>
    <x v="1"/>
    <n v="0.08"/>
    <m/>
    <n v="476"/>
    <n v="506.94"/>
    <x v="2"/>
    <n v="1"/>
    <s v="Erodium moschatum"/>
    <s v="Erodium spp."/>
    <s v="forb"/>
    <s v="nonnative"/>
    <s v="annual"/>
    <s v="Geraniaceae"/>
    <n v="1"/>
    <s v="DEG1_1"/>
    <s v="DEG1_1_deep"/>
    <x v="6"/>
    <n v="2.1008403361344537E-3"/>
    <n v="2100.8403361344535"/>
    <n v="1.9726200339290644E-3"/>
  </r>
  <r>
    <s v="degraded"/>
    <x v="0"/>
    <x v="0"/>
    <x v="1"/>
    <n v="0.08"/>
    <m/>
    <n v="476"/>
    <n v="506.94"/>
    <x v="2"/>
    <n v="1"/>
    <s v="Eucrypta chrysanthemifolia"/>
    <s v="Eucrypta chrysanthemifolia"/>
    <s v="forb"/>
    <s v="native"/>
    <s v="annual"/>
    <s v="Hydrophyllaceae"/>
    <n v="0"/>
    <s v="DEG1_1"/>
    <s v="DEG1_1_deep"/>
    <x v="6"/>
    <n v="0"/>
    <n v="0"/>
    <n v="0"/>
  </r>
  <r>
    <s v="degraded"/>
    <x v="0"/>
    <x v="0"/>
    <x v="1"/>
    <n v="0.08"/>
    <m/>
    <n v="476"/>
    <n v="506.94"/>
    <x v="2"/>
    <n v="1"/>
    <s v="Fragaria vesca"/>
    <s v="Fragaria vesca"/>
    <s v="forb"/>
    <s v="native"/>
    <s v="perennial"/>
    <s v="Rosaceae"/>
    <n v="0"/>
    <s v="DEG1_1"/>
    <s v="DEG1_1_deep"/>
    <x v="6"/>
    <n v="0"/>
    <n v="0"/>
    <n v="0"/>
  </r>
  <r>
    <s v="degraded"/>
    <x v="0"/>
    <x v="0"/>
    <x v="1"/>
    <n v="0.08"/>
    <m/>
    <n v="476"/>
    <n v="506.94"/>
    <x v="2"/>
    <n v="1"/>
    <s v="Galium porrigens"/>
    <s v="Galium porrigens"/>
    <s v="forb"/>
    <s v="native"/>
    <s v="perennial"/>
    <s v="Rubiaceae"/>
    <n v="0"/>
    <s v="DEG1_1"/>
    <s v="DEG1_1_deep"/>
    <x v="6"/>
    <n v="0"/>
    <n v="0"/>
    <n v="0"/>
  </r>
  <r>
    <s v="degraded"/>
    <x v="0"/>
    <x v="0"/>
    <x v="1"/>
    <n v="0.08"/>
    <m/>
    <n v="476"/>
    <n v="506.94"/>
    <x v="2"/>
    <n v="1"/>
    <s v="Hirschfeldia incana"/>
    <s v="Hirschfeldia incana"/>
    <s v="forb"/>
    <s v="nonnative"/>
    <s v="annual"/>
    <s v="Brassicaceae"/>
    <n v="9"/>
    <s v="DEG1_1"/>
    <s v="DEG1_1_deep"/>
    <x v="6"/>
    <n v="1.8907563025210083E-2"/>
    <n v="18907.563025210082"/>
    <n v="1.7753580305361581E-2"/>
  </r>
  <r>
    <s v="degraded"/>
    <x v="0"/>
    <x v="0"/>
    <x v="1"/>
    <n v="0.08"/>
    <m/>
    <n v="476"/>
    <n v="506.94"/>
    <x v="2"/>
    <n v="1"/>
    <s v="Malacothamnus fasciculatus"/>
    <s v="Malacothamnus fasciculatus"/>
    <s v="shrub"/>
    <s v="native"/>
    <s v="perennial"/>
    <s v="Malvaceae"/>
    <n v="0"/>
    <s v="DEG1_1"/>
    <s v="DEG1_1_deep"/>
    <x v="6"/>
    <n v="0"/>
    <n v="0"/>
    <n v="0"/>
  </r>
  <r>
    <s v="degraded"/>
    <x v="0"/>
    <x v="0"/>
    <x v="1"/>
    <n v="0.08"/>
    <m/>
    <n v="476"/>
    <n v="506.94"/>
    <x v="2"/>
    <n v="1"/>
    <s v="Nicotiana glauca"/>
    <s v="Nicotiana glauca"/>
    <s v="shrub"/>
    <s v="nonnative"/>
    <s v="perennial"/>
    <s v="Solanaceae"/>
    <n v="0"/>
    <s v="DEG1_1"/>
    <s v="DEG1_1_deep"/>
    <x v="6"/>
    <n v="0"/>
    <n v="0"/>
    <n v="0"/>
  </r>
  <r>
    <s v="degraded"/>
    <x v="0"/>
    <x v="0"/>
    <x v="1"/>
    <n v="0.08"/>
    <m/>
    <n v="476"/>
    <n v="506.94"/>
    <x v="2"/>
    <n v="1"/>
    <s v="Pseudognaphalium luteoalbum"/>
    <s v="Pseudognaphalium luteoalbum"/>
    <s v="forb"/>
    <s v="nonnative"/>
    <s v="annual"/>
    <s v="Asteraceae"/>
    <n v="0"/>
    <s v="DEG1_1"/>
    <s v="DEG1_1_deep"/>
    <x v="6"/>
    <n v="0"/>
    <n v="0"/>
    <n v="0"/>
  </r>
  <r>
    <s v="degraded"/>
    <x v="0"/>
    <x v="0"/>
    <x v="1"/>
    <n v="0.08"/>
    <m/>
    <n v="476"/>
    <n v="506.94"/>
    <x v="2"/>
    <n v="1"/>
    <s v="Trifolium gracelentum"/>
    <s v="Trifolium spp."/>
    <s v="forb"/>
    <s v="native"/>
    <s v="annual"/>
    <s v="Fabaceae"/>
    <n v="0"/>
    <s v="DEG1_1"/>
    <s v="DEG1_1_deep"/>
    <x v="6"/>
    <n v="0"/>
    <n v="0"/>
    <n v="0"/>
  </r>
  <r>
    <s v="degraded"/>
    <x v="0"/>
    <x v="0"/>
    <x v="1"/>
    <n v="0.08"/>
    <m/>
    <n v="476"/>
    <n v="506.94"/>
    <x v="3"/>
    <n v="1"/>
    <s v="Acmispon maritimus"/>
    <s v="Acmispon spp."/>
    <s v="forb"/>
    <s v="native"/>
    <s v="annual"/>
    <s v="Fabaceae"/>
    <n v="0"/>
    <s v="DEG1_1"/>
    <s v="DEG1_1_deep"/>
    <x v="7"/>
    <n v="0"/>
    <n v="0"/>
    <n v="0"/>
  </r>
  <r>
    <s v="degraded"/>
    <x v="0"/>
    <x v="0"/>
    <x v="1"/>
    <n v="0.08"/>
    <m/>
    <n v="476"/>
    <n v="506.94"/>
    <x v="3"/>
    <n v="1"/>
    <s v="Artemisia californica"/>
    <s v="Artemisia californica"/>
    <s v="shrub"/>
    <s v="native"/>
    <s v="perennial"/>
    <s v="Asteraceae"/>
    <n v="0"/>
    <s v="DEG1_1"/>
    <s v="DEG1_1_deep"/>
    <x v="7"/>
    <n v="0"/>
    <n v="0"/>
    <n v="0"/>
  </r>
  <r>
    <s v="degraded"/>
    <x v="0"/>
    <x v="0"/>
    <x v="1"/>
    <n v="0.08"/>
    <m/>
    <n v="476"/>
    <n v="506.94"/>
    <x v="3"/>
    <n v="1"/>
    <s v="Astragalus trichopodus"/>
    <s v="Astragalus trichopodus"/>
    <s v="forb"/>
    <s v="native"/>
    <s v="perennial"/>
    <s v="Fabaceae"/>
    <n v="0"/>
    <s v="DEG1_1"/>
    <s v="DEG1_1_deep"/>
    <x v="7"/>
    <n v="0"/>
    <n v="0"/>
    <n v="0"/>
  </r>
  <r>
    <s v="degraded"/>
    <x v="0"/>
    <x v="0"/>
    <x v="1"/>
    <n v="0.08"/>
    <m/>
    <n v="476"/>
    <n v="506.94"/>
    <x v="3"/>
    <n v="1"/>
    <s v="Bromus diandrus"/>
    <s v="Bromus spp."/>
    <s v="grass"/>
    <s v="nonnative"/>
    <s v="annual"/>
    <s v="Poaceae"/>
    <n v="0"/>
    <s v="DEG1_1"/>
    <s v="DEG1_1_deep"/>
    <x v="7"/>
    <n v="0"/>
    <n v="0"/>
    <n v="0"/>
  </r>
  <r>
    <s v="degraded"/>
    <x v="0"/>
    <x v="0"/>
    <x v="1"/>
    <n v="0.08"/>
    <m/>
    <n v="476"/>
    <n v="506.94"/>
    <x v="3"/>
    <n v="1"/>
    <s v="Bromus madritensis"/>
    <s v="Bromus spp."/>
    <s v="grass"/>
    <s v="nonnative"/>
    <s v="annual"/>
    <s v="Poaceae"/>
    <n v="1"/>
    <s v="DEG1_1"/>
    <s v="DEG1_1_deep"/>
    <x v="7"/>
    <n v="2.1008403361344537E-3"/>
    <n v="2100.8403361344535"/>
    <n v="1.9726200339290644E-3"/>
  </r>
  <r>
    <s v="degraded"/>
    <x v="0"/>
    <x v="0"/>
    <x v="1"/>
    <n v="0.08"/>
    <m/>
    <n v="476"/>
    <n v="506.94"/>
    <x v="3"/>
    <n v="1"/>
    <s v="Centaurea melitensis"/>
    <s v="Centaurea melitensis"/>
    <s v="forb"/>
    <s v="nonnative"/>
    <s v="annual"/>
    <s v="Asteraceae"/>
    <n v="0"/>
    <s v="DEG1_1"/>
    <s v="DEG1_1_deep"/>
    <x v="7"/>
    <n v="0"/>
    <n v="0"/>
    <n v="0"/>
  </r>
  <r>
    <s v="degraded"/>
    <x v="0"/>
    <x v="0"/>
    <x v="1"/>
    <n v="0.08"/>
    <m/>
    <n v="476"/>
    <n v="506.94"/>
    <x v="3"/>
    <n v="1"/>
    <s v="Croton setiger"/>
    <s v="Croton setiger"/>
    <s v="forb"/>
    <s v="native"/>
    <s v="annual"/>
    <s v="Euphorbiaceae"/>
    <n v="1"/>
    <s v="DEG1_1"/>
    <s v="DEG1_1_deep"/>
    <x v="7"/>
    <n v="2.1008403361344537E-3"/>
    <n v="2100.8403361344535"/>
    <n v="1.9726200339290644E-3"/>
  </r>
  <r>
    <s v="degraded"/>
    <x v="0"/>
    <x v="0"/>
    <x v="1"/>
    <n v="0.08"/>
    <m/>
    <n v="476"/>
    <n v="506.94"/>
    <x v="3"/>
    <n v="1"/>
    <s v="Cryptantha spp."/>
    <s v="Cryptantha spp."/>
    <s v="forb"/>
    <s v="native"/>
    <s v="annual"/>
    <s v="Boraginaceae"/>
    <n v="0"/>
    <s v="DEG1_1"/>
    <s v="DEG1_1_deep"/>
    <x v="7"/>
    <n v="0"/>
    <n v="0"/>
    <n v="0"/>
  </r>
  <r>
    <s v="degraded"/>
    <x v="0"/>
    <x v="0"/>
    <x v="1"/>
    <n v="0.08"/>
    <m/>
    <n v="476"/>
    <n v="506.94"/>
    <x v="3"/>
    <n v="1"/>
    <s v="Emmenanthe penduliflora"/>
    <s v="Emmenanthe penduliflora"/>
    <s v="forb"/>
    <s v="native"/>
    <s v="annual"/>
    <s v="Hydrophyllaceae"/>
    <n v="0"/>
    <s v="DEG1_1"/>
    <s v="DEG1_1_deep"/>
    <x v="7"/>
    <n v="0"/>
    <n v="0"/>
    <n v="0"/>
  </r>
  <r>
    <s v="degraded"/>
    <x v="0"/>
    <x v="0"/>
    <x v="1"/>
    <n v="0.08"/>
    <m/>
    <n v="476"/>
    <n v="506.94"/>
    <x v="3"/>
    <n v="1"/>
    <s v="Erigeron canadensis"/>
    <s v="Erigeron canadensis"/>
    <s v="forb"/>
    <s v="native"/>
    <s v="annual"/>
    <s v="Asteraceae"/>
    <n v="0"/>
    <s v="DEG1_1"/>
    <s v="DEG1_1_deep"/>
    <x v="7"/>
    <n v="0"/>
    <n v="0"/>
    <n v="0"/>
  </r>
  <r>
    <s v="degraded"/>
    <x v="0"/>
    <x v="0"/>
    <x v="1"/>
    <n v="0.08"/>
    <m/>
    <n v="476"/>
    <n v="506.94"/>
    <x v="3"/>
    <n v="1"/>
    <s v="Erodium cicutarium"/>
    <s v="Erodium spp."/>
    <s v="forb"/>
    <s v="nonnative"/>
    <s v="annual"/>
    <s v="Geraniaceae"/>
    <n v="1"/>
    <s v="DEG1_1"/>
    <s v="DEG1_1_deep"/>
    <x v="7"/>
    <n v="2.1008403361344537E-3"/>
    <n v="2100.8403361344535"/>
    <n v="1.9726200339290644E-3"/>
  </r>
  <r>
    <s v="degraded"/>
    <x v="0"/>
    <x v="0"/>
    <x v="1"/>
    <n v="0.08"/>
    <m/>
    <n v="476"/>
    <n v="506.94"/>
    <x v="3"/>
    <n v="1"/>
    <s v="Erodium moschatum"/>
    <s v="Erodium spp."/>
    <s v="forb"/>
    <s v="nonnative"/>
    <s v="annual"/>
    <s v="Geraniaceae"/>
    <n v="1"/>
    <s v="DEG1_1"/>
    <s v="DEG1_1_deep"/>
    <x v="7"/>
    <n v="2.1008403361344537E-3"/>
    <n v="2100.8403361344535"/>
    <n v="1.9726200339290644E-3"/>
  </r>
  <r>
    <s v="degraded"/>
    <x v="0"/>
    <x v="0"/>
    <x v="1"/>
    <n v="0.08"/>
    <m/>
    <n v="476"/>
    <n v="506.94"/>
    <x v="3"/>
    <n v="1"/>
    <s v="Eucrypta chrysanthemifolia"/>
    <s v="Eucrypta chrysanthemifolia"/>
    <s v="forb"/>
    <s v="native"/>
    <s v="annual"/>
    <s v="Hydrophyllaceae"/>
    <n v="0"/>
    <s v="DEG1_1"/>
    <s v="DEG1_1_deep"/>
    <x v="7"/>
    <n v="0"/>
    <n v="0"/>
    <n v="0"/>
  </r>
  <r>
    <s v="degraded"/>
    <x v="0"/>
    <x v="0"/>
    <x v="1"/>
    <n v="0.08"/>
    <m/>
    <n v="476"/>
    <n v="506.94"/>
    <x v="3"/>
    <n v="1"/>
    <s v="Fragaria vesca"/>
    <s v="Fragaria vesca"/>
    <s v="forb"/>
    <s v="native"/>
    <s v="perennial"/>
    <s v="Rosaceae"/>
    <n v="0"/>
    <s v="DEG1_1"/>
    <s v="DEG1_1_deep"/>
    <x v="7"/>
    <n v="0"/>
    <n v="0"/>
    <n v="0"/>
  </r>
  <r>
    <s v="degraded"/>
    <x v="0"/>
    <x v="0"/>
    <x v="1"/>
    <n v="0.08"/>
    <m/>
    <n v="476"/>
    <n v="506.94"/>
    <x v="3"/>
    <n v="1"/>
    <s v="Galium porrigens"/>
    <s v="Galium porrigens"/>
    <s v="forb"/>
    <s v="native"/>
    <s v="perennial"/>
    <s v="Rubiaceae"/>
    <n v="0"/>
    <s v="DEG1_1"/>
    <s v="DEG1_1_deep"/>
    <x v="7"/>
    <n v="0"/>
    <n v="0"/>
    <n v="0"/>
  </r>
  <r>
    <s v="degraded"/>
    <x v="0"/>
    <x v="0"/>
    <x v="1"/>
    <n v="0.08"/>
    <m/>
    <n v="476"/>
    <n v="506.94"/>
    <x v="3"/>
    <n v="1"/>
    <s v="Hirschfeldia incana"/>
    <s v="Hirschfeldia incana"/>
    <s v="forb"/>
    <s v="nonnative"/>
    <s v="annual"/>
    <s v="Brassicaceae"/>
    <n v="2"/>
    <s v="DEG1_1"/>
    <s v="DEG1_1_deep"/>
    <x v="7"/>
    <n v="4.2016806722689074E-3"/>
    <n v="4201.6806722689071"/>
    <n v="3.9452400678581289E-3"/>
  </r>
  <r>
    <s v="degraded"/>
    <x v="0"/>
    <x v="0"/>
    <x v="1"/>
    <n v="0.08"/>
    <m/>
    <n v="476"/>
    <n v="506.94"/>
    <x v="3"/>
    <n v="1"/>
    <s v="Malacothamnus fasciculatus"/>
    <s v="Malacothamnus fasciculatus"/>
    <s v="shrub"/>
    <s v="native"/>
    <s v="perennial"/>
    <s v="Malvaceae"/>
    <n v="0"/>
    <s v="DEG1_1"/>
    <s v="DEG1_1_deep"/>
    <x v="7"/>
    <n v="0"/>
    <n v="0"/>
    <n v="0"/>
  </r>
  <r>
    <s v="degraded"/>
    <x v="0"/>
    <x v="0"/>
    <x v="1"/>
    <n v="0.08"/>
    <m/>
    <n v="476"/>
    <n v="506.94"/>
    <x v="3"/>
    <n v="1"/>
    <s v="Nicotiana glauca"/>
    <s v="Nicotiana glauca"/>
    <s v="shrub"/>
    <s v="nonnative"/>
    <s v="perennial"/>
    <s v="Solanaceae"/>
    <n v="0"/>
    <s v="DEG1_1"/>
    <s v="DEG1_1_deep"/>
    <x v="7"/>
    <n v="0"/>
    <n v="0"/>
    <n v="0"/>
  </r>
  <r>
    <s v="degraded"/>
    <x v="0"/>
    <x v="0"/>
    <x v="1"/>
    <n v="0.08"/>
    <m/>
    <n v="476"/>
    <n v="506.94"/>
    <x v="3"/>
    <n v="1"/>
    <s v="Pseudognaphalium luteoalbum"/>
    <s v="Pseudognaphalium luteoalbum"/>
    <s v="forb"/>
    <s v="nonnative"/>
    <s v="annual"/>
    <s v="Asteraceae"/>
    <n v="0"/>
    <s v="DEG1_1"/>
    <s v="DEG1_1_deep"/>
    <x v="7"/>
    <n v="0"/>
    <n v="0"/>
    <n v="0"/>
  </r>
  <r>
    <s v="degraded"/>
    <x v="0"/>
    <x v="0"/>
    <x v="1"/>
    <n v="0.08"/>
    <m/>
    <n v="476"/>
    <n v="506.94"/>
    <x v="3"/>
    <n v="1"/>
    <s v="Trifolium gracelentum"/>
    <s v="Trifolium spp."/>
    <s v="forb"/>
    <s v="native"/>
    <s v="annual"/>
    <s v="Fabaceae"/>
    <n v="0"/>
    <s v="DEG1_1"/>
    <s v="DEG1_1_deep"/>
    <x v="7"/>
    <n v="0"/>
    <n v="0"/>
    <n v="0"/>
  </r>
  <r>
    <s v="degraded"/>
    <x v="0"/>
    <x v="1"/>
    <x v="0"/>
    <n v="0.04"/>
    <m/>
    <n v="476"/>
    <n v="506.94"/>
    <x v="0"/>
    <n v="1"/>
    <s v="Acmispon maritimus"/>
    <s v="Acmispon spp."/>
    <s v="forb"/>
    <s v="native"/>
    <s v="annual"/>
    <s v="Fabaceae"/>
    <n v="0"/>
    <s v="DEG1_2"/>
    <s v="DEG1_2_surface"/>
    <x v="8"/>
    <n v="0"/>
    <n v="0"/>
    <n v="0"/>
  </r>
  <r>
    <s v="degraded"/>
    <x v="0"/>
    <x v="1"/>
    <x v="0"/>
    <n v="0.04"/>
    <m/>
    <n v="476"/>
    <n v="506.94"/>
    <x v="0"/>
    <n v="1"/>
    <s v="Artemisia californica"/>
    <s v="Artemisia californica"/>
    <s v="shrub"/>
    <s v="native"/>
    <s v="perennial"/>
    <s v="Asteraceae"/>
    <n v="0"/>
    <s v="DEG1_2"/>
    <s v="DEG1_2_surface"/>
    <x v="8"/>
    <n v="0"/>
    <n v="0"/>
    <n v="0"/>
  </r>
  <r>
    <s v="degraded"/>
    <x v="0"/>
    <x v="1"/>
    <x v="0"/>
    <n v="0.04"/>
    <m/>
    <n v="476"/>
    <n v="506.94"/>
    <x v="0"/>
    <n v="1"/>
    <s v="Astragalus trichopodus"/>
    <s v="Astragalus trichopodus"/>
    <s v="forb"/>
    <s v="native"/>
    <s v="perennial"/>
    <s v="Fabaceae"/>
    <n v="0"/>
    <s v="DEG1_2"/>
    <s v="DEG1_2_surface"/>
    <x v="8"/>
    <n v="0"/>
    <n v="0"/>
    <n v="0"/>
  </r>
  <r>
    <s v="degraded"/>
    <x v="0"/>
    <x v="1"/>
    <x v="0"/>
    <n v="0.04"/>
    <m/>
    <n v="476"/>
    <n v="506.94"/>
    <x v="0"/>
    <n v="1"/>
    <s v="Bromus diandrus"/>
    <s v="Bromus spp."/>
    <s v="grass"/>
    <s v="nonnative"/>
    <s v="annual"/>
    <s v="Poaceae"/>
    <n v="1"/>
    <s v="DEG1_2"/>
    <s v="DEG1_2_surface"/>
    <x v="8"/>
    <n v="2.1008403361344537E-3"/>
    <n v="2100.8403361344535"/>
    <n v="1.9726200339290644E-3"/>
  </r>
  <r>
    <s v="degraded"/>
    <x v="0"/>
    <x v="1"/>
    <x v="0"/>
    <n v="0.04"/>
    <m/>
    <n v="476"/>
    <n v="506.94"/>
    <x v="0"/>
    <n v="1"/>
    <s v="Bromus madritensis"/>
    <s v="Bromus spp."/>
    <s v="grass"/>
    <s v="nonnative"/>
    <s v="annual"/>
    <s v="Poaceae"/>
    <n v="6"/>
    <s v="DEG1_2"/>
    <s v="DEG1_2_surface"/>
    <x v="8"/>
    <n v="1.2605042016806723E-2"/>
    <n v="12605.042016806723"/>
    <n v="1.1835720203574387E-2"/>
  </r>
  <r>
    <s v="degraded"/>
    <x v="0"/>
    <x v="1"/>
    <x v="0"/>
    <n v="0.04"/>
    <m/>
    <n v="476"/>
    <n v="506.94"/>
    <x v="0"/>
    <n v="1"/>
    <s v="Centaurea melitensis"/>
    <s v="Centaurea melitensis"/>
    <s v="forb"/>
    <s v="nonnative"/>
    <s v="annual"/>
    <s v="Asteraceae"/>
    <n v="0"/>
    <s v="DEG1_2"/>
    <s v="DEG1_2_surface"/>
    <x v="8"/>
    <n v="0"/>
    <n v="0"/>
    <n v="0"/>
  </r>
  <r>
    <s v="degraded"/>
    <x v="0"/>
    <x v="1"/>
    <x v="0"/>
    <n v="0.04"/>
    <m/>
    <n v="476"/>
    <n v="506.94"/>
    <x v="0"/>
    <n v="1"/>
    <s v="Croton setiger"/>
    <s v="Croton setiger"/>
    <s v="forb"/>
    <s v="native"/>
    <s v="annual"/>
    <s v="Euphorbiaceae"/>
    <n v="0"/>
    <s v="DEG1_2"/>
    <s v="DEG1_2_surface"/>
    <x v="8"/>
    <n v="0"/>
    <n v="0"/>
    <n v="0"/>
  </r>
  <r>
    <s v="degraded"/>
    <x v="0"/>
    <x v="1"/>
    <x v="0"/>
    <n v="0.04"/>
    <m/>
    <n v="476"/>
    <n v="506.94"/>
    <x v="0"/>
    <n v="1"/>
    <s v="Cryptantha spp."/>
    <s v="Cryptantha spp."/>
    <s v="forb"/>
    <s v="native"/>
    <s v="annual"/>
    <s v="Boraginaceae"/>
    <n v="0"/>
    <s v="DEG1_2"/>
    <s v="DEG1_2_surface"/>
    <x v="8"/>
    <n v="0"/>
    <n v="0"/>
    <n v="0"/>
  </r>
  <r>
    <s v="degraded"/>
    <x v="0"/>
    <x v="1"/>
    <x v="0"/>
    <n v="0.04"/>
    <m/>
    <n v="476"/>
    <n v="506.94"/>
    <x v="0"/>
    <n v="1"/>
    <s v="Emmenanthe penduliflora"/>
    <s v="Emmenanthe penduliflora"/>
    <s v="forb"/>
    <s v="native"/>
    <s v="annual"/>
    <s v="Hydrophyllaceae"/>
    <n v="0"/>
    <s v="DEG1_2"/>
    <s v="DEG1_2_surface"/>
    <x v="8"/>
    <n v="0"/>
    <n v="0"/>
    <n v="0"/>
  </r>
  <r>
    <s v="degraded"/>
    <x v="0"/>
    <x v="1"/>
    <x v="0"/>
    <n v="0.04"/>
    <m/>
    <n v="476"/>
    <n v="506.94"/>
    <x v="0"/>
    <n v="1"/>
    <s v="Erigeron canadensis"/>
    <s v="Erigeron canadensis"/>
    <s v="forb"/>
    <s v="native"/>
    <s v="annual"/>
    <s v="Asteraceae"/>
    <n v="0"/>
    <s v="DEG1_2"/>
    <s v="DEG1_2_surface"/>
    <x v="8"/>
    <n v="0"/>
    <n v="0"/>
    <n v="0"/>
  </r>
  <r>
    <s v="degraded"/>
    <x v="0"/>
    <x v="1"/>
    <x v="0"/>
    <n v="0.04"/>
    <m/>
    <n v="476"/>
    <n v="506.94"/>
    <x v="0"/>
    <n v="1"/>
    <s v="Erodium cicutarium"/>
    <s v="Erodium spp."/>
    <s v="forb"/>
    <s v="nonnative"/>
    <s v="annual"/>
    <s v="Geraniaceae"/>
    <n v="1"/>
    <s v="DEG1_2"/>
    <s v="DEG1_2_surface"/>
    <x v="8"/>
    <n v="2.1008403361344537E-3"/>
    <n v="2100.8403361344535"/>
    <n v="1.9726200339290644E-3"/>
  </r>
  <r>
    <s v="degraded"/>
    <x v="0"/>
    <x v="1"/>
    <x v="0"/>
    <n v="0.04"/>
    <m/>
    <n v="476"/>
    <n v="506.94"/>
    <x v="0"/>
    <n v="1"/>
    <s v="Erodium moschatum"/>
    <s v="Erodium spp."/>
    <s v="forb"/>
    <s v="nonnative"/>
    <s v="annual"/>
    <s v="Geraniaceae"/>
    <n v="0"/>
    <s v="DEG1_2"/>
    <s v="DEG1_2_surface"/>
    <x v="8"/>
    <n v="0"/>
    <n v="0"/>
    <n v="0"/>
  </r>
  <r>
    <s v="degraded"/>
    <x v="0"/>
    <x v="1"/>
    <x v="0"/>
    <n v="0.04"/>
    <m/>
    <n v="476"/>
    <n v="506.94"/>
    <x v="0"/>
    <n v="1"/>
    <s v="Eucrypta chrysanthemifolia"/>
    <s v="Eucrypta chrysanthemifolia"/>
    <s v="forb"/>
    <s v="native"/>
    <s v="annual"/>
    <s v="Hydrophyllaceae"/>
    <n v="0"/>
    <s v="DEG1_2"/>
    <s v="DEG1_2_surface"/>
    <x v="8"/>
    <n v="0"/>
    <n v="0"/>
    <n v="0"/>
  </r>
  <r>
    <s v="degraded"/>
    <x v="0"/>
    <x v="1"/>
    <x v="0"/>
    <n v="0.04"/>
    <m/>
    <n v="476"/>
    <n v="506.94"/>
    <x v="0"/>
    <n v="1"/>
    <s v="Fragaria vesca"/>
    <s v="Fragaria vesca"/>
    <s v="forb"/>
    <s v="native"/>
    <s v="perennial"/>
    <s v="Rosaceae"/>
    <n v="0"/>
    <s v="DEG1_2"/>
    <s v="DEG1_2_surface"/>
    <x v="8"/>
    <n v="0"/>
    <n v="0"/>
    <n v="0"/>
  </r>
  <r>
    <s v="degraded"/>
    <x v="0"/>
    <x v="1"/>
    <x v="0"/>
    <n v="0.04"/>
    <m/>
    <n v="476"/>
    <n v="506.94"/>
    <x v="0"/>
    <n v="1"/>
    <s v="Galium porrigens"/>
    <s v="Galium porrigens"/>
    <s v="forb"/>
    <s v="native"/>
    <s v="perennial"/>
    <s v="Rubiaceae"/>
    <n v="0"/>
    <s v="DEG1_2"/>
    <s v="DEG1_2_surface"/>
    <x v="8"/>
    <n v="0"/>
    <n v="0"/>
    <n v="0"/>
  </r>
  <r>
    <s v="degraded"/>
    <x v="0"/>
    <x v="1"/>
    <x v="0"/>
    <n v="0.04"/>
    <m/>
    <n v="476"/>
    <n v="506.94"/>
    <x v="0"/>
    <n v="1"/>
    <s v="Hirschfeldia incana"/>
    <s v="Hirschfeldia incana"/>
    <s v="forb"/>
    <s v="nonnative"/>
    <s v="annual"/>
    <s v="Brassicaceae"/>
    <n v="0"/>
    <s v="DEG1_2"/>
    <s v="DEG1_2_surface"/>
    <x v="8"/>
    <n v="0"/>
    <n v="0"/>
    <n v="0"/>
  </r>
  <r>
    <s v="degraded"/>
    <x v="0"/>
    <x v="1"/>
    <x v="0"/>
    <n v="0.04"/>
    <m/>
    <n v="476"/>
    <n v="506.94"/>
    <x v="0"/>
    <n v="1"/>
    <s v="Malacothamnus fasciculatus"/>
    <s v="Malacothamnus fasciculatus"/>
    <s v="shrub"/>
    <s v="native"/>
    <s v="perennial"/>
    <s v="Malvaceae"/>
    <n v="0"/>
    <s v="DEG1_2"/>
    <s v="DEG1_2_surface"/>
    <x v="8"/>
    <n v="0"/>
    <n v="0"/>
    <n v="0"/>
  </r>
  <r>
    <s v="degraded"/>
    <x v="0"/>
    <x v="1"/>
    <x v="0"/>
    <n v="0.04"/>
    <m/>
    <n v="476"/>
    <n v="506.94"/>
    <x v="0"/>
    <n v="1"/>
    <s v="Nicotiana glauca"/>
    <s v="Nicotiana glauca"/>
    <s v="shrub"/>
    <s v="nonnative"/>
    <s v="perennial"/>
    <s v="Solanaceae"/>
    <n v="0"/>
    <s v="DEG1_2"/>
    <s v="DEG1_2_surface"/>
    <x v="8"/>
    <n v="0"/>
    <n v="0"/>
    <n v="0"/>
  </r>
  <r>
    <s v="degraded"/>
    <x v="0"/>
    <x v="1"/>
    <x v="0"/>
    <n v="0.04"/>
    <m/>
    <n v="476"/>
    <n v="506.94"/>
    <x v="0"/>
    <n v="1"/>
    <s v="Pseudognaphalium luteoalbum"/>
    <s v="Pseudognaphalium luteoalbum"/>
    <s v="forb"/>
    <s v="nonnative"/>
    <s v="annual"/>
    <s v="Asteraceae"/>
    <n v="0"/>
    <s v="DEG1_2"/>
    <s v="DEG1_2_surface"/>
    <x v="8"/>
    <n v="0"/>
    <n v="0"/>
    <n v="0"/>
  </r>
  <r>
    <s v="degraded"/>
    <x v="0"/>
    <x v="1"/>
    <x v="0"/>
    <n v="0.04"/>
    <m/>
    <n v="476"/>
    <n v="506.94"/>
    <x v="0"/>
    <n v="1"/>
    <s v="Trifolium gracelentum"/>
    <s v="Trifolium spp."/>
    <s v="forb"/>
    <s v="native"/>
    <s v="annual"/>
    <s v="Fabaceae"/>
    <n v="0"/>
    <s v="DEG1_2"/>
    <s v="DEG1_2_surface"/>
    <x v="8"/>
    <n v="0"/>
    <n v="0"/>
    <n v="0"/>
  </r>
  <r>
    <s v="degraded"/>
    <x v="0"/>
    <x v="1"/>
    <x v="0"/>
    <n v="0.04"/>
    <m/>
    <n v="476"/>
    <n v="506.94"/>
    <x v="1"/>
    <n v="1"/>
    <s v="Acmispon maritimus"/>
    <s v="Acmispon spp."/>
    <s v="forb"/>
    <s v="native"/>
    <s v="annual"/>
    <s v="Fabaceae"/>
    <n v="0"/>
    <s v="DEG1_2"/>
    <s v="DEG1_2_surface"/>
    <x v="9"/>
    <n v="0"/>
    <n v="0"/>
    <n v="0"/>
  </r>
  <r>
    <s v="degraded"/>
    <x v="0"/>
    <x v="1"/>
    <x v="0"/>
    <n v="0.04"/>
    <m/>
    <n v="476"/>
    <n v="506.94"/>
    <x v="1"/>
    <n v="1"/>
    <s v="Artemisia californica"/>
    <s v="Artemisia californica"/>
    <s v="shrub"/>
    <s v="native"/>
    <s v="perennial"/>
    <s v="Asteraceae"/>
    <n v="1"/>
    <s v="DEG1_2"/>
    <s v="DEG1_2_surface"/>
    <x v="9"/>
    <n v="2.1008403361344537E-3"/>
    <n v="2100.8403361344535"/>
    <n v="1.9726200339290644E-3"/>
  </r>
  <r>
    <s v="degraded"/>
    <x v="0"/>
    <x v="1"/>
    <x v="0"/>
    <n v="0.04"/>
    <m/>
    <n v="476"/>
    <n v="506.94"/>
    <x v="1"/>
    <n v="1"/>
    <s v="Astragalus trichopodus"/>
    <s v="Astragalus trichopodus"/>
    <s v="forb"/>
    <s v="native"/>
    <s v="perennial"/>
    <s v="Fabaceae"/>
    <n v="0"/>
    <s v="DEG1_2"/>
    <s v="DEG1_2_surface"/>
    <x v="9"/>
    <n v="0"/>
    <n v="0"/>
    <n v="0"/>
  </r>
  <r>
    <s v="degraded"/>
    <x v="0"/>
    <x v="1"/>
    <x v="0"/>
    <n v="0.04"/>
    <m/>
    <n v="476"/>
    <n v="506.94"/>
    <x v="1"/>
    <n v="1"/>
    <s v="Bromus diandrus"/>
    <s v="Bromus spp."/>
    <s v="grass"/>
    <s v="nonnative"/>
    <s v="annual"/>
    <s v="Poaceae"/>
    <n v="0"/>
    <s v="DEG1_2"/>
    <s v="DEG1_2_surface"/>
    <x v="9"/>
    <n v="0"/>
    <n v="0"/>
    <n v="0"/>
  </r>
  <r>
    <s v="degraded"/>
    <x v="0"/>
    <x v="1"/>
    <x v="0"/>
    <n v="0.04"/>
    <m/>
    <n v="476"/>
    <n v="506.94"/>
    <x v="1"/>
    <n v="1"/>
    <s v="Bromus madritensis"/>
    <s v="Bromus spp."/>
    <s v="grass"/>
    <s v="nonnative"/>
    <s v="annual"/>
    <s v="Poaceae"/>
    <n v="2"/>
    <s v="DEG1_2"/>
    <s v="DEG1_2_surface"/>
    <x v="9"/>
    <n v="4.2016806722689074E-3"/>
    <n v="4201.6806722689071"/>
    <n v="3.9452400678581289E-3"/>
  </r>
  <r>
    <s v="degraded"/>
    <x v="0"/>
    <x v="1"/>
    <x v="0"/>
    <n v="0.04"/>
    <m/>
    <n v="476"/>
    <n v="506.94"/>
    <x v="1"/>
    <n v="1"/>
    <s v="Centaurea melitensis"/>
    <s v="Centaurea melitensis"/>
    <s v="forb"/>
    <s v="nonnative"/>
    <s v="annual"/>
    <s v="Asteraceae"/>
    <n v="0"/>
    <s v="DEG1_2"/>
    <s v="DEG1_2_surface"/>
    <x v="9"/>
    <n v="0"/>
    <n v="0"/>
    <n v="0"/>
  </r>
  <r>
    <s v="degraded"/>
    <x v="0"/>
    <x v="1"/>
    <x v="0"/>
    <n v="0.04"/>
    <m/>
    <n v="476"/>
    <n v="506.94"/>
    <x v="1"/>
    <n v="1"/>
    <s v="Croton setiger"/>
    <s v="Croton setiger"/>
    <s v="forb"/>
    <s v="native"/>
    <s v="annual"/>
    <s v="Euphorbiaceae"/>
    <n v="1"/>
    <s v="DEG1_2"/>
    <s v="DEG1_2_surface"/>
    <x v="9"/>
    <n v="2.1008403361344537E-3"/>
    <n v="2100.8403361344535"/>
    <n v="1.9726200339290644E-3"/>
  </r>
  <r>
    <s v="degraded"/>
    <x v="0"/>
    <x v="1"/>
    <x v="0"/>
    <n v="0.04"/>
    <m/>
    <n v="476"/>
    <n v="506.94"/>
    <x v="1"/>
    <n v="1"/>
    <s v="Cryptantha spp."/>
    <s v="Cryptantha spp."/>
    <s v="forb"/>
    <s v="native"/>
    <s v="annual"/>
    <s v="Boraginaceae"/>
    <n v="0"/>
    <s v="DEG1_2"/>
    <s v="DEG1_2_surface"/>
    <x v="9"/>
    <n v="0"/>
    <n v="0"/>
    <n v="0"/>
  </r>
  <r>
    <s v="degraded"/>
    <x v="0"/>
    <x v="1"/>
    <x v="0"/>
    <n v="0.04"/>
    <m/>
    <n v="476"/>
    <n v="506.94"/>
    <x v="1"/>
    <n v="1"/>
    <s v="Emmenanthe penduliflora"/>
    <s v="Emmenanthe penduliflora"/>
    <s v="forb"/>
    <s v="native"/>
    <s v="annual"/>
    <s v="Hydrophyllaceae"/>
    <n v="0"/>
    <s v="DEG1_2"/>
    <s v="DEG1_2_surface"/>
    <x v="9"/>
    <n v="0"/>
    <n v="0"/>
    <n v="0"/>
  </r>
  <r>
    <s v="degraded"/>
    <x v="0"/>
    <x v="1"/>
    <x v="0"/>
    <n v="0.04"/>
    <m/>
    <n v="476"/>
    <n v="506.94"/>
    <x v="1"/>
    <n v="1"/>
    <s v="Erigeron canadensis"/>
    <s v="Erigeron canadensis"/>
    <s v="forb"/>
    <s v="native"/>
    <s v="annual"/>
    <s v="Asteraceae"/>
    <n v="0"/>
    <s v="DEG1_2"/>
    <s v="DEG1_2_surface"/>
    <x v="9"/>
    <n v="0"/>
    <n v="0"/>
    <n v="0"/>
  </r>
  <r>
    <s v="degraded"/>
    <x v="0"/>
    <x v="1"/>
    <x v="0"/>
    <n v="0.04"/>
    <m/>
    <n v="476"/>
    <n v="506.94"/>
    <x v="1"/>
    <n v="1"/>
    <s v="Erodium cicutarium"/>
    <s v="Erodium spp."/>
    <s v="forb"/>
    <s v="nonnative"/>
    <s v="annual"/>
    <s v="Geraniaceae"/>
    <n v="0"/>
    <s v="DEG1_2"/>
    <s v="DEG1_2_surface"/>
    <x v="9"/>
    <n v="0"/>
    <n v="0"/>
    <n v="0"/>
  </r>
  <r>
    <s v="degraded"/>
    <x v="0"/>
    <x v="1"/>
    <x v="0"/>
    <n v="0.04"/>
    <m/>
    <n v="476"/>
    <n v="506.94"/>
    <x v="1"/>
    <n v="1"/>
    <s v="Erodium moschatum"/>
    <s v="Erodium spp."/>
    <s v="forb"/>
    <s v="nonnative"/>
    <s v="annual"/>
    <s v="Geraniaceae"/>
    <n v="0"/>
    <s v="DEG1_2"/>
    <s v="DEG1_2_surface"/>
    <x v="9"/>
    <n v="0"/>
    <n v="0"/>
    <n v="0"/>
  </r>
  <r>
    <s v="degraded"/>
    <x v="0"/>
    <x v="1"/>
    <x v="0"/>
    <n v="0.04"/>
    <m/>
    <n v="476"/>
    <n v="506.94"/>
    <x v="1"/>
    <n v="1"/>
    <s v="Eucrypta chrysanthemifolia"/>
    <s v="Eucrypta chrysanthemifolia"/>
    <s v="forb"/>
    <s v="native"/>
    <s v="annual"/>
    <s v="Hydrophyllaceae"/>
    <n v="0"/>
    <s v="DEG1_2"/>
    <s v="DEG1_2_surface"/>
    <x v="9"/>
    <n v="0"/>
    <n v="0"/>
    <n v="0"/>
  </r>
  <r>
    <s v="degraded"/>
    <x v="0"/>
    <x v="1"/>
    <x v="0"/>
    <n v="0.04"/>
    <m/>
    <n v="476"/>
    <n v="506.94"/>
    <x v="1"/>
    <n v="1"/>
    <s v="Fragaria vesca"/>
    <s v="Fragaria vesca"/>
    <s v="forb"/>
    <s v="native"/>
    <s v="perennial"/>
    <s v="Rosaceae"/>
    <n v="0"/>
    <s v="DEG1_2"/>
    <s v="DEG1_2_surface"/>
    <x v="9"/>
    <n v="0"/>
    <n v="0"/>
    <n v="0"/>
  </r>
  <r>
    <s v="degraded"/>
    <x v="0"/>
    <x v="1"/>
    <x v="0"/>
    <n v="0.04"/>
    <m/>
    <n v="476"/>
    <n v="506.94"/>
    <x v="1"/>
    <n v="1"/>
    <s v="Galium porrigens"/>
    <s v="Galium porrigens"/>
    <s v="forb"/>
    <s v="native"/>
    <s v="perennial"/>
    <s v="Rubiaceae"/>
    <n v="0"/>
    <s v="DEG1_2"/>
    <s v="DEG1_2_surface"/>
    <x v="9"/>
    <n v="0"/>
    <n v="0"/>
    <n v="0"/>
  </r>
  <r>
    <s v="degraded"/>
    <x v="0"/>
    <x v="1"/>
    <x v="0"/>
    <n v="0.04"/>
    <m/>
    <n v="476"/>
    <n v="506.94"/>
    <x v="1"/>
    <n v="1"/>
    <s v="Hirschfeldia incana"/>
    <s v="Hirschfeldia incana"/>
    <s v="forb"/>
    <s v="nonnative"/>
    <s v="annual"/>
    <s v="Brassicaceae"/>
    <n v="1"/>
    <s v="DEG1_2"/>
    <s v="DEG1_2_surface"/>
    <x v="9"/>
    <n v="2.1008403361344537E-3"/>
    <n v="2100.8403361344535"/>
    <n v="1.9726200339290644E-3"/>
  </r>
  <r>
    <s v="degraded"/>
    <x v="0"/>
    <x v="1"/>
    <x v="0"/>
    <n v="0.04"/>
    <m/>
    <n v="476"/>
    <n v="506.94"/>
    <x v="1"/>
    <n v="1"/>
    <s v="Malacothamnus fasciculatus"/>
    <s v="Malacothamnus fasciculatus"/>
    <s v="shrub"/>
    <s v="native"/>
    <s v="perennial"/>
    <s v="Malvaceae"/>
    <n v="0"/>
    <s v="DEG1_2"/>
    <s v="DEG1_2_surface"/>
    <x v="9"/>
    <n v="0"/>
    <n v="0"/>
    <n v="0"/>
  </r>
  <r>
    <s v="degraded"/>
    <x v="0"/>
    <x v="1"/>
    <x v="0"/>
    <n v="0.04"/>
    <m/>
    <n v="476"/>
    <n v="506.94"/>
    <x v="1"/>
    <n v="1"/>
    <s v="Nicotiana glauca"/>
    <s v="Nicotiana glauca"/>
    <s v="shrub"/>
    <s v="nonnative"/>
    <s v="perennial"/>
    <s v="Solanaceae"/>
    <n v="0"/>
    <s v="DEG1_2"/>
    <s v="DEG1_2_surface"/>
    <x v="9"/>
    <n v="0"/>
    <n v="0"/>
    <n v="0"/>
  </r>
  <r>
    <s v="degraded"/>
    <x v="0"/>
    <x v="1"/>
    <x v="0"/>
    <n v="0.04"/>
    <m/>
    <n v="476"/>
    <n v="506.94"/>
    <x v="1"/>
    <n v="1"/>
    <s v="Pseudognaphalium luteoalbum"/>
    <s v="Pseudognaphalium luteoalbum"/>
    <s v="forb"/>
    <s v="nonnative"/>
    <s v="annual"/>
    <s v="Asteraceae"/>
    <n v="0"/>
    <s v="DEG1_2"/>
    <s v="DEG1_2_surface"/>
    <x v="9"/>
    <n v="0"/>
    <n v="0"/>
    <n v="0"/>
  </r>
  <r>
    <s v="degraded"/>
    <x v="0"/>
    <x v="1"/>
    <x v="0"/>
    <n v="0.04"/>
    <m/>
    <n v="476"/>
    <n v="506.94"/>
    <x v="1"/>
    <n v="1"/>
    <s v="Trifolium gracelentum"/>
    <s v="Trifolium spp."/>
    <s v="forb"/>
    <s v="native"/>
    <s v="annual"/>
    <s v="Fabaceae"/>
    <n v="0"/>
    <s v="DEG1_2"/>
    <s v="DEG1_2_surface"/>
    <x v="9"/>
    <n v="0"/>
    <n v="0"/>
    <n v="0"/>
  </r>
  <r>
    <s v="degraded"/>
    <x v="0"/>
    <x v="1"/>
    <x v="0"/>
    <n v="0.04"/>
    <m/>
    <n v="476"/>
    <n v="506.94"/>
    <x v="2"/>
    <n v="1"/>
    <s v="Acmispon maritimus"/>
    <s v="Acmispon spp."/>
    <s v="forb"/>
    <s v="native"/>
    <s v="annual"/>
    <s v="Fabaceae"/>
    <n v="1"/>
    <s v="DEG1_2"/>
    <s v="DEG1_2_surface"/>
    <x v="10"/>
    <n v="2.1008403361344537E-3"/>
    <n v="2100.8403361344535"/>
    <n v="1.9726200339290644E-3"/>
  </r>
  <r>
    <s v="degraded"/>
    <x v="0"/>
    <x v="1"/>
    <x v="0"/>
    <n v="0.04"/>
    <m/>
    <n v="476"/>
    <n v="506.94"/>
    <x v="2"/>
    <n v="1"/>
    <s v="Artemisia californica"/>
    <s v="Artemisia californica"/>
    <s v="shrub"/>
    <s v="native"/>
    <s v="perennial"/>
    <s v="Asteraceae"/>
    <n v="1"/>
    <s v="DEG1_2"/>
    <s v="DEG1_2_surface"/>
    <x v="10"/>
    <n v="2.1008403361344537E-3"/>
    <n v="2100.8403361344535"/>
    <n v="1.9726200339290644E-3"/>
  </r>
  <r>
    <s v="degraded"/>
    <x v="0"/>
    <x v="1"/>
    <x v="0"/>
    <n v="0.04"/>
    <m/>
    <n v="476"/>
    <n v="506.94"/>
    <x v="2"/>
    <n v="1"/>
    <s v="Astragalus trichopodus"/>
    <s v="Astragalus trichopodus"/>
    <s v="forb"/>
    <s v="native"/>
    <s v="perennial"/>
    <s v="Fabaceae"/>
    <n v="0"/>
    <s v="DEG1_2"/>
    <s v="DEG1_2_surface"/>
    <x v="10"/>
    <n v="0"/>
    <n v="0"/>
    <n v="0"/>
  </r>
  <r>
    <s v="degraded"/>
    <x v="0"/>
    <x v="1"/>
    <x v="0"/>
    <n v="0.04"/>
    <m/>
    <n v="476"/>
    <n v="506.94"/>
    <x v="2"/>
    <n v="1"/>
    <s v="Bromus diandrus"/>
    <s v="Bromus spp."/>
    <s v="grass"/>
    <s v="nonnative"/>
    <s v="annual"/>
    <s v="Poaceae"/>
    <n v="1"/>
    <s v="DEG1_2"/>
    <s v="DEG1_2_surface"/>
    <x v="10"/>
    <n v="2.1008403361344537E-3"/>
    <n v="2100.8403361344535"/>
    <n v="1.9726200339290644E-3"/>
  </r>
  <r>
    <s v="degraded"/>
    <x v="0"/>
    <x v="1"/>
    <x v="0"/>
    <n v="0.04"/>
    <m/>
    <n v="476"/>
    <n v="506.94"/>
    <x v="2"/>
    <n v="1"/>
    <s v="Bromus madritensis"/>
    <s v="Bromus spp."/>
    <s v="grass"/>
    <s v="nonnative"/>
    <s v="annual"/>
    <s v="Poaceae"/>
    <n v="6"/>
    <s v="DEG1_2"/>
    <s v="DEG1_2_surface"/>
    <x v="10"/>
    <n v="1.2605042016806723E-2"/>
    <n v="12605.042016806723"/>
    <n v="1.1835720203574387E-2"/>
  </r>
  <r>
    <s v="degraded"/>
    <x v="0"/>
    <x v="1"/>
    <x v="0"/>
    <n v="0.04"/>
    <m/>
    <n v="476"/>
    <n v="506.94"/>
    <x v="2"/>
    <n v="1"/>
    <s v="Centaurea melitensis"/>
    <s v="Centaurea melitensis"/>
    <s v="forb"/>
    <s v="nonnative"/>
    <s v="annual"/>
    <s v="Asteraceae"/>
    <n v="0"/>
    <s v="DEG1_2"/>
    <s v="DEG1_2_surface"/>
    <x v="10"/>
    <n v="0"/>
    <n v="0"/>
    <n v="0"/>
  </r>
  <r>
    <s v="degraded"/>
    <x v="0"/>
    <x v="1"/>
    <x v="0"/>
    <n v="0.04"/>
    <m/>
    <n v="476"/>
    <n v="506.94"/>
    <x v="2"/>
    <n v="1"/>
    <s v="Croton setiger"/>
    <s v="Croton setiger"/>
    <s v="forb"/>
    <s v="native"/>
    <s v="annual"/>
    <s v="Euphorbiaceae"/>
    <n v="0"/>
    <s v="DEG1_2"/>
    <s v="DEG1_2_surface"/>
    <x v="10"/>
    <n v="0"/>
    <n v="0"/>
    <n v="0"/>
  </r>
  <r>
    <s v="degraded"/>
    <x v="0"/>
    <x v="1"/>
    <x v="0"/>
    <n v="0.04"/>
    <m/>
    <n v="476"/>
    <n v="506.94"/>
    <x v="2"/>
    <n v="1"/>
    <s v="Cryptantha spp."/>
    <s v="Cryptantha spp."/>
    <s v="forb"/>
    <s v="native"/>
    <s v="annual"/>
    <s v="Boraginaceae"/>
    <n v="0"/>
    <s v="DEG1_2"/>
    <s v="DEG1_2_surface"/>
    <x v="10"/>
    <n v="0"/>
    <n v="0"/>
    <n v="0"/>
  </r>
  <r>
    <s v="degraded"/>
    <x v="0"/>
    <x v="1"/>
    <x v="0"/>
    <n v="0.04"/>
    <m/>
    <n v="476"/>
    <n v="506.94"/>
    <x v="2"/>
    <n v="1"/>
    <s v="Emmenanthe penduliflora"/>
    <s v="Emmenanthe penduliflora"/>
    <s v="forb"/>
    <s v="native"/>
    <s v="annual"/>
    <s v="Hydrophyllaceae"/>
    <n v="0"/>
    <s v="DEG1_2"/>
    <s v="DEG1_2_surface"/>
    <x v="10"/>
    <n v="0"/>
    <n v="0"/>
    <n v="0"/>
  </r>
  <r>
    <s v="degraded"/>
    <x v="0"/>
    <x v="1"/>
    <x v="0"/>
    <n v="0.04"/>
    <m/>
    <n v="476"/>
    <n v="506.94"/>
    <x v="2"/>
    <n v="1"/>
    <s v="Erigeron canadensis"/>
    <s v="Erigeron canadensis"/>
    <s v="forb"/>
    <s v="native"/>
    <s v="annual"/>
    <s v="Asteraceae"/>
    <n v="0"/>
    <s v="DEG1_2"/>
    <s v="DEG1_2_surface"/>
    <x v="10"/>
    <n v="0"/>
    <n v="0"/>
    <n v="0"/>
  </r>
  <r>
    <s v="degraded"/>
    <x v="0"/>
    <x v="1"/>
    <x v="0"/>
    <n v="0.04"/>
    <m/>
    <n v="476"/>
    <n v="506.94"/>
    <x v="2"/>
    <n v="1"/>
    <s v="Erodium cicutarium"/>
    <s v="Erodium spp."/>
    <s v="forb"/>
    <s v="nonnative"/>
    <s v="annual"/>
    <s v="Geraniaceae"/>
    <n v="1"/>
    <s v="DEG1_2"/>
    <s v="DEG1_2_surface"/>
    <x v="10"/>
    <n v="2.1008403361344537E-3"/>
    <n v="2100.8403361344535"/>
    <n v="1.9726200339290644E-3"/>
  </r>
  <r>
    <s v="degraded"/>
    <x v="0"/>
    <x v="1"/>
    <x v="0"/>
    <n v="0.04"/>
    <m/>
    <n v="476"/>
    <n v="506.94"/>
    <x v="2"/>
    <n v="1"/>
    <s v="Erodium moschatum"/>
    <s v="Erodium spp."/>
    <s v="forb"/>
    <s v="nonnative"/>
    <s v="annual"/>
    <s v="Geraniaceae"/>
    <n v="0"/>
    <s v="DEG1_2"/>
    <s v="DEG1_2_surface"/>
    <x v="10"/>
    <n v="0"/>
    <n v="0"/>
    <n v="0"/>
  </r>
  <r>
    <s v="degraded"/>
    <x v="0"/>
    <x v="1"/>
    <x v="0"/>
    <n v="0.04"/>
    <m/>
    <n v="476"/>
    <n v="506.94"/>
    <x v="2"/>
    <n v="1"/>
    <s v="Eucrypta chrysanthemifolia"/>
    <s v="Eucrypta chrysanthemifolia"/>
    <s v="forb"/>
    <s v="native"/>
    <s v="annual"/>
    <s v="Hydrophyllaceae"/>
    <n v="0"/>
    <s v="DEG1_2"/>
    <s v="DEG1_2_surface"/>
    <x v="10"/>
    <n v="0"/>
    <n v="0"/>
    <n v="0"/>
  </r>
  <r>
    <s v="degraded"/>
    <x v="0"/>
    <x v="1"/>
    <x v="0"/>
    <n v="0.04"/>
    <m/>
    <n v="476"/>
    <n v="506.94"/>
    <x v="2"/>
    <n v="1"/>
    <s v="Fragaria vesca"/>
    <s v="Fragaria vesca"/>
    <s v="forb"/>
    <s v="native"/>
    <s v="perennial"/>
    <s v="Rosaceae"/>
    <n v="0"/>
    <s v="DEG1_2"/>
    <s v="DEG1_2_surface"/>
    <x v="10"/>
    <n v="0"/>
    <n v="0"/>
    <n v="0"/>
  </r>
  <r>
    <s v="degraded"/>
    <x v="0"/>
    <x v="1"/>
    <x v="0"/>
    <n v="0.04"/>
    <m/>
    <n v="476"/>
    <n v="506.94"/>
    <x v="2"/>
    <n v="1"/>
    <s v="Galium porrigens"/>
    <s v="Galium porrigens"/>
    <s v="forb"/>
    <s v="native"/>
    <s v="perennial"/>
    <s v="Rubiaceae"/>
    <n v="0"/>
    <s v="DEG1_2"/>
    <s v="DEG1_2_surface"/>
    <x v="10"/>
    <n v="0"/>
    <n v="0"/>
    <n v="0"/>
  </r>
  <r>
    <s v="degraded"/>
    <x v="0"/>
    <x v="1"/>
    <x v="0"/>
    <n v="0.04"/>
    <m/>
    <n v="476"/>
    <n v="506.94"/>
    <x v="2"/>
    <n v="1"/>
    <s v="Hirschfeldia incana"/>
    <s v="Hirschfeldia incana"/>
    <s v="forb"/>
    <s v="nonnative"/>
    <s v="annual"/>
    <s v="Brassicaceae"/>
    <n v="0"/>
    <s v="DEG1_2"/>
    <s v="DEG1_2_surface"/>
    <x v="10"/>
    <n v="0"/>
    <n v="0"/>
    <n v="0"/>
  </r>
  <r>
    <s v="degraded"/>
    <x v="0"/>
    <x v="1"/>
    <x v="0"/>
    <n v="0.04"/>
    <m/>
    <n v="476"/>
    <n v="506.94"/>
    <x v="2"/>
    <n v="1"/>
    <s v="Malacothamnus fasciculatus"/>
    <s v="Malacothamnus fasciculatus"/>
    <s v="shrub"/>
    <s v="native"/>
    <s v="perennial"/>
    <s v="Malvaceae"/>
    <n v="0"/>
    <s v="DEG1_2"/>
    <s v="DEG1_2_surface"/>
    <x v="10"/>
    <n v="0"/>
    <n v="0"/>
    <n v="0"/>
  </r>
  <r>
    <s v="degraded"/>
    <x v="0"/>
    <x v="1"/>
    <x v="0"/>
    <n v="0.04"/>
    <m/>
    <n v="476"/>
    <n v="506.94"/>
    <x v="2"/>
    <n v="1"/>
    <s v="Nicotiana glauca"/>
    <s v="Nicotiana glauca"/>
    <s v="shrub"/>
    <s v="nonnative"/>
    <s v="perennial"/>
    <s v="Solanaceae"/>
    <n v="0"/>
    <s v="DEG1_2"/>
    <s v="DEG1_2_surface"/>
    <x v="10"/>
    <n v="0"/>
    <n v="0"/>
    <n v="0"/>
  </r>
  <r>
    <s v="degraded"/>
    <x v="0"/>
    <x v="1"/>
    <x v="0"/>
    <n v="0.04"/>
    <m/>
    <n v="476"/>
    <n v="506.94"/>
    <x v="2"/>
    <n v="1"/>
    <s v="Pseudognaphalium luteoalbum"/>
    <s v="Pseudognaphalium luteoalbum"/>
    <s v="forb"/>
    <s v="nonnative"/>
    <s v="annual"/>
    <s v="Asteraceae"/>
    <n v="0"/>
    <s v="DEG1_2"/>
    <s v="DEG1_2_surface"/>
    <x v="10"/>
    <n v="0"/>
    <n v="0"/>
    <n v="0"/>
  </r>
  <r>
    <s v="degraded"/>
    <x v="0"/>
    <x v="1"/>
    <x v="0"/>
    <n v="0.04"/>
    <m/>
    <n v="476"/>
    <n v="506.94"/>
    <x v="2"/>
    <n v="1"/>
    <s v="Trifolium gracelentum"/>
    <s v="Trifolium spp."/>
    <s v="forb"/>
    <s v="native"/>
    <s v="annual"/>
    <s v="Fabaceae"/>
    <n v="0"/>
    <s v="DEG1_2"/>
    <s v="DEG1_2_surface"/>
    <x v="10"/>
    <n v="0"/>
    <n v="0"/>
    <n v="0"/>
  </r>
  <r>
    <s v="degraded"/>
    <x v="0"/>
    <x v="1"/>
    <x v="0"/>
    <n v="0.04"/>
    <m/>
    <n v="476"/>
    <n v="506.94"/>
    <x v="3"/>
    <n v="1"/>
    <s v="Acmispon maritimus"/>
    <s v="Acmispon spp."/>
    <s v="forb"/>
    <s v="native"/>
    <s v="annual"/>
    <s v="Fabaceae"/>
    <n v="0"/>
    <s v="DEG1_2"/>
    <s v="DEG1_2_surface"/>
    <x v="11"/>
    <n v="0"/>
    <n v="0"/>
    <n v="0"/>
  </r>
  <r>
    <s v="degraded"/>
    <x v="0"/>
    <x v="1"/>
    <x v="0"/>
    <n v="0.04"/>
    <m/>
    <n v="476"/>
    <n v="506.94"/>
    <x v="3"/>
    <n v="1"/>
    <s v="Artemisia californica"/>
    <s v="Artemisia californica"/>
    <s v="shrub"/>
    <s v="native"/>
    <s v="perennial"/>
    <s v="Asteraceae"/>
    <n v="0"/>
    <s v="DEG1_2"/>
    <s v="DEG1_2_surface"/>
    <x v="11"/>
    <n v="0"/>
    <n v="0"/>
    <n v="0"/>
  </r>
  <r>
    <s v="degraded"/>
    <x v="0"/>
    <x v="1"/>
    <x v="0"/>
    <n v="0.04"/>
    <m/>
    <n v="476"/>
    <n v="506.94"/>
    <x v="3"/>
    <n v="1"/>
    <s v="Astragalus trichopodus"/>
    <s v="Astragalus trichopodus"/>
    <s v="forb"/>
    <s v="native"/>
    <s v="perennial"/>
    <s v="Fabaceae"/>
    <n v="0"/>
    <s v="DEG1_2"/>
    <s v="DEG1_2_surface"/>
    <x v="11"/>
    <n v="0"/>
    <n v="0"/>
    <n v="0"/>
  </r>
  <r>
    <s v="degraded"/>
    <x v="0"/>
    <x v="1"/>
    <x v="0"/>
    <n v="0.04"/>
    <m/>
    <n v="476"/>
    <n v="506.94"/>
    <x v="3"/>
    <n v="1"/>
    <s v="Bromus diandrus"/>
    <s v="Bromus spp."/>
    <s v="grass"/>
    <s v="nonnative"/>
    <s v="annual"/>
    <s v="Poaceae"/>
    <n v="0"/>
    <s v="DEG1_2"/>
    <s v="DEG1_2_surface"/>
    <x v="11"/>
    <n v="0"/>
    <n v="0"/>
    <n v="0"/>
  </r>
  <r>
    <s v="degraded"/>
    <x v="0"/>
    <x v="1"/>
    <x v="0"/>
    <n v="0.04"/>
    <m/>
    <n v="476"/>
    <n v="506.94"/>
    <x v="3"/>
    <n v="1"/>
    <s v="Bromus madritensis"/>
    <s v="Bromus spp."/>
    <s v="grass"/>
    <s v="nonnative"/>
    <s v="annual"/>
    <s v="Poaceae"/>
    <n v="10"/>
    <s v="DEG1_2"/>
    <s v="DEG1_2_surface"/>
    <x v="11"/>
    <n v="2.100840336134454E-2"/>
    <n v="21008.403361344539"/>
    <n v="1.9726200339290647E-2"/>
  </r>
  <r>
    <s v="degraded"/>
    <x v="0"/>
    <x v="1"/>
    <x v="0"/>
    <n v="0.04"/>
    <m/>
    <n v="476"/>
    <n v="506.94"/>
    <x v="3"/>
    <n v="1"/>
    <s v="Centaurea melitensis"/>
    <s v="Centaurea melitensis"/>
    <s v="forb"/>
    <s v="nonnative"/>
    <s v="annual"/>
    <s v="Asteraceae"/>
    <n v="0"/>
    <s v="DEG1_2"/>
    <s v="DEG1_2_surface"/>
    <x v="11"/>
    <n v="0"/>
    <n v="0"/>
    <n v="0"/>
  </r>
  <r>
    <s v="degraded"/>
    <x v="0"/>
    <x v="1"/>
    <x v="0"/>
    <n v="0.04"/>
    <m/>
    <n v="476"/>
    <n v="506.94"/>
    <x v="3"/>
    <n v="1"/>
    <s v="Croton setiger"/>
    <s v="Croton setiger"/>
    <s v="forb"/>
    <s v="native"/>
    <s v="annual"/>
    <s v="Euphorbiaceae"/>
    <n v="0"/>
    <s v="DEG1_2"/>
    <s v="DEG1_2_surface"/>
    <x v="11"/>
    <n v="0"/>
    <n v="0"/>
    <n v="0"/>
  </r>
  <r>
    <s v="degraded"/>
    <x v="0"/>
    <x v="1"/>
    <x v="0"/>
    <n v="0.04"/>
    <m/>
    <n v="476"/>
    <n v="506.94"/>
    <x v="3"/>
    <n v="1"/>
    <s v="Cryptantha spp."/>
    <s v="Cryptantha spp."/>
    <s v="forb"/>
    <s v="native"/>
    <s v="annual"/>
    <s v="Boraginaceae"/>
    <n v="0"/>
    <s v="DEG1_2"/>
    <s v="DEG1_2_surface"/>
    <x v="11"/>
    <n v="0"/>
    <n v="0"/>
    <n v="0"/>
  </r>
  <r>
    <s v="degraded"/>
    <x v="0"/>
    <x v="1"/>
    <x v="0"/>
    <n v="0.04"/>
    <m/>
    <n v="476"/>
    <n v="506.94"/>
    <x v="3"/>
    <n v="1"/>
    <s v="Emmenanthe penduliflora"/>
    <s v="Emmenanthe penduliflora"/>
    <s v="forb"/>
    <s v="native"/>
    <s v="annual"/>
    <s v="Hydrophyllaceae"/>
    <n v="0"/>
    <s v="DEG1_2"/>
    <s v="DEG1_2_surface"/>
    <x v="11"/>
    <n v="0"/>
    <n v="0"/>
    <n v="0"/>
  </r>
  <r>
    <s v="degraded"/>
    <x v="0"/>
    <x v="1"/>
    <x v="0"/>
    <n v="0.04"/>
    <m/>
    <n v="476"/>
    <n v="506.94"/>
    <x v="3"/>
    <n v="1"/>
    <s v="Erigeron canadensis"/>
    <s v="Erigeron canadensis"/>
    <s v="forb"/>
    <s v="native"/>
    <s v="annual"/>
    <s v="Asteraceae"/>
    <n v="0"/>
    <s v="DEG1_2"/>
    <s v="DEG1_2_surface"/>
    <x v="11"/>
    <n v="0"/>
    <n v="0"/>
    <n v="0"/>
  </r>
  <r>
    <s v="degraded"/>
    <x v="0"/>
    <x v="1"/>
    <x v="0"/>
    <n v="0.04"/>
    <m/>
    <n v="476"/>
    <n v="506.94"/>
    <x v="3"/>
    <n v="1"/>
    <s v="Erodium cicutarium"/>
    <s v="Erodium spp."/>
    <s v="forb"/>
    <s v="nonnative"/>
    <s v="annual"/>
    <s v="Geraniaceae"/>
    <n v="0"/>
    <s v="DEG1_2"/>
    <s v="DEG1_2_surface"/>
    <x v="11"/>
    <n v="0"/>
    <n v="0"/>
    <n v="0"/>
  </r>
  <r>
    <s v="degraded"/>
    <x v="0"/>
    <x v="1"/>
    <x v="0"/>
    <n v="0.04"/>
    <m/>
    <n v="476"/>
    <n v="506.94"/>
    <x v="3"/>
    <n v="1"/>
    <s v="Erodium moschatum"/>
    <s v="Erodium spp."/>
    <s v="forb"/>
    <s v="nonnative"/>
    <s v="annual"/>
    <s v="Geraniaceae"/>
    <n v="0"/>
    <s v="DEG1_2"/>
    <s v="DEG1_2_surface"/>
    <x v="11"/>
    <n v="0"/>
    <n v="0"/>
    <n v="0"/>
  </r>
  <r>
    <s v="degraded"/>
    <x v="0"/>
    <x v="1"/>
    <x v="0"/>
    <n v="0.04"/>
    <m/>
    <n v="476"/>
    <n v="506.94"/>
    <x v="3"/>
    <n v="1"/>
    <s v="Eucrypta chrysanthemifolia"/>
    <s v="Eucrypta chrysanthemifolia"/>
    <s v="forb"/>
    <s v="native"/>
    <s v="annual"/>
    <s v="Hydrophyllaceae"/>
    <n v="0"/>
    <s v="DEG1_2"/>
    <s v="DEG1_2_surface"/>
    <x v="11"/>
    <n v="0"/>
    <n v="0"/>
    <n v="0"/>
  </r>
  <r>
    <s v="degraded"/>
    <x v="0"/>
    <x v="1"/>
    <x v="0"/>
    <n v="0.04"/>
    <m/>
    <n v="476"/>
    <n v="506.94"/>
    <x v="3"/>
    <n v="1"/>
    <s v="Fragaria vesca"/>
    <s v="Fragaria vesca"/>
    <s v="forb"/>
    <s v="native"/>
    <s v="perennial"/>
    <s v="Rosaceae"/>
    <n v="0"/>
    <s v="DEG1_2"/>
    <s v="DEG1_2_surface"/>
    <x v="11"/>
    <n v="0"/>
    <n v="0"/>
    <n v="0"/>
  </r>
  <r>
    <s v="degraded"/>
    <x v="0"/>
    <x v="1"/>
    <x v="0"/>
    <n v="0.04"/>
    <m/>
    <n v="476"/>
    <n v="506.94"/>
    <x v="3"/>
    <n v="1"/>
    <s v="Galium porrigens"/>
    <s v="Galium porrigens"/>
    <s v="forb"/>
    <s v="native"/>
    <s v="perennial"/>
    <s v="Rubiaceae"/>
    <n v="0"/>
    <s v="DEG1_2"/>
    <s v="DEG1_2_surface"/>
    <x v="11"/>
    <n v="0"/>
    <n v="0"/>
    <n v="0"/>
  </r>
  <r>
    <s v="degraded"/>
    <x v="0"/>
    <x v="1"/>
    <x v="0"/>
    <n v="0.04"/>
    <m/>
    <n v="476"/>
    <n v="506.94"/>
    <x v="3"/>
    <n v="1"/>
    <s v="Hirschfeldia incana"/>
    <s v="Hirschfeldia incana"/>
    <s v="forb"/>
    <s v="nonnative"/>
    <s v="annual"/>
    <s v="Brassicaceae"/>
    <n v="1"/>
    <s v="DEG1_2"/>
    <s v="DEG1_2_surface"/>
    <x v="11"/>
    <n v="2.1008403361344537E-3"/>
    <n v="2100.8403361344535"/>
    <n v="1.9726200339290644E-3"/>
  </r>
  <r>
    <s v="degraded"/>
    <x v="0"/>
    <x v="1"/>
    <x v="0"/>
    <n v="0.04"/>
    <m/>
    <n v="476"/>
    <n v="506.94"/>
    <x v="3"/>
    <n v="1"/>
    <s v="Malacothamnus fasciculatus"/>
    <s v="Malacothamnus fasciculatus"/>
    <s v="shrub"/>
    <s v="native"/>
    <s v="perennial"/>
    <s v="Malvaceae"/>
    <n v="0"/>
    <s v="DEG1_2"/>
    <s v="DEG1_2_surface"/>
    <x v="11"/>
    <n v="0"/>
    <n v="0"/>
    <n v="0"/>
  </r>
  <r>
    <s v="degraded"/>
    <x v="0"/>
    <x v="1"/>
    <x v="0"/>
    <n v="0.04"/>
    <m/>
    <n v="476"/>
    <n v="506.94"/>
    <x v="3"/>
    <n v="1"/>
    <s v="Nicotiana glauca"/>
    <s v="Nicotiana glauca"/>
    <s v="shrub"/>
    <s v="nonnative"/>
    <s v="perennial"/>
    <s v="Solanaceae"/>
    <n v="0"/>
    <s v="DEG1_2"/>
    <s v="DEG1_2_surface"/>
    <x v="11"/>
    <n v="0"/>
    <n v="0"/>
    <n v="0"/>
  </r>
  <r>
    <s v="degraded"/>
    <x v="0"/>
    <x v="1"/>
    <x v="0"/>
    <n v="0.04"/>
    <m/>
    <n v="476"/>
    <n v="506.94"/>
    <x v="3"/>
    <n v="1"/>
    <s v="Pseudognaphalium luteoalbum"/>
    <s v="Pseudognaphalium luteoalbum"/>
    <s v="forb"/>
    <s v="nonnative"/>
    <s v="annual"/>
    <s v="Asteraceae"/>
    <n v="0"/>
    <s v="DEG1_2"/>
    <s v="DEG1_2_surface"/>
    <x v="11"/>
    <n v="0"/>
    <n v="0"/>
    <n v="0"/>
  </r>
  <r>
    <s v="degraded"/>
    <x v="0"/>
    <x v="1"/>
    <x v="0"/>
    <n v="0.04"/>
    <m/>
    <n v="476"/>
    <n v="506.94"/>
    <x v="3"/>
    <n v="1"/>
    <s v="Trifolium gracelentum"/>
    <s v="Trifolium spp."/>
    <s v="forb"/>
    <s v="native"/>
    <s v="annual"/>
    <s v="Fabaceae"/>
    <n v="0"/>
    <s v="DEG1_2"/>
    <s v="DEG1_2_surface"/>
    <x v="11"/>
    <n v="0"/>
    <n v="0"/>
    <n v="0"/>
  </r>
  <r>
    <s v="degraded"/>
    <x v="0"/>
    <x v="1"/>
    <x v="1"/>
    <n v="0.08"/>
    <m/>
    <n v="476"/>
    <n v="506.94"/>
    <x v="0"/>
    <n v="1"/>
    <s v="Acmispon maritimus"/>
    <s v="Acmispon spp."/>
    <s v="forb"/>
    <s v="native"/>
    <s v="annual"/>
    <s v="Fabaceae"/>
    <n v="0"/>
    <s v="DEG1_2"/>
    <s v="DEG1_2_deep"/>
    <x v="12"/>
    <n v="0"/>
    <n v="0"/>
    <n v="0"/>
  </r>
  <r>
    <s v="degraded"/>
    <x v="0"/>
    <x v="1"/>
    <x v="1"/>
    <n v="0.08"/>
    <m/>
    <n v="476"/>
    <n v="506.94"/>
    <x v="0"/>
    <n v="1"/>
    <s v="Artemisia californica"/>
    <s v="Artemisia californica"/>
    <s v="shrub"/>
    <s v="native"/>
    <s v="perennial"/>
    <s v="Asteraceae"/>
    <n v="0"/>
    <s v="DEG1_2"/>
    <s v="DEG1_2_deep"/>
    <x v="12"/>
    <n v="0"/>
    <n v="0"/>
    <n v="0"/>
  </r>
  <r>
    <s v="degraded"/>
    <x v="0"/>
    <x v="1"/>
    <x v="1"/>
    <n v="0.08"/>
    <m/>
    <n v="476"/>
    <n v="506.94"/>
    <x v="0"/>
    <n v="1"/>
    <s v="Astragalus trichopodus"/>
    <s v="Astragalus trichopodus"/>
    <s v="forb"/>
    <s v="native"/>
    <s v="perennial"/>
    <s v="Fabaceae"/>
    <n v="0"/>
    <s v="DEG1_2"/>
    <s v="DEG1_2_deep"/>
    <x v="12"/>
    <n v="0"/>
    <n v="0"/>
    <n v="0"/>
  </r>
  <r>
    <s v="degraded"/>
    <x v="0"/>
    <x v="1"/>
    <x v="1"/>
    <n v="0.08"/>
    <m/>
    <n v="476"/>
    <n v="506.94"/>
    <x v="0"/>
    <n v="1"/>
    <s v="Bromus diandrus"/>
    <s v="Bromus spp."/>
    <s v="grass"/>
    <s v="nonnative"/>
    <s v="annual"/>
    <s v="Poaceae"/>
    <n v="0"/>
    <s v="DEG1_2"/>
    <s v="DEG1_2_deep"/>
    <x v="12"/>
    <n v="0"/>
    <n v="0"/>
    <n v="0"/>
  </r>
  <r>
    <s v="degraded"/>
    <x v="0"/>
    <x v="1"/>
    <x v="1"/>
    <n v="0.08"/>
    <m/>
    <n v="476"/>
    <n v="506.94"/>
    <x v="0"/>
    <n v="1"/>
    <s v="Bromus madritensis"/>
    <s v="Bromus spp."/>
    <s v="grass"/>
    <s v="nonnative"/>
    <s v="annual"/>
    <s v="Poaceae"/>
    <n v="1"/>
    <s v="DEG1_2"/>
    <s v="DEG1_2_deep"/>
    <x v="12"/>
    <n v="2.1008403361344537E-3"/>
    <n v="2100.8403361344535"/>
    <n v="1.9726200339290644E-3"/>
  </r>
  <r>
    <s v="degraded"/>
    <x v="0"/>
    <x v="1"/>
    <x v="1"/>
    <n v="0.08"/>
    <m/>
    <n v="476"/>
    <n v="506.94"/>
    <x v="0"/>
    <n v="1"/>
    <s v="Centaurea melitensis"/>
    <s v="Centaurea melitensis"/>
    <s v="forb"/>
    <s v="nonnative"/>
    <s v="annual"/>
    <s v="Asteraceae"/>
    <n v="1"/>
    <s v="DEG1_2"/>
    <s v="DEG1_2_deep"/>
    <x v="12"/>
    <n v="2.1008403361344537E-3"/>
    <n v="2100.8403361344535"/>
    <n v="1.9726200339290644E-3"/>
  </r>
  <r>
    <s v="degraded"/>
    <x v="0"/>
    <x v="1"/>
    <x v="1"/>
    <n v="0.08"/>
    <m/>
    <n v="476"/>
    <n v="506.94"/>
    <x v="0"/>
    <n v="1"/>
    <s v="Croton setiger"/>
    <s v="Croton setiger"/>
    <s v="forb"/>
    <s v="native"/>
    <s v="annual"/>
    <s v="Euphorbiaceae"/>
    <n v="0"/>
    <s v="DEG1_2"/>
    <s v="DEG1_2_deep"/>
    <x v="12"/>
    <n v="0"/>
    <n v="0"/>
    <n v="0"/>
  </r>
  <r>
    <s v="degraded"/>
    <x v="0"/>
    <x v="1"/>
    <x v="1"/>
    <n v="0.08"/>
    <m/>
    <n v="476"/>
    <n v="506.94"/>
    <x v="0"/>
    <n v="1"/>
    <s v="Cryptantha spp."/>
    <s v="Cryptantha spp."/>
    <s v="forb"/>
    <s v="native"/>
    <s v="annual"/>
    <s v="Boraginaceae"/>
    <n v="0"/>
    <s v="DEG1_2"/>
    <s v="DEG1_2_deep"/>
    <x v="12"/>
    <n v="0"/>
    <n v="0"/>
    <n v="0"/>
  </r>
  <r>
    <s v="degraded"/>
    <x v="0"/>
    <x v="1"/>
    <x v="1"/>
    <n v="0.08"/>
    <m/>
    <n v="476"/>
    <n v="506.94"/>
    <x v="0"/>
    <n v="1"/>
    <s v="Emmenanthe penduliflora"/>
    <s v="Emmenanthe penduliflora"/>
    <s v="forb"/>
    <s v="native"/>
    <s v="annual"/>
    <s v="Hydrophyllaceae"/>
    <n v="0"/>
    <s v="DEG1_2"/>
    <s v="DEG1_2_deep"/>
    <x v="12"/>
    <n v="0"/>
    <n v="0"/>
    <n v="0"/>
  </r>
  <r>
    <s v="degraded"/>
    <x v="0"/>
    <x v="1"/>
    <x v="1"/>
    <n v="0.08"/>
    <m/>
    <n v="476"/>
    <n v="506.94"/>
    <x v="0"/>
    <n v="1"/>
    <s v="Erigeron canadensis"/>
    <s v="Erigeron canadensis"/>
    <s v="forb"/>
    <s v="native"/>
    <s v="annual"/>
    <s v="Asteraceae"/>
    <n v="0"/>
    <s v="DEG1_2"/>
    <s v="DEG1_2_deep"/>
    <x v="12"/>
    <n v="0"/>
    <n v="0"/>
    <n v="0"/>
  </r>
  <r>
    <s v="degraded"/>
    <x v="0"/>
    <x v="1"/>
    <x v="1"/>
    <n v="0.08"/>
    <m/>
    <n v="476"/>
    <n v="506.94"/>
    <x v="0"/>
    <n v="1"/>
    <s v="Erodium cicutarium"/>
    <s v="Erodium spp."/>
    <s v="forb"/>
    <s v="nonnative"/>
    <s v="annual"/>
    <s v="Geraniaceae"/>
    <n v="2"/>
    <s v="DEG1_2"/>
    <s v="DEG1_2_deep"/>
    <x v="12"/>
    <n v="4.2016806722689074E-3"/>
    <n v="4201.6806722689071"/>
    <n v="3.9452400678581289E-3"/>
  </r>
  <r>
    <s v="degraded"/>
    <x v="0"/>
    <x v="1"/>
    <x v="1"/>
    <n v="0.08"/>
    <m/>
    <n v="476"/>
    <n v="506.94"/>
    <x v="0"/>
    <n v="1"/>
    <s v="Erodium moschatum"/>
    <s v="Erodium spp."/>
    <s v="forb"/>
    <s v="nonnative"/>
    <s v="annual"/>
    <s v="Geraniaceae"/>
    <n v="0"/>
    <s v="DEG1_2"/>
    <s v="DEG1_2_deep"/>
    <x v="12"/>
    <n v="0"/>
    <n v="0"/>
    <n v="0"/>
  </r>
  <r>
    <s v="degraded"/>
    <x v="0"/>
    <x v="1"/>
    <x v="1"/>
    <n v="0.08"/>
    <m/>
    <n v="476"/>
    <n v="506.94"/>
    <x v="0"/>
    <n v="1"/>
    <s v="Eucrypta chrysanthemifolia"/>
    <s v="Eucrypta chrysanthemifolia"/>
    <s v="forb"/>
    <s v="native"/>
    <s v="annual"/>
    <s v="Hydrophyllaceae"/>
    <n v="0"/>
    <s v="DEG1_2"/>
    <s v="DEG1_2_deep"/>
    <x v="12"/>
    <n v="0"/>
    <n v="0"/>
    <n v="0"/>
  </r>
  <r>
    <s v="degraded"/>
    <x v="0"/>
    <x v="1"/>
    <x v="1"/>
    <n v="0.08"/>
    <m/>
    <n v="476"/>
    <n v="506.94"/>
    <x v="0"/>
    <n v="1"/>
    <s v="Fragaria vesca"/>
    <s v="Fragaria vesca"/>
    <s v="forb"/>
    <s v="native"/>
    <s v="perennial"/>
    <s v="Rosaceae"/>
    <n v="0"/>
    <s v="DEG1_2"/>
    <s v="DEG1_2_deep"/>
    <x v="12"/>
    <n v="0"/>
    <n v="0"/>
    <n v="0"/>
  </r>
  <r>
    <s v="degraded"/>
    <x v="0"/>
    <x v="1"/>
    <x v="1"/>
    <n v="0.08"/>
    <m/>
    <n v="476"/>
    <n v="506.94"/>
    <x v="0"/>
    <n v="1"/>
    <s v="Galium porrigens"/>
    <s v="Galium porrigens"/>
    <s v="forb"/>
    <s v="native"/>
    <s v="perennial"/>
    <s v="Rubiaceae"/>
    <n v="0"/>
    <s v="DEG1_2"/>
    <s v="DEG1_2_deep"/>
    <x v="12"/>
    <n v="0"/>
    <n v="0"/>
    <n v="0"/>
  </r>
  <r>
    <s v="degraded"/>
    <x v="0"/>
    <x v="1"/>
    <x v="1"/>
    <n v="0.08"/>
    <m/>
    <n v="476"/>
    <n v="506.94"/>
    <x v="0"/>
    <n v="1"/>
    <s v="Hirschfeldia incana"/>
    <s v="Hirschfeldia incana"/>
    <s v="forb"/>
    <s v="nonnative"/>
    <s v="annual"/>
    <s v="Brassicaceae"/>
    <n v="1"/>
    <s v="DEG1_2"/>
    <s v="DEG1_2_deep"/>
    <x v="12"/>
    <n v="2.1008403361344537E-3"/>
    <n v="2100.8403361344535"/>
    <n v="1.9726200339290644E-3"/>
  </r>
  <r>
    <s v="degraded"/>
    <x v="0"/>
    <x v="1"/>
    <x v="1"/>
    <n v="0.08"/>
    <m/>
    <n v="476"/>
    <n v="506.94"/>
    <x v="0"/>
    <n v="1"/>
    <s v="Malacothamnus fasciculatus"/>
    <s v="Malacothamnus fasciculatus"/>
    <s v="shrub"/>
    <s v="native"/>
    <s v="perennial"/>
    <s v="Malvaceae"/>
    <n v="0"/>
    <s v="DEG1_2"/>
    <s v="DEG1_2_deep"/>
    <x v="12"/>
    <n v="0"/>
    <n v="0"/>
    <n v="0"/>
  </r>
  <r>
    <s v="degraded"/>
    <x v="0"/>
    <x v="1"/>
    <x v="1"/>
    <n v="0.08"/>
    <m/>
    <n v="476"/>
    <n v="506.94"/>
    <x v="0"/>
    <n v="1"/>
    <s v="Nicotiana glauca"/>
    <s v="Nicotiana glauca"/>
    <s v="shrub"/>
    <s v="nonnative"/>
    <s v="perennial"/>
    <s v="Solanaceae"/>
    <n v="0"/>
    <s v="DEG1_2"/>
    <s v="DEG1_2_deep"/>
    <x v="12"/>
    <n v="0"/>
    <n v="0"/>
    <n v="0"/>
  </r>
  <r>
    <s v="degraded"/>
    <x v="0"/>
    <x v="1"/>
    <x v="1"/>
    <n v="0.08"/>
    <m/>
    <n v="476"/>
    <n v="506.94"/>
    <x v="0"/>
    <n v="1"/>
    <s v="Pseudognaphalium luteoalbum"/>
    <s v="Pseudognaphalium luteoalbum"/>
    <s v="forb"/>
    <s v="nonnative"/>
    <s v="annual"/>
    <s v="Asteraceae"/>
    <n v="0"/>
    <s v="DEG1_2"/>
    <s v="DEG1_2_deep"/>
    <x v="12"/>
    <n v="0"/>
    <n v="0"/>
    <n v="0"/>
  </r>
  <r>
    <s v="degraded"/>
    <x v="0"/>
    <x v="1"/>
    <x v="1"/>
    <n v="0.08"/>
    <m/>
    <n v="476"/>
    <n v="506.94"/>
    <x v="0"/>
    <n v="1"/>
    <s v="Trifolium gracelentum"/>
    <s v="Trifolium spp."/>
    <s v="forb"/>
    <s v="native"/>
    <s v="annual"/>
    <s v="Fabaceae"/>
    <n v="0"/>
    <s v="DEG1_2"/>
    <s v="DEG1_2_deep"/>
    <x v="12"/>
    <n v="0"/>
    <n v="0"/>
    <n v="0"/>
  </r>
  <r>
    <s v="degraded"/>
    <x v="0"/>
    <x v="1"/>
    <x v="1"/>
    <n v="0.08"/>
    <m/>
    <n v="476"/>
    <n v="506.94"/>
    <x v="1"/>
    <n v="1"/>
    <s v="Acmispon maritimus"/>
    <s v="Acmispon spp."/>
    <s v="forb"/>
    <s v="native"/>
    <s v="annual"/>
    <s v="Fabaceae"/>
    <n v="1"/>
    <s v="DEG1_2"/>
    <s v="DEG1_2_deep"/>
    <x v="13"/>
    <n v="2.1008403361344537E-3"/>
    <n v="2100.8403361344535"/>
    <n v="1.9726200339290644E-3"/>
  </r>
  <r>
    <s v="degraded"/>
    <x v="0"/>
    <x v="1"/>
    <x v="1"/>
    <n v="0.08"/>
    <m/>
    <n v="476"/>
    <n v="506.94"/>
    <x v="1"/>
    <n v="1"/>
    <s v="Artemisia californica"/>
    <s v="Artemisia californica"/>
    <s v="shrub"/>
    <s v="native"/>
    <s v="perennial"/>
    <s v="Asteraceae"/>
    <n v="0"/>
    <s v="DEG1_2"/>
    <s v="DEG1_2_deep"/>
    <x v="13"/>
    <n v="0"/>
    <n v="0"/>
    <n v="0"/>
  </r>
  <r>
    <s v="degraded"/>
    <x v="0"/>
    <x v="1"/>
    <x v="1"/>
    <n v="0.08"/>
    <m/>
    <n v="476"/>
    <n v="506.94"/>
    <x v="1"/>
    <n v="1"/>
    <s v="Astragalus trichopodus"/>
    <s v="Astragalus trichopodus"/>
    <s v="forb"/>
    <s v="native"/>
    <s v="perennial"/>
    <s v="Fabaceae"/>
    <n v="0"/>
    <s v="DEG1_2"/>
    <s v="DEG1_2_deep"/>
    <x v="13"/>
    <n v="0"/>
    <n v="0"/>
    <n v="0"/>
  </r>
  <r>
    <s v="degraded"/>
    <x v="0"/>
    <x v="1"/>
    <x v="1"/>
    <n v="0.08"/>
    <m/>
    <n v="476"/>
    <n v="506.94"/>
    <x v="1"/>
    <n v="1"/>
    <s v="Bromus diandrus"/>
    <s v="Bromus spp."/>
    <s v="grass"/>
    <s v="nonnative"/>
    <s v="annual"/>
    <s v="Poaceae"/>
    <n v="0"/>
    <s v="DEG1_2"/>
    <s v="DEG1_2_deep"/>
    <x v="13"/>
    <n v="0"/>
    <n v="0"/>
    <n v="0"/>
  </r>
  <r>
    <s v="degraded"/>
    <x v="0"/>
    <x v="1"/>
    <x v="1"/>
    <n v="0.08"/>
    <m/>
    <n v="476"/>
    <n v="506.94"/>
    <x v="1"/>
    <n v="1"/>
    <s v="Bromus madritensis"/>
    <s v="Bromus spp."/>
    <s v="grass"/>
    <s v="nonnative"/>
    <s v="annual"/>
    <s v="Poaceae"/>
    <n v="1"/>
    <s v="DEG1_2"/>
    <s v="DEG1_2_deep"/>
    <x v="13"/>
    <n v="2.1008403361344537E-3"/>
    <n v="2100.8403361344535"/>
    <n v="1.9726200339290644E-3"/>
  </r>
  <r>
    <s v="degraded"/>
    <x v="0"/>
    <x v="1"/>
    <x v="1"/>
    <n v="0.08"/>
    <m/>
    <n v="476"/>
    <n v="506.94"/>
    <x v="1"/>
    <n v="1"/>
    <s v="Centaurea melitensis"/>
    <s v="Centaurea melitensis"/>
    <s v="forb"/>
    <s v="nonnative"/>
    <s v="annual"/>
    <s v="Asteraceae"/>
    <n v="0"/>
    <s v="DEG1_2"/>
    <s v="DEG1_2_deep"/>
    <x v="13"/>
    <n v="0"/>
    <n v="0"/>
    <n v="0"/>
  </r>
  <r>
    <s v="degraded"/>
    <x v="0"/>
    <x v="1"/>
    <x v="1"/>
    <n v="0.08"/>
    <m/>
    <n v="476"/>
    <n v="506.94"/>
    <x v="1"/>
    <n v="1"/>
    <s v="Croton setiger"/>
    <s v="Croton setiger"/>
    <s v="forb"/>
    <s v="native"/>
    <s v="annual"/>
    <s v="Euphorbiaceae"/>
    <n v="1"/>
    <s v="DEG1_2"/>
    <s v="DEG1_2_deep"/>
    <x v="13"/>
    <n v="2.1008403361344537E-3"/>
    <n v="2100.8403361344535"/>
    <n v="1.9726200339290644E-3"/>
  </r>
  <r>
    <s v="degraded"/>
    <x v="0"/>
    <x v="1"/>
    <x v="1"/>
    <n v="0.08"/>
    <m/>
    <n v="476"/>
    <n v="506.94"/>
    <x v="1"/>
    <n v="1"/>
    <s v="Cryptantha spp."/>
    <s v="Cryptantha spp."/>
    <s v="forb"/>
    <s v="native"/>
    <s v="annual"/>
    <s v="Boraginaceae"/>
    <n v="0"/>
    <s v="DEG1_2"/>
    <s v="DEG1_2_deep"/>
    <x v="13"/>
    <n v="0"/>
    <n v="0"/>
    <n v="0"/>
  </r>
  <r>
    <s v="degraded"/>
    <x v="0"/>
    <x v="1"/>
    <x v="1"/>
    <n v="0.08"/>
    <m/>
    <n v="476"/>
    <n v="506.94"/>
    <x v="1"/>
    <n v="1"/>
    <s v="Emmenanthe penduliflora"/>
    <s v="Emmenanthe penduliflora"/>
    <s v="forb"/>
    <s v="native"/>
    <s v="annual"/>
    <s v="Hydrophyllaceae"/>
    <n v="0"/>
    <s v="DEG1_2"/>
    <s v="DEG1_2_deep"/>
    <x v="13"/>
    <n v="0"/>
    <n v="0"/>
    <n v="0"/>
  </r>
  <r>
    <s v="degraded"/>
    <x v="0"/>
    <x v="1"/>
    <x v="1"/>
    <n v="0.08"/>
    <m/>
    <n v="476"/>
    <n v="506.94"/>
    <x v="1"/>
    <n v="1"/>
    <s v="Erigeron canadensis"/>
    <s v="Erigeron canadensis"/>
    <s v="forb"/>
    <s v="native"/>
    <s v="annual"/>
    <s v="Asteraceae"/>
    <n v="0"/>
    <s v="DEG1_2"/>
    <s v="DEG1_2_deep"/>
    <x v="13"/>
    <n v="0"/>
    <n v="0"/>
    <n v="0"/>
  </r>
  <r>
    <s v="degraded"/>
    <x v="0"/>
    <x v="1"/>
    <x v="1"/>
    <n v="0.08"/>
    <m/>
    <n v="476"/>
    <n v="506.94"/>
    <x v="1"/>
    <n v="1"/>
    <s v="Erodium cicutarium"/>
    <s v="Erodium spp."/>
    <s v="forb"/>
    <s v="nonnative"/>
    <s v="annual"/>
    <s v="Geraniaceae"/>
    <n v="3"/>
    <s v="DEG1_2"/>
    <s v="DEG1_2_deep"/>
    <x v="13"/>
    <n v="6.3025210084033615E-3"/>
    <n v="6302.5210084033615"/>
    <n v="5.9178601017871937E-3"/>
  </r>
  <r>
    <s v="degraded"/>
    <x v="0"/>
    <x v="1"/>
    <x v="1"/>
    <n v="0.08"/>
    <m/>
    <n v="476"/>
    <n v="506.94"/>
    <x v="1"/>
    <n v="1"/>
    <s v="Erodium moschatum"/>
    <s v="Erodium spp."/>
    <s v="forb"/>
    <s v="nonnative"/>
    <s v="annual"/>
    <s v="Geraniaceae"/>
    <n v="0"/>
    <s v="DEG1_2"/>
    <s v="DEG1_2_deep"/>
    <x v="13"/>
    <n v="0"/>
    <n v="0"/>
    <n v="0"/>
  </r>
  <r>
    <s v="degraded"/>
    <x v="0"/>
    <x v="1"/>
    <x v="1"/>
    <n v="0.08"/>
    <m/>
    <n v="476"/>
    <n v="506.94"/>
    <x v="1"/>
    <n v="1"/>
    <s v="Eucrypta chrysanthemifolia"/>
    <s v="Eucrypta chrysanthemifolia"/>
    <s v="forb"/>
    <s v="native"/>
    <s v="annual"/>
    <s v="Hydrophyllaceae"/>
    <n v="0"/>
    <s v="DEG1_2"/>
    <s v="DEG1_2_deep"/>
    <x v="13"/>
    <n v="0"/>
    <n v="0"/>
    <n v="0"/>
  </r>
  <r>
    <s v="degraded"/>
    <x v="0"/>
    <x v="1"/>
    <x v="1"/>
    <n v="0.08"/>
    <m/>
    <n v="476"/>
    <n v="506.94"/>
    <x v="1"/>
    <n v="1"/>
    <s v="Fragaria vesca"/>
    <s v="Fragaria vesca"/>
    <s v="forb"/>
    <s v="native"/>
    <s v="perennial"/>
    <s v="Rosaceae"/>
    <n v="0"/>
    <s v="DEG1_2"/>
    <s v="DEG1_2_deep"/>
    <x v="13"/>
    <n v="0"/>
    <n v="0"/>
    <n v="0"/>
  </r>
  <r>
    <s v="degraded"/>
    <x v="0"/>
    <x v="1"/>
    <x v="1"/>
    <n v="0.08"/>
    <m/>
    <n v="476"/>
    <n v="506.94"/>
    <x v="1"/>
    <n v="1"/>
    <s v="Galium porrigens"/>
    <s v="Galium porrigens"/>
    <s v="forb"/>
    <s v="native"/>
    <s v="perennial"/>
    <s v="Rubiaceae"/>
    <n v="0"/>
    <s v="DEG1_2"/>
    <s v="DEG1_2_deep"/>
    <x v="13"/>
    <n v="0"/>
    <n v="0"/>
    <n v="0"/>
  </r>
  <r>
    <s v="degraded"/>
    <x v="0"/>
    <x v="1"/>
    <x v="1"/>
    <n v="0.08"/>
    <m/>
    <n v="476"/>
    <n v="506.94"/>
    <x v="1"/>
    <n v="1"/>
    <s v="Hirschfeldia incana"/>
    <s v="Hirschfeldia incana"/>
    <s v="forb"/>
    <s v="nonnative"/>
    <s v="annual"/>
    <s v="Brassicaceae"/>
    <n v="1"/>
    <s v="DEG1_2"/>
    <s v="DEG1_2_deep"/>
    <x v="13"/>
    <n v="2.1008403361344537E-3"/>
    <n v="2100.8403361344535"/>
    <n v="1.9726200339290644E-3"/>
  </r>
  <r>
    <s v="degraded"/>
    <x v="0"/>
    <x v="1"/>
    <x v="1"/>
    <n v="0.08"/>
    <m/>
    <n v="476"/>
    <n v="506.94"/>
    <x v="1"/>
    <n v="1"/>
    <s v="Malacothamnus fasciculatus"/>
    <s v="Malacothamnus fasciculatus"/>
    <s v="shrub"/>
    <s v="native"/>
    <s v="perennial"/>
    <s v="Malvaceae"/>
    <n v="0"/>
    <s v="DEG1_2"/>
    <s v="DEG1_2_deep"/>
    <x v="13"/>
    <n v="0"/>
    <n v="0"/>
    <n v="0"/>
  </r>
  <r>
    <s v="degraded"/>
    <x v="0"/>
    <x v="1"/>
    <x v="1"/>
    <n v="0.08"/>
    <m/>
    <n v="476"/>
    <n v="506.94"/>
    <x v="1"/>
    <n v="1"/>
    <s v="Nicotiana glauca"/>
    <s v="Nicotiana glauca"/>
    <s v="shrub"/>
    <s v="nonnative"/>
    <s v="perennial"/>
    <s v="Solanaceae"/>
    <n v="1"/>
    <s v="DEG1_2"/>
    <s v="DEG1_2_deep"/>
    <x v="13"/>
    <n v="2.1008403361344537E-3"/>
    <n v="2100.8403361344535"/>
    <n v="1.9726200339290644E-3"/>
  </r>
  <r>
    <s v="degraded"/>
    <x v="0"/>
    <x v="1"/>
    <x v="1"/>
    <n v="0.08"/>
    <m/>
    <n v="476"/>
    <n v="506.94"/>
    <x v="1"/>
    <n v="1"/>
    <s v="Pseudognaphalium luteoalbum"/>
    <s v="Pseudognaphalium luteoalbum"/>
    <s v="forb"/>
    <s v="nonnative"/>
    <s v="annual"/>
    <s v="Asteraceae"/>
    <n v="0"/>
    <s v="DEG1_2"/>
    <s v="DEG1_2_deep"/>
    <x v="13"/>
    <n v="0"/>
    <n v="0"/>
    <n v="0"/>
  </r>
  <r>
    <s v="degraded"/>
    <x v="0"/>
    <x v="1"/>
    <x v="1"/>
    <n v="0.08"/>
    <m/>
    <n v="476"/>
    <n v="506.94"/>
    <x v="1"/>
    <n v="1"/>
    <s v="Trifolium gracelentum"/>
    <s v="Trifolium spp."/>
    <s v="forb"/>
    <s v="native"/>
    <s v="annual"/>
    <s v="Fabaceae"/>
    <n v="0"/>
    <s v="DEG1_2"/>
    <s v="DEG1_2_deep"/>
    <x v="13"/>
    <n v="0"/>
    <n v="0"/>
    <n v="0"/>
  </r>
  <r>
    <s v="degraded"/>
    <x v="0"/>
    <x v="1"/>
    <x v="1"/>
    <n v="0.08"/>
    <m/>
    <n v="476"/>
    <n v="506.94"/>
    <x v="2"/>
    <n v="1"/>
    <s v="Acmispon maritimus"/>
    <s v="Acmispon spp."/>
    <s v="forb"/>
    <s v="native"/>
    <s v="annual"/>
    <s v="Fabaceae"/>
    <n v="0"/>
    <s v="DEG1_2"/>
    <s v="DEG1_2_deep"/>
    <x v="14"/>
    <n v="0"/>
    <n v="0"/>
    <n v="0"/>
  </r>
  <r>
    <s v="degraded"/>
    <x v="0"/>
    <x v="1"/>
    <x v="1"/>
    <n v="0.08"/>
    <m/>
    <n v="476"/>
    <n v="506.94"/>
    <x v="2"/>
    <n v="1"/>
    <s v="Artemisia californica"/>
    <s v="Artemisia californica"/>
    <s v="shrub"/>
    <s v="native"/>
    <s v="perennial"/>
    <s v="Asteraceae"/>
    <n v="0"/>
    <s v="DEG1_2"/>
    <s v="DEG1_2_deep"/>
    <x v="14"/>
    <n v="0"/>
    <n v="0"/>
    <n v="0"/>
  </r>
  <r>
    <s v="degraded"/>
    <x v="0"/>
    <x v="1"/>
    <x v="1"/>
    <n v="0.08"/>
    <m/>
    <n v="476"/>
    <n v="506.94"/>
    <x v="2"/>
    <n v="1"/>
    <s v="Astragalus trichopodus"/>
    <s v="Astragalus trichopodus"/>
    <s v="forb"/>
    <s v="native"/>
    <s v="perennial"/>
    <s v="Fabaceae"/>
    <n v="0"/>
    <s v="DEG1_2"/>
    <s v="DEG1_2_deep"/>
    <x v="14"/>
    <n v="0"/>
    <n v="0"/>
    <n v="0"/>
  </r>
  <r>
    <s v="degraded"/>
    <x v="0"/>
    <x v="1"/>
    <x v="1"/>
    <n v="0.08"/>
    <m/>
    <n v="476"/>
    <n v="506.94"/>
    <x v="2"/>
    <n v="1"/>
    <s v="Bromus diandrus"/>
    <s v="Bromus spp."/>
    <s v="grass"/>
    <s v="nonnative"/>
    <s v="annual"/>
    <s v="Poaceae"/>
    <n v="0"/>
    <s v="DEG1_2"/>
    <s v="DEG1_2_deep"/>
    <x v="14"/>
    <n v="0"/>
    <n v="0"/>
    <n v="0"/>
  </r>
  <r>
    <s v="degraded"/>
    <x v="0"/>
    <x v="1"/>
    <x v="1"/>
    <n v="0.08"/>
    <m/>
    <n v="476"/>
    <n v="506.94"/>
    <x v="2"/>
    <n v="1"/>
    <s v="Bromus madritensis"/>
    <s v="Bromus spp."/>
    <s v="grass"/>
    <s v="nonnative"/>
    <s v="annual"/>
    <s v="Poaceae"/>
    <n v="2"/>
    <s v="DEG1_2"/>
    <s v="DEG1_2_deep"/>
    <x v="14"/>
    <n v="4.2016806722689074E-3"/>
    <n v="4201.6806722689071"/>
    <n v="3.9452400678581289E-3"/>
  </r>
  <r>
    <s v="degraded"/>
    <x v="0"/>
    <x v="1"/>
    <x v="1"/>
    <n v="0.08"/>
    <m/>
    <n v="476"/>
    <n v="506.94"/>
    <x v="2"/>
    <n v="1"/>
    <s v="Centaurea melitensis"/>
    <s v="Centaurea melitensis"/>
    <s v="forb"/>
    <s v="nonnative"/>
    <s v="annual"/>
    <s v="Asteraceae"/>
    <n v="0"/>
    <s v="DEG1_2"/>
    <s v="DEG1_2_deep"/>
    <x v="14"/>
    <n v="0"/>
    <n v="0"/>
    <n v="0"/>
  </r>
  <r>
    <s v="degraded"/>
    <x v="0"/>
    <x v="1"/>
    <x v="1"/>
    <n v="0.08"/>
    <m/>
    <n v="476"/>
    <n v="506.94"/>
    <x v="2"/>
    <n v="1"/>
    <s v="Croton setiger"/>
    <s v="Croton setiger"/>
    <s v="forb"/>
    <s v="native"/>
    <s v="annual"/>
    <s v="Euphorbiaceae"/>
    <n v="0"/>
    <s v="DEG1_2"/>
    <s v="DEG1_2_deep"/>
    <x v="14"/>
    <n v="0"/>
    <n v="0"/>
    <n v="0"/>
  </r>
  <r>
    <s v="degraded"/>
    <x v="0"/>
    <x v="1"/>
    <x v="1"/>
    <n v="0.08"/>
    <m/>
    <n v="476"/>
    <n v="506.94"/>
    <x v="2"/>
    <n v="1"/>
    <s v="Cryptantha spp."/>
    <s v="Cryptantha spp."/>
    <s v="forb"/>
    <s v="native"/>
    <s v="annual"/>
    <s v="Boraginaceae"/>
    <n v="0"/>
    <s v="DEG1_2"/>
    <s v="DEG1_2_deep"/>
    <x v="14"/>
    <n v="0"/>
    <n v="0"/>
    <n v="0"/>
  </r>
  <r>
    <s v="degraded"/>
    <x v="0"/>
    <x v="1"/>
    <x v="1"/>
    <n v="0.08"/>
    <m/>
    <n v="476"/>
    <n v="506.94"/>
    <x v="2"/>
    <n v="1"/>
    <s v="Emmenanthe penduliflora"/>
    <s v="Emmenanthe penduliflora"/>
    <s v="forb"/>
    <s v="native"/>
    <s v="annual"/>
    <s v="Hydrophyllaceae"/>
    <n v="0"/>
    <s v="DEG1_2"/>
    <s v="DEG1_2_deep"/>
    <x v="14"/>
    <n v="0"/>
    <n v="0"/>
    <n v="0"/>
  </r>
  <r>
    <s v="degraded"/>
    <x v="0"/>
    <x v="1"/>
    <x v="1"/>
    <n v="0.08"/>
    <m/>
    <n v="476"/>
    <n v="506.94"/>
    <x v="2"/>
    <n v="1"/>
    <s v="Erigeron canadensis"/>
    <s v="Erigeron canadensis"/>
    <s v="forb"/>
    <s v="native"/>
    <s v="annual"/>
    <s v="Asteraceae"/>
    <n v="0"/>
    <s v="DEG1_2"/>
    <s v="DEG1_2_deep"/>
    <x v="14"/>
    <n v="0"/>
    <n v="0"/>
    <n v="0"/>
  </r>
  <r>
    <s v="degraded"/>
    <x v="0"/>
    <x v="1"/>
    <x v="1"/>
    <n v="0.08"/>
    <m/>
    <n v="476"/>
    <n v="506.94"/>
    <x v="2"/>
    <n v="1"/>
    <s v="Erodium cicutarium"/>
    <s v="Erodium spp."/>
    <s v="forb"/>
    <s v="nonnative"/>
    <s v="annual"/>
    <s v="Geraniaceae"/>
    <n v="1"/>
    <s v="DEG1_2"/>
    <s v="DEG1_2_deep"/>
    <x v="14"/>
    <n v="2.1008403361344537E-3"/>
    <n v="2100.8403361344535"/>
    <n v="1.9726200339290644E-3"/>
  </r>
  <r>
    <s v="degraded"/>
    <x v="0"/>
    <x v="1"/>
    <x v="1"/>
    <n v="0.08"/>
    <m/>
    <n v="476"/>
    <n v="506.94"/>
    <x v="2"/>
    <n v="1"/>
    <s v="Erodium moschatum"/>
    <s v="Erodium spp."/>
    <s v="forb"/>
    <s v="nonnative"/>
    <s v="annual"/>
    <s v="Geraniaceae"/>
    <n v="0"/>
    <s v="DEG1_2"/>
    <s v="DEG1_2_deep"/>
    <x v="14"/>
    <n v="0"/>
    <n v="0"/>
    <n v="0"/>
  </r>
  <r>
    <s v="degraded"/>
    <x v="0"/>
    <x v="1"/>
    <x v="1"/>
    <n v="0.08"/>
    <m/>
    <n v="476"/>
    <n v="506.94"/>
    <x v="2"/>
    <n v="1"/>
    <s v="Eucrypta chrysanthemifolia"/>
    <s v="Eucrypta chrysanthemifolia"/>
    <s v="forb"/>
    <s v="native"/>
    <s v="annual"/>
    <s v="Hydrophyllaceae"/>
    <n v="0"/>
    <s v="DEG1_2"/>
    <s v="DEG1_2_deep"/>
    <x v="14"/>
    <n v="0"/>
    <n v="0"/>
    <n v="0"/>
  </r>
  <r>
    <s v="degraded"/>
    <x v="0"/>
    <x v="1"/>
    <x v="1"/>
    <n v="0.08"/>
    <m/>
    <n v="476"/>
    <n v="506.94"/>
    <x v="2"/>
    <n v="1"/>
    <s v="Fragaria vesca"/>
    <s v="Fragaria vesca"/>
    <s v="forb"/>
    <s v="native"/>
    <s v="perennial"/>
    <s v="Rosaceae"/>
    <n v="0"/>
    <s v="DEG1_2"/>
    <s v="DEG1_2_deep"/>
    <x v="14"/>
    <n v="0"/>
    <n v="0"/>
    <n v="0"/>
  </r>
  <r>
    <s v="degraded"/>
    <x v="0"/>
    <x v="1"/>
    <x v="1"/>
    <n v="0.08"/>
    <m/>
    <n v="476"/>
    <n v="506.94"/>
    <x v="2"/>
    <n v="1"/>
    <s v="Galium porrigens"/>
    <s v="Galium porrigens"/>
    <s v="forb"/>
    <s v="native"/>
    <s v="perennial"/>
    <s v="Rubiaceae"/>
    <n v="0"/>
    <s v="DEG1_2"/>
    <s v="DEG1_2_deep"/>
    <x v="14"/>
    <n v="0"/>
    <n v="0"/>
    <n v="0"/>
  </r>
  <r>
    <s v="degraded"/>
    <x v="0"/>
    <x v="1"/>
    <x v="1"/>
    <n v="0.08"/>
    <m/>
    <n v="476"/>
    <n v="506.94"/>
    <x v="2"/>
    <n v="1"/>
    <s v="Hirschfeldia incana"/>
    <s v="Hirschfeldia incana"/>
    <s v="forb"/>
    <s v="nonnative"/>
    <s v="annual"/>
    <s v="Brassicaceae"/>
    <n v="0"/>
    <s v="DEG1_2"/>
    <s v="DEG1_2_deep"/>
    <x v="14"/>
    <n v="0"/>
    <n v="0"/>
    <n v="0"/>
  </r>
  <r>
    <s v="degraded"/>
    <x v="0"/>
    <x v="1"/>
    <x v="1"/>
    <n v="0.08"/>
    <m/>
    <n v="476"/>
    <n v="506.94"/>
    <x v="2"/>
    <n v="1"/>
    <s v="Malacothamnus fasciculatus"/>
    <s v="Malacothamnus fasciculatus"/>
    <s v="shrub"/>
    <s v="native"/>
    <s v="perennial"/>
    <s v="Malvaceae"/>
    <n v="0"/>
    <s v="DEG1_2"/>
    <s v="DEG1_2_deep"/>
    <x v="14"/>
    <n v="0"/>
    <n v="0"/>
    <n v="0"/>
  </r>
  <r>
    <s v="degraded"/>
    <x v="0"/>
    <x v="1"/>
    <x v="1"/>
    <n v="0.08"/>
    <m/>
    <n v="476"/>
    <n v="506.94"/>
    <x v="2"/>
    <n v="1"/>
    <s v="Nicotiana glauca"/>
    <s v="Nicotiana glauca"/>
    <s v="shrub"/>
    <s v="nonnative"/>
    <s v="perennial"/>
    <s v="Solanaceae"/>
    <n v="0"/>
    <s v="DEG1_2"/>
    <s v="DEG1_2_deep"/>
    <x v="14"/>
    <n v="0"/>
    <n v="0"/>
    <n v="0"/>
  </r>
  <r>
    <s v="degraded"/>
    <x v="0"/>
    <x v="1"/>
    <x v="1"/>
    <n v="0.08"/>
    <m/>
    <n v="476"/>
    <n v="506.94"/>
    <x v="2"/>
    <n v="1"/>
    <s v="Pseudognaphalium luteoalbum"/>
    <s v="Pseudognaphalium luteoalbum"/>
    <s v="forb"/>
    <s v="nonnative"/>
    <s v="annual"/>
    <s v="Asteraceae"/>
    <n v="0"/>
    <s v="DEG1_2"/>
    <s v="DEG1_2_deep"/>
    <x v="14"/>
    <n v="0"/>
    <n v="0"/>
    <n v="0"/>
  </r>
  <r>
    <s v="degraded"/>
    <x v="0"/>
    <x v="1"/>
    <x v="1"/>
    <n v="0.08"/>
    <m/>
    <n v="476"/>
    <n v="506.94"/>
    <x v="2"/>
    <n v="1"/>
    <s v="Trifolium gracelentum"/>
    <s v="Trifolium spp."/>
    <s v="forb"/>
    <s v="native"/>
    <s v="annual"/>
    <s v="Fabaceae"/>
    <n v="0"/>
    <s v="DEG1_2"/>
    <s v="DEG1_2_deep"/>
    <x v="14"/>
    <n v="0"/>
    <n v="0"/>
    <n v="0"/>
  </r>
  <r>
    <s v="degraded"/>
    <x v="0"/>
    <x v="1"/>
    <x v="1"/>
    <n v="0.08"/>
    <m/>
    <n v="476"/>
    <n v="506.94"/>
    <x v="3"/>
    <n v="1"/>
    <s v="Acmispon maritimus"/>
    <s v="Acmispon spp."/>
    <s v="forb"/>
    <s v="native"/>
    <s v="annual"/>
    <s v="Fabaceae"/>
    <n v="0"/>
    <s v="DEG1_2"/>
    <s v="DEG1_2_deep"/>
    <x v="15"/>
    <n v="0"/>
    <n v="0"/>
    <n v="0"/>
  </r>
  <r>
    <s v="degraded"/>
    <x v="0"/>
    <x v="1"/>
    <x v="1"/>
    <n v="0.08"/>
    <m/>
    <n v="476"/>
    <n v="506.94"/>
    <x v="3"/>
    <n v="1"/>
    <s v="Artemisia californica"/>
    <s v="Artemisia californica"/>
    <s v="shrub"/>
    <s v="native"/>
    <s v="perennial"/>
    <s v="Asteraceae"/>
    <n v="0"/>
    <s v="DEG1_2"/>
    <s v="DEG1_2_deep"/>
    <x v="15"/>
    <n v="0"/>
    <n v="0"/>
    <n v="0"/>
  </r>
  <r>
    <s v="degraded"/>
    <x v="0"/>
    <x v="1"/>
    <x v="1"/>
    <n v="0.08"/>
    <m/>
    <n v="476"/>
    <n v="506.94"/>
    <x v="3"/>
    <n v="1"/>
    <s v="Astragalus trichopodus"/>
    <s v="Astragalus trichopodus"/>
    <s v="forb"/>
    <s v="native"/>
    <s v="perennial"/>
    <s v="Fabaceae"/>
    <n v="1"/>
    <s v="DEG1_2"/>
    <s v="DEG1_2_deep"/>
    <x v="15"/>
    <n v="2.1008403361344537E-3"/>
    <n v="2100.8403361344535"/>
    <n v="1.9726200339290644E-3"/>
  </r>
  <r>
    <s v="degraded"/>
    <x v="0"/>
    <x v="1"/>
    <x v="1"/>
    <n v="0.08"/>
    <m/>
    <n v="476"/>
    <n v="506.94"/>
    <x v="3"/>
    <n v="1"/>
    <s v="Bromus diandrus"/>
    <s v="Bromus spp."/>
    <s v="grass"/>
    <s v="nonnative"/>
    <s v="annual"/>
    <s v="Poaceae"/>
    <n v="0"/>
    <s v="DEG1_2"/>
    <s v="DEG1_2_deep"/>
    <x v="15"/>
    <n v="0"/>
    <n v="0"/>
    <n v="0"/>
  </r>
  <r>
    <s v="degraded"/>
    <x v="0"/>
    <x v="1"/>
    <x v="1"/>
    <n v="0.08"/>
    <m/>
    <n v="476"/>
    <n v="506.94"/>
    <x v="3"/>
    <n v="1"/>
    <s v="Bromus madritensis"/>
    <s v="Bromus spp."/>
    <s v="grass"/>
    <s v="nonnative"/>
    <s v="annual"/>
    <s v="Poaceae"/>
    <n v="2"/>
    <s v="DEG1_2"/>
    <s v="DEG1_2_deep"/>
    <x v="15"/>
    <n v="4.2016806722689074E-3"/>
    <n v="4201.6806722689071"/>
    <n v="3.9452400678581289E-3"/>
  </r>
  <r>
    <s v="degraded"/>
    <x v="0"/>
    <x v="1"/>
    <x v="1"/>
    <n v="0.08"/>
    <m/>
    <n v="476"/>
    <n v="506.94"/>
    <x v="3"/>
    <n v="1"/>
    <s v="Centaurea melitensis"/>
    <s v="Centaurea melitensis"/>
    <s v="forb"/>
    <s v="nonnative"/>
    <s v="annual"/>
    <s v="Asteraceae"/>
    <n v="0"/>
    <s v="DEG1_2"/>
    <s v="DEG1_2_deep"/>
    <x v="15"/>
    <n v="0"/>
    <n v="0"/>
    <n v="0"/>
  </r>
  <r>
    <s v="degraded"/>
    <x v="0"/>
    <x v="1"/>
    <x v="1"/>
    <n v="0.08"/>
    <m/>
    <n v="476"/>
    <n v="506.94"/>
    <x v="3"/>
    <n v="1"/>
    <s v="Croton setiger"/>
    <s v="Croton setiger"/>
    <s v="forb"/>
    <s v="native"/>
    <s v="annual"/>
    <s v="Euphorbiaceae"/>
    <n v="0"/>
    <s v="DEG1_2"/>
    <s v="DEG1_2_deep"/>
    <x v="15"/>
    <n v="0"/>
    <n v="0"/>
    <n v="0"/>
  </r>
  <r>
    <s v="degraded"/>
    <x v="0"/>
    <x v="1"/>
    <x v="1"/>
    <n v="0.08"/>
    <m/>
    <n v="476"/>
    <n v="506.94"/>
    <x v="3"/>
    <n v="1"/>
    <s v="Cryptantha spp."/>
    <s v="Cryptantha spp."/>
    <s v="forb"/>
    <s v="native"/>
    <s v="annual"/>
    <s v="Boraginaceae"/>
    <n v="0"/>
    <s v="DEG1_2"/>
    <s v="DEG1_2_deep"/>
    <x v="15"/>
    <n v="0"/>
    <n v="0"/>
    <n v="0"/>
  </r>
  <r>
    <s v="degraded"/>
    <x v="0"/>
    <x v="1"/>
    <x v="1"/>
    <n v="0.08"/>
    <m/>
    <n v="476"/>
    <n v="506.94"/>
    <x v="3"/>
    <n v="1"/>
    <s v="Emmenanthe penduliflora"/>
    <s v="Emmenanthe penduliflora"/>
    <s v="forb"/>
    <s v="native"/>
    <s v="annual"/>
    <s v="Hydrophyllaceae"/>
    <n v="0"/>
    <s v="DEG1_2"/>
    <s v="DEG1_2_deep"/>
    <x v="15"/>
    <n v="0"/>
    <n v="0"/>
    <n v="0"/>
  </r>
  <r>
    <s v="degraded"/>
    <x v="0"/>
    <x v="1"/>
    <x v="1"/>
    <n v="0.08"/>
    <m/>
    <n v="476"/>
    <n v="506.94"/>
    <x v="3"/>
    <n v="1"/>
    <s v="Erigeron canadensis"/>
    <s v="Erigeron canadensis"/>
    <s v="forb"/>
    <s v="native"/>
    <s v="annual"/>
    <s v="Asteraceae"/>
    <n v="0"/>
    <s v="DEG1_2"/>
    <s v="DEG1_2_deep"/>
    <x v="15"/>
    <n v="0"/>
    <n v="0"/>
    <n v="0"/>
  </r>
  <r>
    <s v="degraded"/>
    <x v="0"/>
    <x v="1"/>
    <x v="1"/>
    <n v="0.08"/>
    <m/>
    <n v="476"/>
    <n v="506.94"/>
    <x v="3"/>
    <n v="1"/>
    <s v="Erodium cicutarium"/>
    <s v="Erodium spp."/>
    <s v="forb"/>
    <s v="nonnative"/>
    <s v="annual"/>
    <s v="Geraniaceae"/>
    <n v="1"/>
    <s v="DEG1_2"/>
    <s v="DEG1_2_deep"/>
    <x v="15"/>
    <n v="2.1008403361344537E-3"/>
    <n v="2100.8403361344535"/>
    <n v="1.9726200339290644E-3"/>
  </r>
  <r>
    <s v="degraded"/>
    <x v="0"/>
    <x v="1"/>
    <x v="1"/>
    <n v="0.08"/>
    <m/>
    <n v="476"/>
    <n v="506.94"/>
    <x v="3"/>
    <n v="1"/>
    <s v="Erodium moschatum"/>
    <s v="Erodium spp."/>
    <s v="forb"/>
    <s v="nonnative"/>
    <s v="annual"/>
    <s v="Geraniaceae"/>
    <n v="0"/>
    <s v="DEG1_2"/>
    <s v="DEG1_2_deep"/>
    <x v="15"/>
    <n v="0"/>
    <n v="0"/>
    <n v="0"/>
  </r>
  <r>
    <s v="degraded"/>
    <x v="0"/>
    <x v="1"/>
    <x v="1"/>
    <n v="0.08"/>
    <m/>
    <n v="476"/>
    <n v="506.94"/>
    <x v="3"/>
    <n v="1"/>
    <s v="Eucrypta chrysanthemifolia"/>
    <s v="Eucrypta chrysanthemifolia"/>
    <s v="forb"/>
    <s v="native"/>
    <s v="annual"/>
    <s v="Hydrophyllaceae"/>
    <n v="0"/>
    <s v="DEG1_2"/>
    <s v="DEG1_2_deep"/>
    <x v="15"/>
    <n v="0"/>
    <n v="0"/>
    <n v="0"/>
  </r>
  <r>
    <s v="degraded"/>
    <x v="0"/>
    <x v="1"/>
    <x v="1"/>
    <n v="0.08"/>
    <m/>
    <n v="476"/>
    <n v="506.94"/>
    <x v="3"/>
    <n v="1"/>
    <s v="Fragaria vesca"/>
    <s v="Fragaria vesca"/>
    <s v="forb"/>
    <s v="native"/>
    <s v="perennial"/>
    <s v="Rosaceae"/>
    <n v="0"/>
    <s v="DEG1_2"/>
    <s v="DEG1_2_deep"/>
    <x v="15"/>
    <n v="0"/>
    <n v="0"/>
    <n v="0"/>
  </r>
  <r>
    <s v="degraded"/>
    <x v="0"/>
    <x v="1"/>
    <x v="1"/>
    <n v="0.08"/>
    <m/>
    <n v="476"/>
    <n v="506.94"/>
    <x v="3"/>
    <n v="1"/>
    <s v="Galium porrigens"/>
    <s v="Galium porrigens"/>
    <s v="forb"/>
    <s v="native"/>
    <s v="perennial"/>
    <s v="Rubiaceae"/>
    <n v="0"/>
    <s v="DEG1_2"/>
    <s v="DEG1_2_deep"/>
    <x v="15"/>
    <n v="0"/>
    <n v="0"/>
    <n v="0"/>
  </r>
  <r>
    <s v="degraded"/>
    <x v="0"/>
    <x v="1"/>
    <x v="1"/>
    <n v="0.08"/>
    <m/>
    <n v="476"/>
    <n v="506.94"/>
    <x v="3"/>
    <n v="1"/>
    <s v="Hirschfeldia incana"/>
    <s v="Hirschfeldia incana"/>
    <s v="forb"/>
    <s v="nonnative"/>
    <s v="annual"/>
    <s v="Brassicaceae"/>
    <n v="0"/>
    <s v="DEG1_2"/>
    <s v="DEG1_2_deep"/>
    <x v="15"/>
    <n v="0"/>
    <n v="0"/>
    <n v="0"/>
  </r>
  <r>
    <s v="degraded"/>
    <x v="0"/>
    <x v="1"/>
    <x v="1"/>
    <n v="0.08"/>
    <m/>
    <n v="476"/>
    <n v="506.94"/>
    <x v="3"/>
    <n v="1"/>
    <s v="Malacothamnus fasciculatus"/>
    <s v="Malacothamnus fasciculatus"/>
    <s v="shrub"/>
    <s v="native"/>
    <s v="perennial"/>
    <s v="Malvaceae"/>
    <n v="0"/>
    <s v="DEG1_2"/>
    <s v="DEG1_2_deep"/>
    <x v="15"/>
    <n v="0"/>
    <n v="0"/>
    <n v="0"/>
  </r>
  <r>
    <s v="degraded"/>
    <x v="0"/>
    <x v="1"/>
    <x v="1"/>
    <n v="0.08"/>
    <m/>
    <n v="476"/>
    <n v="506.94"/>
    <x v="3"/>
    <n v="1"/>
    <s v="Nicotiana glauca"/>
    <s v="Nicotiana glauca"/>
    <s v="shrub"/>
    <s v="nonnative"/>
    <s v="perennial"/>
    <s v="Solanaceae"/>
    <n v="0"/>
    <s v="DEG1_2"/>
    <s v="DEG1_2_deep"/>
    <x v="15"/>
    <n v="0"/>
    <n v="0"/>
    <n v="0"/>
  </r>
  <r>
    <s v="degraded"/>
    <x v="0"/>
    <x v="1"/>
    <x v="1"/>
    <n v="0.08"/>
    <m/>
    <n v="476"/>
    <n v="506.94"/>
    <x v="3"/>
    <n v="1"/>
    <s v="Pseudognaphalium luteoalbum"/>
    <s v="Pseudognaphalium luteoalbum"/>
    <s v="forb"/>
    <s v="nonnative"/>
    <s v="annual"/>
    <s v="Asteraceae"/>
    <n v="1"/>
    <s v="DEG1_2"/>
    <s v="DEG1_2_deep"/>
    <x v="15"/>
    <n v="2.1008403361344537E-3"/>
    <n v="2100.8403361344535"/>
    <n v="1.9726200339290644E-3"/>
  </r>
  <r>
    <s v="degraded"/>
    <x v="0"/>
    <x v="1"/>
    <x v="1"/>
    <n v="0.08"/>
    <m/>
    <n v="476"/>
    <n v="506.94"/>
    <x v="3"/>
    <n v="1"/>
    <s v="Trifolium gracelentum"/>
    <s v="Trifolium spp."/>
    <s v="forb"/>
    <s v="native"/>
    <s v="annual"/>
    <s v="Fabaceae"/>
    <n v="0"/>
    <s v="DEG1_2"/>
    <s v="DEG1_2_deep"/>
    <x v="15"/>
    <n v="0"/>
    <n v="0"/>
    <n v="0"/>
  </r>
  <r>
    <s v="degraded"/>
    <x v="0"/>
    <x v="2"/>
    <x v="0"/>
    <n v="0.04"/>
    <m/>
    <n v="476"/>
    <n v="506.94"/>
    <x v="0"/>
    <n v="1"/>
    <s v="Acmispon maritimus"/>
    <s v="Acmispon spp."/>
    <s v="forb"/>
    <s v="native"/>
    <s v="annual"/>
    <s v="Fabaceae"/>
    <n v="0"/>
    <s v="DEG1_3"/>
    <s v="DEG1_3_surface"/>
    <x v="16"/>
    <n v="0"/>
    <n v="0"/>
    <n v="0"/>
  </r>
  <r>
    <s v="degraded"/>
    <x v="0"/>
    <x v="2"/>
    <x v="0"/>
    <n v="0.04"/>
    <m/>
    <n v="476"/>
    <n v="506.94"/>
    <x v="0"/>
    <n v="1"/>
    <s v="Artemisia californica"/>
    <s v="Artemisia californica"/>
    <s v="shrub"/>
    <s v="native"/>
    <s v="perennial"/>
    <s v="Asteraceae"/>
    <n v="0"/>
    <s v="DEG1_3"/>
    <s v="DEG1_3_surface"/>
    <x v="16"/>
    <n v="0"/>
    <n v="0"/>
    <n v="0"/>
  </r>
  <r>
    <s v="degraded"/>
    <x v="0"/>
    <x v="2"/>
    <x v="0"/>
    <n v="0.04"/>
    <m/>
    <n v="476"/>
    <n v="506.94"/>
    <x v="0"/>
    <n v="1"/>
    <s v="Astragalus trichopodus"/>
    <s v="Astragalus trichopodus"/>
    <s v="forb"/>
    <s v="native"/>
    <s v="perennial"/>
    <s v="Fabaceae"/>
    <n v="0"/>
    <s v="DEG1_3"/>
    <s v="DEG1_3_surface"/>
    <x v="16"/>
    <n v="0"/>
    <n v="0"/>
    <n v="0"/>
  </r>
  <r>
    <s v="degraded"/>
    <x v="0"/>
    <x v="2"/>
    <x v="0"/>
    <n v="0.04"/>
    <m/>
    <n v="476"/>
    <n v="506.94"/>
    <x v="0"/>
    <n v="1"/>
    <s v="Bromus diandrus"/>
    <s v="Bromus spp."/>
    <s v="grass"/>
    <s v="nonnative"/>
    <s v="annual"/>
    <s v="Poaceae"/>
    <n v="0"/>
    <s v="DEG1_3"/>
    <s v="DEG1_3_surface"/>
    <x v="16"/>
    <n v="0"/>
    <n v="0"/>
    <n v="0"/>
  </r>
  <r>
    <s v="degraded"/>
    <x v="0"/>
    <x v="2"/>
    <x v="0"/>
    <n v="0.04"/>
    <m/>
    <n v="476"/>
    <n v="506.94"/>
    <x v="0"/>
    <n v="1"/>
    <s v="Bromus madritensis"/>
    <s v="Bromus spp."/>
    <s v="grass"/>
    <s v="nonnative"/>
    <s v="annual"/>
    <s v="Poaceae"/>
    <n v="1"/>
    <s v="DEG1_3"/>
    <s v="DEG1_3_surface"/>
    <x v="16"/>
    <n v="2.1008403361344537E-3"/>
    <n v="2100.8403361344535"/>
    <n v="1.9726200339290644E-3"/>
  </r>
  <r>
    <s v="degraded"/>
    <x v="0"/>
    <x v="2"/>
    <x v="0"/>
    <n v="0.04"/>
    <m/>
    <n v="476"/>
    <n v="506.94"/>
    <x v="0"/>
    <n v="1"/>
    <s v="Centaurea melitensis"/>
    <s v="Centaurea melitensis"/>
    <s v="forb"/>
    <s v="nonnative"/>
    <s v="annual"/>
    <s v="Asteraceae"/>
    <n v="0"/>
    <s v="DEG1_3"/>
    <s v="DEG1_3_surface"/>
    <x v="16"/>
    <n v="0"/>
    <n v="0"/>
    <n v="0"/>
  </r>
  <r>
    <s v="degraded"/>
    <x v="0"/>
    <x v="2"/>
    <x v="0"/>
    <n v="0.04"/>
    <m/>
    <n v="476"/>
    <n v="506.94"/>
    <x v="0"/>
    <n v="1"/>
    <s v="Croton setiger"/>
    <s v="Croton setiger"/>
    <s v="forb"/>
    <s v="native"/>
    <s v="annual"/>
    <s v="Euphorbiaceae"/>
    <n v="0"/>
    <s v="DEG1_3"/>
    <s v="DEG1_3_surface"/>
    <x v="16"/>
    <n v="0"/>
    <n v="0"/>
    <n v="0"/>
  </r>
  <r>
    <s v="degraded"/>
    <x v="0"/>
    <x v="2"/>
    <x v="0"/>
    <n v="0.04"/>
    <m/>
    <n v="476"/>
    <n v="506.94"/>
    <x v="0"/>
    <n v="1"/>
    <s v="Cryptantha spp."/>
    <s v="Cryptantha spp."/>
    <s v="forb"/>
    <s v="native"/>
    <s v="annual"/>
    <s v="Boraginaceae"/>
    <n v="0"/>
    <s v="DEG1_3"/>
    <s v="DEG1_3_surface"/>
    <x v="16"/>
    <n v="0"/>
    <n v="0"/>
    <n v="0"/>
  </r>
  <r>
    <s v="degraded"/>
    <x v="0"/>
    <x v="2"/>
    <x v="0"/>
    <n v="0.04"/>
    <m/>
    <n v="476"/>
    <n v="506.94"/>
    <x v="0"/>
    <n v="1"/>
    <s v="Emmenanthe penduliflora"/>
    <s v="Emmenanthe penduliflora"/>
    <s v="forb"/>
    <s v="native"/>
    <s v="annual"/>
    <s v="Hydrophyllaceae"/>
    <n v="0"/>
    <s v="DEG1_3"/>
    <s v="DEG1_3_surface"/>
    <x v="16"/>
    <n v="0"/>
    <n v="0"/>
    <n v="0"/>
  </r>
  <r>
    <s v="degraded"/>
    <x v="0"/>
    <x v="2"/>
    <x v="0"/>
    <n v="0.04"/>
    <m/>
    <n v="476"/>
    <n v="506.94"/>
    <x v="0"/>
    <n v="1"/>
    <s v="Erigeron canadensis"/>
    <s v="Erigeron canadensis"/>
    <s v="forb"/>
    <s v="native"/>
    <s v="annual"/>
    <s v="Asteraceae"/>
    <n v="0"/>
    <s v="DEG1_3"/>
    <s v="DEG1_3_surface"/>
    <x v="16"/>
    <n v="0"/>
    <n v="0"/>
    <n v="0"/>
  </r>
  <r>
    <s v="degraded"/>
    <x v="0"/>
    <x v="2"/>
    <x v="0"/>
    <n v="0.04"/>
    <m/>
    <n v="476"/>
    <n v="506.94"/>
    <x v="0"/>
    <n v="1"/>
    <s v="Erodium cicutarium"/>
    <s v="Erodium spp."/>
    <s v="forb"/>
    <s v="nonnative"/>
    <s v="annual"/>
    <s v="Geraniaceae"/>
    <n v="0"/>
    <s v="DEG1_3"/>
    <s v="DEG1_3_surface"/>
    <x v="16"/>
    <n v="0"/>
    <n v="0"/>
    <n v="0"/>
  </r>
  <r>
    <s v="degraded"/>
    <x v="0"/>
    <x v="2"/>
    <x v="0"/>
    <n v="0.04"/>
    <m/>
    <n v="476"/>
    <n v="506.94"/>
    <x v="0"/>
    <n v="1"/>
    <s v="Erodium moschatum"/>
    <s v="Erodium spp."/>
    <s v="forb"/>
    <s v="nonnative"/>
    <s v="annual"/>
    <s v="Geraniaceae"/>
    <n v="0"/>
    <s v="DEG1_3"/>
    <s v="DEG1_3_surface"/>
    <x v="16"/>
    <n v="0"/>
    <n v="0"/>
    <n v="0"/>
  </r>
  <r>
    <s v="degraded"/>
    <x v="0"/>
    <x v="2"/>
    <x v="0"/>
    <n v="0.04"/>
    <m/>
    <n v="476"/>
    <n v="506.94"/>
    <x v="0"/>
    <n v="1"/>
    <s v="Eucrypta chrysanthemifolia"/>
    <s v="Eucrypta chrysanthemifolia"/>
    <s v="forb"/>
    <s v="native"/>
    <s v="annual"/>
    <s v="Hydrophyllaceae"/>
    <n v="0"/>
    <s v="DEG1_3"/>
    <s v="DEG1_3_surface"/>
    <x v="16"/>
    <n v="0"/>
    <n v="0"/>
    <n v="0"/>
  </r>
  <r>
    <s v="degraded"/>
    <x v="0"/>
    <x v="2"/>
    <x v="0"/>
    <n v="0.04"/>
    <m/>
    <n v="476"/>
    <n v="506.94"/>
    <x v="0"/>
    <n v="1"/>
    <s v="Fragaria vesca"/>
    <s v="Fragaria vesca"/>
    <s v="forb"/>
    <s v="native"/>
    <s v="perennial"/>
    <s v="Rosaceae"/>
    <n v="0"/>
    <s v="DEG1_3"/>
    <s v="DEG1_3_surface"/>
    <x v="16"/>
    <n v="0"/>
    <n v="0"/>
    <n v="0"/>
  </r>
  <r>
    <s v="degraded"/>
    <x v="0"/>
    <x v="2"/>
    <x v="0"/>
    <n v="0.04"/>
    <m/>
    <n v="476"/>
    <n v="506.94"/>
    <x v="0"/>
    <n v="1"/>
    <s v="Galium porrigens"/>
    <s v="Galium porrigens"/>
    <s v="forb"/>
    <s v="native"/>
    <s v="perennial"/>
    <s v="Rubiaceae"/>
    <n v="0"/>
    <s v="DEG1_3"/>
    <s v="DEG1_3_surface"/>
    <x v="16"/>
    <n v="0"/>
    <n v="0"/>
    <n v="0"/>
  </r>
  <r>
    <s v="degraded"/>
    <x v="0"/>
    <x v="2"/>
    <x v="0"/>
    <n v="0.04"/>
    <m/>
    <n v="476"/>
    <n v="506.94"/>
    <x v="0"/>
    <n v="1"/>
    <s v="Hirschfeldia incana"/>
    <s v="Hirschfeldia incana"/>
    <s v="forb"/>
    <s v="nonnative"/>
    <s v="annual"/>
    <s v="Brassicaceae"/>
    <n v="2"/>
    <s v="DEG1_3"/>
    <s v="DEG1_3_surface"/>
    <x v="16"/>
    <n v="4.2016806722689074E-3"/>
    <n v="4201.6806722689071"/>
    <n v="3.9452400678581289E-3"/>
  </r>
  <r>
    <s v="degraded"/>
    <x v="0"/>
    <x v="2"/>
    <x v="0"/>
    <n v="0.04"/>
    <m/>
    <n v="476"/>
    <n v="506.94"/>
    <x v="0"/>
    <n v="1"/>
    <s v="Malacothamnus fasciculatus"/>
    <s v="Malacothamnus fasciculatus"/>
    <s v="shrub"/>
    <s v="native"/>
    <s v="perennial"/>
    <s v="Malvaceae"/>
    <n v="0"/>
    <s v="DEG1_3"/>
    <s v="DEG1_3_surface"/>
    <x v="16"/>
    <n v="0"/>
    <n v="0"/>
    <n v="0"/>
  </r>
  <r>
    <s v="degraded"/>
    <x v="0"/>
    <x v="2"/>
    <x v="0"/>
    <n v="0.04"/>
    <m/>
    <n v="476"/>
    <n v="506.94"/>
    <x v="0"/>
    <n v="1"/>
    <s v="Nicotiana glauca"/>
    <s v="Nicotiana glauca"/>
    <s v="shrub"/>
    <s v="nonnative"/>
    <s v="perennial"/>
    <s v="Solanaceae"/>
    <n v="0"/>
    <s v="DEG1_3"/>
    <s v="DEG1_3_surface"/>
    <x v="16"/>
    <n v="0"/>
    <n v="0"/>
    <n v="0"/>
  </r>
  <r>
    <s v="degraded"/>
    <x v="0"/>
    <x v="2"/>
    <x v="0"/>
    <n v="0.04"/>
    <m/>
    <n v="476"/>
    <n v="506.94"/>
    <x v="0"/>
    <n v="1"/>
    <s v="Pseudognaphalium luteoalbum"/>
    <s v="Pseudognaphalium luteoalbum"/>
    <s v="forb"/>
    <s v="nonnative"/>
    <s v="annual"/>
    <s v="Asteraceae"/>
    <n v="0"/>
    <s v="DEG1_3"/>
    <s v="DEG1_3_surface"/>
    <x v="16"/>
    <n v="0"/>
    <n v="0"/>
    <n v="0"/>
  </r>
  <r>
    <s v="degraded"/>
    <x v="0"/>
    <x v="2"/>
    <x v="0"/>
    <n v="0.04"/>
    <m/>
    <n v="476"/>
    <n v="506.94"/>
    <x v="0"/>
    <n v="1"/>
    <s v="Trifolium gracelentum"/>
    <s v="Trifolium spp."/>
    <s v="forb"/>
    <s v="native"/>
    <s v="annual"/>
    <s v="Fabaceae"/>
    <n v="0"/>
    <s v="DEG1_3"/>
    <s v="DEG1_3_surface"/>
    <x v="16"/>
    <n v="0"/>
    <n v="0"/>
    <n v="0"/>
  </r>
  <r>
    <s v="degraded"/>
    <x v="0"/>
    <x v="2"/>
    <x v="0"/>
    <n v="0.04"/>
    <m/>
    <n v="476"/>
    <n v="506.94"/>
    <x v="1"/>
    <n v="1"/>
    <s v="Acmispon maritimus"/>
    <s v="Acmispon spp."/>
    <s v="forb"/>
    <s v="native"/>
    <s v="annual"/>
    <s v="Fabaceae"/>
    <n v="2"/>
    <s v="DEG1_3"/>
    <s v="DEG1_3_surface"/>
    <x v="17"/>
    <n v="4.2016806722689074E-3"/>
    <n v="4201.6806722689071"/>
    <n v="3.9452400678581289E-3"/>
  </r>
  <r>
    <s v="degraded"/>
    <x v="0"/>
    <x v="2"/>
    <x v="0"/>
    <n v="0.04"/>
    <m/>
    <n v="476"/>
    <n v="506.94"/>
    <x v="1"/>
    <n v="1"/>
    <s v="Artemisia californica"/>
    <s v="Artemisia californica"/>
    <s v="shrub"/>
    <s v="native"/>
    <s v="perennial"/>
    <s v="Asteraceae"/>
    <n v="0"/>
    <s v="DEG1_3"/>
    <s v="DEG1_3_surface"/>
    <x v="17"/>
    <n v="0"/>
    <n v="0"/>
    <n v="0"/>
  </r>
  <r>
    <s v="degraded"/>
    <x v="0"/>
    <x v="2"/>
    <x v="0"/>
    <n v="0.04"/>
    <m/>
    <n v="476"/>
    <n v="506.94"/>
    <x v="1"/>
    <n v="1"/>
    <s v="Astragalus trichopodus"/>
    <s v="Astragalus trichopodus"/>
    <s v="forb"/>
    <s v="native"/>
    <s v="perennial"/>
    <s v="Fabaceae"/>
    <n v="0"/>
    <s v="DEG1_3"/>
    <s v="DEG1_3_surface"/>
    <x v="17"/>
    <n v="0"/>
    <n v="0"/>
    <n v="0"/>
  </r>
  <r>
    <s v="degraded"/>
    <x v="0"/>
    <x v="2"/>
    <x v="0"/>
    <n v="0.04"/>
    <m/>
    <n v="476"/>
    <n v="506.94"/>
    <x v="1"/>
    <n v="1"/>
    <s v="Bromus diandrus"/>
    <s v="Bromus spp."/>
    <s v="grass"/>
    <s v="nonnative"/>
    <s v="annual"/>
    <s v="Poaceae"/>
    <n v="0"/>
    <s v="DEG1_3"/>
    <s v="DEG1_3_surface"/>
    <x v="17"/>
    <n v="0"/>
    <n v="0"/>
    <n v="0"/>
  </r>
  <r>
    <s v="degraded"/>
    <x v="0"/>
    <x v="2"/>
    <x v="0"/>
    <n v="0.04"/>
    <m/>
    <n v="476"/>
    <n v="506.94"/>
    <x v="1"/>
    <n v="1"/>
    <s v="Bromus madritensis"/>
    <s v="Bromus spp."/>
    <s v="grass"/>
    <s v="nonnative"/>
    <s v="annual"/>
    <s v="Poaceae"/>
    <n v="2"/>
    <s v="DEG1_3"/>
    <s v="DEG1_3_surface"/>
    <x v="17"/>
    <n v="4.2016806722689074E-3"/>
    <n v="4201.6806722689071"/>
    <n v="3.9452400678581289E-3"/>
  </r>
  <r>
    <s v="degraded"/>
    <x v="0"/>
    <x v="2"/>
    <x v="0"/>
    <n v="0.04"/>
    <m/>
    <n v="476"/>
    <n v="506.94"/>
    <x v="1"/>
    <n v="1"/>
    <s v="Centaurea melitensis"/>
    <s v="Centaurea melitensis"/>
    <s v="forb"/>
    <s v="nonnative"/>
    <s v="annual"/>
    <s v="Asteraceae"/>
    <n v="0"/>
    <s v="DEG1_3"/>
    <s v="DEG1_3_surface"/>
    <x v="17"/>
    <n v="0"/>
    <n v="0"/>
    <n v="0"/>
  </r>
  <r>
    <s v="degraded"/>
    <x v="0"/>
    <x v="2"/>
    <x v="0"/>
    <n v="0.04"/>
    <m/>
    <n v="476"/>
    <n v="506.94"/>
    <x v="1"/>
    <n v="1"/>
    <s v="Croton setiger"/>
    <s v="Croton setiger"/>
    <s v="forb"/>
    <s v="native"/>
    <s v="annual"/>
    <s v="Euphorbiaceae"/>
    <n v="1"/>
    <s v="DEG1_3"/>
    <s v="DEG1_3_surface"/>
    <x v="17"/>
    <n v="2.1008403361344537E-3"/>
    <n v="2100.8403361344535"/>
    <n v="1.9726200339290644E-3"/>
  </r>
  <r>
    <s v="degraded"/>
    <x v="0"/>
    <x v="2"/>
    <x v="0"/>
    <n v="0.04"/>
    <m/>
    <n v="476"/>
    <n v="506.94"/>
    <x v="1"/>
    <n v="1"/>
    <s v="Cryptantha spp."/>
    <s v="Cryptantha spp."/>
    <s v="forb"/>
    <s v="native"/>
    <s v="annual"/>
    <s v="Boraginaceae"/>
    <n v="0"/>
    <s v="DEG1_3"/>
    <s v="DEG1_3_surface"/>
    <x v="17"/>
    <n v="0"/>
    <n v="0"/>
    <n v="0"/>
  </r>
  <r>
    <s v="degraded"/>
    <x v="0"/>
    <x v="2"/>
    <x v="0"/>
    <n v="0.04"/>
    <m/>
    <n v="476"/>
    <n v="506.94"/>
    <x v="1"/>
    <n v="1"/>
    <s v="Emmenanthe penduliflora"/>
    <s v="Emmenanthe penduliflora"/>
    <s v="forb"/>
    <s v="native"/>
    <s v="annual"/>
    <s v="Hydrophyllaceae"/>
    <n v="0"/>
    <s v="DEG1_3"/>
    <s v="DEG1_3_surface"/>
    <x v="17"/>
    <n v="0"/>
    <n v="0"/>
    <n v="0"/>
  </r>
  <r>
    <s v="degraded"/>
    <x v="0"/>
    <x v="2"/>
    <x v="0"/>
    <n v="0.04"/>
    <m/>
    <n v="476"/>
    <n v="506.94"/>
    <x v="1"/>
    <n v="1"/>
    <s v="Erigeron canadensis"/>
    <s v="Erigeron canadensis"/>
    <s v="forb"/>
    <s v="native"/>
    <s v="annual"/>
    <s v="Asteraceae"/>
    <n v="0"/>
    <s v="DEG1_3"/>
    <s v="DEG1_3_surface"/>
    <x v="17"/>
    <n v="0"/>
    <n v="0"/>
    <n v="0"/>
  </r>
  <r>
    <s v="degraded"/>
    <x v="0"/>
    <x v="2"/>
    <x v="0"/>
    <n v="0.04"/>
    <m/>
    <n v="476"/>
    <n v="506.94"/>
    <x v="1"/>
    <n v="1"/>
    <s v="Erodium cicutarium"/>
    <s v="Erodium spp."/>
    <s v="forb"/>
    <s v="nonnative"/>
    <s v="annual"/>
    <s v="Geraniaceae"/>
    <n v="1"/>
    <s v="DEG1_3"/>
    <s v="DEG1_3_surface"/>
    <x v="17"/>
    <n v="2.1008403361344537E-3"/>
    <n v="2100.8403361344535"/>
    <n v="1.9726200339290644E-3"/>
  </r>
  <r>
    <s v="degraded"/>
    <x v="0"/>
    <x v="2"/>
    <x v="0"/>
    <n v="0.04"/>
    <m/>
    <n v="476"/>
    <n v="506.94"/>
    <x v="1"/>
    <n v="1"/>
    <s v="Erodium moschatum"/>
    <s v="Erodium spp."/>
    <s v="forb"/>
    <s v="nonnative"/>
    <s v="annual"/>
    <s v="Geraniaceae"/>
    <n v="3"/>
    <s v="DEG1_3"/>
    <s v="DEG1_3_surface"/>
    <x v="17"/>
    <n v="6.3025210084033615E-3"/>
    <n v="6302.5210084033615"/>
    <n v="5.9178601017871937E-3"/>
  </r>
  <r>
    <s v="degraded"/>
    <x v="0"/>
    <x v="2"/>
    <x v="0"/>
    <n v="0.04"/>
    <m/>
    <n v="476"/>
    <n v="506.94"/>
    <x v="1"/>
    <n v="1"/>
    <s v="Eucrypta chrysanthemifolia"/>
    <s v="Eucrypta chrysanthemifolia"/>
    <s v="forb"/>
    <s v="native"/>
    <s v="annual"/>
    <s v="Hydrophyllaceae"/>
    <n v="0"/>
    <s v="DEG1_3"/>
    <s v="DEG1_3_surface"/>
    <x v="17"/>
    <n v="0"/>
    <n v="0"/>
    <n v="0"/>
  </r>
  <r>
    <s v="degraded"/>
    <x v="0"/>
    <x v="2"/>
    <x v="0"/>
    <n v="0.04"/>
    <m/>
    <n v="476"/>
    <n v="506.94"/>
    <x v="1"/>
    <n v="1"/>
    <s v="Fragaria vesca"/>
    <s v="Fragaria vesca"/>
    <s v="forb"/>
    <s v="native"/>
    <s v="perennial"/>
    <s v="Rosaceae"/>
    <n v="0"/>
    <s v="DEG1_3"/>
    <s v="DEG1_3_surface"/>
    <x v="17"/>
    <n v="0"/>
    <n v="0"/>
    <n v="0"/>
  </r>
  <r>
    <s v="degraded"/>
    <x v="0"/>
    <x v="2"/>
    <x v="0"/>
    <n v="0.04"/>
    <m/>
    <n v="476"/>
    <n v="506.94"/>
    <x v="1"/>
    <n v="1"/>
    <s v="Galium porrigens"/>
    <s v="Galium porrigens"/>
    <s v="forb"/>
    <s v="native"/>
    <s v="perennial"/>
    <s v="Rubiaceae"/>
    <n v="0"/>
    <s v="DEG1_3"/>
    <s v="DEG1_3_surface"/>
    <x v="17"/>
    <n v="0"/>
    <n v="0"/>
    <n v="0"/>
  </r>
  <r>
    <s v="degraded"/>
    <x v="0"/>
    <x v="2"/>
    <x v="0"/>
    <n v="0.04"/>
    <m/>
    <n v="476"/>
    <n v="506.94"/>
    <x v="1"/>
    <n v="1"/>
    <s v="Hirschfeldia incana"/>
    <s v="Hirschfeldia incana"/>
    <s v="forb"/>
    <s v="nonnative"/>
    <s v="annual"/>
    <s v="Brassicaceae"/>
    <n v="1"/>
    <s v="DEG1_3"/>
    <s v="DEG1_3_surface"/>
    <x v="17"/>
    <n v="2.1008403361344537E-3"/>
    <n v="2100.8403361344535"/>
    <n v="1.9726200339290644E-3"/>
  </r>
  <r>
    <s v="degraded"/>
    <x v="0"/>
    <x v="2"/>
    <x v="0"/>
    <n v="0.04"/>
    <m/>
    <n v="476"/>
    <n v="506.94"/>
    <x v="1"/>
    <n v="1"/>
    <s v="Malacothamnus fasciculatus"/>
    <s v="Malacothamnus fasciculatus"/>
    <s v="shrub"/>
    <s v="native"/>
    <s v="perennial"/>
    <s v="Malvaceae"/>
    <n v="0"/>
    <s v="DEG1_3"/>
    <s v="DEG1_3_surface"/>
    <x v="17"/>
    <n v="0"/>
    <n v="0"/>
    <n v="0"/>
  </r>
  <r>
    <s v="degraded"/>
    <x v="0"/>
    <x v="2"/>
    <x v="0"/>
    <n v="0.04"/>
    <m/>
    <n v="476"/>
    <n v="506.94"/>
    <x v="1"/>
    <n v="1"/>
    <s v="Nicotiana glauca"/>
    <s v="Nicotiana glauca"/>
    <s v="shrub"/>
    <s v="nonnative"/>
    <s v="perennial"/>
    <s v="Solanaceae"/>
    <n v="0"/>
    <s v="DEG1_3"/>
    <s v="DEG1_3_surface"/>
    <x v="17"/>
    <n v="0"/>
    <n v="0"/>
    <n v="0"/>
  </r>
  <r>
    <s v="degraded"/>
    <x v="0"/>
    <x v="2"/>
    <x v="0"/>
    <n v="0.04"/>
    <m/>
    <n v="476"/>
    <n v="506.94"/>
    <x v="1"/>
    <n v="1"/>
    <s v="Pseudognaphalium luteoalbum"/>
    <s v="Pseudognaphalium luteoalbum"/>
    <s v="forb"/>
    <s v="nonnative"/>
    <s v="annual"/>
    <s v="Asteraceae"/>
    <n v="0"/>
    <s v="DEG1_3"/>
    <s v="DEG1_3_surface"/>
    <x v="17"/>
    <n v="0"/>
    <n v="0"/>
    <n v="0"/>
  </r>
  <r>
    <s v="degraded"/>
    <x v="0"/>
    <x v="2"/>
    <x v="0"/>
    <n v="0.04"/>
    <m/>
    <n v="476"/>
    <n v="506.94"/>
    <x v="1"/>
    <n v="1"/>
    <s v="Trifolium gracelentum"/>
    <s v="Trifolium spp."/>
    <s v="forb"/>
    <s v="native"/>
    <s v="annual"/>
    <s v="Fabaceae"/>
    <n v="0"/>
    <s v="DEG1_3"/>
    <s v="DEG1_3_surface"/>
    <x v="17"/>
    <n v="0"/>
    <n v="0"/>
    <n v="0"/>
  </r>
  <r>
    <s v="degraded"/>
    <x v="0"/>
    <x v="2"/>
    <x v="0"/>
    <n v="0.04"/>
    <m/>
    <n v="476"/>
    <n v="506.94"/>
    <x v="2"/>
    <n v="1"/>
    <s v="Acmispon maritimus"/>
    <s v="Acmispon spp."/>
    <s v="forb"/>
    <s v="native"/>
    <s v="annual"/>
    <s v="Fabaceae"/>
    <n v="0"/>
    <s v="DEG1_3"/>
    <s v="DEG1_3_surface"/>
    <x v="18"/>
    <n v="0"/>
    <n v="0"/>
    <n v="0"/>
  </r>
  <r>
    <s v="degraded"/>
    <x v="0"/>
    <x v="2"/>
    <x v="0"/>
    <n v="0.04"/>
    <m/>
    <n v="476"/>
    <n v="506.94"/>
    <x v="2"/>
    <n v="1"/>
    <s v="Artemisia californica"/>
    <s v="Artemisia californica"/>
    <s v="shrub"/>
    <s v="native"/>
    <s v="perennial"/>
    <s v="Asteraceae"/>
    <n v="0"/>
    <s v="DEG1_3"/>
    <s v="DEG1_3_surface"/>
    <x v="18"/>
    <n v="0"/>
    <n v="0"/>
    <n v="0"/>
  </r>
  <r>
    <s v="degraded"/>
    <x v="0"/>
    <x v="2"/>
    <x v="0"/>
    <n v="0.04"/>
    <m/>
    <n v="476"/>
    <n v="506.94"/>
    <x v="2"/>
    <n v="1"/>
    <s v="Astragalus trichopodus"/>
    <s v="Astragalus trichopodus"/>
    <s v="forb"/>
    <s v="native"/>
    <s v="perennial"/>
    <s v="Fabaceae"/>
    <n v="0"/>
    <s v="DEG1_3"/>
    <s v="DEG1_3_surface"/>
    <x v="18"/>
    <n v="0"/>
    <n v="0"/>
    <n v="0"/>
  </r>
  <r>
    <s v="degraded"/>
    <x v="0"/>
    <x v="2"/>
    <x v="0"/>
    <n v="0.04"/>
    <m/>
    <n v="476"/>
    <n v="506.94"/>
    <x v="2"/>
    <n v="1"/>
    <s v="Bromus diandrus"/>
    <s v="Bromus spp."/>
    <s v="grass"/>
    <s v="nonnative"/>
    <s v="annual"/>
    <s v="Poaceae"/>
    <n v="0"/>
    <s v="DEG1_3"/>
    <s v="DEG1_3_surface"/>
    <x v="18"/>
    <n v="0"/>
    <n v="0"/>
    <n v="0"/>
  </r>
  <r>
    <s v="degraded"/>
    <x v="0"/>
    <x v="2"/>
    <x v="0"/>
    <n v="0.04"/>
    <m/>
    <n v="476"/>
    <n v="506.94"/>
    <x v="2"/>
    <n v="1"/>
    <s v="Bromus madritensis"/>
    <s v="Bromus spp."/>
    <s v="grass"/>
    <s v="nonnative"/>
    <s v="annual"/>
    <s v="Poaceae"/>
    <n v="0"/>
    <s v="DEG1_3"/>
    <s v="DEG1_3_surface"/>
    <x v="18"/>
    <n v="0"/>
    <n v="0"/>
    <n v="0"/>
  </r>
  <r>
    <s v="degraded"/>
    <x v="0"/>
    <x v="2"/>
    <x v="0"/>
    <n v="0.04"/>
    <m/>
    <n v="476"/>
    <n v="506.94"/>
    <x v="2"/>
    <n v="1"/>
    <s v="Centaurea melitensis"/>
    <s v="Centaurea melitensis"/>
    <s v="forb"/>
    <s v="nonnative"/>
    <s v="annual"/>
    <s v="Asteraceae"/>
    <n v="0"/>
    <s v="DEG1_3"/>
    <s v="DEG1_3_surface"/>
    <x v="18"/>
    <n v="0"/>
    <n v="0"/>
    <n v="0"/>
  </r>
  <r>
    <s v="degraded"/>
    <x v="0"/>
    <x v="2"/>
    <x v="0"/>
    <n v="0.04"/>
    <m/>
    <n v="476"/>
    <n v="506.94"/>
    <x v="2"/>
    <n v="1"/>
    <s v="Croton setiger"/>
    <s v="Croton setiger"/>
    <s v="forb"/>
    <s v="native"/>
    <s v="annual"/>
    <s v="Euphorbiaceae"/>
    <n v="0"/>
    <s v="DEG1_3"/>
    <s v="DEG1_3_surface"/>
    <x v="18"/>
    <n v="0"/>
    <n v="0"/>
    <n v="0"/>
  </r>
  <r>
    <s v="degraded"/>
    <x v="0"/>
    <x v="2"/>
    <x v="0"/>
    <n v="0.04"/>
    <m/>
    <n v="476"/>
    <n v="506.94"/>
    <x v="2"/>
    <n v="1"/>
    <s v="Cryptantha spp."/>
    <s v="Cryptantha spp."/>
    <s v="forb"/>
    <s v="native"/>
    <s v="annual"/>
    <s v="Boraginaceae"/>
    <n v="0"/>
    <s v="DEG1_3"/>
    <s v="DEG1_3_surface"/>
    <x v="18"/>
    <n v="0"/>
    <n v="0"/>
    <n v="0"/>
  </r>
  <r>
    <s v="degraded"/>
    <x v="0"/>
    <x v="2"/>
    <x v="0"/>
    <n v="0.04"/>
    <m/>
    <n v="476"/>
    <n v="506.94"/>
    <x v="2"/>
    <n v="1"/>
    <s v="Emmenanthe penduliflora"/>
    <s v="Emmenanthe penduliflora"/>
    <s v="forb"/>
    <s v="native"/>
    <s v="annual"/>
    <s v="Hydrophyllaceae"/>
    <n v="0"/>
    <s v="DEG1_3"/>
    <s v="DEG1_3_surface"/>
    <x v="18"/>
    <n v="0"/>
    <n v="0"/>
    <n v="0"/>
  </r>
  <r>
    <s v="degraded"/>
    <x v="0"/>
    <x v="2"/>
    <x v="0"/>
    <n v="0.04"/>
    <m/>
    <n v="476"/>
    <n v="506.94"/>
    <x v="2"/>
    <n v="1"/>
    <s v="Erigeron canadensis"/>
    <s v="Erigeron canadensis"/>
    <s v="forb"/>
    <s v="native"/>
    <s v="annual"/>
    <s v="Asteraceae"/>
    <n v="0"/>
    <s v="DEG1_3"/>
    <s v="DEG1_3_surface"/>
    <x v="18"/>
    <n v="0"/>
    <n v="0"/>
    <n v="0"/>
  </r>
  <r>
    <s v="degraded"/>
    <x v="0"/>
    <x v="2"/>
    <x v="0"/>
    <n v="0.04"/>
    <m/>
    <n v="476"/>
    <n v="506.94"/>
    <x v="2"/>
    <n v="1"/>
    <s v="Erodium cicutarium"/>
    <s v="Erodium spp."/>
    <s v="forb"/>
    <s v="nonnative"/>
    <s v="annual"/>
    <s v="Geraniaceae"/>
    <n v="2"/>
    <s v="DEG1_3"/>
    <s v="DEG1_3_surface"/>
    <x v="18"/>
    <n v="4.2016806722689074E-3"/>
    <n v="4201.6806722689071"/>
    <n v="3.9452400678581289E-3"/>
  </r>
  <r>
    <s v="degraded"/>
    <x v="0"/>
    <x v="2"/>
    <x v="0"/>
    <n v="0.04"/>
    <m/>
    <n v="476"/>
    <n v="506.94"/>
    <x v="2"/>
    <n v="1"/>
    <s v="Erodium moschatum"/>
    <s v="Erodium spp."/>
    <s v="forb"/>
    <s v="nonnative"/>
    <s v="annual"/>
    <s v="Geraniaceae"/>
    <n v="1"/>
    <s v="DEG1_3"/>
    <s v="DEG1_3_surface"/>
    <x v="18"/>
    <n v="2.1008403361344537E-3"/>
    <n v="2100.8403361344535"/>
    <n v="1.9726200339290644E-3"/>
  </r>
  <r>
    <s v="degraded"/>
    <x v="0"/>
    <x v="2"/>
    <x v="0"/>
    <n v="0.04"/>
    <m/>
    <n v="476"/>
    <n v="506.94"/>
    <x v="2"/>
    <n v="1"/>
    <s v="Eucrypta chrysanthemifolia"/>
    <s v="Eucrypta chrysanthemifolia"/>
    <s v="forb"/>
    <s v="native"/>
    <s v="annual"/>
    <s v="Hydrophyllaceae"/>
    <n v="0"/>
    <s v="DEG1_3"/>
    <s v="DEG1_3_surface"/>
    <x v="18"/>
    <n v="0"/>
    <n v="0"/>
    <n v="0"/>
  </r>
  <r>
    <s v="degraded"/>
    <x v="0"/>
    <x v="2"/>
    <x v="0"/>
    <n v="0.04"/>
    <m/>
    <n v="476"/>
    <n v="506.94"/>
    <x v="2"/>
    <n v="1"/>
    <s v="Fragaria vesca"/>
    <s v="Fragaria vesca"/>
    <s v="forb"/>
    <s v="native"/>
    <s v="perennial"/>
    <s v="Rosaceae"/>
    <n v="0"/>
    <s v="DEG1_3"/>
    <s v="DEG1_3_surface"/>
    <x v="18"/>
    <n v="0"/>
    <n v="0"/>
    <n v="0"/>
  </r>
  <r>
    <s v="degraded"/>
    <x v="0"/>
    <x v="2"/>
    <x v="0"/>
    <n v="0.04"/>
    <m/>
    <n v="476"/>
    <n v="506.94"/>
    <x v="2"/>
    <n v="1"/>
    <s v="Galium porrigens"/>
    <s v="Galium porrigens"/>
    <s v="forb"/>
    <s v="native"/>
    <s v="perennial"/>
    <s v="Rubiaceae"/>
    <n v="0"/>
    <s v="DEG1_3"/>
    <s v="DEG1_3_surface"/>
    <x v="18"/>
    <n v="0"/>
    <n v="0"/>
    <n v="0"/>
  </r>
  <r>
    <s v="degraded"/>
    <x v="0"/>
    <x v="2"/>
    <x v="0"/>
    <n v="0.04"/>
    <m/>
    <n v="476"/>
    <n v="506.94"/>
    <x v="2"/>
    <n v="1"/>
    <s v="Hirschfeldia incana"/>
    <s v="Hirschfeldia incana"/>
    <s v="forb"/>
    <s v="nonnative"/>
    <s v="annual"/>
    <s v="Brassicaceae"/>
    <n v="1"/>
    <s v="DEG1_3"/>
    <s v="DEG1_3_surface"/>
    <x v="18"/>
    <n v="2.1008403361344537E-3"/>
    <n v="2100.8403361344535"/>
    <n v="1.9726200339290644E-3"/>
  </r>
  <r>
    <s v="degraded"/>
    <x v="0"/>
    <x v="2"/>
    <x v="0"/>
    <n v="0.04"/>
    <m/>
    <n v="476"/>
    <n v="506.94"/>
    <x v="2"/>
    <n v="1"/>
    <s v="Malacothamnus fasciculatus"/>
    <s v="Malacothamnus fasciculatus"/>
    <s v="shrub"/>
    <s v="native"/>
    <s v="perennial"/>
    <s v="Malvaceae"/>
    <n v="0"/>
    <s v="DEG1_3"/>
    <s v="DEG1_3_surface"/>
    <x v="18"/>
    <n v="0"/>
    <n v="0"/>
    <n v="0"/>
  </r>
  <r>
    <s v="degraded"/>
    <x v="0"/>
    <x v="2"/>
    <x v="0"/>
    <n v="0.04"/>
    <m/>
    <n v="476"/>
    <n v="506.94"/>
    <x v="2"/>
    <n v="1"/>
    <s v="Nicotiana glauca"/>
    <s v="Nicotiana glauca"/>
    <s v="shrub"/>
    <s v="nonnative"/>
    <s v="perennial"/>
    <s v="Solanaceae"/>
    <n v="0"/>
    <s v="DEG1_3"/>
    <s v="DEG1_3_surface"/>
    <x v="18"/>
    <n v="0"/>
    <n v="0"/>
    <n v="0"/>
  </r>
  <r>
    <s v="degraded"/>
    <x v="0"/>
    <x v="2"/>
    <x v="0"/>
    <n v="0.04"/>
    <m/>
    <n v="476"/>
    <n v="506.94"/>
    <x v="2"/>
    <n v="1"/>
    <s v="Pseudognaphalium luteoalbum"/>
    <s v="Pseudognaphalium luteoalbum"/>
    <s v="forb"/>
    <s v="nonnative"/>
    <s v="annual"/>
    <s v="Asteraceae"/>
    <n v="0"/>
    <s v="DEG1_3"/>
    <s v="DEG1_3_surface"/>
    <x v="18"/>
    <n v="0"/>
    <n v="0"/>
    <n v="0"/>
  </r>
  <r>
    <s v="degraded"/>
    <x v="0"/>
    <x v="2"/>
    <x v="0"/>
    <n v="0.04"/>
    <m/>
    <n v="476"/>
    <n v="506.94"/>
    <x v="2"/>
    <n v="1"/>
    <s v="Trifolium gracelentum"/>
    <s v="Trifolium spp."/>
    <s v="forb"/>
    <s v="native"/>
    <s v="annual"/>
    <s v="Fabaceae"/>
    <n v="0"/>
    <s v="DEG1_3"/>
    <s v="DEG1_3_surface"/>
    <x v="18"/>
    <n v="0"/>
    <n v="0"/>
    <n v="0"/>
  </r>
  <r>
    <s v="degraded"/>
    <x v="0"/>
    <x v="2"/>
    <x v="0"/>
    <n v="0.04"/>
    <m/>
    <n v="476"/>
    <n v="506.94"/>
    <x v="3"/>
    <n v="1"/>
    <s v="Acmispon maritimus"/>
    <s v="Acmispon spp."/>
    <s v="forb"/>
    <s v="native"/>
    <s v="annual"/>
    <s v="Fabaceae"/>
    <n v="2"/>
    <s v="DEG1_3"/>
    <s v="DEG1_3_surface"/>
    <x v="19"/>
    <n v="4.2016806722689074E-3"/>
    <n v="4201.6806722689071"/>
    <n v="3.9452400678581289E-3"/>
  </r>
  <r>
    <s v="degraded"/>
    <x v="0"/>
    <x v="2"/>
    <x v="0"/>
    <n v="0.04"/>
    <m/>
    <n v="476"/>
    <n v="506.94"/>
    <x v="3"/>
    <n v="1"/>
    <s v="Artemisia californica"/>
    <s v="Artemisia californica"/>
    <s v="shrub"/>
    <s v="native"/>
    <s v="perennial"/>
    <s v="Asteraceae"/>
    <n v="1"/>
    <s v="DEG1_3"/>
    <s v="DEG1_3_surface"/>
    <x v="19"/>
    <n v="2.1008403361344537E-3"/>
    <n v="2100.8403361344535"/>
    <n v="1.9726200339290644E-3"/>
  </r>
  <r>
    <s v="degraded"/>
    <x v="0"/>
    <x v="2"/>
    <x v="0"/>
    <n v="0.04"/>
    <m/>
    <n v="476"/>
    <n v="506.94"/>
    <x v="3"/>
    <n v="1"/>
    <s v="Astragalus trichopodus"/>
    <s v="Astragalus trichopodus"/>
    <s v="forb"/>
    <s v="native"/>
    <s v="perennial"/>
    <s v="Fabaceae"/>
    <n v="0"/>
    <s v="DEG1_3"/>
    <s v="DEG1_3_surface"/>
    <x v="19"/>
    <n v="0"/>
    <n v="0"/>
    <n v="0"/>
  </r>
  <r>
    <s v="degraded"/>
    <x v="0"/>
    <x v="2"/>
    <x v="0"/>
    <n v="0.04"/>
    <m/>
    <n v="476"/>
    <n v="506.94"/>
    <x v="3"/>
    <n v="1"/>
    <s v="Bromus diandrus"/>
    <s v="Bromus spp."/>
    <s v="grass"/>
    <s v="nonnative"/>
    <s v="annual"/>
    <s v="Poaceae"/>
    <n v="0"/>
    <s v="DEG1_3"/>
    <s v="DEG1_3_surface"/>
    <x v="19"/>
    <n v="0"/>
    <n v="0"/>
    <n v="0"/>
  </r>
  <r>
    <s v="degraded"/>
    <x v="0"/>
    <x v="2"/>
    <x v="0"/>
    <n v="0.04"/>
    <m/>
    <n v="476"/>
    <n v="506.94"/>
    <x v="3"/>
    <n v="1"/>
    <s v="Bromus madritensis"/>
    <s v="Bromus spp."/>
    <s v="grass"/>
    <s v="nonnative"/>
    <s v="annual"/>
    <s v="Poaceae"/>
    <n v="4"/>
    <s v="DEG1_3"/>
    <s v="DEG1_3_surface"/>
    <x v="19"/>
    <n v="8.4033613445378148E-3"/>
    <n v="8403.3613445378141"/>
    <n v="7.8904801357162577E-3"/>
  </r>
  <r>
    <s v="degraded"/>
    <x v="0"/>
    <x v="2"/>
    <x v="0"/>
    <n v="0.04"/>
    <m/>
    <n v="476"/>
    <n v="506.94"/>
    <x v="3"/>
    <n v="1"/>
    <s v="Centaurea melitensis"/>
    <s v="Centaurea melitensis"/>
    <s v="forb"/>
    <s v="nonnative"/>
    <s v="annual"/>
    <s v="Asteraceae"/>
    <n v="0"/>
    <s v="DEG1_3"/>
    <s v="DEG1_3_surface"/>
    <x v="19"/>
    <n v="0"/>
    <n v="0"/>
    <n v="0"/>
  </r>
  <r>
    <s v="degraded"/>
    <x v="0"/>
    <x v="2"/>
    <x v="0"/>
    <n v="0.04"/>
    <m/>
    <n v="476"/>
    <n v="506.94"/>
    <x v="3"/>
    <n v="1"/>
    <s v="Croton setiger"/>
    <s v="Croton setiger"/>
    <s v="forb"/>
    <s v="native"/>
    <s v="annual"/>
    <s v="Euphorbiaceae"/>
    <n v="0"/>
    <s v="DEG1_3"/>
    <s v="DEG1_3_surface"/>
    <x v="19"/>
    <n v="0"/>
    <n v="0"/>
    <n v="0"/>
  </r>
  <r>
    <s v="degraded"/>
    <x v="0"/>
    <x v="2"/>
    <x v="0"/>
    <n v="0.04"/>
    <m/>
    <n v="476"/>
    <n v="506.94"/>
    <x v="3"/>
    <n v="1"/>
    <s v="Cryptantha spp."/>
    <s v="Cryptantha spp."/>
    <s v="forb"/>
    <s v="native"/>
    <s v="annual"/>
    <s v="Boraginaceae"/>
    <n v="0"/>
    <s v="DEG1_3"/>
    <s v="DEG1_3_surface"/>
    <x v="19"/>
    <n v="0"/>
    <n v="0"/>
    <n v="0"/>
  </r>
  <r>
    <s v="degraded"/>
    <x v="0"/>
    <x v="2"/>
    <x v="0"/>
    <n v="0.04"/>
    <m/>
    <n v="476"/>
    <n v="506.94"/>
    <x v="3"/>
    <n v="1"/>
    <s v="Emmenanthe penduliflora"/>
    <s v="Emmenanthe penduliflora"/>
    <s v="forb"/>
    <s v="native"/>
    <s v="annual"/>
    <s v="Hydrophyllaceae"/>
    <n v="2"/>
    <s v="DEG1_3"/>
    <s v="DEG1_3_surface"/>
    <x v="19"/>
    <n v="4.2016806722689074E-3"/>
    <n v="4201.6806722689071"/>
    <n v="3.9452400678581289E-3"/>
  </r>
  <r>
    <s v="degraded"/>
    <x v="0"/>
    <x v="2"/>
    <x v="0"/>
    <n v="0.04"/>
    <m/>
    <n v="476"/>
    <n v="506.94"/>
    <x v="3"/>
    <n v="1"/>
    <s v="Erigeron canadensis"/>
    <s v="Erigeron canadensis"/>
    <s v="forb"/>
    <s v="native"/>
    <s v="annual"/>
    <s v="Asteraceae"/>
    <n v="0"/>
    <s v="DEG1_3"/>
    <s v="DEG1_3_surface"/>
    <x v="19"/>
    <n v="0"/>
    <n v="0"/>
    <n v="0"/>
  </r>
  <r>
    <s v="degraded"/>
    <x v="0"/>
    <x v="2"/>
    <x v="0"/>
    <n v="0.04"/>
    <m/>
    <n v="476"/>
    <n v="506.94"/>
    <x v="3"/>
    <n v="1"/>
    <s v="Erodium cicutarium"/>
    <s v="Erodium spp."/>
    <s v="forb"/>
    <s v="nonnative"/>
    <s v="annual"/>
    <s v="Geraniaceae"/>
    <n v="4"/>
    <s v="DEG1_3"/>
    <s v="DEG1_3_surface"/>
    <x v="19"/>
    <n v="8.4033613445378148E-3"/>
    <n v="8403.3613445378141"/>
    <n v="7.8904801357162577E-3"/>
  </r>
  <r>
    <s v="degraded"/>
    <x v="0"/>
    <x v="2"/>
    <x v="0"/>
    <n v="0.04"/>
    <m/>
    <n v="476"/>
    <n v="506.94"/>
    <x v="3"/>
    <n v="1"/>
    <s v="Erodium moschatum"/>
    <s v="Erodium spp."/>
    <s v="forb"/>
    <s v="nonnative"/>
    <s v="annual"/>
    <s v="Geraniaceae"/>
    <n v="1"/>
    <s v="DEG1_3"/>
    <s v="DEG1_3_surface"/>
    <x v="19"/>
    <n v="2.1008403361344537E-3"/>
    <n v="2100.8403361344535"/>
    <n v="1.9726200339290644E-3"/>
  </r>
  <r>
    <s v="degraded"/>
    <x v="0"/>
    <x v="2"/>
    <x v="0"/>
    <n v="0.04"/>
    <m/>
    <n v="476"/>
    <n v="506.94"/>
    <x v="3"/>
    <n v="1"/>
    <s v="Eucrypta chrysanthemifolia"/>
    <s v="Eucrypta chrysanthemifolia"/>
    <s v="forb"/>
    <s v="native"/>
    <s v="annual"/>
    <s v="Hydrophyllaceae"/>
    <n v="0"/>
    <s v="DEG1_3"/>
    <s v="DEG1_3_surface"/>
    <x v="19"/>
    <n v="0"/>
    <n v="0"/>
    <n v="0"/>
  </r>
  <r>
    <s v="degraded"/>
    <x v="0"/>
    <x v="2"/>
    <x v="0"/>
    <n v="0.04"/>
    <m/>
    <n v="476"/>
    <n v="506.94"/>
    <x v="3"/>
    <n v="1"/>
    <s v="Fragaria vesca"/>
    <s v="Fragaria vesca"/>
    <s v="forb"/>
    <s v="native"/>
    <s v="perennial"/>
    <s v="Rosaceae"/>
    <n v="0"/>
    <s v="DEG1_3"/>
    <s v="DEG1_3_surface"/>
    <x v="19"/>
    <n v="0"/>
    <n v="0"/>
    <n v="0"/>
  </r>
  <r>
    <s v="degraded"/>
    <x v="0"/>
    <x v="2"/>
    <x v="0"/>
    <n v="0.04"/>
    <m/>
    <n v="476"/>
    <n v="506.94"/>
    <x v="3"/>
    <n v="1"/>
    <s v="Galium porrigens"/>
    <s v="Galium porrigens"/>
    <s v="forb"/>
    <s v="native"/>
    <s v="perennial"/>
    <s v="Rubiaceae"/>
    <n v="0"/>
    <s v="DEG1_3"/>
    <s v="DEG1_3_surface"/>
    <x v="19"/>
    <n v="0"/>
    <n v="0"/>
    <n v="0"/>
  </r>
  <r>
    <s v="degraded"/>
    <x v="0"/>
    <x v="2"/>
    <x v="0"/>
    <n v="0.04"/>
    <m/>
    <n v="476"/>
    <n v="506.94"/>
    <x v="3"/>
    <n v="1"/>
    <s v="Hirschfeldia incana"/>
    <s v="Hirschfeldia incana"/>
    <s v="forb"/>
    <s v="nonnative"/>
    <s v="annual"/>
    <s v="Brassicaceae"/>
    <n v="1"/>
    <s v="DEG1_3"/>
    <s v="DEG1_3_surface"/>
    <x v="19"/>
    <n v="2.1008403361344537E-3"/>
    <n v="2100.8403361344535"/>
    <n v="1.9726200339290644E-3"/>
  </r>
  <r>
    <s v="degraded"/>
    <x v="0"/>
    <x v="2"/>
    <x v="0"/>
    <n v="0.04"/>
    <m/>
    <n v="476"/>
    <n v="506.94"/>
    <x v="3"/>
    <n v="1"/>
    <s v="Malacothamnus fasciculatus"/>
    <s v="Malacothamnus fasciculatus"/>
    <s v="shrub"/>
    <s v="native"/>
    <s v="perennial"/>
    <s v="Malvaceae"/>
    <n v="0"/>
    <s v="DEG1_3"/>
    <s v="DEG1_3_surface"/>
    <x v="19"/>
    <n v="0"/>
    <n v="0"/>
    <n v="0"/>
  </r>
  <r>
    <s v="degraded"/>
    <x v="0"/>
    <x v="2"/>
    <x v="0"/>
    <n v="0.04"/>
    <m/>
    <n v="476"/>
    <n v="506.94"/>
    <x v="3"/>
    <n v="1"/>
    <s v="Nicotiana glauca"/>
    <s v="Nicotiana glauca"/>
    <s v="shrub"/>
    <s v="nonnative"/>
    <s v="perennial"/>
    <s v="Solanaceae"/>
    <n v="0"/>
    <s v="DEG1_3"/>
    <s v="DEG1_3_surface"/>
    <x v="19"/>
    <n v="0"/>
    <n v="0"/>
    <n v="0"/>
  </r>
  <r>
    <s v="degraded"/>
    <x v="0"/>
    <x v="2"/>
    <x v="0"/>
    <n v="0.04"/>
    <m/>
    <n v="476"/>
    <n v="506.94"/>
    <x v="3"/>
    <n v="1"/>
    <s v="Pseudognaphalium luteoalbum"/>
    <s v="Pseudognaphalium luteoalbum"/>
    <s v="forb"/>
    <s v="nonnative"/>
    <s v="annual"/>
    <s v="Asteraceae"/>
    <n v="0"/>
    <s v="DEG1_3"/>
    <s v="DEG1_3_surface"/>
    <x v="19"/>
    <n v="0"/>
    <n v="0"/>
    <n v="0"/>
  </r>
  <r>
    <s v="degraded"/>
    <x v="0"/>
    <x v="2"/>
    <x v="0"/>
    <n v="0.04"/>
    <m/>
    <n v="476"/>
    <n v="506.94"/>
    <x v="3"/>
    <n v="1"/>
    <s v="Trifolium gracelentum"/>
    <s v="Trifolium spp."/>
    <s v="forb"/>
    <s v="native"/>
    <s v="annual"/>
    <s v="Fabaceae"/>
    <n v="0"/>
    <s v="DEG1_3"/>
    <s v="DEG1_3_surface"/>
    <x v="19"/>
    <n v="0"/>
    <n v="0"/>
    <n v="0"/>
  </r>
  <r>
    <s v="degraded"/>
    <x v="0"/>
    <x v="2"/>
    <x v="1"/>
    <n v="0.08"/>
    <m/>
    <n v="476"/>
    <n v="506.94"/>
    <x v="0"/>
    <n v="1"/>
    <s v="Acmispon maritimus"/>
    <s v="Acmispon spp."/>
    <s v="forb"/>
    <s v="native"/>
    <s v="annual"/>
    <s v="Fabaceae"/>
    <n v="0"/>
    <s v="DEG1_3"/>
    <s v="DEG1_3_deep"/>
    <x v="20"/>
    <n v="0"/>
    <n v="0"/>
    <n v="0"/>
  </r>
  <r>
    <s v="degraded"/>
    <x v="0"/>
    <x v="2"/>
    <x v="1"/>
    <n v="0.08"/>
    <m/>
    <n v="476"/>
    <n v="506.94"/>
    <x v="0"/>
    <n v="1"/>
    <s v="Artemisia californica"/>
    <s v="Artemisia californica"/>
    <s v="shrub"/>
    <s v="native"/>
    <s v="perennial"/>
    <s v="Asteraceae"/>
    <n v="0"/>
    <s v="DEG1_3"/>
    <s v="DEG1_3_deep"/>
    <x v="20"/>
    <n v="0"/>
    <n v="0"/>
    <n v="0"/>
  </r>
  <r>
    <s v="degraded"/>
    <x v="0"/>
    <x v="2"/>
    <x v="1"/>
    <n v="0.08"/>
    <m/>
    <n v="476"/>
    <n v="506.94"/>
    <x v="0"/>
    <n v="1"/>
    <s v="Astragalus trichopodus"/>
    <s v="Astragalus trichopodus"/>
    <s v="forb"/>
    <s v="native"/>
    <s v="perennial"/>
    <s v="Fabaceae"/>
    <n v="0"/>
    <s v="DEG1_3"/>
    <s v="DEG1_3_deep"/>
    <x v="20"/>
    <n v="0"/>
    <n v="0"/>
    <n v="0"/>
  </r>
  <r>
    <s v="degraded"/>
    <x v="0"/>
    <x v="2"/>
    <x v="1"/>
    <n v="0.08"/>
    <m/>
    <n v="476"/>
    <n v="506.94"/>
    <x v="0"/>
    <n v="1"/>
    <s v="Bromus diandrus"/>
    <s v="Bromus spp."/>
    <s v="grass"/>
    <s v="nonnative"/>
    <s v="annual"/>
    <s v="Poaceae"/>
    <n v="0"/>
    <s v="DEG1_3"/>
    <s v="DEG1_3_deep"/>
    <x v="20"/>
    <n v="0"/>
    <n v="0"/>
    <n v="0"/>
  </r>
  <r>
    <s v="degraded"/>
    <x v="0"/>
    <x v="2"/>
    <x v="1"/>
    <n v="0.08"/>
    <m/>
    <n v="476"/>
    <n v="506.94"/>
    <x v="0"/>
    <n v="1"/>
    <s v="Bromus madritensis"/>
    <s v="Bromus spp."/>
    <s v="grass"/>
    <s v="nonnative"/>
    <s v="annual"/>
    <s v="Poaceae"/>
    <n v="0"/>
    <s v="DEG1_3"/>
    <s v="DEG1_3_deep"/>
    <x v="20"/>
    <n v="0"/>
    <n v="0"/>
    <n v="0"/>
  </r>
  <r>
    <s v="degraded"/>
    <x v="0"/>
    <x v="2"/>
    <x v="1"/>
    <n v="0.08"/>
    <m/>
    <n v="476"/>
    <n v="506.94"/>
    <x v="0"/>
    <n v="1"/>
    <s v="Centaurea melitensis"/>
    <s v="Centaurea melitensis"/>
    <s v="forb"/>
    <s v="nonnative"/>
    <s v="annual"/>
    <s v="Asteraceae"/>
    <n v="0"/>
    <s v="DEG1_3"/>
    <s v="DEG1_3_deep"/>
    <x v="20"/>
    <n v="0"/>
    <n v="0"/>
    <n v="0"/>
  </r>
  <r>
    <s v="degraded"/>
    <x v="0"/>
    <x v="2"/>
    <x v="1"/>
    <n v="0.08"/>
    <m/>
    <n v="476"/>
    <n v="506.94"/>
    <x v="0"/>
    <n v="1"/>
    <s v="Croton setiger"/>
    <s v="Croton setiger"/>
    <s v="forb"/>
    <s v="native"/>
    <s v="annual"/>
    <s v="Euphorbiaceae"/>
    <n v="1"/>
    <s v="DEG1_3"/>
    <s v="DEG1_3_deep"/>
    <x v="20"/>
    <n v="2.1008403361344537E-3"/>
    <n v="2100.8403361344535"/>
    <n v="1.9726200339290644E-3"/>
  </r>
  <r>
    <s v="degraded"/>
    <x v="0"/>
    <x v="2"/>
    <x v="1"/>
    <n v="0.08"/>
    <m/>
    <n v="476"/>
    <n v="506.94"/>
    <x v="0"/>
    <n v="1"/>
    <s v="Cryptantha spp."/>
    <s v="Cryptantha spp."/>
    <s v="forb"/>
    <s v="native"/>
    <s v="annual"/>
    <s v="Boraginaceae"/>
    <n v="0"/>
    <s v="DEG1_3"/>
    <s v="DEG1_3_deep"/>
    <x v="20"/>
    <n v="0"/>
    <n v="0"/>
    <n v="0"/>
  </r>
  <r>
    <s v="degraded"/>
    <x v="0"/>
    <x v="2"/>
    <x v="1"/>
    <n v="0.08"/>
    <m/>
    <n v="476"/>
    <n v="506.94"/>
    <x v="0"/>
    <n v="1"/>
    <s v="Emmenanthe penduliflora"/>
    <s v="Emmenanthe penduliflora"/>
    <s v="forb"/>
    <s v="native"/>
    <s v="annual"/>
    <s v="Hydrophyllaceae"/>
    <n v="0"/>
    <s v="DEG1_3"/>
    <s v="DEG1_3_deep"/>
    <x v="20"/>
    <n v="0"/>
    <n v="0"/>
    <n v="0"/>
  </r>
  <r>
    <s v="degraded"/>
    <x v="0"/>
    <x v="2"/>
    <x v="1"/>
    <n v="0.08"/>
    <m/>
    <n v="476"/>
    <n v="506.94"/>
    <x v="0"/>
    <n v="1"/>
    <s v="Erigeron canadensis"/>
    <s v="Erigeron canadensis"/>
    <s v="forb"/>
    <s v="native"/>
    <s v="annual"/>
    <s v="Asteraceae"/>
    <n v="0"/>
    <s v="DEG1_3"/>
    <s v="DEG1_3_deep"/>
    <x v="20"/>
    <n v="0"/>
    <n v="0"/>
    <n v="0"/>
  </r>
  <r>
    <s v="degraded"/>
    <x v="0"/>
    <x v="2"/>
    <x v="1"/>
    <n v="0.08"/>
    <m/>
    <n v="476"/>
    <n v="506.94"/>
    <x v="0"/>
    <n v="1"/>
    <s v="Erodium cicutarium"/>
    <s v="Erodium spp."/>
    <s v="forb"/>
    <s v="nonnative"/>
    <s v="annual"/>
    <s v="Geraniaceae"/>
    <n v="1"/>
    <s v="DEG1_3"/>
    <s v="DEG1_3_deep"/>
    <x v="20"/>
    <n v="2.1008403361344537E-3"/>
    <n v="2100.8403361344535"/>
    <n v="1.9726200339290644E-3"/>
  </r>
  <r>
    <s v="degraded"/>
    <x v="0"/>
    <x v="2"/>
    <x v="1"/>
    <n v="0.08"/>
    <m/>
    <n v="476"/>
    <n v="506.94"/>
    <x v="0"/>
    <n v="1"/>
    <s v="Erodium moschatum"/>
    <s v="Erodium spp."/>
    <s v="forb"/>
    <s v="nonnative"/>
    <s v="annual"/>
    <s v="Geraniaceae"/>
    <n v="0"/>
    <s v="DEG1_3"/>
    <s v="DEG1_3_deep"/>
    <x v="20"/>
    <n v="0"/>
    <n v="0"/>
    <n v="0"/>
  </r>
  <r>
    <s v="degraded"/>
    <x v="0"/>
    <x v="2"/>
    <x v="1"/>
    <n v="0.08"/>
    <m/>
    <n v="476"/>
    <n v="506.94"/>
    <x v="0"/>
    <n v="1"/>
    <s v="Eucrypta chrysanthemifolia"/>
    <s v="Eucrypta chrysanthemifolia"/>
    <s v="forb"/>
    <s v="native"/>
    <s v="annual"/>
    <s v="Hydrophyllaceae"/>
    <n v="0"/>
    <s v="DEG1_3"/>
    <s v="DEG1_3_deep"/>
    <x v="20"/>
    <n v="0"/>
    <n v="0"/>
    <n v="0"/>
  </r>
  <r>
    <s v="degraded"/>
    <x v="0"/>
    <x v="2"/>
    <x v="1"/>
    <n v="0.08"/>
    <m/>
    <n v="476"/>
    <n v="506.94"/>
    <x v="0"/>
    <n v="1"/>
    <s v="Fragaria vesca"/>
    <s v="Fragaria vesca"/>
    <s v="forb"/>
    <s v="native"/>
    <s v="perennial"/>
    <s v="Rosaceae"/>
    <n v="0"/>
    <s v="DEG1_3"/>
    <s v="DEG1_3_deep"/>
    <x v="20"/>
    <n v="0"/>
    <n v="0"/>
    <n v="0"/>
  </r>
  <r>
    <s v="degraded"/>
    <x v="0"/>
    <x v="2"/>
    <x v="1"/>
    <n v="0.08"/>
    <m/>
    <n v="476"/>
    <n v="506.94"/>
    <x v="0"/>
    <n v="1"/>
    <s v="Galium porrigens"/>
    <s v="Galium porrigens"/>
    <s v="forb"/>
    <s v="native"/>
    <s v="perennial"/>
    <s v="Rubiaceae"/>
    <n v="0"/>
    <s v="DEG1_3"/>
    <s v="DEG1_3_deep"/>
    <x v="20"/>
    <n v="0"/>
    <n v="0"/>
    <n v="0"/>
  </r>
  <r>
    <s v="degraded"/>
    <x v="0"/>
    <x v="2"/>
    <x v="1"/>
    <n v="0.08"/>
    <m/>
    <n v="476"/>
    <n v="506.94"/>
    <x v="0"/>
    <n v="1"/>
    <s v="Hirschfeldia incana"/>
    <s v="Hirschfeldia incana"/>
    <s v="forb"/>
    <s v="nonnative"/>
    <s v="annual"/>
    <s v="Brassicaceae"/>
    <n v="1"/>
    <s v="DEG1_3"/>
    <s v="DEG1_3_deep"/>
    <x v="20"/>
    <n v="2.1008403361344537E-3"/>
    <n v="2100.8403361344535"/>
    <n v="1.9726200339290644E-3"/>
  </r>
  <r>
    <s v="degraded"/>
    <x v="0"/>
    <x v="2"/>
    <x v="1"/>
    <n v="0.08"/>
    <m/>
    <n v="476"/>
    <n v="506.94"/>
    <x v="0"/>
    <n v="1"/>
    <s v="Malacothamnus fasciculatus"/>
    <s v="Malacothamnus fasciculatus"/>
    <s v="shrub"/>
    <s v="native"/>
    <s v="perennial"/>
    <s v="Malvaceae"/>
    <n v="0"/>
    <s v="DEG1_3"/>
    <s v="DEG1_3_deep"/>
    <x v="20"/>
    <n v="0"/>
    <n v="0"/>
    <n v="0"/>
  </r>
  <r>
    <s v="degraded"/>
    <x v="0"/>
    <x v="2"/>
    <x v="1"/>
    <n v="0.08"/>
    <m/>
    <n v="476"/>
    <n v="506.94"/>
    <x v="0"/>
    <n v="1"/>
    <s v="Nicotiana glauca"/>
    <s v="Nicotiana glauca"/>
    <s v="shrub"/>
    <s v="nonnative"/>
    <s v="perennial"/>
    <s v="Solanaceae"/>
    <n v="0"/>
    <s v="DEG1_3"/>
    <s v="DEG1_3_deep"/>
    <x v="20"/>
    <n v="0"/>
    <n v="0"/>
    <n v="0"/>
  </r>
  <r>
    <s v="degraded"/>
    <x v="0"/>
    <x v="2"/>
    <x v="1"/>
    <n v="0.08"/>
    <m/>
    <n v="476"/>
    <n v="506.94"/>
    <x v="0"/>
    <n v="1"/>
    <s v="Pseudognaphalium luteoalbum"/>
    <s v="Pseudognaphalium luteoalbum"/>
    <s v="forb"/>
    <s v="nonnative"/>
    <s v="annual"/>
    <s v="Asteraceae"/>
    <n v="0"/>
    <s v="DEG1_3"/>
    <s v="DEG1_3_deep"/>
    <x v="20"/>
    <n v="0"/>
    <n v="0"/>
    <n v="0"/>
  </r>
  <r>
    <s v="degraded"/>
    <x v="0"/>
    <x v="2"/>
    <x v="1"/>
    <n v="0.08"/>
    <m/>
    <n v="476"/>
    <n v="506.94"/>
    <x v="0"/>
    <n v="1"/>
    <s v="Trifolium gracelentum"/>
    <s v="Trifolium spp."/>
    <s v="forb"/>
    <s v="native"/>
    <s v="annual"/>
    <s v="Fabaceae"/>
    <n v="0"/>
    <s v="DEG1_3"/>
    <s v="DEG1_3_deep"/>
    <x v="20"/>
    <n v="0"/>
    <n v="0"/>
    <n v="0"/>
  </r>
  <r>
    <s v="degraded"/>
    <x v="0"/>
    <x v="2"/>
    <x v="1"/>
    <n v="0.08"/>
    <m/>
    <n v="476"/>
    <n v="506.94"/>
    <x v="1"/>
    <n v="1"/>
    <s v="Acmispon maritimus"/>
    <s v="Acmispon spp."/>
    <s v="forb"/>
    <s v="native"/>
    <s v="annual"/>
    <s v="Fabaceae"/>
    <n v="1"/>
    <s v="DEG1_3"/>
    <s v="DEG1_3_deep"/>
    <x v="21"/>
    <n v="2.1008403361344537E-3"/>
    <n v="2100.8403361344535"/>
    <n v="1.9726200339290644E-3"/>
  </r>
  <r>
    <s v="degraded"/>
    <x v="0"/>
    <x v="2"/>
    <x v="1"/>
    <n v="0.08"/>
    <m/>
    <n v="476"/>
    <n v="506.94"/>
    <x v="1"/>
    <n v="1"/>
    <s v="Artemisia californica"/>
    <s v="Artemisia californica"/>
    <s v="shrub"/>
    <s v="native"/>
    <s v="perennial"/>
    <s v="Asteraceae"/>
    <n v="0"/>
    <s v="DEG1_3"/>
    <s v="DEG1_3_deep"/>
    <x v="21"/>
    <n v="0"/>
    <n v="0"/>
    <n v="0"/>
  </r>
  <r>
    <s v="degraded"/>
    <x v="0"/>
    <x v="2"/>
    <x v="1"/>
    <n v="0.08"/>
    <m/>
    <n v="476"/>
    <n v="506.94"/>
    <x v="1"/>
    <n v="1"/>
    <s v="Astragalus trichopodus"/>
    <s v="Astragalus trichopodus"/>
    <s v="forb"/>
    <s v="native"/>
    <s v="perennial"/>
    <s v="Fabaceae"/>
    <n v="0"/>
    <s v="DEG1_3"/>
    <s v="DEG1_3_deep"/>
    <x v="21"/>
    <n v="0"/>
    <n v="0"/>
    <n v="0"/>
  </r>
  <r>
    <s v="degraded"/>
    <x v="0"/>
    <x v="2"/>
    <x v="1"/>
    <n v="0.08"/>
    <m/>
    <n v="476"/>
    <n v="506.94"/>
    <x v="1"/>
    <n v="1"/>
    <s v="Bromus diandrus"/>
    <s v="Bromus spp."/>
    <s v="grass"/>
    <s v="nonnative"/>
    <s v="annual"/>
    <s v="Poaceae"/>
    <n v="0"/>
    <s v="DEG1_3"/>
    <s v="DEG1_3_deep"/>
    <x v="21"/>
    <n v="0"/>
    <n v="0"/>
    <n v="0"/>
  </r>
  <r>
    <s v="degraded"/>
    <x v="0"/>
    <x v="2"/>
    <x v="1"/>
    <n v="0.08"/>
    <m/>
    <n v="476"/>
    <n v="506.94"/>
    <x v="1"/>
    <n v="1"/>
    <s v="Bromus madritensis"/>
    <s v="Bromus spp."/>
    <s v="grass"/>
    <s v="nonnative"/>
    <s v="annual"/>
    <s v="Poaceae"/>
    <n v="0"/>
    <s v="DEG1_3"/>
    <s v="DEG1_3_deep"/>
    <x v="21"/>
    <n v="0"/>
    <n v="0"/>
    <n v="0"/>
  </r>
  <r>
    <s v="degraded"/>
    <x v="0"/>
    <x v="2"/>
    <x v="1"/>
    <n v="0.08"/>
    <m/>
    <n v="476"/>
    <n v="506.94"/>
    <x v="1"/>
    <n v="1"/>
    <s v="Centaurea melitensis"/>
    <s v="Centaurea melitensis"/>
    <s v="forb"/>
    <s v="nonnative"/>
    <s v="annual"/>
    <s v="Asteraceae"/>
    <n v="0"/>
    <s v="DEG1_3"/>
    <s v="DEG1_3_deep"/>
    <x v="21"/>
    <n v="0"/>
    <n v="0"/>
    <n v="0"/>
  </r>
  <r>
    <s v="degraded"/>
    <x v="0"/>
    <x v="2"/>
    <x v="1"/>
    <n v="0.08"/>
    <m/>
    <n v="476"/>
    <n v="506.94"/>
    <x v="1"/>
    <n v="1"/>
    <s v="Croton setiger"/>
    <s v="Croton setiger"/>
    <s v="forb"/>
    <s v="native"/>
    <s v="annual"/>
    <s v="Euphorbiaceae"/>
    <n v="1"/>
    <s v="DEG1_3"/>
    <s v="DEG1_3_deep"/>
    <x v="21"/>
    <n v="2.1008403361344537E-3"/>
    <n v="2100.8403361344535"/>
    <n v="1.9726200339290644E-3"/>
  </r>
  <r>
    <s v="degraded"/>
    <x v="0"/>
    <x v="2"/>
    <x v="1"/>
    <n v="0.08"/>
    <m/>
    <n v="476"/>
    <n v="506.94"/>
    <x v="1"/>
    <n v="1"/>
    <s v="Cryptantha spp."/>
    <s v="Cryptantha spp."/>
    <s v="forb"/>
    <s v="native"/>
    <s v="annual"/>
    <s v="Boraginaceae"/>
    <n v="0"/>
    <s v="DEG1_3"/>
    <s v="DEG1_3_deep"/>
    <x v="21"/>
    <n v="0"/>
    <n v="0"/>
    <n v="0"/>
  </r>
  <r>
    <s v="degraded"/>
    <x v="0"/>
    <x v="2"/>
    <x v="1"/>
    <n v="0.08"/>
    <m/>
    <n v="476"/>
    <n v="506.94"/>
    <x v="1"/>
    <n v="1"/>
    <s v="Emmenanthe penduliflora"/>
    <s v="Emmenanthe penduliflora"/>
    <s v="forb"/>
    <s v="native"/>
    <s v="annual"/>
    <s v="Hydrophyllaceae"/>
    <n v="0"/>
    <s v="DEG1_3"/>
    <s v="DEG1_3_deep"/>
    <x v="21"/>
    <n v="0"/>
    <n v="0"/>
    <n v="0"/>
  </r>
  <r>
    <s v="degraded"/>
    <x v="0"/>
    <x v="2"/>
    <x v="1"/>
    <n v="0.08"/>
    <m/>
    <n v="476"/>
    <n v="506.94"/>
    <x v="1"/>
    <n v="1"/>
    <s v="Erigeron canadensis"/>
    <s v="Erigeron canadensis"/>
    <s v="forb"/>
    <s v="native"/>
    <s v="annual"/>
    <s v="Asteraceae"/>
    <n v="0"/>
    <s v="DEG1_3"/>
    <s v="DEG1_3_deep"/>
    <x v="21"/>
    <n v="0"/>
    <n v="0"/>
    <n v="0"/>
  </r>
  <r>
    <s v="degraded"/>
    <x v="0"/>
    <x v="2"/>
    <x v="1"/>
    <n v="0.08"/>
    <m/>
    <n v="476"/>
    <n v="506.94"/>
    <x v="1"/>
    <n v="1"/>
    <s v="Erodium cicutarium"/>
    <s v="Erodium spp."/>
    <s v="forb"/>
    <s v="nonnative"/>
    <s v="annual"/>
    <s v="Geraniaceae"/>
    <n v="0"/>
    <s v="DEG1_3"/>
    <s v="DEG1_3_deep"/>
    <x v="21"/>
    <n v="0"/>
    <n v="0"/>
    <n v="0"/>
  </r>
  <r>
    <s v="degraded"/>
    <x v="0"/>
    <x v="2"/>
    <x v="1"/>
    <n v="0.08"/>
    <m/>
    <n v="476"/>
    <n v="506.94"/>
    <x v="1"/>
    <n v="1"/>
    <s v="Erodium moschatum"/>
    <s v="Erodium spp."/>
    <s v="forb"/>
    <s v="nonnative"/>
    <s v="annual"/>
    <s v="Geraniaceae"/>
    <n v="0"/>
    <s v="DEG1_3"/>
    <s v="DEG1_3_deep"/>
    <x v="21"/>
    <n v="0"/>
    <n v="0"/>
    <n v="0"/>
  </r>
  <r>
    <s v="degraded"/>
    <x v="0"/>
    <x v="2"/>
    <x v="1"/>
    <n v="0.08"/>
    <m/>
    <n v="476"/>
    <n v="506.94"/>
    <x v="1"/>
    <n v="1"/>
    <s v="Eucrypta chrysanthemifolia"/>
    <s v="Eucrypta chrysanthemifolia"/>
    <s v="forb"/>
    <s v="native"/>
    <s v="annual"/>
    <s v="Hydrophyllaceae"/>
    <n v="0"/>
    <s v="DEG1_3"/>
    <s v="DEG1_3_deep"/>
    <x v="21"/>
    <n v="0"/>
    <n v="0"/>
    <n v="0"/>
  </r>
  <r>
    <s v="degraded"/>
    <x v="0"/>
    <x v="2"/>
    <x v="1"/>
    <n v="0.08"/>
    <m/>
    <n v="476"/>
    <n v="506.94"/>
    <x v="1"/>
    <n v="1"/>
    <s v="Fragaria vesca"/>
    <s v="Fragaria vesca"/>
    <s v="forb"/>
    <s v="native"/>
    <s v="perennial"/>
    <s v="Rosaceae"/>
    <n v="0"/>
    <s v="DEG1_3"/>
    <s v="DEG1_3_deep"/>
    <x v="21"/>
    <n v="0"/>
    <n v="0"/>
    <n v="0"/>
  </r>
  <r>
    <s v="degraded"/>
    <x v="0"/>
    <x v="2"/>
    <x v="1"/>
    <n v="0.08"/>
    <m/>
    <n v="476"/>
    <n v="506.94"/>
    <x v="1"/>
    <n v="1"/>
    <s v="Galium porrigens"/>
    <s v="Galium porrigens"/>
    <s v="forb"/>
    <s v="native"/>
    <s v="perennial"/>
    <s v="Rubiaceae"/>
    <n v="0"/>
    <s v="DEG1_3"/>
    <s v="DEG1_3_deep"/>
    <x v="21"/>
    <n v="0"/>
    <n v="0"/>
    <n v="0"/>
  </r>
  <r>
    <s v="degraded"/>
    <x v="0"/>
    <x v="2"/>
    <x v="1"/>
    <n v="0.08"/>
    <m/>
    <n v="476"/>
    <n v="506.94"/>
    <x v="1"/>
    <n v="1"/>
    <s v="Hirschfeldia incana"/>
    <s v="Hirschfeldia incana"/>
    <s v="forb"/>
    <s v="nonnative"/>
    <s v="annual"/>
    <s v="Brassicaceae"/>
    <n v="1"/>
    <s v="DEG1_3"/>
    <s v="DEG1_3_deep"/>
    <x v="21"/>
    <n v="2.1008403361344537E-3"/>
    <n v="2100.8403361344535"/>
    <n v="1.9726200339290644E-3"/>
  </r>
  <r>
    <s v="degraded"/>
    <x v="0"/>
    <x v="2"/>
    <x v="1"/>
    <n v="0.08"/>
    <m/>
    <n v="476"/>
    <n v="506.94"/>
    <x v="1"/>
    <n v="1"/>
    <s v="Malacothamnus fasciculatus"/>
    <s v="Malacothamnus fasciculatus"/>
    <s v="shrub"/>
    <s v="native"/>
    <s v="perennial"/>
    <s v="Malvaceae"/>
    <n v="0"/>
    <s v="DEG1_3"/>
    <s v="DEG1_3_deep"/>
    <x v="21"/>
    <n v="0"/>
    <n v="0"/>
    <n v="0"/>
  </r>
  <r>
    <s v="degraded"/>
    <x v="0"/>
    <x v="2"/>
    <x v="1"/>
    <n v="0.08"/>
    <m/>
    <n v="476"/>
    <n v="506.94"/>
    <x v="1"/>
    <n v="1"/>
    <s v="Nicotiana glauca"/>
    <s v="Nicotiana glauca"/>
    <s v="shrub"/>
    <s v="nonnative"/>
    <s v="perennial"/>
    <s v="Solanaceae"/>
    <n v="0"/>
    <s v="DEG1_3"/>
    <s v="DEG1_3_deep"/>
    <x v="21"/>
    <n v="0"/>
    <n v="0"/>
    <n v="0"/>
  </r>
  <r>
    <s v="degraded"/>
    <x v="0"/>
    <x v="2"/>
    <x v="1"/>
    <n v="0.08"/>
    <m/>
    <n v="476"/>
    <n v="506.94"/>
    <x v="1"/>
    <n v="1"/>
    <s v="Pseudognaphalium luteoalbum"/>
    <s v="Pseudognaphalium luteoalbum"/>
    <s v="forb"/>
    <s v="nonnative"/>
    <s v="annual"/>
    <s v="Asteraceae"/>
    <n v="0"/>
    <s v="DEG1_3"/>
    <s v="DEG1_3_deep"/>
    <x v="21"/>
    <n v="0"/>
    <n v="0"/>
    <n v="0"/>
  </r>
  <r>
    <s v="degraded"/>
    <x v="0"/>
    <x v="2"/>
    <x v="1"/>
    <n v="0.08"/>
    <m/>
    <n v="476"/>
    <n v="506.94"/>
    <x v="1"/>
    <n v="1"/>
    <s v="Trifolium gracelentum"/>
    <s v="Trifolium spp."/>
    <s v="forb"/>
    <s v="native"/>
    <s v="annual"/>
    <s v="Fabaceae"/>
    <n v="0"/>
    <s v="DEG1_3"/>
    <s v="DEG1_3_deep"/>
    <x v="21"/>
    <n v="0"/>
    <n v="0"/>
    <n v="0"/>
  </r>
  <r>
    <s v="degraded"/>
    <x v="0"/>
    <x v="2"/>
    <x v="1"/>
    <n v="0.08"/>
    <m/>
    <n v="476"/>
    <n v="506.94"/>
    <x v="2"/>
    <n v="1"/>
    <s v="Acmispon maritimus"/>
    <s v="Acmispon spp."/>
    <s v="forb"/>
    <s v="native"/>
    <s v="annual"/>
    <s v="Fabaceae"/>
    <n v="1"/>
    <s v="DEG1_3"/>
    <s v="DEG1_3_deep"/>
    <x v="22"/>
    <n v="2.1008403361344537E-3"/>
    <n v="2100.8403361344535"/>
    <n v="1.9726200339290644E-3"/>
  </r>
  <r>
    <s v="degraded"/>
    <x v="0"/>
    <x v="2"/>
    <x v="1"/>
    <n v="0.08"/>
    <m/>
    <n v="476"/>
    <n v="506.94"/>
    <x v="2"/>
    <n v="1"/>
    <s v="Artemisia californica"/>
    <s v="Artemisia californica"/>
    <s v="shrub"/>
    <s v="native"/>
    <s v="perennial"/>
    <s v="Asteraceae"/>
    <n v="1"/>
    <s v="DEG1_3"/>
    <s v="DEG1_3_deep"/>
    <x v="22"/>
    <n v="2.1008403361344537E-3"/>
    <n v="2100.8403361344535"/>
    <n v="1.9726200339290644E-3"/>
  </r>
  <r>
    <s v="degraded"/>
    <x v="0"/>
    <x v="2"/>
    <x v="1"/>
    <n v="0.08"/>
    <m/>
    <n v="476"/>
    <n v="506.94"/>
    <x v="2"/>
    <n v="1"/>
    <s v="Astragalus trichopodus"/>
    <s v="Astragalus trichopodus"/>
    <s v="forb"/>
    <s v="native"/>
    <s v="perennial"/>
    <s v="Fabaceae"/>
    <n v="1"/>
    <s v="DEG1_3"/>
    <s v="DEG1_3_deep"/>
    <x v="22"/>
    <n v="2.1008403361344537E-3"/>
    <n v="2100.8403361344535"/>
    <n v="1.9726200339290644E-3"/>
  </r>
  <r>
    <s v="degraded"/>
    <x v="0"/>
    <x v="2"/>
    <x v="1"/>
    <n v="0.08"/>
    <m/>
    <n v="476"/>
    <n v="506.94"/>
    <x v="2"/>
    <n v="1"/>
    <s v="Bromus diandrus"/>
    <s v="Bromus spp."/>
    <s v="grass"/>
    <s v="nonnative"/>
    <s v="annual"/>
    <s v="Poaceae"/>
    <n v="0"/>
    <s v="DEG1_3"/>
    <s v="DEG1_3_deep"/>
    <x v="22"/>
    <n v="0"/>
    <n v="0"/>
    <n v="0"/>
  </r>
  <r>
    <s v="degraded"/>
    <x v="0"/>
    <x v="2"/>
    <x v="1"/>
    <n v="0.08"/>
    <m/>
    <n v="476"/>
    <n v="506.94"/>
    <x v="2"/>
    <n v="1"/>
    <s v="Bromus madritensis"/>
    <s v="Bromus spp."/>
    <s v="grass"/>
    <s v="nonnative"/>
    <s v="annual"/>
    <s v="Poaceae"/>
    <n v="0"/>
    <s v="DEG1_3"/>
    <s v="DEG1_3_deep"/>
    <x v="22"/>
    <n v="0"/>
    <n v="0"/>
    <n v="0"/>
  </r>
  <r>
    <s v="degraded"/>
    <x v="0"/>
    <x v="2"/>
    <x v="1"/>
    <n v="0.08"/>
    <m/>
    <n v="476"/>
    <n v="506.94"/>
    <x v="2"/>
    <n v="1"/>
    <s v="Centaurea melitensis"/>
    <s v="Centaurea melitensis"/>
    <s v="forb"/>
    <s v="nonnative"/>
    <s v="annual"/>
    <s v="Asteraceae"/>
    <n v="0"/>
    <s v="DEG1_3"/>
    <s v="DEG1_3_deep"/>
    <x v="22"/>
    <n v="0"/>
    <n v="0"/>
    <n v="0"/>
  </r>
  <r>
    <s v="degraded"/>
    <x v="0"/>
    <x v="2"/>
    <x v="1"/>
    <n v="0.08"/>
    <m/>
    <n v="476"/>
    <n v="506.94"/>
    <x v="2"/>
    <n v="1"/>
    <s v="Croton setiger"/>
    <s v="Croton setiger"/>
    <s v="forb"/>
    <s v="native"/>
    <s v="annual"/>
    <s v="Euphorbiaceae"/>
    <n v="0"/>
    <s v="DEG1_3"/>
    <s v="DEG1_3_deep"/>
    <x v="22"/>
    <n v="0"/>
    <n v="0"/>
    <n v="0"/>
  </r>
  <r>
    <s v="degraded"/>
    <x v="0"/>
    <x v="2"/>
    <x v="1"/>
    <n v="0.08"/>
    <m/>
    <n v="476"/>
    <n v="506.94"/>
    <x v="2"/>
    <n v="1"/>
    <s v="Cryptantha spp."/>
    <s v="Cryptantha spp."/>
    <s v="forb"/>
    <s v="native"/>
    <s v="annual"/>
    <s v="Boraginaceae"/>
    <n v="0"/>
    <s v="DEG1_3"/>
    <s v="DEG1_3_deep"/>
    <x v="22"/>
    <n v="0"/>
    <n v="0"/>
    <n v="0"/>
  </r>
  <r>
    <s v="degraded"/>
    <x v="0"/>
    <x v="2"/>
    <x v="1"/>
    <n v="0.08"/>
    <m/>
    <n v="476"/>
    <n v="506.94"/>
    <x v="2"/>
    <n v="1"/>
    <s v="Emmenanthe penduliflora"/>
    <s v="Emmenanthe penduliflora"/>
    <s v="forb"/>
    <s v="native"/>
    <s v="annual"/>
    <s v="Hydrophyllaceae"/>
    <n v="0"/>
    <s v="DEG1_3"/>
    <s v="DEG1_3_deep"/>
    <x v="22"/>
    <n v="0"/>
    <n v="0"/>
    <n v="0"/>
  </r>
  <r>
    <s v="degraded"/>
    <x v="0"/>
    <x v="2"/>
    <x v="1"/>
    <n v="0.08"/>
    <m/>
    <n v="476"/>
    <n v="506.94"/>
    <x v="2"/>
    <n v="1"/>
    <s v="Erigeron canadensis"/>
    <s v="Erigeron canadensis"/>
    <s v="forb"/>
    <s v="native"/>
    <s v="annual"/>
    <s v="Asteraceae"/>
    <n v="0"/>
    <s v="DEG1_3"/>
    <s v="DEG1_3_deep"/>
    <x v="22"/>
    <n v="0"/>
    <n v="0"/>
    <n v="0"/>
  </r>
  <r>
    <s v="degraded"/>
    <x v="0"/>
    <x v="2"/>
    <x v="1"/>
    <n v="0.08"/>
    <m/>
    <n v="476"/>
    <n v="506.94"/>
    <x v="2"/>
    <n v="1"/>
    <s v="Erodium cicutarium"/>
    <s v="Erodium spp."/>
    <s v="forb"/>
    <s v="nonnative"/>
    <s v="annual"/>
    <s v="Geraniaceae"/>
    <n v="2"/>
    <s v="DEG1_3"/>
    <s v="DEG1_3_deep"/>
    <x v="22"/>
    <n v="4.2016806722689074E-3"/>
    <n v="4201.6806722689071"/>
    <n v="3.9452400678581289E-3"/>
  </r>
  <r>
    <s v="degraded"/>
    <x v="0"/>
    <x v="2"/>
    <x v="1"/>
    <n v="0.08"/>
    <m/>
    <n v="476"/>
    <n v="506.94"/>
    <x v="2"/>
    <n v="1"/>
    <s v="Erodium moschatum"/>
    <s v="Erodium spp."/>
    <s v="forb"/>
    <s v="nonnative"/>
    <s v="annual"/>
    <s v="Geraniaceae"/>
    <n v="0"/>
    <s v="DEG1_3"/>
    <s v="DEG1_3_deep"/>
    <x v="22"/>
    <n v="0"/>
    <n v="0"/>
    <n v="0"/>
  </r>
  <r>
    <s v="degraded"/>
    <x v="0"/>
    <x v="2"/>
    <x v="1"/>
    <n v="0.08"/>
    <m/>
    <n v="476"/>
    <n v="506.94"/>
    <x v="2"/>
    <n v="1"/>
    <s v="Eucrypta chrysanthemifolia"/>
    <s v="Eucrypta chrysanthemifolia"/>
    <s v="forb"/>
    <s v="native"/>
    <s v="annual"/>
    <s v="Hydrophyllaceae"/>
    <n v="0"/>
    <s v="DEG1_3"/>
    <s v="DEG1_3_deep"/>
    <x v="22"/>
    <n v="0"/>
    <n v="0"/>
    <n v="0"/>
  </r>
  <r>
    <s v="degraded"/>
    <x v="0"/>
    <x v="2"/>
    <x v="1"/>
    <n v="0.08"/>
    <m/>
    <n v="476"/>
    <n v="506.94"/>
    <x v="2"/>
    <n v="1"/>
    <s v="Fragaria vesca"/>
    <s v="Fragaria vesca"/>
    <s v="forb"/>
    <s v="native"/>
    <s v="perennial"/>
    <s v="Rosaceae"/>
    <n v="0"/>
    <s v="DEG1_3"/>
    <s v="DEG1_3_deep"/>
    <x v="22"/>
    <n v="0"/>
    <n v="0"/>
    <n v="0"/>
  </r>
  <r>
    <s v="degraded"/>
    <x v="0"/>
    <x v="2"/>
    <x v="1"/>
    <n v="0.08"/>
    <m/>
    <n v="476"/>
    <n v="506.94"/>
    <x v="2"/>
    <n v="1"/>
    <s v="Galium porrigens"/>
    <s v="Galium porrigens"/>
    <s v="forb"/>
    <s v="native"/>
    <s v="perennial"/>
    <s v="Rubiaceae"/>
    <n v="0"/>
    <s v="DEG1_3"/>
    <s v="DEG1_3_deep"/>
    <x v="22"/>
    <n v="0"/>
    <n v="0"/>
    <n v="0"/>
  </r>
  <r>
    <s v="degraded"/>
    <x v="0"/>
    <x v="2"/>
    <x v="1"/>
    <n v="0.08"/>
    <m/>
    <n v="476"/>
    <n v="506.94"/>
    <x v="2"/>
    <n v="1"/>
    <s v="Hirschfeldia incana"/>
    <s v="Hirschfeldia incana"/>
    <s v="forb"/>
    <s v="nonnative"/>
    <s v="annual"/>
    <s v="Brassicaceae"/>
    <n v="3"/>
    <s v="DEG1_3"/>
    <s v="DEG1_3_deep"/>
    <x v="22"/>
    <n v="6.3025210084033615E-3"/>
    <n v="6302.5210084033615"/>
    <n v="5.9178601017871937E-3"/>
  </r>
  <r>
    <s v="degraded"/>
    <x v="0"/>
    <x v="2"/>
    <x v="1"/>
    <n v="0.08"/>
    <m/>
    <n v="476"/>
    <n v="506.94"/>
    <x v="2"/>
    <n v="1"/>
    <s v="Malacothamnus fasciculatus"/>
    <s v="Malacothamnus fasciculatus"/>
    <s v="shrub"/>
    <s v="native"/>
    <s v="perennial"/>
    <s v="Malvaceae"/>
    <n v="0"/>
    <s v="DEG1_3"/>
    <s v="DEG1_3_deep"/>
    <x v="22"/>
    <n v="0"/>
    <n v="0"/>
    <n v="0"/>
  </r>
  <r>
    <s v="degraded"/>
    <x v="0"/>
    <x v="2"/>
    <x v="1"/>
    <n v="0.08"/>
    <m/>
    <n v="476"/>
    <n v="506.94"/>
    <x v="2"/>
    <n v="1"/>
    <s v="Nicotiana glauca"/>
    <s v="Nicotiana glauca"/>
    <s v="shrub"/>
    <s v="nonnative"/>
    <s v="perennial"/>
    <s v="Solanaceae"/>
    <n v="0"/>
    <s v="DEG1_3"/>
    <s v="DEG1_3_deep"/>
    <x v="22"/>
    <n v="0"/>
    <n v="0"/>
    <n v="0"/>
  </r>
  <r>
    <s v="degraded"/>
    <x v="0"/>
    <x v="2"/>
    <x v="1"/>
    <n v="0.08"/>
    <m/>
    <n v="476"/>
    <n v="506.94"/>
    <x v="2"/>
    <n v="1"/>
    <s v="Pseudognaphalium luteoalbum"/>
    <s v="Pseudognaphalium luteoalbum"/>
    <s v="forb"/>
    <s v="nonnative"/>
    <s v="annual"/>
    <s v="Asteraceae"/>
    <n v="0"/>
    <s v="DEG1_3"/>
    <s v="DEG1_3_deep"/>
    <x v="22"/>
    <n v="0"/>
    <n v="0"/>
    <n v="0"/>
  </r>
  <r>
    <s v="degraded"/>
    <x v="0"/>
    <x v="2"/>
    <x v="1"/>
    <n v="0.08"/>
    <m/>
    <n v="476"/>
    <n v="506.94"/>
    <x v="2"/>
    <n v="1"/>
    <s v="Trifolium gracelentum"/>
    <s v="Trifolium spp."/>
    <s v="forb"/>
    <s v="native"/>
    <s v="annual"/>
    <s v="Fabaceae"/>
    <n v="0"/>
    <s v="DEG1_3"/>
    <s v="DEG1_3_deep"/>
    <x v="22"/>
    <n v="0"/>
    <n v="0"/>
    <n v="0"/>
  </r>
  <r>
    <s v="degraded"/>
    <x v="0"/>
    <x v="2"/>
    <x v="1"/>
    <n v="0.08"/>
    <m/>
    <n v="476"/>
    <n v="506.94"/>
    <x v="3"/>
    <n v="1"/>
    <s v="Acmispon maritimus"/>
    <s v="Acmispon spp."/>
    <s v="forb"/>
    <s v="native"/>
    <s v="annual"/>
    <s v="Fabaceae"/>
    <n v="0"/>
    <s v="DEG1_3"/>
    <s v="DEG1_3_deep"/>
    <x v="23"/>
    <n v="0"/>
    <n v="0"/>
    <n v="0"/>
  </r>
  <r>
    <s v="degraded"/>
    <x v="0"/>
    <x v="2"/>
    <x v="1"/>
    <n v="0.08"/>
    <m/>
    <n v="476"/>
    <n v="506.94"/>
    <x v="3"/>
    <n v="1"/>
    <s v="Artemisia californica"/>
    <s v="Artemisia californica"/>
    <s v="shrub"/>
    <s v="native"/>
    <s v="perennial"/>
    <s v="Asteraceae"/>
    <n v="0"/>
    <s v="DEG1_3"/>
    <s v="DEG1_3_deep"/>
    <x v="23"/>
    <n v="0"/>
    <n v="0"/>
    <n v="0"/>
  </r>
  <r>
    <s v="degraded"/>
    <x v="0"/>
    <x v="2"/>
    <x v="1"/>
    <n v="0.08"/>
    <m/>
    <n v="476"/>
    <n v="506.94"/>
    <x v="3"/>
    <n v="1"/>
    <s v="Astragalus trichopodus"/>
    <s v="Astragalus trichopodus"/>
    <s v="forb"/>
    <s v="native"/>
    <s v="perennial"/>
    <s v="Fabaceae"/>
    <n v="0"/>
    <s v="DEG1_3"/>
    <s v="DEG1_3_deep"/>
    <x v="23"/>
    <n v="0"/>
    <n v="0"/>
    <n v="0"/>
  </r>
  <r>
    <s v="degraded"/>
    <x v="0"/>
    <x v="2"/>
    <x v="1"/>
    <n v="0.08"/>
    <m/>
    <n v="476"/>
    <n v="506.94"/>
    <x v="3"/>
    <n v="1"/>
    <s v="Bromus diandrus"/>
    <s v="Bromus spp."/>
    <s v="grass"/>
    <s v="nonnative"/>
    <s v="annual"/>
    <s v="Poaceae"/>
    <n v="0"/>
    <s v="DEG1_3"/>
    <s v="DEG1_3_deep"/>
    <x v="23"/>
    <n v="0"/>
    <n v="0"/>
    <n v="0"/>
  </r>
  <r>
    <s v="degraded"/>
    <x v="0"/>
    <x v="2"/>
    <x v="1"/>
    <n v="0.08"/>
    <m/>
    <n v="476"/>
    <n v="506.94"/>
    <x v="3"/>
    <n v="1"/>
    <s v="Bromus madritensis"/>
    <s v="Bromus spp."/>
    <s v="grass"/>
    <s v="nonnative"/>
    <s v="annual"/>
    <s v="Poaceae"/>
    <n v="0"/>
    <s v="DEG1_3"/>
    <s v="DEG1_3_deep"/>
    <x v="23"/>
    <n v="0"/>
    <n v="0"/>
    <n v="0"/>
  </r>
  <r>
    <s v="degraded"/>
    <x v="0"/>
    <x v="2"/>
    <x v="1"/>
    <n v="0.08"/>
    <m/>
    <n v="476"/>
    <n v="506.94"/>
    <x v="3"/>
    <n v="1"/>
    <s v="Centaurea melitensis"/>
    <s v="Centaurea melitensis"/>
    <s v="forb"/>
    <s v="nonnative"/>
    <s v="annual"/>
    <s v="Asteraceae"/>
    <n v="0"/>
    <s v="DEG1_3"/>
    <s v="DEG1_3_deep"/>
    <x v="23"/>
    <n v="0"/>
    <n v="0"/>
    <n v="0"/>
  </r>
  <r>
    <s v="degraded"/>
    <x v="0"/>
    <x v="2"/>
    <x v="1"/>
    <n v="0.08"/>
    <m/>
    <n v="476"/>
    <n v="506.94"/>
    <x v="3"/>
    <n v="1"/>
    <s v="Croton setiger"/>
    <s v="Croton setiger"/>
    <s v="forb"/>
    <s v="native"/>
    <s v="annual"/>
    <s v="Euphorbiaceae"/>
    <n v="0"/>
    <s v="DEG1_3"/>
    <s v="DEG1_3_deep"/>
    <x v="23"/>
    <n v="0"/>
    <n v="0"/>
    <n v="0"/>
  </r>
  <r>
    <s v="degraded"/>
    <x v="0"/>
    <x v="2"/>
    <x v="1"/>
    <n v="0.08"/>
    <m/>
    <n v="476"/>
    <n v="506.94"/>
    <x v="3"/>
    <n v="1"/>
    <s v="Cryptantha spp."/>
    <s v="Cryptantha spp."/>
    <s v="forb"/>
    <s v="native"/>
    <s v="annual"/>
    <s v="Boraginaceae"/>
    <n v="0"/>
    <s v="DEG1_3"/>
    <s v="DEG1_3_deep"/>
    <x v="23"/>
    <n v="0"/>
    <n v="0"/>
    <n v="0"/>
  </r>
  <r>
    <s v="degraded"/>
    <x v="0"/>
    <x v="2"/>
    <x v="1"/>
    <n v="0.08"/>
    <m/>
    <n v="476"/>
    <n v="506.94"/>
    <x v="3"/>
    <n v="1"/>
    <s v="Emmenanthe penduliflora"/>
    <s v="Emmenanthe penduliflora"/>
    <s v="forb"/>
    <s v="native"/>
    <s v="annual"/>
    <s v="Hydrophyllaceae"/>
    <n v="0"/>
    <s v="DEG1_3"/>
    <s v="DEG1_3_deep"/>
    <x v="23"/>
    <n v="0"/>
    <n v="0"/>
    <n v="0"/>
  </r>
  <r>
    <s v="degraded"/>
    <x v="0"/>
    <x v="2"/>
    <x v="1"/>
    <n v="0.08"/>
    <m/>
    <n v="476"/>
    <n v="506.94"/>
    <x v="3"/>
    <n v="1"/>
    <s v="Erigeron canadensis"/>
    <s v="Erigeron canadensis"/>
    <s v="forb"/>
    <s v="native"/>
    <s v="annual"/>
    <s v="Asteraceae"/>
    <n v="0"/>
    <s v="DEG1_3"/>
    <s v="DEG1_3_deep"/>
    <x v="23"/>
    <n v="0"/>
    <n v="0"/>
    <n v="0"/>
  </r>
  <r>
    <s v="degraded"/>
    <x v="0"/>
    <x v="2"/>
    <x v="1"/>
    <n v="0.08"/>
    <m/>
    <n v="476"/>
    <n v="506.94"/>
    <x v="3"/>
    <n v="1"/>
    <s v="Erodium cicutarium"/>
    <s v="Erodium spp."/>
    <s v="forb"/>
    <s v="nonnative"/>
    <s v="annual"/>
    <s v="Geraniaceae"/>
    <n v="1"/>
    <s v="DEG1_3"/>
    <s v="DEG1_3_deep"/>
    <x v="23"/>
    <n v="2.1008403361344537E-3"/>
    <n v="2100.8403361344535"/>
    <n v="1.9726200339290644E-3"/>
  </r>
  <r>
    <s v="degraded"/>
    <x v="0"/>
    <x v="2"/>
    <x v="1"/>
    <n v="0.08"/>
    <m/>
    <n v="476"/>
    <n v="506.94"/>
    <x v="3"/>
    <n v="1"/>
    <s v="Erodium moschatum"/>
    <s v="Erodium spp."/>
    <s v="forb"/>
    <s v="nonnative"/>
    <s v="annual"/>
    <s v="Geraniaceae"/>
    <n v="1"/>
    <s v="DEG1_3"/>
    <s v="DEG1_3_deep"/>
    <x v="23"/>
    <n v="2.1008403361344537E-3"/>
    <n v="2100.8403361344535"/>
    <n v="1.9726200339290644E-3"/>
  </r>
  <r>
    <s v="degraded"/>
    <x v="0"/>
    <x v="2"/>
    <x v="1"/>
    <n v="0.08"/>
    <m/>
    <n v="476"/>
    <n v="506.94"/>
    <x v="3"/>
    <n v="1"/>
    <s v="Eucrypta chrysanthemifolia"/>
    <s v="Eucrypta chrysanthemifolia"/>
    <s v="forb"/>
    <s v="native"/>
    <s v="annual"/>
    <s v="Hydrophyllaceae"/>
    <n v="0"/>
    <s v="DEG1_3"/>
    <s v="DEG1_3_deep"/>
    <x v="23"/>
    <n v="0"/>
    <n v="0"/>
    <n v="0"/>
  </r>
  <r>
    <s v="degraded"/>
    <x v="0"/>
    <x v="2"/>
    <x v="1"/>
    <n v="0.08"/>
    <m/>
    <n v="476"/>
    <n v="506.94"/>
    <x v="3"/>
    <n v="1"/>
    <s v="Fragaria vesca"/>
    <s v="Fragaria vesca"/>
    <s v="forb"/>
    <s v="native"/>
    <s v="perennial"/>
    <s v="Rosaceae"/>
    <n v="0"/>
    <s v="DEG1_3"/>
    <s v="DEG1_3_deep"/>
    <x v="23"/>
    <n v="0"/>
    <n v="0"/>
    <n v="0"/>
  </r>
  <r>
    <s v="degraded"/>
    <x v="0"/>
    <x v="2"/>
    <x v="1"/>
    <n v="0.08"/>
    <m/>
    <n v="476"/>
    <n v="506.94"/>
    <x v="3"/>
    <n v="1"/>
    <s v="Galium porrigens"/>
    <s v="Galium porrigens"/>
    <s v="forb"/>
    <s v="native"/>
    <s v="perennial"/>
    <s v="Rubiaceae"/>
    <n v="0"/>
    <s v="DEG1_3"/>
    <s v="DEG1_3_deep"/>
    <x v="23"/>
    <n v="0"/>
    <n v="0"/>
    <n v="0"/>
  </r>
  <r>
    <s v="degraded"/>
    <x v="0"/>
    <x v="2"/>
    <x v="1"/>
    <n v="0.08"/>
    <m/>
    <n v="476"/>
    <n v="506.94"/>
    <x v="3"/>
    <n v="1"/>
    <s v="Hirschfeldia incana"/>
    <s v="Hirschfeldia incana"/>
    <s v="forb"/>
    <s v="nonnative"/>
    <s v="annual"/>
    <s v="Brassicaceae"/>
    <n v="2"/>
    <s v="DEG1_3"/>
    <s v="DEG1_3_deep"/>
    <x v="23"/>
    <n v="4.2016806722689074E-3"/>
    <n v="4201.6806722689071"/>
    <n v="3.9452400678581289E-3"/>
  </r>
  <r>
    <s v="degraded"/>
    <x v="0"/>
    <x v="2"/>
    <x v="1"/>
    <n v="0.08"/>
    <m/>
    <n v="476"/>
    <n v="506.94"/>
    <x v="3"/>
    <n v="1"/>
    <s v="Malacothamnus fasciculatus"/>
    <s v="Malacothamnus fasciculatus"/>
    <s v="shrub"/>
    <s v="native"/>
    <s v="perennial"/>
    <s v="Malvaceae"/>
    <n v="0"/>
    <s v="DEG1_3"/>
    <s v="DEG1_3_deep"/>
    <x v="23"/>
    <n v="0"/>
    <n v="0"/>
    <n v="0"/>
  </r>
  <r>
    <s v="degraded"/>
    <x v="0"/>
    <x v="2"/>
    <x v="1"/>
    <n v="0.08"/>
    <m/>
    <n v="476"/>
    <n v="506.94"/>
    <x v="3"/>
    <n v="1"/>
    <s v="Nicotiana glauca"/>
    <s v="Nicotiana glauca"/>
    <s v="shrub"/>
    <s v="nonnative"/>
    <s v="perennial"/>
    <s v="Solanaceae"/>
    <n v="0"/>
    <s v="DEG1_3"/>
    <s v="DEG1_3_deep"/>
    <x v="23"/>
    <n v="0"/>
    <n v="0"/>
    <n v="0"/>
  </r>
  <r>
    <s v="degraded"/>
    <x v="0"/>
    <x v="2"/>
    <x v="1"/>
    <n v="0.08"/>
    <m/>
    <n v="476"/>
    <n v="506.94"/>
    <x v="3"/>
    <n v="1"/>
    <s v="Pseudognaphalium luteoalbum"/>
    <s v="Pseudognaphalium luteoalbum"/>
    <s v="forb"/>
    <s v="nonnative"/>
    <s v="annual"/>
    <s v="Asteraceae"/>
    <n v="0"/>
    <s v="DEG1_3"/>
    <s v="DEG1_3_deep"/>
    <x v="23"/>
    <n v="0"/>
    <n v="0"/>
    <n v="0"/>
  </r>
  <r>
    <s v="degraded"/>
    <x v="0"/>
    <x v="2"/>
    <x v="1"/>
    <n v="0.08"/>
    <m/>
    <n v="476"/>
    <n v="506.94"/>
    <x v="3"/>
    <n v="1"/>
    <s v="Trifolium gracelentum"/>
    <s v="Trifolium spp."/>
    <s v="forb"/>
    <s v="native"/>
    <s v="annual"/>
    <s v="Fabaceae"/>
    <n v="0"/>
    <s v="DEG1_3"/>
    <s v="DEG1_3_deep"/>
    <x v="23"/>
    <n v="0"/>
    <n v="0"/>
    <n v="0"/>
  </r>
  <r>
    <s v="degraded"/>
    <x v="0"/>
    <x v="3"/>
    <x v="0"/>
    <n v="0.04"/>
    <m/>
    <n v="476"/>
    <n v="506.94"/>
    <x v="0"/>
    <n v="1"/>
    <s v="Acmispon maritimus"/>
    <s v="Acmispon spp."/>
    <s v="forb"/>
    <s v="native"/>
    <s v="annual"/>
    <s v="Fabaceae"/>
    <n v="0"/>
    <s v="DEG1_4"/>
    <s v="DEG1_4_surface"/>
    <x v="24"/>
    <n v="0"/>
    <n v="0"/>
    <n v="0"/>
  </r>
  <r>
    <s v="degraded"/>
    <x v="0"/>
    <x v="3"/>
    <x v="0"/>
    <n v="0.04"/>
    <m/>
    <n v="476"/>
    <n v="506.94"/>
    <x v="0"/>
    <n v="1"/>
    <s v="Artemisia californica"/>
    <s v="Artemisia californica"/>
    <s v="shrub"/>
    <s v="native"/>
    <s v="perennial"/>
    <s v="Asteraceae"/>
    <n v="0"/>
    <s v="DEG1_4"/>
    <s v="DEG1_4_surface"/>
    <x v="24"/>
    <n v="0"/>
    <n v="0"/>
    <n v="0"/>
  </r>
  <r>
    <s v="degraded"/>
    <x v="0"/>
    <x v="3"/>
    <x v="0"/>
    <n v="0.04"/>
    <m/>
    <n v="476"/>
    <n v="506.94"/>
    <x v="0"/>
    <n v="1"/>
    <s v="Astragalus trichopodus"/>
    <s v="Astragalus trichopodus"/>
    <s v="forb"/>
    <s v="native"/>
    <s v="perennial"/>
    <s v="Fabaceae"/>
    <n v="1"/>
    <s v="DEG1_4"/>
    <s v="DEG1_4_surface"/>
    <x v="24"/>
    <n v="2.1008403361344537E-3"/>
    <n v="2100.8403361344535"/>
    <n v="1.9726200339290644E-3"/>
  </r>
  <r>
    <s v="degraded"/>
    <x v="0"/>
    <x v="3"/>
    <x v="0"/>
    <n v="0.04"/>
    <m/>
    <n v="476"/>
    <n v="506.94"/>
    <x v="0"/>
    <n v="1"/>
    <s v="Bromus diandrus"/>
    <s v="Bromus spp."/>
    <s v="grass"/>
    <s v="nonnative"/>
    <s v="annual"/>
    <s v="Poaceae"/>
    <n v="0"/>
    <s v="DEG1_4"/>
    <s v="DEG1_4_surface"/>
    <x v="24"/>
    <n v="0"/>
    <n v="0"/>
    <n v="0"/>
  </r>
  <r>
    <s v="degraded"/>
    <x v="0"/>
    <x v="3"/>
    <x v="0"/>
    <n v="0.04"/>
    <m/>
    <n v="476"/>
    <n v="506.94"/>
    <x v="0"/>
    <n v="1"/>
    <s v="Bromus madritensis"/>
    <s v="Bromus spp."/>
    <s v="grass"/>
    <s v="nonnative"/>
    <s v="annual"/>
    <s v="Poaceae"/>
    <n v="6"/>
    <s v="DEG1_4"/>
    <s v="DEG1_4_surface"/>
    <x v="24"/>
    <n v="1.2605042016806723E-2"/>
    <n v="12605.042016806723"/>
    <n v="1.1835720203574387E-2"/>
  </r>
  <r>
    <s v="degraded"/>
    <x v="0"/>
    <x v="3"/>
    <x v="0"/>
    <n v="0.04"/>
    <m/>
    <n v="476"/>
    <n v="506.94"/>
    <x v="0"/>
    <n v="1"/>
    <s v="Centaurea melitensis"/>
    <s v="Centaurea melitensis"/>
    <s v="forb"/>
    <s v="nonnative"/>
    <s v="annual"/>
    <s v="Asteraceae"/>
    <n v="0"/>
    <s v="DEG1_4"/>
    <s v="DEG1_4_surface"/>
    <x v="24"/>
    <n v="0"/>
    <n v="0"/>
    <n v="0"/>
  </r>
  <r>
    <s v="degraded"/>
    <x v="0"/>
    <x v="3"/>
    <x v="0"/>
    <n v="0.04"/>
    <m/>
    <n v="476"/>
    <n v="506.94"/>
    <x v="0"/>
    <n v="1"/>
    <s v="Croton setiger"/>
    <s v="Croton setiger"/>
    <s v="forb"/>
    <s v="native"/>
    <s v="annual"/>
    <s v="Euphorbiaceae"/>
    <n v="0"/>
    <s v="DEG1_4"/>
    <s v="DEG1_4_surface"/>
    <x v="24"/>
    <n v="0"/>
    <n v="0"/>
    <n v="0"/>
  </r>
  <r>
    <s v="degraded"/>
    <x v="0"/>
    <x v="3"/>
    <x v="0"/>
    <n v="0.04"/>
    <m/>
    <n v="476"/>
    <n v="506.94"/>
    <x v="0"/>
    <n v="1"/>
    <s v="Cryptantha spp."/>
    <s v="Cryptantha spp."/>
    <s v="forb"/>
    <s v="native"/>
    <s v="annual"/>
    <s v="Boraginaceae"/>
    <n v="0"/>
    <s v="DEG1_4"/>
    <s v="DEG1_4_surface"/>
    <x v="24"/>
    <n v="0"/>
    <n v="0"/>
    <n v="0"/>
  </r>
  <r>
    <s v="degraded"/>
    <x v="0"/>
    <x v="3"/>
    <x v="0"/>
    <n v="0.04"/>
    <m/>
    <n v="476"/>
    <n v="506.94"/>
    <x v="0"/>
    <n v="1"/>
    <s v="Emmenanthe penduliflora"/>
    <s v="Emmenanthe penduliflora"/>
    <s v="forb"/>
    <s v="native"/>
    <s v="annual"/>
    <s v="Hydrophyllaceae"/>
    <n v="0"/>
    <s v="DEG1_4"/>
    <s v="DEG1_4_surface"/>
    <x v="24"/>
    <n v="0"/>
    <n v="0"/>
    <n v="0"/>
  </r>
  <r>
    <s v="degraded"/>
    <x v="0"/>
    <x v="3"/>
    <x v="0"/>
    <n v="0.04"/>
    <m/>
    <n v="476"/>
    <n v="506.94"/>
    <x v="0"/>
    <n v="1"/>
    <s v="Erigeron canadensis"/>
    <s v="Erigeron canadensis"/>
    <s v="forb"/>
    <s v="native"/>
    <s v="annual"/>
    <s v="Asteraceae"/>
    <n v="0"/>
    <s v="DEG1_4"/>
    <s v="DEG1_4_surface"/>
    <x v="24"/>
    <n v="0"/>
    <n v="0"/>
    <n v="0"/>
  </r>
  <r>
    <s v="degraded"/>
    <x v="0"/>
    <x v="3"/>
    <x v="0"/>
    <n v="0.04"/>
    <m/>
    <n v="476"/>
    <n v="506.94"/>
    <x v="0"/>
    <n v="1"/>
    <s v="Erodium cicutarium"/>
    <s v="Erodium spp."/>
    <s v="forb"/>
    <s v="nonnative"/>
    <s v="annual"/>
    <s v="Geraniaceae"/>
    <n v="2"/>
    <s v="DEG1_4"/>
    <s v="DEG1_4_surface"/>
    <x v="24"/>
    <n v="4.2016806722689074E-3"/>
    <n v="4201.6806722689071"/>
    <n v="3.9452400678581289E-3"/>
  </r>
  <r>
    <s v="degraded"/>
    <x v="0"/>
    <x v="3"/>
    <x v="0"/>
    <n v="0.04"/>
    <m/>
    <n v="476"/>
    <n v="506.94"/>
    <x v="0"/>
    <n v="1"/>
    <s v="Erodium moschatum"/>
    <s v="Erodium spp."/>
    <s v="forb"/>
    <s v="nonnative"/>
    <s v="annual"/>
    <s v="Geraniaceae"/>
    <n v="1"/>
    <s v="DEG1_4"/>
    <s v="DEG1_4_surface"/>
    <x v="24"/>
    <n v="2.1008403361344537E-3"/>
    <n v="2100.8403361344535"/>
    <n v="1.9726200339290644E-3"/>
  </r>
  <r>
    <s v="degraded"/>
    <x v="0"/>
    <x v="3"/>
    <x v="0"/>
    <n v="0.04"/>
    <m/>
    <n v="476"/>
    <n v="506.94"/>
    <x v="0"/>
    <n v="1"/>
    <s v="Eucrypta chrysanthemifolia"/>
    <s v="Eucrypta chrysanthemifolia"/>
    <s v="forb"/>
    <s v="native"/>
    <s v="annual"/>
    <s v="Hydrophyllaceae"/>
    <n v="0"/>
    <s v="DEG1_4"/>
    <s v="DEG1_4_surface"/>
    <x v="24"/>
    <n v="0"/>
    <n v="0"/>
    <n v="0"/>
  </r>
  <r>
    <s v="degraded"/>
    <x v="0"/>
    <x v="3"/>
    <x v="0"/>
    <n v="0.04"/>
    <m/>
    <n v="476"/>
    <n v="506.94"/>
    <x v="0"/>
    <n v="1"/>
    <s v="Fragaria vesca"/>
    <s v="Fragaria vesca"/>
    <s v="forb"/>
    <s v="native"/>
    <s v="perennial"/>
    <s v="Rosaceae"/>
    <n v="0"/>
    <s v="DEG1_4"/>
    <s v="DEG1_4_surface"/>
    <x v="24"/>
    <n v="0"/>
    <n v="0"/>
    <n v="0"/>
  </r>
  <r>
    <s v="degraded"/>
    <x v="0"/>
    <x v="3"/>
    <x v="0"/>
    <n v="0.04"/>
    <m/>
    <n v="476"/>
    <n v="506.94"/>
    <x v="0"/>
    <n v="1"/>
    <s v="Galium porrigens"/>
    <s v="Galium porrigens"/>
    <s v="forb"/>
    <s v="native"/>
    <s v="perennial"/>
    <s v="Rubiaceae"/>
    <n v="0"/>
    <s v="DEG1_4"/>
    <s v="DEG1_4_surface"/>
    <x v="24"/>
    <n v="0"/>
    <n v="0"/>
    <n v="0"/>
  </r>
  <r>
    <s v="degraded"/>
    <x v="0"/>
    <x v="3"/>
    <x v="0"/>
    <n v="0.04"/>
    <m/>
    <n v="476"/>
    <n v="506.94"/>
    <x v="0"/>
    <n v="1"/>
    <s v="Hirschfeldia incana"/>
    <s v="Hirschfeldia incana"/>
    <s v="forb"/>
    <s v="nonnative"/>
    <s v="annual"/>
    <s v="Brassicaceae"/>
    <n v="0"/>
    <s v="DEG1_4"/>
    <s v="DEG1_4_surface"/>
    <x v="24"/>
    <n v="0"/>
    <n v="0"/>
    <n v="0"/>
  </r>
  <r>
    <s v="degraded"/>
    <x v="0"/>
    <x v="3"/>
    <x v="0"/>
    <n v="0.04"/>
    <m/>
    <n v="476"/>
    <n v="506.94"/>
    <x v="0"/>
    <n v="1"/>
    <s v="Malacothamnus fasciculatus"/>
    <s v="Malacothamnus fasciculatus"/>
    <s v="shrub"/>
    <s v="native"/>
    <s v="perennial"/>
    <s v="Malvaceae"/>
    <n v="0"/>
    <s v="DEG1_4"/>
    <s v="DEG1_4_surface"/>
    <x v="24"/>
    <n v="0"/>
    <n v="0"/>
    <n v="0"/>
  </r>
  <r>
    <s v="degraded"/>
    <x v="0"/>
    <x v="3"/>
    <x v="0"/>
    <n v="0.04"/>
    <m/>
    <n v="476"/>
    <n v="506.94"/>
    <x v="0"/>
    <n v="1"/>
    <s v="Nicotiana glauca"/>
    <s v="Nicotiana glauca"/>
    <s v="shrub"/>
    <s v="nonnative"/>
    <s v="perennial"/>
    <s v="Solanaceae"/>
    <n v="0"/>
    <s v="DEG1_4"/>
    <s v="DEG1_4_surface"/>
    <x v="24"/>
    <n v="0"/>
    <n v="0"/>
    <n v="0"/>
  </r>
  <r>
    <s v="degraded"/>
    <x v="0"/>
    <x v="3"/>
    <x v="0"/>
    <n v="0.04"/>
    <m/>
    <n v="476"/>
    <n v="506.94"/>
    <x v="0"/>
    <n v="1"/>
    <s v="Pseudognaphalium luteoalbum"/>
    <s v="Pseudognaphalium luteoalbum"/>
    <s v="forb"/>
    <s v="nonnative"/>
    <s v="annual"/>
    <s v="Asteraceae"/>
    <n v="0"/>
    <s v="DEG1_4"/>
    <s v="DEG1_4_surface"/>
    <x v="24"/>
    <n v="0"/>
    <n v="0"/>
    <n v="0"/>
  </r>
  <r>
    <s v="degraded"/>
    <x v="0"/>
    <x v="3"/>
    <x v="0"/>
    <n v="0.04"/>
    <m/>
    <n v="476"/>
    <n v="506.94"/>
    <x v="0"/>
    <n v="1"/>
    <s v="Trifolium gracelentum"/>
    <s v="Trifolium spp."/>
    <s v="forb"/>
    <s v="native"/>
    <s v="annual"/>
    <s v="Fabaceae"/>
    <n v="1"/>
    <s v="DEG1_4"/>
    <s v="DEG1_4_surface"/>
    <x v="24"/>
    <n v="2.1008403361344537E-3"/>
    <n v="2100.8403361344535"/>
    <n v="1.9726200339290644E-3"/>
  </r>
  <r>
    <s v="degraded"/>
    <x v="0"/>
    <x v="3"/>
    <x v="0"/>
    <n v="0.04"/>
    <m/>
    <n v="476"/>
    <n v="506.94"/>
    <x v="1"/>
    <n v="1"/>
    <s v="Acmispon maritimus"/>
    <s v="Acmispon spp."/>
    <s v="forb"/>
    <s v="native"/>
    <s v="annual"/>
    <s v="Fabaceae"/>
    <n v="0"/>
    <s v="DEG1_4"/>
    <s v="DEG1_4_surface"/>
    <x v="25"/>
    <n v="0"/>
    <n v="0"/>
    <n v="0"/>
  </r>
  <r>
    <s v="degraded"/>
    <x v="0"/>
    <x v="3"/>
    <x v="0"/>
    <n v="0.04"/>
    <m/>
    <n v="476"/>
    <n v="506.94"/>
    <x v="1"/>
    <n v="1"/>
    <s v="Artemisia californica"/>
    <s v="Artemisia californica"/>
    <s v="shrub"/>
    <s v="native"/>
    <s v="perennial"/>
    <s v="Asteraceae"/>
    <n v="0"/>
    <s v="DEG1_4"/>
    <s v="DEG1_4_surface"/>
    <x v="25"/>
    <n v="0"/>
    <n v="0"/>
    <n v="0"/>
  </r>
  <r>
    <s v="degraded"/>
    <x v="0"/>
    <x v="3"/>
    <x v="0"/>
    <n v="0.04"/>
    <m/>
    <n v="476"/>
    <n v="506.94"/>
    <x v="1"/>
    <n v="1"/>
    <s v="Astragalus trichopodus"/>
    <s v="Astragalus trichopodus"/>
    <s v="forb"/>
    <s v="native"/>
    <s v="perennial"/>
    <s v="Fabaceae"/>
    <n v="0"/>
    <s v="DEG1_4"/>
    <s v="DEG1_4_surface"/>
    <x v="25"/>
    <n v="0"/>
    <n v="0"/>
    <n v="0"/>
  </r>
  <r>
    <s v="degraded"/>
    <x v="0"/>
    <x v="3"/>
    <x v="0"/>
    <n v="0.04"/>
    <m/>
    <n v="476"/>
    <n v="506.94"/>
    <x v="1"/>
    <n v="1"/>
    <s v="Bromus diandrus"/>
    <s v="Bromus spp."/>
    <s v="grass"/>
    <s v="nonnative"/>
    <s v="annual"/>
    <s v="Poaceae"/>
    <n v="0"/>
    <s v="DEG1_4"/>
    <s v="DEG1_4_surface"/>
    <x v="25"/>
    <n v="0"/>
    <n v="0"/>
    <n v="0"/>
  </r>
  <r>
    <s v="degraded"/>
    <x v="0"/>
    <x v="3"/>
    <x v="0"/>
    <n v="0.04"/>
    <m/>
    <n v="476"/>
    <n v="506.94"/>
    <x v="1"/>
    <n v="1"/>
    <s v="Bromus madritensis"/>
    <s v="Bromus spp."/>
    <s v="grass"/>
    <s v="nonnative"/>
    <s v="annual"/>
    <s v="Poaceae"/>
    <n v="9"/>
    <s v="DEG1_4"/>
    <s v="DEG1_4_surface"/>
    <x v="25"/>
    <n v="1.8907563025210083E-2"/>
    <n v="18907.563025210082"/>
    <n v="1.7753580305361581E-2"/>
  </r>
  <r>
    <s v="degraded"/>
    <x v="0"/>
    <x v="3"/>
    <x v="0"/>
    <n v="0.04"/>
    <m/>
    <n v="476"/>
    <n v="506.94"/>
    <x v="1"/>
    <n v="1"/>
    <s v="Centaurea melitensis"/>
    <s v="Centaurea melitensis"/>
    <s v="forb"/>
    <s v="nonnative"/>
    <s v="annual"/>
    <s v="Asteraceae"/>
    <n v="0"/>
    <s v="DEG1_4"/>
    <s v="DEG1_4_surface"/>
    <x v="25"/>
    <n v="0"/>
    <n v="0"/>
    <n v="0"/>
  </r>
  <r>
    <s v="degraded"/>
    <x v="0"/>
    <x v="3"/>
    <x v="0"/>
    <n v="0.04"/>
    <m/>
    <n v="476"/>
    <n v="506.94"/>
    <x v="1"/>
    <n v="1"/>
    <s v="Croton setiger"/>
    <s v="Croton setiger"/>
    <s v="forb"/>
    <s v="native"/>
    <s v="annual"/>
    <s v="Euphorbiaceae"/>
    <n v="0"/>
    <s v="DEG1_4"/>
    <s v="DEG1_4_surface"/>
    <x v="25"/>
    <n v="0"/>
    <n v="0"/>
    <n v="0"/>
  </r>
  <r>
    <s v="degraded"/>
    <x v="0"/>
    <x v="3"/>
    <x v="0"/>
    <n v="0.04"/>
    <m/>
    <n v="476"/>
    <n v="506.94"/>
    <x v="1"/>
    <n v="1"/>
    <s v="Cryptantha spp."/>
    <s v="Cryptantha spp."/>
    <s v="forb"/>
    <s v="native"/>
    <s v="annual"/>
    <s v="Boraginaceae"/>
    <n v="0"/>
    <s v="DEG1_4"/>
    <s v="DEG1_4_surface"/>
    <x v="25"/>
    <n v="0"/>
    <n v="0"/>
    <n v="0"/>
  </r>
  <r>
    <s v="degraded"/>
    <x v="0"/>
    <x v="3"/>
    <x v="0"/>
    <n v="0.04"/>
    <m/>
    <n v="476"/>
    <n v="506.94"/>
    <x v="1"/>
    <n v="1"/>
    <s v="Emmenanthe penduliflora"/>
    <s v="Emmenanthe penduliflora"/>
    <s v="forb"/>
    <s v="native"/>
    <s v="annual"/>
    <s v="Hydrophyllaceae"/>
    <n v="0"/>
    <s v="DEG1_4"/>
    <s v="DEG1_4_surface"/>
    <x v="25"/>
    <n v="0"/>
    <n v="0"/>
    <n v="0"/>
  </r>
  <r>
    <s v="degraded"/>
    <x v="0"/>
    <x v="3"/>
    <x v="0"/>
    <n v="0.04"/>
    <m/>
    <n v="476"/>
    <n v="506.94"/>
    <x v="1"/>
    <n v="1"/>
    <s v="Erigeron canadensis"/>
    <s v="Erigeron canadensis"/>
    <s v="forb"/>
    <s v="native"/>
    <s v="annual"/>
    <s v="Asteraceae"/>
    <n v="0"/>
    <s v="DEG1_4"/>
    <s v="DEG1_4_surface"/>
    <x v="25"/>
    <n v="0"/>
    <n v="0"/>
    <n v="0"/>
  </r>
  <r>
    <s v="degraded"/>
    <x v="0"/>
    <x v="3"/>
    <x v="0"/>
    <n v="0.04"/>
    <m/>
    <n v="476"/>
    <n v="506.94"/>
    <x v="1"/>
    <n v="1"/>
    <s v="Erodium cicutarium"/>
    <s v="Erodium spp."/>
    <s v="forb"/>
    <s v="nonnative"/>
    <s v="annual"/>
    <s v="Geraniaceae"/>
    <n v="1"/>
    <s v="DEG1_4"/>
    <s v="DEG1_4_surface"/>
    <x v="25"/>
    <n v="2.1008403361344537E-3"/>
    <n v="2100.8403361344535"/>
    <n v="1.9726200339290644E-3"/>
  </r>
  <r>
    <s v="degraded"/>
    <x v="0"/>
    <x v="3"/>
    <x v="0"/>
    <n v="0.04"/>
    <m/>
    <n v="476"/>
    <n v="506.94"/>
    <x v="1"/>
    <n v="1"/>
    <s v="Erodium moschatum"/>
    <s v="Erodium spp."/>
    <s v="forb"/>
    <s v="nonnative"/>
    <s v="annual"/>
    <s v="Geraniaceae"/>
    <n v="0"/>
    <s v="DEG1_4"/>
    <s v="DEG1_4_surface"/>
    <x v="25"/>
    <n v="0"/>
    <n v="0"/>
    <n v="0"/>
  </r>
  <r>
    <s v="degraded"/>
    <x v="0"/>
    <x v="3"/>
    <x v="0"/>
    <n v="0.04"/>
    <m/>
    <n v="476"/>
    <n v="506.94"/>
    <x v="1"/>
    <n v="1"/>
    <s v="Eucrypta chrysanthemifolia"/>
    <s v="Eucrypta chrysanthemifolia"/>
    <s v="forb"/>
    <s v="native"/>
    <s v="annual"/>
    <s v="Hydrophyllaceae"/>
    <n v="0"/>
    <s v="DEG1_4"/>
    <s v="DEG1_4_surface"/>
    <x v="25"/>
    <n v="0"/>
    <n v="0"/>
    <n v="0"/>
  </r>
  <r>
    <s v="degraded"/>
    <x v="0"/>
    <x v="3"/>
    <x v="0"/>
    <n v="0.04"/>
    <m/>
    <n v="476"/>
    <n v="506.94"/>
    <x v="1"/>
    <n v="1"/>
    <s v="Fragaria vesca"/>
    <s v="Fragaria vesca"/>
    <s v="forb"/>
    <s v="native"/>
    <s v="perennial"/>
    <s v="Rosaceae"/>
    <n v="0"/>
    <s v="DEG1_4"/>
    <s v="DEG1_4_surface"/>
    <x v="25"/>
    <n v="0"/>
    <n v="0"/>
    <n v="0"/>
  </r>
  <r>
    <s v="degraded"/>
    <x v="0"/>
    <x v="3"/>
    <x v="0"/>
    <n v="0.04"/>
    <m/>
    <n v="476"/>
    <n v="506.94"/>
    <x v="1"/>
    <n v="1"/>
    <s v="Galium porrigens"/>
    <s v="Galium porrigens"/>
    <s v="forb"/>
    <s v="native"/>
    <s v="perennial"/>
    <s v="Rubiaceae"/>
    <n v="0"/>
    <s v="DEG1_4"/>
    <s v="DEG1_4_surface"/>
    <x v="25"/>
    <n v="0"/>
    <n v="0"/>
    <n v="0"/>
  </r>
  <r>
    <s v="degraded"/>
    <x v="0"/>
    <x v="3"/>
    <x v="0"/>
    <n v="0.04"/>
    <m/>
    <n v="476"/>
    <n v="506.94"/>
    <x v="1"/>
    <n v="1"/>
    <s v="Hirschfeldia incana"/>
    <s v="Hirschfeldia incana"/>
    <s v="forb"/>
    <s v="nonnative"/>
    <s v="annual"/>
    <s v="Brassicaceae"/>
    <n v="3"/>
    <s v="DEG1_4"/>
    <s v="DEG1_4_surface"/>
    <x v="25"/>
    <n v="6.3025210084033615E-3"/>
    <n v="6302.5210084033615"/>
    <n v="5.9178601017871937E-3"/>
  </r>
  <r>
    <s v="degraded"/>
    <x v="0"/>
    <x v="3"/>
    <x v="0"/>
    <n v="0.04"/>
    <m/>
    <n v="476"/>
    <n v="506.94"/>
    <x v="1"/>
    <n v="1"/>
    <s v="Malacothamnus fasciculatus"/>
    <s v="Malacothamnus fasciculatus"/>
    <s v="shrub"/>
    <s v="native"/>
    <s v="perennial"/>
    <s v="Malvaceae"/>
    <n v="0"/>
    <s v="DEG1_4"/>
    <s v="DEG1_4_surface"/>
    <x v="25"/>
    <n v="0"/>
    <n v="0"/>
    <n v="0"/>
  </r>
  <r>
    <s v="degraded"/>
    <x v="0"/>
    <x v="3"/>
    <x v="0"/>
    <n v="0.04"/>
    <m/>
    <n v="476"/>
    <n v="506.94"/>
    <x v="1"/>
    <n v="1"/>
    <s v="Nicotiana glauca"/>
    <s v="Nicotiana glauca"/>
    <s v="shrub"/>
    <s v="nonnative"/>
    <s v="perennial"/>
    <s v="Solanaceae"/>
    <n v="1"/>
    <s v="DEG1_4"/>
    <s v="DEG1_4_surface"/>
    <x v="25"/>
    <n v="2.1008403361344537E-3"/>
    <n v="2100.8403361344535"/>
    <n v="1.9726200339290644E-3"/>
  </r>
  <r>
    <s v="degraded"/>
    <x v="0"/>
    <x v="3"/>
    <x v="0"/>
    <n v="0.04"/>
    <m/>
    <n v="476"/>
    <n v="506.94"/>
    <x v="1"/>
    <n v="1"/>
    <s v="Pseudognaphalium luteoalbum"/>
    <s v="Pseudognaphalium luteoalbum"/>
    <s v="forb"/>
    <s v="nonnative"/>
    <s v="annual"/>
    <s v="Asteraceae"/>
    <n v="0"/>
    <s v="DEG1_4"/>
    <s v="DEG1_4_surface"/>
    <x v="25"/>
    <n v="0"/>
    <n v="0"/>
    <n v="0"/>
  </r>
  <r>
    <s v="degraded"/>
    <x v="0"/>
    <x v="3"/>
    <x v="0"/>
    <n v="0.04"/>
    <m/>
    <n v="476"/>
    <n v="506.94"/>
    <x v="1"/>
    <n v="1"/>
    <s v="Trifolium gracelentum"/>
    <s v="Trifolium spp."/>
    <s v="forb"/>
    <s v="native"/>
    <s v="annual"/>
    <s v="Fabaceae"/>
    <n v="0"/>
    <s v="DEG1_4"/>
    <s v="DEG1_4_surface"/>
    <x v="25"/>
    <n v="0"/>
    <n v="0"/>
    <n v="0"/>
  </r>
  <r>
    <s v="degraded"/>
    <x v="0"/>
    <x v="3"/>
    <x v="0"/>
    <n v="0.04"/>
    <m/>
    <n v="476"/>
    <n v="506.94"/>
    <x v="2"/>
    <n v="1"/>
    <s v="Acmispon maritimus"/>
    <s v="Acmispon spp."/>
    <s v="forb"/>
    <s v="native"/>
    <s v="annual"/>
    <s v="Fabaceae"/>
    <n v="0"/>
    <s v="DEG1_4"/>
    <s v="DEG1_4_surface"/>
    <x v="26"/>
    <n v="0"/>
    <n v="0"/>
    <n v="0"/>
  </r>
  <r>
    <s v="degraded"/>
    <x v="0"/>
    <x v="3"/>
    <x v="0"/>
    <n v="0.04"/>
    <m/>
    <n v="476"/>
    <n v="506.94"/>
    <x v="2"/>
    <n v="1"/>
    <s v="Artemisia californica"/>
    <s v="Artemisia californica"/>
    <s v="shrub"/>
    <s v="native"/>
    <s v="perennial"/>
    <s v="Asteraceae"/>
    <n v="0"/>
    <s v="DEG1_4"/>
    <s v="DEG1_4_surface"/>
    <x v="26"/>
    <n v="0"/>
    <n v="0"/>
    <n v="0"/>
  </r>
  <r>
    <s v="degraded"/>
    <x v="0"/>
    <x v="3"/>
    <x v="0"/>
    <n v="0.04"/>
    <m/>
    <n v="476"/>
    <n v="506.94"/>
    <x v="2"/>
    <n v="1"/>
    <s v="Astragalus trichopodus"/>
    <s v="Astragalus trichopodus"/>
    <s v="forb"/>
    <s v="native"/>
    <s v="perennial"/>
    <s v="Fabaceae"/>
    <n v="0"/>
    <s v="DEG1_4"/>
    <s v="DEG1_4_surface"/>
    <x v="26"/>
    <n v="0"/>
    <n v="0"/>
    <n v="0"/>
  </r>
  <r>
    <s v="degraded"/>
    <x v="0"/>
    <x v="3"/>
    <x v="0"/>
    <n v="0.04"/>
    <m/>
    <n v="476"/>
    <n v="506.94"/>
    <x v="2"/>
    <n v="1"/>
    <s v="Bromus diandrus"/>
    <s v="Bromus spp."/>
    <s v="grass"/>
    <s v="nonnative"/>
    <s v="annual"/>
    <s v="Poaceae"/>
    <n v="0"/>
    <s v="DEG1_4"/>
    <s v="DEG1_4_surface"/>
    <x v="26"/>
    <n v="0"/>
    <n v="0"/>
    <n v="0"/>
  </r>
  <r>
    <s v="degraded"/>
    <x v="0"/>
    <x v="3"/>
    <x v="0"/>
    <n v="0.04"/>
    <m/>
    <n v="476"/>
    <n v="506.94"/>
    <x v="2"/>
    <n v="1"/>
    <s v="Bromus madritensis"/>
    <s v="Bromus spp."/>
    <s v="grass"/>
    <s v="nonnative"/>
    <s v="annual"/>
    <s v="Poaceae"/>
    <n v="8"/>
    <s v="DEG1_4"/>
    <s v="DEG1_4_surface"/>
    <x v="26"/>
    <n v="1.680672268907563E-2"/>
    <n v="16806.722689075628"/>
    <n v="1.5780960271432515E-2"/>
  </r>
  <r>
    <s v="degraded"/>
    <x v="0"/>
    <x v="3"/>
    <x v="0"/>
    <n v="0.04"/>
    <m/>
    <n v="476"/>
    <n v="506.94"/>
    <x v="2"/>
    <n v="1"/>
    <s v="Centaurea melitensis"/>
    <s v="Centaurea melitensis"/>
    <s v="forb"/>
    <s v="nonnative"/>
    <s v="annual"/>
    <s v="Asteraceae"/>
    <n v="0"/>
    <s v="DEG1_4"/>
    <s v="DEG1_4_surface"/>
    <x v="26"/>
    <n v="0"/>
    <n v="0"/>
    <n v="0"/>
  </r>
  <r>
    <s v="degraded"/>
    <x v="0"/>
    <x v="3"/>
    <x v="0"/>
    <n v="0.04"/>
    <m/>
    <n v="476"/>
    <n v="506.94"/>
    <x v="2"/>
    <n v="1"/>
    <s v="Croton setiger"/>
    <s v="Croton setiger"/>
    <s v="forb"/>
    <s v="native"/>
    <s v="annual"/>
    <s v="Euphorbiaceae"/>
    <n v="1"/>
    <s v="DEG1_4"/>
    <s v="DEG1_4_surface"/>
    <x v="26"/>
    <n v="2.1008403361344537E-3"/>
    <n v="2100.8403361344535"/>
    <n v="1.9726200339290644E-3"/>
  </r>
  <r>
    <s v="degraded"/>
    <x v="0"/>
    <x v="3"/>
    <x v="0"/>
    <n v="0.04"/>
    <m/>
    <n v="476"/>
    <n v="506.94"/>
    <x v="2"/>
    <n v="1"/>
    <s v="Cryptantha spp."/>
    <s v="Cryptantha spp."/>
    <s v="forb"/>
    <s v="native"/>
    <s v="annual"/>
    <s v="Boraginaceae"/>
    <n v="0"/>
    <s v="DEG1_4"/>
    <s v="DEG1_4_surface"/>
    <x v="26"/>
    <n v="0"/>
    <n v="0"/>
    <n v="0"/>
  </r>
  <r>
    <s v="degraded"/>
    <x v="0"/>
    <x v="3"/>
    <x v="0"/>
    <n v="0.04"/>
    <m/>
    <n v="476"/>
    <n v="506.94"/>
    <x v="2"/>
    <n v="1"/>
    <s v="Emmenanthe penduliflora"/>
    <s v="Emmenanthe penduliflora"/>
    <s v="forb"/>
    <s v="native"/>
    <s v="annual"/>
    <s v="Hydrophyllaceae"/>
    <n v="0"/>
    <s v="DEG1_4"/>
    <s v="DEG1_4_surface"/>
    <x v="26"/>
    <n v="0"/>
    <n v="0"/>
    <n v="0"/>
  </r>
  <r>
    <s v="degraded"/>
    <x v="0"/>
    <x v="3"/>
    <x v="0"/>
    <n v="0.04"/>
    <m/>
    <n v="476"/>
    <n v="506.94"/>
    <x v="2"/>
    <n v="1"/>
    <s v="Erigeron canadensis"/>
    <s v="Erigeron canadensis"/>
    <s v="forb"/>
    <s v="native"/>
    <s v="annual"/>
    <s v="Asteraceae"/>
    <n v="0"/>
    <s v="DEG1_4"/>
    <s v="DEG1_4_surface"/>
    <x v="26"/>
    <n v="0"/>
    <n v="0"/>
    <n v="0"/>
  </r>
  <r>
    <s v="degraded"/>
    <x v="0"/>
    <x v="3"/>
    <x v="0"/>
    <n v="0.04"/>
    <m/>
    <n v="476"/>
    <n v="506.94"/>
    <x v="2"/>
    <n v="1"/>
    <s v="Erodium cicutarium"/>
    <s v="Erodium spp."/>
    <s v="forb"/>
    <s v="nonnative"/>
    <s v="annual"/>
    <s v="Geraniaceae"/>
    <n v="1"/>
    <s v="DEG1_4"/>
    <s v="DEG1_4_surface"/>
    <x v="26"/>
    <n v="2.1008403361344537E-3"/>
    <n v="2100.8403361344535"/>
    <n v="1.9726200339290644E-3"/>
  </r>
  <r>
    <s v="degraded"/>
    <x v="0"/>
    <x v="3"/>
    <x v="0"/>
    <n v="0.04"/>
    <m/>
    <n v="476"/>
    <n v="506.94"/>
    <x v="2"/>
    <n v="1"/>
    <s v="Erodium moschatum"/>
    <s v="Erodium spp."/>
    <s v="forb"/>
    <s v="nonnative"/>
    <s v="annual"/>
    <s v="Geraniaceae"/>
    <n v="0"/>
    <s v="DEG1_4"/>
    <s v="DEG1_4_surface"/>
    <x v="26"/>
    <n v="0"/>
    <n v="0"/>
    <n v="0"/>
  </r>
  <r>
    <s v="degraded"/>
    <x v="0"/>
    <x v="3"/>
    <x v="0"/>
    <n v="0.04"/>
    <m/>
    <n v="476"/>
    <n v="506.94"/>
    <x v="2"/>
    <n v="1"/>
    <s v="Eucrypta chrysanthemifolia"/>
    <s v="Eucrypta chrysanthemifolia"/>
    <s v="forb"/>
    <s v="native"/>
    <s v="annual"/>
    <s v="Hydrophyllaceae"/>
    <n v="0"/>
    <s v="DEG1_4"/>
    <s v="DEG1_4_surface"/>
    <x v="26"/>
    <n v="0"/>
    <n v="0"/>
    <n v="0"/>
  </r>
  <r>
    <s v="degraded"/>
    <x v="0"/>
    <x v="3"/>
    <x v="0"/>
    <n v="0.04"/>
    <m/>
    <n v="476"/>
    <n v="506.94"/>
    <x v="2"/>
    <n v="1"/>
    <s v="Fragaria vesca"/>
    <s v="Fragaria vesca"/>
    <s v="forb"/>
    <s v="native"/>
    <s v="perennial"/>
    <s v="Rosaceae"/>
    <n v="0"/>
    <s v="DEG1_4"/>
    <s v="DEG1_4_surface"/>
    <x v="26"/>
    <n v="0"/>
    <n v="0"/>
    <n v="0"/>
  </r>
  <r>
    <s v="degraded"/>
    <x v="0"/>
    <x v="3"/>
    <x v="0"/>
    <n v="0.04"/>
    <m/>
    <n v="476"/>
    <n v="506.94"/>
    <x v="2"/>
    <n v="1"/>
    <s v="Galium porrigens"/>
    <s v="Galium porrigens"/>
    <s v="forb"/>
    <s v="native"/>
    <s v="perennial"/>
    <s v="Rubiaceae"/>
    <n v="0"/>
    <s v="DEG1_4"/>
    <s v="DEG1_4_surface"/>
    <x v="26"/>
    <n v="0"/>
    <n v="0"/>
    <n v="0"/>
  </r>
  <r>
    <s v="degraded"/>
    <x v="0"/>
    <x v="3"/>
    <x v="0"/>
    <n v="0.04"/>
    <m/>
    <n v="476"/>
    <n v="506.94"/>
    <x v="2"/>
    <n v="1"/>
    <s v="Hirschfeldia incana"/>
    <s v="Hirschfeldia incana"/>
    <s v="forb"/>
    <s v="nonnative"/>
    <s v="annual"/>
    <s v="Brassicaceae"/>
    <n v="0"/>
    <s v="DEG1_4"/>
    <s v="DEG1_4_surface"/>
    <x v="26"/>
    <n v="0"/>
    <n v="0"/>
    <n v="0"/>
  </r>
  <r>
    <s v="degraded"/>
    <x v="0"/>
    <x v="3"/>
    <x v="0"/>
    <n v="0.04"/>
    <m/>
    <n v="476"/>
    <n v="506.94"/>
    <x v="2"/>
    <n v="1"/>
    <s v="Malacothamnus fasciculatus"/>
    <s v="Malacothamnus fasciculatus"/>
    <s v="shrub"/>
    <s v="native"/>
    <s v="perennial"/>
    <s v="Malvaceae"/>
    <n v="0"/>
    <s v="DEG1_4"/>
    <s v="DEG1_4_surface"/>
    <x v="26"/>
    <n v="0"/>
    <n v="0"/>
    <n v="0"/>
  </r>
  <r>
    <s v="degraded"/>
    <x v="0"/>
    <x v="3"/>
    <x v="0"/>
    <n v="0.04"/>
    <m/>
    <n v="476"/>
    <n v="506.94"/>
    <x v="2"/>
    <n v="1"/>
    <s v="Nicotiana glauca"/>
    <s v="Nicotiana glauca"/>
    <s v="shrub"/>
    <s v="nonnative"/>
    <s v="perennial"/>
    <s v="Solanaceae"/>
    <n v="0"/>
    <s v="DEG1_4"/>
    <s v="DEG1_4_surface"/>
    <x v="26"/>
    <n v="0"/>
    <n v="0"/>
    <n v="0"/>
  </r>
  <r>
    <s v="degraded"/>
    <x v="0"/>
    <x v="3"/>
    <x v="0"/>
    <n v="0.04"/>
    <m/>
    <n v="476"/>
    <n v="506.94"/>
    <x v="2"/>
    <n v="1"/>
    <s v="Pseudognaphalium luteoalbum"/>
    <s v="Pseudognaphalium luteoalbum"/>
    <s v="forb"/>
    <s v="nonnative"/>
    <s v="annual"/>
    <s v="Asteraceae"/>
    <n v="0"/>
    <s v="DEG1_4"/>
    <s v="DEG1_4_surface"/>
    <x v="26"/>
    <n v="0"/>
    <n v="0"/>
    <n v="0"/>
  </r>
  <r>
    <s v="degraded"/>
    <x v="0"/>
    <x v="3"/>
    <x v="0"/>
    <n v="0.04"/>
    <m/>
    <n v="476"/>
    <n v="506.94"/>
    <x v="2"/>
    <n v="1"/>
    <s v="Trifolium gracelentum"/>
    <s v="Trifolium spp."/>
    <s v="forb"/>
    <s v="native"/>
    <s v="annual"/>
    <s v="Fabaceae"/>
    <n v="1"/>
    <s v="DEG1_4"/>
    <s v="DEG1_4_surface"/>
    <x v="26"/>
    <n v="2.1008403361344537E-3"/>
    <n v="2100.8403361344535"/>
    <n v="1.9726200339290644E-3"/>
  </r>
  <r>
    <s v="degraded"/>
    <x v="0"/>
    <x v="3"/>
    <x v="0"/>
    <n v="0.04"/>
    <m/>
    <n v="476"/>
    <n v="506.94"/>
    <x v="3"/>
    <n v="1"/>
    <s v="Acmispon maritimus"/>
    <s v="Acmispon spp."/>
    <s v="forb"/>
    <s v="native"/>
    <s v="annual"/>
    <s v="Fabaceae"/>
    <n v="0"/>
    <s v="DEG1_4"/>
    <s v="DEG1_4_surface"/>
    <x v="27"/>
    <n v="0"/>
    <n v="0"/>
    <n v="0"/>
  </r>
  <r>
    <s v="degraded"/>
    <x v="0"/>
    <x v="3"/>
    <x v="0"/>
    <n v="0.04"/>
    <m/>
    <n v="476"/>
    <n v="506.94"/>
    <x v="3"/>
    <n v="1"/>
    <s v="Artemisia californica"/>
    <s v="Artemisia californica"/>
    <s v="shrub"/>
    <s v="native"/>
    <s v="perennial"/>
    <s v="Asteraceae"/>
    <n v="0"/>
    <s v="DEG1_4"/>
    <s v="DEG1_4_surface"/>
    <x v="27"/>
    <n v="0"/>
    <n v="0"/>
    <n v="0"/>
  </r>
  <r>
    <s v="degraded"/>
    <x v="0"/>
    <x v="3"/>
    <x v="0"/>
    <n v="0.04"/>
    <m/>
    <n v="476"/>
    <n v="506.94"/>
    <x v="3"/>
    <n v="1"/>
    <s v="Astragalus trichopodus"/>
    <s v="Astragalus trichopodus"/>
    <s v="forb"/>
    <s v="native"/>
    <s v="perennial"/>
    <s v="Fabaceae"/>
    <n v="0"/>
    <s v="DEG1_4"/>
    <s v="DEG1_4_surface"/>
    <x v="27"/>
    <n v="0"/>
    <n v="0"/>
    <n v="0"/>
  </r>
  <r>
    <s v="degraded"/>
    <x v="0"/>
    <x v="3"/>
    <x v="0"/>
    <n v="0.04"/>
    <m/>
    <n v="476"/>
    <n v="506.94"/>
    <x v="3"/>
    <n v="1"/>
    <s v="Bromus diandrus"/>
    <s v="Bromus spp."/>
    <s v="grass"/>
    <s v="nonnative"/>
    <s v="annual"/>
    <s v="Poaceae"/>
    <n v="0"/>
    <s v="DEG1_4"/>
    <s v="DEG1_4_surface"/>
    <x v="27"/>
    <n v="0"/>
    <n v="0"/>
    <n v="0"/>
  </r>
  <r>
    <s v="degraded"/>
    <x v="0"/>
    <x v="3"/>
    <x v="0"/>
    <n v="0.04"/>
    <m/>
    <n v="476"/>
    <n v="506.94"/>
    <x v="3"/>
    <n v="1"/>
    <s v="Bromus madritensis"/>
    <s v="Bromus spp."/>
    <s v="grass"/>
    <s v="nonnative"/>
    <s v="annual"/>
    <s v="Poaceae"/>
    <n v="8"/>
    <s v="DEG1_4"/>
    <s v="DEG1_4_surface"/>
    <x v="27"/>
    <n v="1.680672268907563E-2"/>
    <n v="16806.722689075628"/>
    <n v="1.5780960271432515E-2"/>
  </r>
  <r>
    <s v="degraded"/>
    <x v="0"/>
    <x v="3"/>
    <x v="0"/>
    <n v="0.04"/>
    <m/>
    <n v="476"/>
    <n v="506.94"/>
    <x v="3"/>
    <n v="1"/>
    <s v="Centaurea melitensis"/>
    <s v="Centaurea melitensis"/>
    <s v="forb"/>
    <s v="nonnative"/>
    <s v="annual"/>
    <s v="Asteraceae"/>
    <n v="1"/>
    <s v="DEG1_4"/>
    <s v="DEG1_4_surface"/>
    <x v="27"/>
    <n v="2.1008403361344537E-3"/>
    <n v="2100.8403361344535"/>
    <n v="1.9726200339290644E-3"/>
  </r>
  <r>
    <s v="degraded"/>
    <x v="0"/>
    <x v="3"/>
    <x v="0"/>
    <n v="0.04"/>
    <m/>
    <n v="476"/>
    <n v="506.94"/>
    <x v="3"/>
    <n v="1"/>
    <s v="Croton setiger"/>
    <s v="Croton setiger"/>
    <s v="forb"/>
    <s v="native"/>
    <s v="annual"/>
    <s v="Euphorbiaceae"/>
    <n v="0"/>
    <s v="DEG1_4"/>
    <s v="DEG1_4_surface"/>
    <x v="27"/>
    <n v="0"/>
    <n v="0"/>
    <n v="0"/>
  </r>
  <r>
    <s v="degraded"/>
    <x v="0"/>
    <x v="3"/>
    <x v="0"/>
    <n v="0.04"/>
    <m/>
    <n v="476"/>
    <n v="506.94"/>
    <x v="3"/>
    <n v="1"/>
    <s v="Cryptantha spp."/>
    <s v="Cryptantha spp."/>
    <s v="forb"/>
    <s v="native"/>
    <s v="annual"/>
    <s v="Boraginaceae"/>
    <n v="0"/>
    <s v="DEG1_4"/>
    <s v="DEG1_4_surface"/>
    <x v="27"/>
    <n v="0"/>
    <n v="0"/>
    <n v="0"/>
  </r>
  <r>
    <s v="degraded"/>
    <x v="0"/>
    <x v="3"/>
    <x v="0"/>
    <n v="0.04"/>
    <m/>
    <n v="476"/>
    <n v="506.94"/>
    <x v="3"/>
    <n v="1"/>
    <s v="Emmenanthe penduliflora"/>
    <s v="Emmenanthe penduliflora"/>
    <s v="forb"/>
    <s v="native"/>
    <s v="annual"/>
    <s v="Hydrophyllaceae"/>
    <n v="0"/>
    <s v="DEG1_4"/>
    <s v="DEG1_4_surface"/>
    <x v="27"/>
    <n v="0"/>
    <n v="0"/>
    <n v="0"/>
  </r>
  <r>
    <s v="degraded"/>
    <x v="0"/>
    <x v="3"/>
    <x v="0"/>
    <n v="0.04"/>
    <m/>
    <n v="476"/>
    <n v="506.94"/>
    <x v="3"/>
    <n v="1"/>
    <s v="Erigeron canadensis"/>
    <s v="Erigeron canadensis"/>
    <s v="forb"/>
    <s v="native"/>
    <s v="annual"/>
    <s v="Asteraceae"/>
    <n v="0"/>
    <s v="DEG1_4"/>
    <s v="DEG1_4_surface"/>
    <x v="27"/>
    <n v="0"/>
    <n v="0"/>
    <n v="0"/>
  </r>
  <r>
    <s v="degraded"/>
    <x v="0"/>
    <x v="3"/>
    <x v="0"/>
    <n v="0.04"/>
    <m/>
    <n v="476"/>
    <n v="506.94"/>
    <x v="3"/>
    <n v="1"/>
    <s v="Erodium cicutarium"/>
    <s v="Erodium spp."/>
    <s v="forb"/>
    <s v="nonnative"/>
    <s v="annual"/>
    <s v="Geraniaceae"/>
    <n v="0"/>
    <s v="DEG1_4"/>
    <s v="DEG1_4_surface"/>
    <x v="27"/>
    <n v="0"/>
    <n v="0"/>
    <n v="0"/>
  </r>
  <r>
    <s v="degraded"/>
    <x v="0"/>
    <x v="3"/>
    <x v="0"/>
    <n v="0.04"/>
    <m/>
    <n v="476"/>
    <n v="506.94"/>
    <x v="3"/>
    <n v="1"/>
    <s v="Erodium moschatum"/>
    <s v="Erodium spp."/>
    <s v="forb"/>
    <s v="nonnative"/>
    <s v="annual"/>
    <s v="Geraniaceae"/>
    <n v="3"/>
    <s v="DEG1_4"/>
    <s v="DEG1_4_surface"/>
    <x v="27"/>
    <n v="6.3025210084033615E-3"/>
    <n v="6302.5210084033615"/>
    <n v="5.9178601017871937E-3"/>
  </r>
  <r>
    <s v="degraded"/>
    <x v="0"/>
    <x v="3"/>
    <x v="0"/>
    <n v="0.04"/>
    <m/>
    <n v="476"/>
    <n v="506.94"/>
    <x v="3"/>
    <n v="1"/>
    <s v="Eucrypta chrysanthemifolia"/>
    <s v="Eucrypta chrysanthemifolia"/>
    <s v="forb"/>
    <s v="native"/>
    <s v="annual"/>
    <s v="Hydrophyllaceae"/>
    <n v="0"/>
    <s v="DEG1_4"/>
    <s v="DEG1_4_surface"/>
    <x v="27"/>
    <n v="0"/>
    <n v="0"/>
    <n v="0"/>
  </r>
  <r>
    <s v="degraded"/>
    <x v="0"/>
    <x v="3"/>
    <x v="0"/>
    <n v="0.04"/>
    <m/>
    <n v="476"/>
    <n v="506.94"/>
    <x v="3"/>
    <n v="1"/>
    <s v="Fragaria vesca"/>
    <s v="Fragaria vesca"/>
    <s v="forb"/>
    <s v="native"/>
    <s v="perennial"/>
    <s v="Rosaceae"/>
    <n v="0"/>
    <s v="DEG1_4"/>
    <s v="DEG1_4_surface"/>
    <x v="27"/>
    <n v="0"/>
    <n v="0"/>
    <n v="0"/>
  </r>
  <r>
    <s v="degraded"/>
    <x v="0"/>
    <x v="3"/>
    <x v="0"/>
    <n v="0.04"/>
    <m/>
    <n v="476"/>
    <n v="506.94"/>
    <x v="3"/>
    <n v="1"/>
    <s v="Galium porrigens"/>
    <s v="Galium porrigens"/>
    <s v="forb"/>
    <s v="native"/>
    <s v="perennial"/>
    <s v="Rubiaceae"/>
    <n v="0"/>
    <s v="DEG1_4"/>
    <s v="DEG1_4_surface"/>
    <x v="27"/>
    <n v="0"/>
    <n v="0"/>
    <n v="0"/>
  </r>
  <r>
    <s v="degraded"/>
    <x v="0"/>
    <x v="3"/>
    <x v="0"/>
    <n v="0.04"/>
    <m/>
    <n v="476"/>
    <n v="506.94"/>
    <x v="3"/>
    <n v="1"/>
    <s v="Hirschfeldia incana"/>
    <s v="Hirschfeldia incana"/>
    <s v="forb"/>
    <s v="nonnative"/>
    <s v="annual"/>
    <s v="Brassicaceae"/>
    <n v="1"/>
    <s v="DEG1_4"/>
    <s v="DEG1_4_surface"/>
    <x v="27"/>
    <n v="2.1008403361344537E-3"/>
    <n v="2100.8403361344535"/>
    <n v="1.9726200339290644E-3"/>
  </r>
  <r>
    <s v="degraded"/>
    <x v="0"/>
    <x v="3"/>
    <x v="0"/>
    <n v="0.04"/>
    <m/>
    <n v="476"/>
    <n v="506.94"/>
    <x v="3"/>
    <n v="1"/>
    <s v="Malacothamnus fasciculatus"/>
    <s v="Malacothamnus fasciculatus"/>
    <s v="shrub"/>
    <s v="native"/>
    <s v="perennial"/>
    <s v="Malvaceae"/>
    <n v="0"/>
    <s v="DEG1_4"/>
    <s v="DEG1_4_surface"/>
    <x v="27"/>
    <n v="0"/>
    <n v="0"/>
    <n v="0"/>
  </r>
  <r>
    <s v="degraded"/>
    <x v="0"/>
    <x v="3"/>
    <x v="0"/>
    <n v="0.04"/>
    <m/>
    <n v="476"/>
    <n v="506.94"/>
    <x v="3"/>
    <n v="1"/>
    <s v="Nicotiana glauca"/>
    <s v="Nicotiana glauca"/>
    <s v="shrub"/>
    <s v="nonnative"/>
    <s v="perennial"/>
    <s v="Solanaceae"/>
    <n v="0"/>
    <s v="DEG1_4"/>
    <s v="DEG1_4_surface"/>
    <x v="27"/>
    <n v="0"/>
    <n v="0"/>
    <n v="0"/>
  </r>
  <r>
    <s v="degraded"/>
    <x v="0"/>
    <x v="3"/>
    <x v="0"/>
    <n v="0.04"/>
    <m/>
    <n v="476"/>
    <n v="506.94"/>
    <x v="3"/>
    <n v="1"/>
    <s v="Pseudognaphalium luteoalbum"/>
    <s v="Pseudognaphalium luteoalbum"/>
    <s v="forb"/>
    <s v="nonnative"/>
    <s v="annual"/>
    <s v="Asteraceae"/>
    <n v="0"/>
    <s v="DEG1_4"/>
    <s v="DEG1_4_surface"/>
    <x v="27"/>
    <n v="0"/>
    <n v="0"/>
    <n v="0"/>
  </r>
  <r>
    <s v="degraded"/>
    <x v="0"/>
    <x v="3"/>
    <x v="0"/>
    <n v="0.04"/>
    <m/>
    <n v="476"/>
    <n v="506.94"/>
    <x v="3"/>
    <n v="1"/>
    <s v="Trifolium gracelentum"/>
    <s v="Trifolium spp."/>
    <s v="forb"/>
    <s v="native"/>
    <s v="annual"/>
    <s v="Fabaceae"/>
    <n v="0"/>
    <s v="DEG1_4"/>
    <s v="DEG1_4_surface"/>
    <x v="27"/>
    <n v="0"/>
    <n v="0"/>
    <n v="0"/>
  </r>
  <r>
    <s v="degraded"/>
    <x v="0"/>
    <x v="3"/>
    <x v="1"/>
    <n v="0.08"/>
    <m/>
    <n v="476"/>
    <n v="506.94"/>
    <x v="0"/>
    <n v="1"/>
    <s v="Acmispon maritimus"/>
    <s v="Acmispon spp."/>
    <s v="forb"/>
    <s v="native"/>
    <s v="annual"/>
    <s v="Fabaceae"/>
    <n v="0"/>
    <s v="DEG1_4"/>
    <s v="DEG1_4_deep"/>
    <x v="28"/>
    <n v="0"/>
    <n v="0"/>
    <n v="0"/>
  </r>
  <r>
    <s v="degraded"/>
    <x v="0"/>
    <x v="3"/>
    <x v="1"/>
    <n v="0.08"/>
    <m/>
    <n v="476"/>
    <n v="506.94"/>
    <x v="0"/>
    <n v="1"/>
    <s v="Artemisia californica"/>
    <s v="Artemisia californica"/>
    <s v="shrub"/>
    <s v="native"/>
    <s v="perennial"/>
    <s v="Asteraceae"/>
    <n v="0"/>
    <s v="DEG1_4"/>
    <s v="DEG1_4_deep"/>
    <x v="28"/>
    <n v="0"/>
    <n v="0"/>
    <n v="0"/>
  </r>
  <r>
    <s v="degraded"/>
    <x v="0"/>
    <x v="3"/>
    <x v="1"/>
    <n v="0.08"/>
    <m/>
    <n v="476"/>
    <n v="506.94"/>
    <x v="0"/>
    <n v="1"/>
    <s v="Astragalus trichopodus"/>
    <s v="Astragalus trichopodus"/>
    <s v="forb"/>
    <s v="native"/>
    <s v="perennial"/>
    <s v="Fabaceae"/>
    <n v="0"/>
    <s v="DEG1_4"/>
    <s v="DEG1_4_deep"/>
    <x v="28"/>
    <n v="0"/>
    <n v="0"/>
    <n v="0"/>
  </r>
  <r>
    <s v="degraded"/>
    <x v="0"/>
    <x v="3"/>
    <x v="1"/>
    <n v="0.08"/>
    <m/>
    <n v="476"/>
    <n v="506.94"/>
    <x v="0"/>
    <n v="1"/>
    <s v="Bromus diandrus"/>
    <s v="Bromus spp."/>
    <s v="grass"/>
    <s v="nonnative"/>
    <s v="annual"/>
    <s v="Poaceae"/>
    <n v="0"/>
    <s v="DEG1_4"/>
    <s v="DEG1_4_deep"/>
    <x v="28"/>
    <n v="0"/>
    <n v="0"/>
    <n v="0"/>
  </r>
  <r>
    <s v="degraded"/>
    <x v="0"/>
    <x v="3"/>
    <x v="1"/>
    <n v="0.08"/>
    <m/>
    <n v="476"/>
    <n v="506.94"/>
    <x v="0"/>
    <n v="1"/>
    <s v="Bromus madritensis"/>
    <s v="Bromus spp."/>
    <s v="grass"/>
    <s v="nonnative"/>
    <s v="annual"/>
    <s v="Poaceae"/>
    <n v="1"/>
    <s v="DEG1_4"/>
    <s v="DEG1_4_deep"/>
    <x v="28"/>
    <n v="2.1008403361344537E-3"/>
    <n v="2100.8403361344535"/>
    <n v="1.9726200339290644E-3"/>
  </r>
  <r>
    <s v="degraded"/>
    <x v="0"/>
    <x v="3"/>
    <x v="1"/>
    <n v="0.08"/>
    <m/>
    <n v="476"/>
    <n v="506.94"/>
    <x v="0"/>
    <n v="1"/>
    <s v="Centaurea melitensis"/>
    <s v="Centaurea melitensis"/>
    <s v="forb"/>
    <s v="nonnative"/>
    <s v="annual"/>
    <s v="Asteraceae"/>
    <n v="0"/>
    <s v="DEG1_4"/>
    <s v="DEG1_4_deep"/>
    <x v="28"/>
    <n v="0"/>
    <n v="0"/>
    <n v="0"/>
  </r>
  <r>
    <s v="degraded"/>
    <x v="0"/>
    <x v="3"/>
    <x v="1"/>
    <n v="0.08"/>
    <m/>
    <n v="476"/>
    <n v="506.94"/>
    <x v="0"/>
    <n v="1"/>
    <s v="Croton setiger"/>
    <s v="Croton setiger"/>
    <s v="forb"/>
    <s v="native"/>
    <s v="annual"/>
    <s v="Euphorbiaceae"/>
    <n v="0"/>
    <s v="DEG1_4"/>
    <s v="DEG1_4_deep"/>
    <x v="28"/>
    <n v="0"/>
    <n v="0"/>
    <n v="0"/>
  </r>
  <r>
    <s v="degraded"/>
    <x v="0"/>
    <x v="3"/>
    <x v="1"/>
    <n v="0.08"/>
    <m/>
    <n v="476"/>
    <n v="506.94"/>
    <x v="0"/>
    <n v="1"/>
    <s v="Cryptantha spp."/>
    <s v="Cryptantha spp."/>
    <s v="forb"/>
    <s v="native"/>
    <s v="annual"/>
    <s v="Boraginaceae"/>
    <n v="0"/>
    <s v="DEG1_4"/>
    <s v="DEG1_4_deep"/>
    <x v="28"/>
    <n v="0"/>
    <n v="0"/>
    <n v="0"/>
  </r>
  <r>
    <s v="degraded"/>
    <x v="0"/>
    <x v="3"/>
    <x v="1"/>
    <n v="0.08"/>
    <m/>
    <n v="476"/>
    <n v="506.94"/>
    <x v="0"/>
    <n v="1"/>
    <s v="Emmenanthe penduliflora"/>
    <s v="Emmenanthe penduliflora"/>
    <s v="forb"/>
    <s v="native"/>
    <s v="annual"/>
    <s v="Hydrophyllaceae"/>
    <n v="0"/>
    <s v="DEG1_4"/>
    <s v="DEG1_4_deep"/>
    <x v="28"/>
    <n v="0"/>
    <n v="0"/>
    <n v="0"/>
  </r>
  <r>
    <s v="degraded"/>
    <x v="0"/>
    <x v="3"/>
    <x v="1"/>
    <n v="0.08"/>
    <m/>
    <n v="476"/>
    <n v="506.94"/>
    <x v="0"/>
    <n v="1"/>
    <s v="Erigeron canadensis"/>
    <s v="Erigeron canadensis"/>
    <s v="forb"/>
    <s v="native"/>
    <s v="annual"/>
    <s v="Asteraceae"/>
    <n v="0"/>
    <s v="DEG1_4"/>
    <s v="DEG1_4_deep"/>
    <x v="28"/>
    <n v="0"/>
    <n v="0"/>
    <n v="0"/>
  </r>
  <r>
    <s v="degraded"/>
    <x v="0"/>
    <x v="3"/>
    <x v="1"/>
    <n v="0.08"/>
    <m/>
    <n v="476"/>
    <n v="506.94"/>
    <x v="0"/>
    <n v="1"/>
    <s v="Erodium cicutarium"/>
    <s v="Erodium spp."/>
    <s v="forb"/>
    <s v="nonnative"/>
    <s v="annual"/>
    <s v="Geraniaceae"/>
    <n v="1"/>
    <s v="DEG1_4"/>
    <s v="DEG1_4_deep"/>
    <x v="28"/>
    <n v="2.1008403361344537E-3"/>
    <n v="2100.8403361344535"/>
    <n v="1.9726200339290644E-3"/>
  </r>
  <r>
    <s v="degraded"/>
    <x v="0"/>
    <x v="3"/>
    <x v="1"/>
    <n v="0.08"/>
    <m/>
    <n v="476"/>
    <n v="506.94"/>
    <x v="0"/>
    <n v="1"/>
    <s v="Erodium moschatum"/>
    <s v="Erodium spp."/>
    <s v="forb"/>
    <s v="nonnative"/>
    <s v="annual"/>
    <s v="Geraniaceae"/>
    <n v="0"/>
    <s v="DEG1_4"/>
    <s v="DEG1_4_deep"/>
    <x v="28"/>
    <n v="0"/>
    <n v="0"/>
    <n v="0"/>
  </r>
  <r>
    <s v="degraded"/>
    <x v="0"/>
    <x v="3"/>
    <x v="1"/>
    <n v="0.08"/>
    <m/>
    <n v="476"/>
    <n v="506.94"/>
    <x v="0"/>
    <n v="1"/>
    <s v="Eucrypta chrysanthemifolia"/>
    <s v="Eucrypta chrysanthemifolia"/>
    <s v="forb"/>
    <s v="native"/>
    <s v="annual"/>
    <s v="Hydrophyllaceae"/>
    <n v="0"/>
    <s v="DEG1_4"/>
    <s v="DEG1_4_deep"/>
    <x v="28"/>
    <n v="0"/>
    <n v="0"/>
    <n v="0"/>
  </r>
  <r>
    <s v="degraded"/>
    <x v="0"/>
    <x v="3"/>
    <x v="1"/>
    <n v="0.08"/>
    <m/>
    <n v="476"/>
    <n v="506.94"/>
    <x v="0"/>
    <n v="1"/>
    <s v="Fragaria vesca"/>
    <s v="Fragaria vesca"/>
    <s v="forb"/>
    <s v="native"/>
    <s v="perennial"/>
    <s v="Rosaceae"/>
    <n v="0"/>
    <s v="DEG1_4"/>
    <s v="DEG1_4_deep"/>
    <x v="28"/>
    <n v="0"/>
    <n v="0"/>
    <n v="0"/>
  </r>
  <r>
    <s v="degraded"/>
    <x v="0"/>
    <x v="3"/>
    <x v="1"/>
    <n v="0.08"/>
    <m/>
    <n v="476"/>
    <n v="506.94"/>
    <x v="0"/>
    <n v="1"/>
    <s v="Galium porrigens"/>
    <s v="Galium porrigens"/>
    <s v="forb"/>
    <s v="native"/>
    <s v="perennial"/>
    <s v="Rubiaceae"/>
    <n v="1"/>
    <s v="DEG1_4"/>
    <s v="DEG1_4_deep"/>
    <x v="28"/>
    <n v="2.1008403361344537E-3"/>
    <n v="2100.8403361344535"/>
    <n v="1.9726200339290644E-3"/>
  </r>
  <r>
    <s v="degraded"/>
    <x v="0"/>
    <x v="3"/>
    <x v="1"/>
    <n v="0.08"/>
    <m/>
    <n v="476"/>
    <n v="506.94"/>
    <x v="0"/>
    <n v="1"/>
    <s v="Hirschfeldia incana"/>
    <s v="Hirschfeldia incana"/>
    <s v="forb"/>
    <s v="nonnative"/>
    <s v="annual"/>
    <s v="Brassicaceae"/>
    <n v="0"/>
    <s v="DEG1_4"/>
    <s v="DEG1_4_deep"/>
    <x v="28"/>
    <n v="0"/>
    <n v="0"/>
    <n v="0"/>
  </r>
  <r>
    <s v="degraded"/>
    <x v="0"/>
    <x v="3"/>
    <x v="1"/>
    <n v="0.08"/>
    <m/>
    <n v="476"/>
    <n v="506.94"/>
    <x v="0"/>
    <n v="1"/>
    <s v="Malacothamnus fasciculatus"/>
    <s v="Malacothamnus fasciculatus"/>
    <s v="shrub"/>
    <s v="native"/>
    <s v="perennial"/>
    <s v="Malvaceae"/>
    <n v="0"/>
    <s v="DEG1_4"/>
    <s v="DEG1_4_deep"/>
    <x v="28"/>
    <n v="0"/>
    <n v="0"/>
    <n v="0"/>
  </r>
  <r>
    <s v="degraded"/>
    <x v="0"/>
    <x v="3"/>
    <x v="1"/>
    <n v="0.08"/>
    <m/>
    <n v="476"/>
    <n v="506.94"/>
    <x v="0"/>
    <n v="1"/>
    <s v="Nicotiana glauca"/>
    <s v="Nicotiana glauca"/>
    <s v="shrub"/>
    <s v="nonnative"/>
    <s v="perennial"/>
    <s v="Solanaceae"/>
    <n v="0"/>
    <s v="DEG1_4"/>
    <s v="DEG1_4_deep"/>
    <x v="28"/>
    <n v="0"/>
    <n v="0"/>
    <n v="0"/>
  </r>
  <r>
    <s v="degraded"/>
    <x v="0"/>
    <x v="3"/>
    <x v="1"/>
    <n v="0.08"/>
    <m/>
    <n v="476"/>
    <n v="506.94"/>
    <x v="0"/>
    <n v="1"/>
    <s v="Pseudognaphalium luteoalbum"/>
    <s v="Pseudognaphalium luteoalbum"/>
    <s v="forb"/>
    <s v="nonnative"/>
    <s v="annual"/>
    <s v="Asteraceae"/>
    <n v="0"/>
    <s v="DEG1_4"/>
    <s v="DEG1_4_deep"/>
    <x v="28"/>
    <n v="0"/>
    <n v="0"/>
    <n v="0"/>
  </r>
  <r>
    <s v="degraded"/>
    <x v="0"/>
    <x v="3"/>
    <x v="1"/>
    <n v="0.08"/>
    <m/>
    <n v="476"/>
    <n v="506.94"/>
    <x v="0"/>
    <n v="1"/>
    <s v="Trifolium gracelentum"/>
    <s v="Trifolium spp."/>
    <s v="forb"/>
    <s v="native"/>
    <s v="annual"/>
    <s v="Fabaceae"/>
    <n v="1"/>
    <s v="DEG1_4"/>
    <s v="DEG1_4_deep"/>
    <x v="28"/>
    <n v="2.1008403361344537E-3"/>
    <n v="2100.8403361344535"/>
    <n v="1.9726200339290644E-3"/>
  </r>
  <r>
    <s v="degraded"/>
    <x v="0"/>
    <x v="3"/>
    <x v="1"/>
    <n v="0.08"/>
    <m/>
    <n v="476"/>
    <n v="506.94"/>
    <x v="1"/>
    <n v="1"/>
    <s v="Acmispon maritimus"/>
    <s v="Acmispon spp."/>
    <s v="forb"/>
    <s v="native"/>
    <s v="annual"/>
    <s v="Fabaceae"/>
    <n v="0"/>
    <s v="DEG1_4"/>
    <s v="DEG1_4_deep"/>
    <x v="29"/>
    <n v="0"/>
    <n v="0"/>
    <n v="0"/>
  </r>
  <r>
    <s v="degraded"/>
    <x v="0"/>
    <x v="3"/>
    <x v="1"/>
    <n v="0.08"/>
    <m/>
    <n v="476"/>
    <n v="506.94"/>
    <x v="1"/>
    <n v="1"/>
    <s v="Artemisia californica"/>
    <s v="Artemisia californica"/>
    <s v="shrub"/>
    <s v="native"/>
    <s v="perennial"/>
    <s v="Asteraceae"/>
    <n v="0"/>
    <s v="DEG1_4"/>
    <s v="DEG1_4_deep"/>
    <x v="29"/>
    <n v="0"/>
    <n v="0"/>
    <n v="0"/>
  </r>
  <r>
    <s v="degraded"/>
    <x v="0"/>
    <x v="3"/>
    <x v="1"/>
    <n v="0.08"/>
    <m/>
    <n v="476"/>
    <n v="506.94"/>
    <x v="1"/>
    <n v="1"/>
    <s v="Astragalus trichopodus"/>
    <s v="Astragalus trichopodus"/>
    <s v="forb"/>
    <s v="native"/>
    <s v="perennial"/>
    <s v="Fabaceae"/>
    <n v="0"/>
    <s v="DEG1_4"/>
    <s v="DEG1_4_deep"/>
    <x v="29"/>
    <n v="0"/>
    <n v="0"/>
    <n v="0"/>
  </r>
  <r>
    <s v="degraded"/>
    <x v="0"/>
    <x v="3"/>
    <x v="1"/>
    <n v="0.08"/>
    <m/>
    <n v="476"/>
    <n v="506.94"/>
    <x v="1"/>
    <n v="1"/>
    <s v="Bromus diandrus"/>
    <s v="Bromus spp."/>
    <s v="grass"/>
    <s v="nonnative"/>
    <s v="annual"/>
    <s v="Poaceae"/>
    <n v="0"/>
    <s v="DEG1_4"/>
    <s v="DEG1_4_deep"/>
    <x v="29"/>
    <n v="0"/>
    <n v="0"/>
    <n v="0"/>
  </r>
  <r>
    <s v="degraded"/>
    <x v="0"/>
    <x v="3"/>
    <x v="1"/>
    <n v="0.08"/>
    <m/>
    <n v="476"/>
    <n v="506.94"/>
    <x v="1"/>
    <n v="1"/>
    <s v="Bromus madritensis"/>
    <s v="Bromus spp."/>
    <s v="grass"/>
    <s v="nonnative"/>
    <s v="annual"/>
    <s v="Poaceae"/>
    <n v="3"/>
    <s v="DEG1_4"/>
    <s v="DEG1_4_deep"/>
    <x v="29"/>
    <n v="6.3025210084033615E-3"/>
    <n v="6302.5210084033615"/>
    <n v="5.9178601017871937E-3"/>
  </r>
  <r>
    <s v="degraded"/>
    <x v="0"/>
    <x v="3"/>
    <x v="1"/>
    <n v="0.08"/>
    <m/>
    <n v="476"/>
    <n v="506.94"/>
    <x v="1"/>
    <n v="1"/>
    <s v="Centaurea melitensis"/>
    <s v="Centaurea melitensis"/>
    <s v="forb"/>
    <s v="nonnative"/>
    <s v="annual"/>
    <s v="Asteraceae"/>
    <n v="0"/>
    <s v="DEG1_4"/>
    <s v="DEG1_4_deep"/>
    <x v="29"/>
    <n v="0"/>
    <n v="0"/>
    <n v="0"/>
  </r>
  <r>
    <s v="degraded"/>
    <x v="0"/>
    <x v="3"/>
    <x v="1"/>
    <n v="0.08"/>
    <m/>
    <n v="476"/>
    <n v="506.94"/>
    <x v="1"/>
    <n v="1"/>
    <s v="Croton setiger"/>
    <s v="Croton setiger"/>
    <s v="forb"/>
    <s v="native"/>
    <s v="annual"/>
    <s v="Euphorbiaceae"/>
    <n v="0"/>
    <s v="DEG1_4"/>
    <s v="DEG1_4_deep"/>
    <x v="29"/>
    <n v="0"/>
    <n v="0"/>
    <n v="0"/>
  </r>
  <r>
    <s v="degraded"/>
    <x v="0"/>
    <x v="3"/>
    <x v="1"/>
    <n v="0.08"/>
    <m/>
    <n v="476"/>
    <n v="506.94"/>
    <x v="1"/>
    <n v="1"/>
    <s v="Cryptantha spp."/>
    <s v="Cryptantha spp."/>
    <s v="forb"/>
    <s v="native"/>
    <s v="annual"/>
    <s v="Boraginaceae"/>
    <n v="0"/>
    <s v="DEG1_4"/>
    <s v="DEG1_4_deep"/>
    <x v="29"/>
    <n v="0"/>
    <n v="0"/>
    <n v="0"/>
  </r>
  <r>
    <s v="degraded"/>
    <x v="0"/>
    <x v="3"/>
    <x v="1"/>
    <n v="0.08"/>
    <m/>
    <n v="476"/>
    <n v="506.94"/>
    <x v="1"/>
    <n v="1"/>
    <s v="Emmenanthe penduliflora"/>
    <s v="Emmenanthe penduliflora"/>
    <s v="forb"/>
    <s v="native"/>
    <s v="annual"/>
    <s v="Hydrophyllaceae"/>
    <n v="0"/>
    <s v="DEG1_4"/>
    <s v="DEG1_4_deep"/>
    <x v="29"/>
    <n v="0"/>
    <n v="0"/>
    <n v="0"/>
  </r>
  <r>
    <s v="degraded"/>
    <x v="0"/>
    <x v="3"/>
    <x v="1"/>
    <n v="0.08"/>
    <m/>
    <n v="476"/>
    <n v="506.94"/>
    <x v="1"/>
    <n v="1"/>
    <s v="Erigeron canadensis"/>
    <s v="Erigeron canadensis"/>
    <s v="forb"/>
    <s v="native"/>
    <s v="annual"/>
    <s v="Asteraceae"/>
    <n v="0"/>
    <s v="DEG1_4"/>
    <s v="DEG1_4_deep"/>
    <x v="29"/>
    <n v="0"/>
    <n v="0"/>
    <n v="0"/>
  </r>
  <r>
    <s v="degraded"/>
    <x v="0"/>
    <x v="3"/>
    <x v="1"/>
    <n v="0.08"/>
    <m/>
    <n v="476"/>
    <n v="506.94"/>
    <x v="1"/>
    <n v="1"/>
    <s v="Erodium cicutarium"/>
    <s v="Erodium spp."/>
    <s v="forb"/>
    <s v="nonnative"/>
    <s v="annual"/>
    <s v="Geraniaceae"/>
    <n v="1"/>
    <s v="DEG1_4"/>
    <s v="DEG1_4_deep"/>
    <x v="29"/>
    <n v="2.1008403361344537E-3"/>
    <n v="2100.8403361344535"/>
    <n v="1.9726200339290644E-3"/>
  </r>
  <r>
    <s v="degraded"/>
    <x v="0"/>
    <x v="3"/>
    <x v="1"/>
    <n v="0.08"/>
    <m/>
    <n v="476"/>
    <n v="506.94"/>
    <x v="1"/>
    <n v="1"/>
    <s v="Erodium moschatum"/>
    <s v="Erodium spp."/>
    <s v="forb"/>
    <s v="nonnative"/>
    <s v="annual"/>
    <s v="Geraniaceae"/>
    <n v="0"/>
    <s v="DEG1_4"/>
    <s v="DEG1_4_deep"/>
    <x v="29"/>
    <n v="0"/>
    <n v="0"/>
    <n v="0"/>
  </r>
  <r>
    <s v="degraded"/>
    <x v="0"/>
    <x v="3"/>
    <x v="1"/>
    <n v="0.08"/>
    <m/>
    <n v="476"/>
    <n v="506.94"/>
    <x v="1"/>
    <n v="1"/>
    <s v="Eucrypta chrysanthemifolia"/>
    <s v="Eucrypta chrysanthemifolia"/>
    <s v="forb"/>
    <s v="native"/>
    <s v="annual"/>
    <s v="Hydrophyllaceae"/>
    <n v="0"/>
    <s v="DEG1_4"/>
    <s v="DEG1_4_deep"/>
    <x v="29"/>
    <n v="0"/>
    <n v="0"/>
    <n v="0"/>
  </r>
  <r>
    <s v="degraded"/>
    <x v="0"/>
    <x v="3"/>
    <x v="1"/>
    <n v="0.08"/>
    <m/>
    <n v="476"/>
    <n v="506.94"/>
    <x v="1"/>
    <n v="1"/>
    <s v="Fragaria vesca"/>
    <s v="Fragaria vesca"/>
    <s v="forb"/>
    <s v="native"/>
    <s v="perennial"/>
    <s v="Rosaceae"/>
    <n v="0"/>
    <s v="DEG1_4"/>
    <s v="DEG1_4_deep"/>
    <x v="29"/>
    <n v="0"/>
    <n v="0"/>
    <n v="0"/>
  </r>
  <r>
    <s v="degraded"/>
    <x v="0"/>
    <x v="3"/>
    <x v="1"/>
    <n v="0.08"/>
    <m/>
    <n v="476"/>
    <n v="506.94"/>
    <x v="1"/>
    <n v="1"/>
    <s v="Galium porrigens"/>
    <s v="Galium porrigens"/>
    <s v="forb"/>
    <s v="native"/>
    <s v="perennial"/>
    <s v="Rubiaceae"/>
    <n v="0"/>
    <s v="DEG1_4"/>
    <s v="DEG1_4_deep"/>
    <x v="29"/>
    <n v="0"/>
    <n v="0"/>
    <n v="0"/>
  </r>
  <r>
    <s v="degraded"/>
    <x v="0"/>
    <x v="3"/>
    <x v="1"/>
    <n v="0.08"/>
    <m/>
    <n v="476"/>
    <n v="506.94"/>
    <x v="1"/>
    <n v="1"/>
    <s v="Hirschfeldia incana"/>
    <s v="Hirschfeldia incana"/>
    <s v="forb"/>
    <s v="nonnative"/>
    <s v="annual"/>
    <s v="Brassicaceae"/>
    <n v="0"/>
    <s v="DEG1_4"/>
    <s v="DEG1_4_deep"/>
    <x v="29"/>
    <n v="0"/>
    <n v="0"/>
    <n v="0"/>
  </r>
  <r>
    <s v="degraded"/>
    <x v="0"/>
    <x v="3"/>
    <x v="1"/>
    <n v="0.08"/>
    <m/>
    <n v="476"/>
    <n v="506.94"/>
    <x v="1"/>
    <n v="1"/>
    <s v="Malacothamnus fasciculatus"/>
    <s v="Malacothamnus fasciculatus"/>
    <s v="shrub"/>
    <s v="native"/>
    <s v="perennial"/>
    <s v="Malvaceae"/>
    <n v="0"/>
    <s v="DEG1_4"/>
    <s v="DEG1_4_deep"/>
    <x v="29"/>
    <n v="0"/>
    <n v="0"/>
    <n v="0"/>
  </r>
  <r>
    <s v="degraded"/>
    <x v="0"/>
    <x v="3"/>
    <x v="1"/>
    <n v="0.08"/>
    <m/>
    <n v="476"/>
    <n v="506.94"/>
    <x v="1"/>
    <n v="1"/>
    <s v="Nicotiana glauca"/>
    <s v="Nicotiana glauca"/>
    <s v="shrub"/>
    <s v="nonnative"/>
    <s v="perennial"/>
    <s v="Solanaceae"/>
    <n v="0"/>
    <s v="DEG1_4"/>
    <s v="DEG1_4_deep"/>
    <x v="29"/>
    <n v="0"/>
    <n v="0"/>
    <n v="0"/>
  </r>
  <r>
    <s v="degraded"/>
    <x v="0"/>
    <x v="3"/>
    <x v="1"/>
    <n v="0.08"/>
    <m/>
    <n v="476"/>
    <n v="506.94"/>
    <x v="1"/>
    <n v="1"/>
    <s v="Pseudognaphalium luteoalbum"/>
    <s v="Pseudognaphalium luteoalbum"/>
    <s v="forb"/>
    <s v="nonnative"/>
    <s v="annual"/>
    <s v="Asteraceae"/>
    <n v="0"/>
    <s v="DEG1_4"/>
    <s v="DEG1_4_deep"/>
    <x v="29"/>
    <n v="0"/>
    <n v="0"/>
    <n v="0"/>
  </r>
  <r>
    <s v="degraded"/>
    <x v="0"/>
    <x v="3"/>
    <x v="1"/>
    <n v="0.08"/>
    <m/>
    <n v="476"/>
    <n v="506.94"/>
    <x v="1"/>
    <n v="1"/>
    <s v="Trifolium gracelentum"/>
    <s v="Trifolium spp."/>
    <s v="forb"/>
    <s v="native"/>
    <s v="annual"/>
    <s v="Fabaceae"/>
    <n v="0"/>
    <s v="DEG1_4"/>
    <s v="DEG1_4_deep"/>
    <x v="29"/>
    <n v="0"/>
    <n v="0"/>
    <n v="0"/>
  </r>
  <r>
    <s v="degraded"/>
    <x v="0"/>
    <x v="3"/>
    <x v="1"/>
    <n v="0.08"/>
    <m/>
    <n v="476"/>
    <n v="506.94"/>
    <x v="2"/>
    <n v="1"/>
    <s v="Acmispon maritimus"/>
    <s v="Acmispon spp."/>
    <s v="forb"/>
    <s v="native"/>
    <s v="annual"/>
    <s v="Fabaceae"/>
    <n v="0"/>
    <s v="DEG1_4"/>
    <s v="DEG1_4_deep"/>
    <x v="30"/>
    <n v="0"/>
    <n v="0"/>
    <n v="0"/>
  </r>
  <r>
    <s v="degraded"/>
    <x v="0"/>
    <x v="3"/>
    <x v="1"/>
    <n v="0.08"/>
    <m/>
    <n v="476"/>
    <n v="506.94"/>
    <x v="2"/>
    <n v="1"/>
    <s v="Artemisia californica"/>
    <s v="Artemisia californica"/>
    <s v="shrub"/>
    <s v="native"/>
    <s v="perennial"/>
    <s v="Asteraceae"/>
    <n v="0"/>
    <s v="DEG1_4"/>
    <s v="DEG1_4_deep"/>
    <x v="30"/>
    <n v="0"/>
    <n v="0"/>
    <n v="0"/>
  </r>
  <r>
    <s v="degraded"/>
    <x v="0"/>
    <x v="3"/>
    <x v="1"/>
    <n v="0.08"/>
    <m/>
    <n v="476"/>
    <n v="506.94"/>
    <x v="2"/>
    <n v="1"/>
    <s v="Astragalus trichopodus"/>
    <s v="Astragalus trichopodus"/>
    <s v="forb"/>
    <s v="native"/>
    <s v="perennial"/>
    <s v="Fabaceae"/>
    <n v="0"/>
    <s v="DEG1_4"/>
    <s v="DEG1_4_deep"/>
    <x v="30"/>
    <n v="0"/>
    <n v="0"/>
    <n v="0"/>
  </r>
  <r>
    <s v="degraded"/>
    <x v="0"/>
    <x v="3"/>
    <x v="1"/>
    <n v="0.08"/>
    <m/>
    <n v="476"/>
    <n v="506.94"/>
    <x v="2"/>
    <n v="1"/>
    <s v="Bromus diandrus"/>
    <s v="Bromus spp."/>
    <s v="grass"/>
    <s v="nonnative"/>
    <s v="annual"/>
    <s v="Poaceae"/>
    <n v="0"/>
    <s v="DEG1_4"/>
    <s v="DEG1_4_deep"/>
    <x v="30"/>
    <n v="0"/>
    <n v="0"/>
    <n v="0"/>
  </r>
  <r>
    <s v="degraded"/>
    <x v="0"/>
    <x v="3"/>
    <x v="1"/>
    <n v="0.08"/>
    <m/>
    <n v="476"/>
    <n v="506.94"/>
    <x v="2"/>
    <n v="1"/>
    <s v="Bromus madritensis"/>
    <s v="Bromus spp."/>
    <s v="grass"/>
    <s v="nonnative"/>
    <s v="annual"/>
    <s v="Poaceae"/>
    <n v="2"/>
    <s v="DEG1_4"/>
    <s v="DEG1_4_deep"/>
    <x v="30"/>
    <n v="4.2016806722689074E-3"/>
    <n v="4201.6806722689071"/>
    <n v="3.9452400678581289E-3"/>
  </r>
  <r>
    <s v="degraded"/>
    <x v="0"/>
    <x v="3"/>
    <x v="1"/>
    <n v="0.08"/>
    <m/>
    <n v="476"/>
    <n v="506.94"/>
    <x v="2"/>
    <n v="1"/>
    <s v="Centaurea melitensis"/>
    <s v="Centaurea melitensis"/>
    <s v="forb"/>
    <s v="nonnative"/>
    <s v="annual"/>
    <s v="Asteraceae"/>
    <n v="0"/>
    <s v="DEG1_4"/>
    <s v="DEG1_4_deep"/>
    <x v="30"/>
    <n v="0"/>
    <n v="0"/>
    <n v="0"/>
  </r>
  <r>
    <s v="degraded"/>
    <x v="0"/>
    <x v="3"/>
    <x v="1"/>
    <n v="0.08"/>
    <m/>
    <n v="476"/>
    <n v="506.94"/>
    <x v="2"/>
    <n v="1"/>
    <s v="Croton setiger"/>
    <s v="Croton setiger"/>
    <s v="forb"/>
    <s v="native"/>
    <s v="annual"/>
    <s v="Euphorbiaceae"/>
    <n v="0"/>
    <s v="DEG1_4"/>
    <s v="DEG1_4_deep"/>
    <x v="30"/>
    <n v="0"/>
    <n v="0"/>
    <n v="0"/>
  </r>
  <r>
    <s v="degraded"/>
    <x v="0"/>
    <x v="3"/>
    <x v="1"/>
    <n v="0.08"/>
    <m/>
    <n v="476"/>
    <n v="506.94"/>
    <x v="2"/>
    <n v="1"/>
    <s v="Cryptantha spp."/>
    <s v="Cryptantha spp."/>
    <s v="forb"/>
    <s v="native"/>
    <s v="annual"/>
    <s v="Boraginaceae"/>
    <n v="0"/>
    <s v="DEG1_4"/>
    <s v="DEG1_4_deep"/>
    <x v="30"/>
    <n v="0"/>
    <n v="0"/>
    <n v="0"/>
  </r>
  <r>
    <s v="degraded"/>
    <x v="0"/>
    <x v="3"/>
    <x v="1"/>
    <n v="0.08"/>
    <m/>
    <n v="476"/>
    <n v="506.94"/>
    <x v="2"/>
    <n v="1"/>
    <s v="Emmenanthe penduliflora"/>
    <s v="Emmenanthe penduliflora"/>
    <s v="forb"/>
    <s v="native"/>
    <s v="annual"/>
    <s v="Hydrophyllaceae"/>
    <n v="0"/>
    <s v="DEG1_4"/>
    <s v="DEG1_4_deep"/>
    <x v="30"/>
    <n v="0"/>
    <n v="0"/>
    <n v="0"/>
  </r>
  <r>
    <s v="degraded"/>
    <x v="0"/>
    <x v="3"/>
    <x v="1"/>
    <n v="0.08"/>
    <m/>
    <n v="476"/>
    <n v="506.94"/>
    <x v="2"/>
    <n v="1"/>
    <s v="Erigeron canadensis"/>
    <s v="Erigeron canadensis"/>
    <s v="forb"/>
    <s v="native"/>
    <s v="annual"/>
    <s v="Asteraceae"/>
    <n v="0"/>
    <s v="DEG1_4"/>
    <s v="DEG1_4_deep"/>
    <x v="30"/>
    <n v="0"/>
    <n v="0"/>
    <n v="0"/>
  </r>
  <r>
    <s v="degraded"/>
    <x v="0"/>
    <x v="3"/>
    <x v="1"/>
    <n v="0.08"/>
    <m/>
    <n v="476"/>
    <n v="506.94"/>
    <x v="2"/>
    <n v="1"/>
    <s v="Erodium cicutarium"/>
    <s v="Erodium spp."/>
    <s v="forb"/>
    <s v="nonnative"/>
    <s v="annual"/>
    <s v="Geraniaceae"/>
    <n v="4"/>
    <s v="DEG1_4"/>
    <s v="DEG1_4_deep"/>
    <x v="30"/>
    <n v="8.4033613445378148E-3"/>
    <n v="8403.3613445378141"/>
    <n v="7.8904801357162577E-3"/>
  </r>
  <r>
    <s v="degraded"/>
    <x v="0"/>
    <x v="3"/>
    <x v="1"/>
    <n v="0.08"/>
    <m/>
    <n v="476"/>
    <n v="506.94"/>
    <x v="2"/>
    <n v="1"/>
    <s v="Erodium moschatum"/>
    <s v="Erodium spp."/>
    <s v="forb"/>
    <s v="nonnative"/>
    <s v="annual"/>
    <s v="Geraniaceae"/>
    <n v="0"/>
    <s v="DEG1_4"/>
    <s v="DEG1_4_deep"/>
    <x v="30"/>
    <n v="0"/>
    <n v="0"/>
    <n v="0"/>
  </r>
  <r>
    <s v="degraded"/>
    <x v="0"/>
    <x v="3"/>
    <x v="1"/>
    <n v="0.08"/>
    <m/>
    <n v="476"/>
    <n v="506.94"/>
    <x v="2"/>
    <n v="1"/>
    <s v="Eucrypta chrysanthemifolia"/>
    <s v="Eucrypta chrysanthemifolia"/>
    <s v="forb"/>
    <s v="native"/>
    <s v="annual"/>
    <s v="Hydrophyllaceae"/>
    <n v="0"/>
    <s v="DEG1_4"/>
    <s v="DEG1_4_deep"/>
    <x v="30"/>
    <n v="0"/>
    <n v="0"/>
    <n v="0"/>
  </r>
  <r>
    <s v="degraded"/>
    <x v="0"/>
    <x v="3"/>
    <x v="1"/>
    <n v="0.08"/>
    <m/>
    <n v="476"/>
    <n v="506.94"/>
    <x v="2"/>
    <n v="1"/>
    <s v="Fragaria vesca"/>
    <s v="Fragaria vesca"/>
    <s v="forb"/>
    <s v="native"/>
    <s v="perennial"/>
    <s v="Rosaceae"/>
    <n v="0"/>
    <s v="DEG1_4"/>
    <s v="DEG1_4_deep"/>
    <x v="30"/>
    <n v="0"/>
    <n v="0"/>
    <n v="0"/>
  </r>
  <r>
    <s v="degraded"/>
    <x v="0"/>
    <x v="3"/>
    <x v="1"/>
    <n v="0.08"/>
    <m/>
    <n v="476"/>
    <n v="506.94"/>
    <x v="2"/>
    <n v="1"/>
    <s v="Galium porrigens"/>
    <s v="Galium porrigens"/>
    <s v="forb"/>
    <s v="native"/>
    <s v="perennial"/>
    <s v="Rubiaceae"/>
    <n v="0"/>
    <s v="DEG1_4"/>
    <s v="DEG1_4_deep"/>
    <x v="30"/>
    <n v="0"/>
    <n v="0"/>
    <n v="0"/>
  </r>
  <r>
    <s v="degraded"/>
    <x v="0"/>
    <x v="3"/>
    <x v="1"/>
    <n v="0.08"/>
    <m/>
    <n v="476"/>
    <n v="506.94"/>
    <x v="2"/>
    <n v="1"/>
    <s v="Hirschfeldia incana"/>
    <s v="Hirschfeldia incana"/>
    <s v="forb"/>
    <s v="nonnative"/>
    <s v="annual"/>
    <s v="Brassicaceae"/>
    <n v="0"/>
    <s v="DEG1_4"/>
    <s v="DEG1_4_deep"/>
    <x v="30"/>
    <n v="0"/>
    <n v="0"/>
    <n v="0"/>
  </r>
  <r>
    <s v="degraded"/>
    <x v="0"/>
    <x v="3"/>
    <x v="1"/>
    <n v="0.08"/>
    <m/>
    <n v="476"/>
    <n v="506.94"/>
    <x v="2"/>
    <n v="1"/>
    <s v="Malacothamnus fasciculatus"/>
    <s v="Malacothamnus fasciculatus"/>
    <s v="shrub"/>
    <s v="native"/>
    <s v="perennial"/>
    <s v="Malvaceae"/>
    <n v="0"/>
    <s v="DEG1_4"/>
    <s v="DEG1_4_deep"/>
    <x v="30"/>
    <n v="0"/>
    <n v="0"/>
    <n v="0"/>
  </r>
  <r>
    <s v="degraded"/>
    <x v="0"/>
    <x v="3"/>
    <x v="1"/>
    <n v="0.08"/>
    <m/>
    <n v="476"/>
    <n v="506.94"/>
    <x v="2"/>
    <n v="1"/>
    <s v="Nicotiana glauca"/>
    <s v="Nicotiana glauca"/>
    <s v="shrub"/>
    <s v="nonnative"/>
    <s v="perennial"/>
    <s v="Solanaceae"/>
    <n v="1"/>
    <s v="DEG1_4"/>
    <s v="DEG1_4_deep"/>
    <x v="30"/>
    <n v="2.1008403361344537E-3"/>
    <n v="2100.8403361344535"/>
    <n v="1.9726200339290644E-3"/>
  </r>
  <r>
    <s v="degraded"/>
    <x v="0"/>
    <x v="3"/>
    <x v="1"/>
    <n v="0.08"/>
    <m/>
    <n v="476"/>
    <n v="506.94"/>
    <x v="2"/>
    <n v="1"/>
    <s v="Pseudognaphalium luteoalbum"/>
    <s v="Pseudognaphalium luteoalbum"/>
    <s v="forb"/>
    <s v="nonnative"/>
    <s v="annual"/>
    <s v="Asteraceae"/>
    <n v="0"/>
    <s v="DEG1_4"/>
    <s v="DEG1_4_deep"/>
    <x v="30"/>
    <n v="0"/>
    <n v="0"/>
    <n v="0"/>
  </r>
  <r>
    <s v="degraded"/>
    <x v="0"/>
    <x v="3"/>
    <x v="1"/>
    <n v="0.08"/>
    <m/>
    <n v="476"/>
    <n v="506.94"/>
    <x v="2"/>
    <n v="1"/>
    <s v="Trifolium gracelentum"/>
    <s v="Trifolium spp."/>
    <s v="forb"/>
    <s v="native"/>
    <s v="annual"/>
    <s v="Fabaceae"/>
    <n v="0"/>
    <s v="DEG1_4"/>
    <s v="DEG1_4_deep"/>
    <x v="30"/>
    <n v="0"/>
    <n v="0"/>
    <n v="0"/>
  </r>
  <r>
    <s v="degraded"/>
    <x v="0"/>
    <x v="3"/>
    <x v="1"/>
    <n v="0.08"/>
    <m/>
    <n v="476"/>
    <n v="506.94"/>
    <x v="3"/>
    <n v="1"/>
    <s v="Acmispon maritimus"/>
    <s v="Acmispon spp."/>
    <s v="forb"/>
    <s v="native"/>
    <s v="annual"/>
    <s v="Fabaceae"/>
    <n v="0"/>
    <s v="DEG1_4"/>
    <s v="DEG1_4_deep"/>
    <x v="31"/>
    <n v="0"/>
    <n v="0"/>
    <n v="0"/>
  </r>
  <r>
    <s v="degraded"/>
    <x v="0"/>
    <x v="3"/>
    <x v="1"/>
    <n v="0.08"/>
    <m/>
    <n v="476"/>
    <n v="506.94"/>
    <x v="3"/>
    <n v="1"/>
    <s v="Artemisia californica"/>
    <s v="Artemisia californica"/>
    <s v="shrub"/>
    <s v="native"/>
    <s v="perennial"/>
    <s v="Asteraceae"/>
    <n v="0"/>
    <s v="DEG1_4"/>
    <s v="DEG1_4_deep"/>
    <x v="31"/>
    <n v="0"/>
    <n v="0"/>
    <n v="0"/>
  </r>
  <r>
    <s v="degraded"/>
    <x v="0"/>
    <x v="3"/>
    <x v="1"/>
    <n v="0.08"/>
    <m/>
    <n v="476"/>
    <n v="506.94"/>
    <x v="3"/>
    <n v="1"/>
    <s v="Astragalus trichopodus"/>
    <s v="Astragalus trichopodus"/>
    <s v="forb"/>
    <s v="native"/>
    <s v="perennial"/>
    <s v="Fabaceae"/>
    <n v="0"/>
    <s v="DEG1_4"/>
    <s v="DEG1_4_deep"/>
    <x v="31"/>
    <n v="0"/>
    <n v="0"/>
    <n v="0"/>
  </r>
  <r>
    <s v="degraded"/>
    <x v="0"/>
    <x v="3"/>
    <x v="1"/>
    <n v="0.08"/>
    <m/>
    <n v="476"/>
    <n v="506.94"/>
    <x v="3"/>
    <n v="1"/>
    <s v="Bromus diandrus"/>
    <s v="Bromus spp."/>
    <s v="grass"/>
    <s v="nonnative"/>
    <s v="annual"/>
    <s v="Poaceae"/>
    <n v="0"/>
    <s v="DEG1_4"/>
    <s v="DEG1_4_deep"/>
    <x v="31"/>
    <n v="0"/>
    <n v="0"/>
    <n v="0"/>
  </r>
  <r>
    <s v="degraded"/>
    <x v="0"/>
    <x v="3"/>
    <x v="1"/>
    <n v="0.08"/>
    <m/>
    <n v="476"/>
    <n v="506.94"/>
    <x v="3"/>
    <n v="1"/>
    <s v="Bromus madritensis"/>
    <s v="Bromus spp."/>
    <s v="grass"/>
    <s v="nonnative"/>
    <s v="annual"/>
    <s v="Poaceae"/>
    <n v="0"/>
    <s v="DEG1_4"/>
    <s v="DEG1_4_deep"/>
    <x v="31"/>
    <n v="0"/>
    <n v="0"/>
    <n v="0"/>
  </r>
  <r>
    <s v="degraded"/>
    <x v="0"/>
    <x v="3"/>
    <x v="1"/>
    <n v="0.08"/>
    <m/>
    <n v="476"/>
    <n v="506.94"/>
    <x v="3"/>
    <n v="1"/>
    <s v="Centaurea melitensis"/>
    <s v="Centaurea melitensis"/>
    <s v="forb"/>
    <s v="nonnative"/>
    <s v="annual"/>
    <s v="Asteraceae"/>
    <n v="0"/>
    <s v="DEG1_4"/>
    <s v="DEG1_4_deep"/>
    <x v="31"/>
    <n v="0"/>
    <n v="0"/>
    <n v="0"/>
  </r>
  <r>
    <s v="degraded"/>
    <x v="0"/>
    <x v="3"/>
    <x v="1"/>
    <n v="0.08"/>
    <m/>
    <n v="476"/>
    <n v="506.94"/>
    <x v="3"/>
    <n v="1"/>
    <s v="Croton setiger"/>
    <s v="Croton setiger"/>
    <s v="forb"/>
    <s v="native"/>
    <s v="annual"/>
    <s v="Euphorbiaceae"/>
    <n v="0"/>
    <s v="DEG1_4"/>
    <s v="DEG1_4_deep"/>
    <x v="31"/>
    <n v="0"/>
    <n v="0"/>
    <n v="0"/>
  </r>
  <r>
    <s v="degraded"/>
    <x v="0"/>
    <x v="3"/>
    <x v="1"/>
    <n v="0.08"/>
    <m/>
    <n v="476"/>
    <n v="506.94"/>
    <x v="3"/>
    <n v="1"/>
    <s v="Cryptantha spp."/>
    <s v="Cryptantha spp."/>
    <s v="forb"/>
    <s v="native"/>
    <s v="annual"/>
    <s v="Boraginaceae"/>
    <n v="0"/>
    <s v="DEG1_4"/>
    <s v="DEG1_4_deep"/>
    <x v="31"/>
    <n v="0"/>
    <n v="0"/>
    <n v="0"/>
  </r>
  <r>
    <s v="degraded"/>
    <x v="0"/>
    <x v="3"/>
    <x v="1"/>
    <n v="0.08"/>
    <m/>
    <n v="476"/>
    <n v="506.94"/>
    <x v="3"/>
    <n v="1"/>
    <s v="Emmenanthe penduliflora"/>
    <s v="Emmenanthe penduliflora"/>
    <s v="forb"/>
    <s v="native"/>
    <s v="annual"/>
    <s v="Hydrophyllaceae"/>
    <n v="0"/>
    <s v="DEG1_4"/>
    <s v="DEG1_4_deep"/>
    <x v="31"/>
    <n v="0"/>
    <n v="0"/>
    <n v="0"/>
  </r>
  <r>
    <s v="degraded"/>
    <x v="0"/>
    <x v="3"/>
    <x v="1"/>
    <n v="0.08"/>
    <m/>
    <n v="476"/>
    <n v="506.94"/>
    <x v="3"/>
    <n v="1"/>
    <s v="Erigeron canadensis"/>
    <s v="Erigeron canadensis"/>
    <s v="forb"/>
    <s v="native"/>
    <s v="annual"/>
    <s v="Asteraceae"/>
    <n v="0"/>
    <s v="DEG1_4"/>
    <s v="DEG1_4_deep"/>
    <x v="31"/>
    <n v="0"/>
    <n v="0"/>
    <n v="0"/>
  </r>
  <r>
    <s v="degraded"/>
    <x v="0"/>
    <x v="3"/>
    <x v="1"/>
    <n v="0.08"/>
    <m/>
    <n v="476"/>
    <n v="506.94"/>
    <x v="3"/>
    <n v="1"/>
    <s v="Erodium cicutarium"/>
    <s v="Erodium spp."/>
    <s v="forb"/>
    <s v="nonnative"/>
    <s v="annual"/>
    <s v="Geraniaceae"/>
    <n v="2"/>
    <s v="DEG1_4"/>
    <s v="DEG1_4_deep"/>
    <x v="31"/>
    <n v="4.2016806722689074E-3"/>
    <n v="4201.6806722689071"/>
    <n v="3.9452400678581289E-3"/>
  </r>
  <r>
    <s v="degraded"/>
    <x v="0"/>
    <x v="3"/>
    <x v="1"/>
    <n v="0.08"/>
    <m/>
    <n v="476"/>
    <n v="506.94"/>
    <x v="3"/>
    <n v="1"/>
    <s v="Erodium moschatum"/>
    <s v="Erodium spp."/>
    <s v="forb"/>
    <s v="nonnative"/>
    <s v="annual"/>
    <s v="Geraniaceae"/>
    <n v="2"/>
    <s v="DEG1_4"/>
    <s v="DEG1_4_deep"/>
    <x v="31"/>
    <n v="4.2016806722689074E-3"/>
    <n v="4201.6806722689071"/>
    <n v="3.9452400678581289E-3"/>
  </r>
  <r>
    <s v="degraded"/>
    <x v="0"/>
    <x v="3"/>
    <x v="1"/>
    <n v="0.08"/>
    <m/>
    <n v="476"/>
    <n v="506.94"/>
    <x v="3"/>
    <n v="1"/>
    <s v="Eucrypta chrysanthemifolia"/>
    <s v="Eucrypta chrysanthemifolia"/>
    <s v="forb"/>
    <s v="native"/>
    <s v="annual"/>
    <s v="Hydrophyllaceae"/>
    <n v="0"/>
    <s v="DEG1_4"/>
    <s v="DEG1_4_deep"/>
    <x v="31"/>
    <n v="0"/>
    <n v="0"/>
    <n v="0"/>
  </r>
  <r>
    <s v="degraded"/>
    <x v="0"/>
    <x v="3"/>
    <x v="1"/>
    <n v="0.08"/>
    <m/>
    <n v="476"/>
    <n v="506.94"/>
    <x v="3"/>
    <n v="1"/>
    <s v="Fragaria vesca"/>
    <s v="Fragaria vesca"/>
    <s v="forb"/>
    <s v="native"/>
    <s v="perennial"/>
    <s v="Rosaceae"/>
    <n v="0"/>
    <s v="DEG1_4"/>
    <s v="DEG1_4_deep"/>
    <x v="31"/>
    <n v="0"/>
    <n v="0"/>
    <n v="0"/>
  </r>
  <r>
    <s v="degraded"/>
    <x v="0"/>
    <x v="3"/>
    <x v="1"/>
    <n v="0.08"/>
    <m/>
    <n v="476"/>
    <n v="506.94"/>
    <x v="3"/>
    <n v="1"/>
    <s v="Galium porrigens"/>
    <s v="Galium porrigens"/>
    <s v="forb"/>
    <s v="native"/>
    <s v="perennial"/>
    <s v="Rubiaceae"/>
    <n v="0"/>
    <s v="DEG1_4"/>
    <s v="DEG1_4_deep"/>
    <x v="31"/>
    <n v="0"/>
    <n v="0"/>
    <n v="0"/>
  </r>
  <r>
    <s v="degraded"/>
    <x v="0"/>
    <x v="3"/>
    <x v="1"/>
    <n v="0.08"/>
    <m/>
    <n v="476"/>
    <n v="506.94"/>
    <x v="3"/>
    <n v="1"/>
    <s v="Hirschfeldia incana"/>
    <s v="Hirschfeldia incana"/>
    <s v="forb"/>
    <s v="nonnative"/>
    <s v="annual"/>
    <s v="Brassicaceae"/>
    <n v="0"/>
    <s v="DEG1_4"/>
    <s v="DEG1_4_deep"/>
    <x v="31"/>
    <n v="0"/>
    <n v="0"/>
    <n v="0"/>
  </r>
  <r>
    <s v="degraded"/>
    <x v="0"/>
    <x v="3"/>
    <x v="1"/>
    <n v="0.08"/>
    <m/>
    <n v="476"/>
    <n v="506.94"/>
    <x v="3"/>
    <n v="1"/>
    <s v="Malacothamnus fasciculatus"/>
    <s v="Malacothamnus fasciculatus"/>
    <s v="shrub"/>
    <s v="native"/>
    <s v="perennial"/>
    <s v="Malvaceae"/>
    <n v="0"/>
    <s v="DEG1_4"/>
    <s v="DEG1_4_deep"/>
    <x v="31"/>
    <n v="0"/>
    <n v="0"/>
    <n v="0"/>
  </r>
  <r>
    <s v="degraded"/>
    <x v="0"/>
    <x v="3"/>
    <x v="1"/>
    <n v="0.08"/>
    <m/>
    <n v="476"/>
    <n v="506.94"/>
    <x v="3"/>
    <n v="1"/>
    <s v="Nicotiana glauca"/>
    <s v="Nicotiana glauca"/>
    <s v="shrub"/>
    <s v="nonnative"/>
    <s v="perennial"/>
    <s v="Solanaceae"/>
    <n v="0"/>
    <s v="DEG1_4"/>
    <s v="DEG1_4_deep"/>
    <x v="31"/>
    <n v="0"/>
    <n v="0"/>
    <n v="0"/>
  </r>
  <r>
    <s v="degraded"/>
    <x v="0"/>
    <x v="3"/>
    <x v="1"/>
    <n v="0.08"/>
    <m/>
    <n v="476"/>
    <n v="506.94"/>
    <x v="3"/>
    <n v="1"/>
    <s v="Pseudognaphalium luteoalbum"/>
    <s v="Pseudognaphalium luteoalbum"/>
    <s v="forb"/>
    <s v="nonnative"/>
    <s v="annual"/>
    <s v="Asteraceae"/>
    <n v="0"/>
    <s v="DEG1_4"/>
    <s v="DEG1_4_deep"/>
    <x v="31"/>
    <n v="0"/>
    <n v="0"/>
    <n v="0"/>
  </r>
  <r>
    <s v="degraded"/>
    <x v="0"/>
    <x v="3"/>
    <x v="1"/>
    <n v="0.08"/>
    <m/>
    <n v="476"/>
    <n v="506.94"/>
    <x v="3"/>
    <n v="1"/>
    <s v="Trifolium gracelentum"/>
    <s v="Trifolium spp."/>
    <s v="forb"/>
    <s v="native"/>
    <s v="annual"/>
    <s v="Fabaceae"/>
    <n v="0"/>
    <s v="DEG1_4"/>
    <s v="DEG1_4_deep"/>
    <x v="31"/>
    <n v="0"/>
    <n v="0"/>
    <n v="0"/>
  </r>
  <r>
    <s v="degraded"/>
    <x v="1"/>
    <x v="4"/>
    <x v="0"/>
    <n v="0.04"/>
    <m/>
    <n v="476"/>
    <n v="506.94"/>
    <x v="0"/>
    <n v="1"/>
    <s v="Acmispon maritimus"/>
    <s v="Acmispon spp."/>
    <s v="forb"/>
    <s v="native"/>
    <s v="annual"/>
    <s v="Fabaceae"/>
    <n v="5"/>
    <s v="DEG2_5"/>
    <s v="DEG2_5_surface"/>
    <x v="32"/>
    <n v="1.050420168067227E-2"/>
    <n v="10504.20168067227"/>
    <n v="9.8631001696453235E-3"/>
  </r>
  <r>
    <s v="degraded"/>
    <x v="1"/>
    <x v="4"/>
    <x v="0"/>
    <n v="0.04"/>
    <m/>
    <n v="476"/>
    <n v="506.94"/>
    <x v="0"/>
    <n v="1"/>
    <s v="Artemisia californica"/>
    <s v="Artemisia californica"/>
    <s v="shrub"/>
    <s v="native"/>
    <s v="perennial"/>
    <s v="Asteraceae"/>
    <n v="0"/>
    <s v="DEG2_5"/>
    <s v="DEG2_5_surface"/>
    <x v="32"/>
    <n v="0"/>
    <n v="0"/>
    <n v="0"/>
  </r>
  <r>
    <s v="degraded"/>
    <x v="1"/>
    <x v="4"/>
    <x v="0"/>
    <n v="0.04"/>
    <m/>
    <n v="476"/>
    <n v="506.94"/>
    <x v="0"/>
    <n v="1"/>
    <s v="Astragalus trichopodus"/>
    <s v="Astragalus trichopodus"/>
    <s v="forb"/>
    <s v="native"/>
    <s v="perennial"/>
    <s v="Fabaceae"/>
    <n v="0"/>
    <s v="DEG2_5"/>
    <s v="DEG2_5_surface"/>
    <x v="32"/>
    <n v="0"/>
    <n v="0"/>
    <n v="0"/>
  </r>
  <r>
    <s v="degraded"/>
    <x v="1"/>
    <x v="4"/>
    <x v="0"/>
    <n v="0.04"/>
    <m/>
    <n v="476"/>
    <n v="506.94"/>
    <x v="0"/>
    <n v="1"/>
    <s v="Bromus diandrus"/>
    <s v="Bromus spp."/>
    <s v="grass"/>
    <s v="nonnative"/>
    <s v="annual"/>
    <s v="Poaceae"/>
    <n v="0"/>
    <s v="DEG2_5"/>
    <s v="DEG2_5_surface"/>
    <x v="32"/>
    <n v="0"/>
    <n v="0"/>
    <n v="0"/>
  </r>
  <r>
    <s v="degraded"/>
    <x v="1"/>
    <x v="4"/>
    <x v="0"/>
    <n v="0.04"/>
    <m/>
    <n v="476"/>
    <n v="506.94"/>
    <x v="0"/>
    <n v="1"/>
    <s v="Bromus madritensis"/>
    <s v="Bromus spp."/>
    <s v="grass"/>
    <s v="nonnative"/>
    <s v="annual"/>
    <s v="Poaceae"/>
    <n v="0"/>
    <s v="DEG2_5"/>
    <s v="DEG2_5_surface"/>
    <x v="32"/>
    <n v="0"/>
    <n v="0"/>
    <n v="0"/>
  </r>
  <r>
    <s v="degraded"/>
    <x v="1"/>
    <x v="4"/>
    <x v="0"/>
    <n v="0.04"/>
    <m/>
    <n v="476"/>
    <n v="506.94"/>
    <x v="0"/>
    <n v="1"/>
    <s v="Centaurea melitensis"/>
    <s v="Centaurea melitensis"/>
    <s v="forb"/>
    <s v="nonnative"/>
    <s v="annual"/>
    <s v="Asteraceae"/>
    <n v="0"/>
    <s v="DEG2_5"/>
    <s v="DEG2_5_surface"/>
    <x v="32"/>
    <n v="0"/>
    <n v="0"/>
    <n v="0"/>
  </r>
  <r>
    <s v="degraded"/>
    <x v="1"/>
    <x v="4"/>
    <x v="0"/>
    <n v="0.04"/>
    <m/>
    <n v="476"/>
    <n v="506.94"/>
    <x v="0"/>
    <n v="1"/>
    <s v="Croton setiger"/>
    <s v="Croton setiger"/>
    <s v="forb"/>
    <s v="native"/>
    <s v="annual"/>
    <s v="Euphorbiaceae"/>
    <n v="0"/>
    <s v="DEG2_5"/>
    <s v="DEG2_5_surface"/>
    <x v="32"/>
    <n v="0"/>
    <n v="0"/>
    <n v="0"/>
  </r>
  <r>
    <s v="degraded"/>
    <x v="1"/>
    <x v="4"/>
    <x v="0"/>
    <n v="0.04"/>
    <m/>
    <n v="476"/>
    <n v="506.94"/>
    <x v="0"/>
    <n v="1"/>
    <s v="Cryptantha spp."/>
    <s v="Cryptantha spp."/>
    <s v="forb"/>
    <s v="native"/>
    <s v="annual"/>
    <s v="Boraginaceae"/>
    <n v="0"/>
    <s v="DEG2_5"/>
    <s v="DEG2_5_surface"/>
    <x v="32"/>
    <n v="0"/>
    <n v="0"/>
    <n v="0"/>
  </r>
  <r>
    <s v="degraded"/>
    <x v="1"/>
    <x v="4"/>
    <x v="0"/>
    <n v="0.04"/>
    <m/>
    <n v="476"/>
    <n v="506.94"/>
    <x v="0"/>
    <n v="1"/>
    <s v="Emmenanthe penduliflora"/>
    <s v="Emmenanthe penduliflora"/>
    <s v="forb"/>
    <s v="native"/>
    <s v="annual"/>
    <s v="Hydrophyllaceae"/>
    <n v="0"/>
    <s v="DEG2_5"/>
    <s v="DEG2_5_surface"/>
    <x v="32"/>
    <n v="0"/>
    <n v="0"/>
    <n v="0"/>
  </r>
  <r>
    <s v="degraded"/>
    <x v="1"/>
    <x v="4"/>
    <x v="0"/>
    <n v="0.04"/>
    <m/>
    <n v="476"/>
    <n v="506.94"/>
    <x v="0"/>
    <n v="1"/>
    <s v="Erigeron canadensis"/>
    <s v="Erigeron canadensis"/>
    <s v="forb"/>
    <s v="native"/>
    <s v="annual"/>
    <s v="Asteraceae"/>
    <n v="0"/>
    <s v="DEG2_5"/>
    <s v="DEG2_5_surface"/>
    <x v="32"/>
    <n v="0"/>
    <n v="0"/>
    <n v="0"/>
  </r>
  <r>
    <s v="degraded"/>
    <x v="1"/>
    <x v="4"/>
    <x v="0"/>
    <n v="0.04"/>
    <m/>
    <n v="476"/>
    <n v="506.94"/>
    <x v="0"/>
    <n v="1"/>
    <s v="Erodium cicutarium"/>
    <s v="Erodium spp."/>
    <s v="forb"/>
    <s v="nonnative"/>
    <s v="annual"/>
    <s v="Geraniaceae"/>
    <n v="0"/>
    <s v="DEG2_5"/>
    <s v="DEG2_5_surface"/>
    <x v="32"/>
    <n v="0"/>
    <n v="0"/>
    <n v="0"/>
  </r>
  <r>
    <s v="degraded"/>
    <x v="1"/>
    <x v="4"/>
    <x v="0"/>
    <n v="0.04"/>
    <m/>
    <n v="476"/>
    <n v="506.94"/>
    <x v="0"/>
    <n v="1"/>
    <s v="Erodium moschatum"/>
    <s v="Erodium spp."/>
    <s v="forb"/>
    <s v="nonnative"/>
    <s v="annual"/>
    <s v="Geraniaceae"/>
    <n v="0"/>
    <s v="DEG2_5"/>
    <s v="DEG2_5_surface"/>
    <x v="32"/>
    <n v="0"/>
    <n v="0"/>
    <n v="0"/>
  </r>
  <r>
    <s v="degraded"/>
    <x v="1"/>
    <x v="4"/>
    <x v="0"/>
    <n v="0.04"/>
    <m/>
    <n v="476"/>
    <n v="506.94"/>
    <x v="0"/>
    <n v="1"/>
    <s v="Eucrypta chrysanthemifolia"/>
    <s v="Eucrypta chrysanthemifolia"/>
    <s v="forb"/>
    <s v="native"/>
    <s v="annual"/>
    <s v="Hydrophyllaceae"/>
    <n v="0"/>
    <s v="DEG2_5"/>
    <s v="DEG2_5_surface"/>
    <x v="32"/>
    <n v="0"/>
    <n v="0"/>
    <n v="0"/>
  </r>
  <r>
    <s v="degraded"/>
    <x v="1"/>
    <x v="4"/>
    <x v="0"/>
    <n v="0.04"/>
    <m/>
    <n v="476"/>
    <n v="506.94"/>
    <x v="0"/>
    <n v="1"/>
    <s v="Fragaria vesca"/>
    <s v="Fragaria vesca"/>
    <s v="forb"/>
    <s v="native"/>
    <s v="perennial"/>
    <s v="Rosaceae"/>
    <n v="1"/>
    <s v="DEG2_5"/>
    <s v="DEG2_5_surface"/>
    <x v="32"/>
    <n v="2.1008403361344537E-3"/>
    <n v="2100.8403361344535"/>
    <n v="1.9726200339290644E-3"/>
  </r>
  <r>
    <s v="degraded"/>
    <x v="1"/>
    <x v="4"/>
    <x v="0"/>
    <n v="0.04"/>
    <m/>
    <n v="476"/>
    <n v="506.94"/>
    <x v="0"/>
    <n v="1"/>
    <s v="Galium porrigens"/>
    <s v="Galium porrigens"/>
    <s v="forb"/>
    <s v="native"/>
    <s v="perennial"/>
    <s v="Rubiaceae"/>
    <n v="0"/>
    <s v="DEG2_5"/>
    <s v="DEG2_5_surface"/>
    <x v="32"/>
    <n v="0"/>
    <n v="0"/>
    <n v="0"/>
  </r>
  <r>
    <s v="degraded"/>
    <x v="1"/>
    <x v="4"/>
    <x v="0"/>
    <n v="0.04"/>
    <m/>
    <n v="476"/>
    <n v="506.94"/>
    <x v="0"/>
    <n v="1"/>
    <s v="Hirschfeldia incana"/>
    <s v="Hirschfeldia incana"/>
    <s v="forb"/>
    <s v="nonnative"/>
    <s v="annual"/>
    <s v="Brassicaceae"/>
    <n v="3"/>
    <s v="DEG2_5"/>
    <s v="DEG2_5_surface"/>
    <x v="32"/>
    <n v="6.3025210084033615E-3"/>
    <n v="6302.5210084033615"/>
    <n v="5.9178601017871937E-3"/>
  </r>
  <r>
    <s v="degraded"/>
    <x v="1"/>
    <x v="4"/>
    <x v="0"/>
    <n v="0.04"/>
    <m/>
    <n v="476"/>
    <n v="506.94"/>
    <x v="0"/>
    <n v="1"/>
    <s v="Malacothamnus fasciculatus"/>
    <s v="Malacothamnus fasciculatus"/>
    <s v="shrub"/>
    <s v="native"/>
    <s v="perennial"/>
    <s v="Malvaceae"/>
    <n v="0"/>
    <s v="DEG2_5"/>
    <s v="DEG2_5_surface"/>
    <x v="32"/>
    <n v="0"/>
    <n v="0"/>
    <n v="0"/>
  </r>
  <r>
    <s v="degraded"/>
    <x v="1"/>
    <x v="4"/>
    <x v="0"/>
    <n v="0.04"/>
    <m/>
    <n v="476"/>
    <n v="506.94"/>
    <x v="0"/>
    <n v="1"/>
    <s v="Nicotiana glauca"/>
    <s v="Nicotiana glauca"/>
    <s v="shrub"/>
    <s v="nonnative"/>
    <s v="perennial"/>
    <s v="Solanaceae"/>
    <n v="0"/>
    <s v="DEG2_5"/>
    <s v="DEG2_5_surface"/>
    <x v="32"/>
    <n v="0"/>
    <n v="0"/>
    <n v="0"/>
  </r>
  <r>
    <s v="degraded"/>
    <x v="1"/>
    <x v="4"/>
    <x v="0"/>
    <n v="0.04"/>
    <m/>
    <n v="476"/>
    <n v="506.94"/>
    <x v="0"/>
    <n v="1"/>
    <s v="Pseudognaphalium luteoalbum"/>
    <s v="Pseudognaphalium luteoalbum"/>
    <s v="forb"/>
    <s v="nonnative"/>
    <s v="annual"/>
    <s v="Asteraceae"/>
    <n v="0"/>
    <s v="DEG2_5"/>
    <s v="DEG2_5_surface"/>
    <x v="32"/>
    <n v="0"/>
    <n v="0"/>
    <n v="0"/>
  </r>
  <r>
    <s v="degraded"/>
    <x v="1"/>
    <x v="4"/>
    <x v="0"/>
    <n v="0.04"/>
    <m/>
    <n v="476"/>
    <n v="506.94"/>
    <x v="0"/>
    <n v="1"/>
    <s v="Trifolium gracelentum"/>
    <s v="Trifolium spp."/>
    <s v="forb"/>
    <s v="native"/>
    <s v="annual"/>
    <s v="Fabaceae"/>
    <n v="0"/>
    <s v="DEG2_5"/>
    <s v="DEG2_5_surface"/>
    <x v="32"/>
    <n v="0"/>
    <n v="0"/>
    <n v="0"/>
  </r>
  <r>
    <s v="degraded"/>
    <x v="1"/>
    <x v="4"/>
    <x v="0"/>
    <n v="0.04"/>
    <m/>
    <n v="476"/>
    <n v="506.94"/>
    <x v="1"/>
    <n v="1"/>
    <s v="Acmispon maritimus"/>
    <s v="Acmispon spp."/>
    <s v="forb"/>
    <s v="native"/>
    <s v="annual"/>
    <s v="Fabaceae"/>
    <n v="2"/>
    <s v="DEG2_5"/>
    <s v="DEG2_5_surface"/>
    <x v="33"/>
    <n v="4.2016806722689074E-3"/>
    <n v="4201.6806722689071"/>
    <n v="3.9452400678581289E-3"/>
  </r>
  <r>
    <s v="degraded"/>
    <x v="1"/>
    <x v="4"/>
    <x v="0"/>
    <n v="0.04"/>
    <m/>
    <n v="476"/>
    <n v="506.94"/>
    <x v="1"/>
    <n v="1"/>
    <s v="Artemisia californica"/>
    <s v="Artemisia californica"/>
    <s v="shrub"/>
    <s v="native"/>
    <s v="perennial"/>
    <s v="Asteraceae"/>
    <n v="0"/>
    <s v="DEG2_5"/>
    <s v="DEG2_5_surface"/>
    <x v="33"/>
    <n v="0"/>
    <n v="0"/>
    <n v="0"/>
  </r>
  <r>
    <s v="degraded"/>
    <x v="1"/>
    <x v="4"/>
    <x v="0"/>
    <n v="0.04"/>
    <m/>
    <n v="476"/>
    <n v="506.94"/>
    <x v="1"/>
    <n v="1"/>
    <s v="Astragalus trichopodus"/>
    <s v="Astragalus trichopodus"/>
    <s v="forb"/>
    <s v="native"/>
    <s v="perennial"/>
    <s v="Fabaceae"/>
    <n v="0"/>
    <s v="DEG2_5"/>
    <s v="DEG2_5_surface"/>
    <x v="33"/>
    <n v="0"/>
    <n v="0"/>
    <n v="0"/>
  </r>
  <r>
    <s v="degraded"/>
    <x v="1"/>
    <x v="4"/>
    <x v="0"/>
    <n v="0.04"/>
    <m/>
    <n v="476"/>
    <n v="506.94"/>
    <x v="1"/>
    <n v="1"/>
    <s v="Bromus diandrus"/>
    <s v="Bromus spp."/>
    <s v="grass"/>
    <s v="nonnative"/>
    <s v="annual"/>
    <s v="Poaceae"/>
    <n v="0"/>
    <s v="DEG2_5"/>
    <s v="DEG2_5_surface"/>
    <x v="33"/>
    <n v="0"/>
    <n v="0"/>
    <n v="0"/>
  </r>
  <r>
    <s v="degraded"/>
    <x v="1"/>
    <x v="4"/>
    <x v="0"/>
    <n v="0.04"/>
    <m/>
    <n v="476"/>
    <n v="506.94"/>
    <x v="1"/>
    <n v="1"/>
    <s v="Bromus madritensis"/>
    <s v="Bromus spp."/>
    <s v="grass"/>
    <s v="nonnative"/>
    <s v="annual"/>
    <s v="Poaceae"/>
    <n v="2"/>
    <s v="DEG2_5"/>
    <s v="DEG2_5_surface"/>
    <x v="33"/>
    <n v="4.2016806722689074E-3"/>
    <n v="4201.6806722689071"/>
    <n v="3.9452400678581289E-3"/>
  </r>
  <r>
    <s v="degraded"/>
    <x v="1"/>
    <x v="4"/>
    <x v="0"/>
    <n v="0.04"/>
    <m/>
    <n v="476"/>
    <n v="506.94"/>
    <x v="1"/>
    <n v="1"/>
    <s v="Centaurea melitensis"/>
    <s v="Centaurea melitensis"/>
    <s v="forb"/>
    <s v="nonnative"/>
    <s v="annual"/>
    <s v="Asteraceae"/>
    <n v="0"/>
    <s v="DEG2_5"/>
    <s v="DEG2_5_surface"/>
    <x v="33"/>
    <n v="0"/>
    <n v="0"/>
    <n v="0"/>
  </r>
  <r>
    <s v="degraded"/>
    <x v="1"/>
    <x v="4"/>
    <x v="0"/>
    <n v="0.04"/>
    <m/>
    <n v="476"/>
    <n v="506.94"/>
    <x v="1"/>
    <n v="1"/>
    <s v="Croton setiger"/>
    <s v="Croton setiger"/>
    <s v="forb"/>
    <s v="native"/>
    <s v="annual"/>
    <s v="Euphorbiaceae"/>
    <n v="0"/>
    <s v="DEG2_5"/>
    <s v="DEG2_5_surface"/>
    <x v="33"/>
    <n v="0"/>
    <n v="0"/>
    <n v="0"/>
  </r>
  <r>
    <s v="degraded"/>
    <x v="1"/>
    <x v="4"/>
    <x v="0"/>
    <n v="0.04"/>
    <m/>
    <n v="476"/>
    <n v="506.94"/>
    <x v="1"/>
    <n v="1"/>
    <s v="Cryptantha spp."/>
    <s v="Cryptantha spp."/>
    <s v="forb"/>
    <s v="native"/>
    <s v="annual"/>
    <s v="Boraginaceae"/>
    <n v="0"/>
    <s v="DEG2_5"/>
    <s v="DEG2_5_surface"/>
    <x v="33"/>
    <n v="0"/>
    <n v="0"/>
    <n v="0"/>
  </r>
  <r>
    <s v="degraded"/>
    <x v="1"/>
    <x v="4"/>
    <x v="0"/>
    <n v="0.04"/>
    <m/>
    <n v="476"/>
    <n v="506.94"/>
    <x v="1"/>
    <n v="1"/>
    <s v="Emmenanthe penduliflora"/>
    <s v="Emmenanthe penduliflora"/>
    <s v="forb"/>
    <s v="native"/>
    <s v="annual"/>
    <s v="Hydrophyllaceae"/>
    <n v="0"/>
    <s v="DEG2_5"/>
    <s v="DEG2_5_surface"/>
    <x v="33"/>
    <n v="0"/>
    <n v="0"/>
    <n v="0"/>
  </r>
  <r>
    <s v="degraded"/>
    <x v="1"/>
    <x v="4"/>
    <x v="0"/>
    <n v="0.04"/>
    <m/>
    <n v="476"/>
    <n v="506.94"/>
    <x v="1"/>
    <n v="1"/>
    <s v="Erigeron canadensis"/>
    <s v="Erigeron canadensis"/>
    <s v="forb"/>
    <s v="native"/>
    <s v="annual"/>
    <s v="Asteraceae"/>
    <n v="0"/>
    <s v="DEG2_5"/>
    <s v="DEG2_5_surface"/>
    <x v="33"/>
    <n v="0"/>
    <n v="0"/>
    <n v="0"/>
  </r>
  <r>
    <s v="degraded"/>
    <x v="1"/>
    <x v="4"/>
    <x v="0"/>
    <n v="0.04"/>
    <m/>
    <n v="476"/>
    <n v="506.94"/>
    <x v="1"/>
    <n v="1"/>
    <s v="Erodium cicutarium"/>
    <s v="Erodium spp."/>
    <s v="forb"/>
    <s v="nonnative"/>
    <s v="annual"/>
    <s v="Geraniaceae"/>
    <n v="0"/>
    <s v="DEG2_5"/>
    <s v="DEG2_5_surface"/>
    <x v="33"/>
    <n v="0"/>
    <n v="0"/>
    <n v="0"/>
  </r>
  <r>
    <s v="degraded"/>
    <x v="1"/>
    <x v="4"/>
    <x v="0"/>
    <n v="0.04"/>
    <m/>
    <n v="476"/>
    <n v="506.94"/>
    <x v="1"/>
    <n v="1"/>
    <s v="Erodium moschatum"/>
    <s v="Erodium spp."/>
    <s v="forb"/>
    <s v="nonnative"/>
    <s v="annual"/>
    <s v="Geraniaceae"/>
    <n v="0"/>
    <s v="DEG2_5"/>
    <s v="DEG2_5_surface"/>
    <x v="33"/>
    <n v="0"/>
    <n v="0"/>
    <n v="0"/>
  </r>
  <r>
    <s v="degraded"/>
    <x v="1"/>
    <x v="4"/>
    <x v="0"/>
    <n v="0.04"/>
    <m/>
    <n v="476"/>
    <n v="506.94"/>
    <x v="1"/>
    <n v="1"/>
    <s v="Eucrypta chrysanthemifolia"/>
    <s v="Eucrypta chrysanthemifolia"/>
    <s v="forb"/>
    <s v="native"/>
    <s v="annual"/>
    <s v="Hydrophyllaceae"/>
    <n v="0"/>
    <s v="DEG2_5"/>
    <s v="DEG2_5_surface"/>
    <x v="33"/>
    <n v="0"/>
    <n v="0"/>
    <n v="0"/>
  </r>
  <r>
    <s v="degraded"/>
    <x v="1"/>
    <x v="4"/>
    <x v="0"/>
    <n v="0.04"/>
    <m/>
    <n v="476"/>
    <n v="506.94"/>
    <x v="1"/>
    <n v="1"/>
    <s v="Fragaria vesca"/>
    <s v="Fragaria vesca"/>
    <s v="forb"/>
    <s v="native"/>
    <s v="perennial"/>
    <s v="Rosaceae"/>
    <n v="0"/>
    <s v="DEG2_5"/>
    <s v="DEG2_5_surface"/>
    <x v="33"/>
    <n v="0"/>
    <n v="0"/>
    <n v="0"/>
  </r>
  <r>
    <s v="degraded"/>
    <x v="1"/>
    <x v="4"/>
    <x v="0"/>
    <n v="0.04"/>
    <m/>
    <n v="476"/>
    <n v="506.94"/>
    <x v="1"/>
    <n v="1"/>
    <s v="Galium porrigens"/>
    <s v="Galium porrigens"/>
    <s v="forb"/>
    <s v="native"/>
    <s v="perennial"/>
    <s v="Rubiaceae"/>
    <n v="0"/>
    <s v="DEG2_5"/>
    <s v="DEG2_5_surface"/>
    <x v="33"/>
    <n v="0"/>
    <n v="0"/>
    <n v="0"/>
  </r>
  <r>
    <s v="degraded"/>
    <x v="1"/>
    <x v="4"/>
    <x v="0"/>
    <n v="0.04"/>
    <m/>
    <n v="476"/>
    <n v="506.94"/>
    <x v="1"/>
    <n v="1"/>
    <s v="Hirschfeldia incana"/>
    <s v="Hirschfeldia incana"/>
    <s v="forb"/>
    <s v="nonnative"/>
    <s v="annual"/>
    <s v="Brassicaceae"/>
    <n v="2"/>
    <s v="DEG2_5"/>
    <s v="DEG2_5_surface"/>
    <x v="33"/>
    <n v="4.2016806722689074E-3"/>
    <n v="4201.6806722689071"/>
    <n v="3.9452400678581289E-3"/>
  </r>
  <r>
    <s v="degraded"/>
    <x v="1"/>
    <x v="4"/>
    <x v="0"/>
    <n v="0.04"/>
    <m/>
    <n v="476"/>
    <n v="506.94"/>
    <x v="1"/>
    <n v="1"/>
    <s v="Malacothamnus fasciculatus"/>
    <s v="Malacothamnus fasciculatus"/>
    <s v="shrub"/>
    <s v="native"/>
    <s v="perennial"/>
    <s v="Malvaceae"/>
    <n v="0"/>
    <s v="DEG2_5"/>
    <s v="DEG2_5_surface"/>
    <x v="33"/>
    <n v="0"/>
    <n v="0"/>
    <n v="0"/>
  </r>
  <r>
    <s v="degraded"/>
    <x v="1"/>
    <x v="4"/>
    <x v="0"/>
    <n v="0.04"/>
    <m/>
    <n v="476"/>
    <n v="506.94"/>
    <x v="1"/>
    <n v="1"/>
    <s v="Nicotiana glauca"/>
    <s v="Nicotiana glauca"/>
    <s v="shrub"/>
    <s v="nonnative"/>
    <s v="perennial"/>
    <s v="Solanaceae"/>
    <n v="0"/>
    <s v="DEG2_5"/>
    <s v="DEG2_5_surface"/>
    <x v="33"/>
    <n v="0"/>
    <n v="0"/>
    <n v="0"/>
  </r>
  <r>
    <s v="degraded"/>
    <x v="1"/>
    <x v="4"/>
    <x v="0"/>
    <n v="0.04"/>
    <m/>
    <n v="476"/>
    <n v="506.94"/>
    <x v="1"/>
    <n v="1"/>
    <s v="Pseudognaphalium luteoalbum"/>
    <s v="Pseudognaphalium luteoalbum"/>
    <s v="forb"/>
    <s v="nonnative"/>
    <s v="annual"/>
    <s v="Asteraceae"/>
    <n v="1"/>
    <s v="DEG2_5"/>
    <s v="DEG2_5_surface"/>
    <x v="33"/>
    <n v="2.1008403361344537E-3"/>
    <n v="2100.8403361344535"/>
    <n v="1.9726200339290644E-3"/>
  </r>
  <r>
    <s v="degraded"/>
    <x v="1"/>
    <x v="4"/>
    <x v="0"/>
    <n v="0.04"/>
    <m/>
    <n v="476"/>
    <n v="506.94"/>
    <x v="1"/>
    <n v="1"/>
    <s v="Trifolium gracelentum"/>
    <s v="Trifolium spp."/>
    <s v="forb"/>
    <s v="native"/>
    <s v="annual"/>
    <s v="Fabaceae"/>
    <n v="0"/>
    <s v="DEG2_5"/>
    <s v="DEG2_5_surface"/>
    <x v="33"/>
    <n v="0"/>
    <n v="0"/>
    <n v="0"/>
  </r>
  <r>
    <s v="degraded"/>
    <x v="1"/>
    <x v="4"/>
    <x v="0"/>
    <n v="0.04"/>
    <m/>
    <n v="476"/>
    <n v="506.94"/>
    <x v="2"/>
    <n v="1"/>
    <s v="Acmispon maritimus"/>
    <s v="Acmispon spp."/>
    <s v="forb"/>
    <s v="native"/>
    <s v="annual"/>
    <s v="Fabaceae"/>
    <n v="8"/>
    <s v="DEG2_5"/>
    <s v="DEG2_5_surface"/>
    <x v="34"/>
    <n v="1.680672268907563E-2"/>
    <n v="16806.722689075628"/>
    <n v="1.5780960271432515E-2"/>
  </r>
  <r>
    <s v="degraded"/>
    <x v="1"/>
    <x v="4"/>
    <x v="0"/>
    <n v="0.04"/>
    <m/>
    <n v="476"/>
    <n v="506.94"/>
    <x v="2"/>
    <n v="1"/>
    <s v="Artemisia californica"/>
    <s v="Artemisia californica"/>
    <s v="shrub"/>
    <s v="native"/>
    <s v="perennial"/>
    <s v="Asteraceae"/>
    <n v="0"/>
    <s v="DEG2_5"/>
    <s v="DEG2_5_surface"/>
    <x v="34"/>
    <n v="0"/>
    <n v="0"/>
    <n v="0"/>
  </r>
  <r>
    <s v="degraded"/>
    <x v="1"/>
    <x v="4"/>
    <x v="0"/>
    <n v="0.04"/>
    <m/>
    <n v="476"/>
    <n v="506.94"/>
    <x v="2"/>
    <n v="1"/>
    <s v="Astragalus trichopodus"/>
    <s v="Astragalus trichopodus"/>
    <s v="forb"/>
    <s v="native"/>
    <s v="perennial"/>
    <s v="Fabaceae"/>
    <n v="0"/>
    <s v="DEG2_5"/>
    <s v="DEG2_5_surface"/>
    <x v="34"/>
    <n v="0"/>
    <n v="0"/>
    <n v="0"/>
  </r>
  <r>
    <s v="degraded"/>
    <x v="1"/>
    <x v="4"/>
    <x v="0"/>
    <n v="0.04"/>
    <m/>
    <n v="476"/>
    <n v="506.94"/>
    <x v="2"/>
    <n v="1"/>
    <s v="Bromus diandrus"/>
    <s v="Bromus spp."/>
    <s v="grass"/>
    <s v="nonnative"/>
    <s v="annual"/>
    <s v="Poaceae"/>
    <n v="0"/>
    <s v="DEG2_5"/>
    <s v="DEG2_5_surface"/>
    <x v="34"/>
    <n v="0"/>
    <n v="0"/>
    <n v="0"/>
  </r>
  <r>
    <s v="degraded"/>
    <x v="1"/>
    <x v="4"/>
    <x v="0"/>
    <n v="0.04"/>
    <m/>
    <n v="476"/>
    <n v="506.94"/>
    <x v="2"/>
    <n v="1"/>
    <s v="Bromus madritensis"/>
    <s v="Bromus spp."/>
    <s v="grass"/>
    <s v="nonnative"/>
    <s v="annual"/>
    <s v="Poaceae"/>
    <n v="0"/>
    <s v="DEG2_5"/>
    <s v="DEG2_5_surface"/>
    <x v="34"/>
    <n v="0"/>
    <n v="0"/>
    <n v="0"/>
  </r>
  <r>
    <s v="degraded"/>
    <x v="1"/>
    <x v="4"/>
    <x v="0"/>
    <n v="0.04"/>
    <m/>
    <n v="476"/>
    <n v="506.94"/>
    <x v="2"/>
    <n v="1"/>
    <s v="Centaurea melitensis"/>
    <s v="Centaurea melitensis"/>
    <s v="forb"/>
    <s v="nonnative"/>
    <s v="annual"/>
    <s v="Asteraceae"/>
    <n v="0"/>
    <s v="DEG2_5"/>
    <s v="DEG2_5_surface"/>
    <x v="34"/>
    <n v="0"/>
    <n v="0"/>
    <n v="0"/>
  </r>
  <r>
    <s v="degraded"/>
    <x v="1"/>
    <x v="4"/>
    <x v="0"/>
    <n v="0.04"/>
    <m/>
    <n v="476"/>
    <n v="506.94"/>
    <x v="2"/>
    <n v="1"/>
    <s v="Croton setiger"/>
    <s v="Croton setiger"/>
    <s v="forb"/>
    <s v="native"/>
    <s v="annual"/>
    <s v="Euphorbiaceae"/>
    <n v="0"/>
    <s v="DEG2_5"/>
    <s v="DEG2_5_surface"/>
    <x v="34"/>
    <n v="0"/>
    <n v="0"/>
    <n v="0"/>
  </r>
  <r>
    <s v="degraded"/>
    <x v="1"/>
    <x v="4"/>
    <x v="0"/>
    <n v="0.04"/>
    <m/>
    <n v="476"/>
    <n v="506.94"/>
    <x v="2"/>
    <n v="1"/>
    <s v="Cryptantha spp."/>
    <s v="Cryptantha spp."/>
    <s v="forb"/>
    <s v="native"/>
    <s v="annual"/>
    <s v="Boraginaceae"/>
    <n v="0"/>
    <s v="DEG2_5"/>
    <s v="DEG2_5_surface"/>
    <x v="34"/>
    <n v="0"/>
    <n v="0"/>
    <n v="0"/>
  </r>
  <r>
    <s v="degraded"/>
    <x v="1"/>
    <x v="4"/>
    <x v="0"/>
    <n v="0.04"/>
    <m/>
    <n v="476"/>
    <n v="506.94"/>
    <x v="2"/>
    <n v="1"/>
    <s v="Emmenanthe penduliflora"/>
    <s v="Emmenanthe penduliflora"/>
    <s v="forb"/>
    <s v="native"/>
    <s v="annual"/>
    <s v="Hydrophyllaceae"/>
    <n v="0"/>
    <s v="DEG2_5"/>
    <s v="DEG2_5_surface"/>
    <x v="34"/>
    <n v="0"/>
    <n v="0"/>
    <n v="0"/>
  </r>
  <r>
    <s v="degraded"/>
    <x v="1"/>
    <x v="4"/>
    <x v="0"/>
    <n v="0.04"/>
    <m/>
    <n v="476"/>
    <n v="506.94"/>
    <x v="2"/>
    <n v="1"/>
    <s v="Erigeron canadensis"/>
    <s v="Erigeron canadensis"/>
    <s v="forb"/>
    <s v="native"/>
    <s v="annual"/>
    <s v="Asteraceae"/>
    <n v="0"/>
    <s v="DEG2_5"/>
    <s v="DEG2_5_surface"/>
    <x v="34"/>
    <n v="0"/>
    <n v="0"/>
    <n v="0"/>
  </r>
  <r>
    <s v="degraded"/>
    <x v="1"/>
    <x v="4"/>
    <x v="0"/>
    <n v="0.04"/>
    <m/>
    <n v="476"/>
    <n v="506.94"/>
    <x v="2"/>
    <n v="1"/>
    <s v="Erodium cicutarium"/>
    <s v="Erodium spp."/>
    <s v="forb"/>
    <s v="nonnative"/>
    <s v="annual"/>
    <s v="Geraniaceae"/>
    <n v="0"/>
    <s v="DEG2_5"/>
    <s v="DEG2_5_surface"/>
    <x v="34"/>
    <n v="0"/>
    <n v="0"/>
    <n v="0"/>
  </r>
  <r>
    <s v="degraded"/>
    <x v="1"/>
    <x v="4"/>
    <x v="0"/>
    <n v="0.04"/>
    <m/>
    <n v="476"/>
    <n v="506.94"/>
    <x v="2"/>
    <n v="1"/>
    <s v="Erodium moschatum"/>
    <s v="Erodium spp."/>
    <s v="forb"/>
    <s v="nonnative"/>
    <s v="annual"/>
    <s v="Geraniaceae"/>
    <n v="0"/>
    <s v="DEG2_5"/>
    <s v="DEG2_5_surface"/>
    <x v="34"/>
    <n v="0"/>
    <n v="0"/>
    <n v="0"/>
  </r>
  <r>
    <s v="degraded"/>
    <x v="1"/>
    <x v="4"/>
    <x v="0"/>
    <n v="0.04"/>
    <m/>
    <n v="476"/>
    <n v="506.94"/>
    <x v="2"/>
    <n v="1"/>
    <s v="Eucrypta chrysanthemifolia"/>
    <s v="Eucrypta chrysanthemifolia"/>
    <s v="forb"/>
    <s v="native"/>
    <s v="annual"/>
    <s v="Hydrophyllaceae"/>
    <n v="0"/>
    <s v="DEG2_5"/>
    <s v="DEG2_5_surface"/>
    <x v="34"/>
    <n v="0"/>
    <n v="0"/>
    <n v="0"/>
  </r>
  <r>
    <s v="degraded"/>
    <x v="1"/>
    <x v="4"/>
    <x v="0"/>
    <n v="0.04"/>
    <m/>
    <n v="476"/>
    <n v="506.94"/>
    <x v="2"/>
    <n v="1"/>
    <s v="Fragaria vesca"/>
    <s v="Fragaria vesca"/>
    <s v="forb"/>
    <s v="native"/>
    <s v="perennial"/>
    <s v="Rosaceae"/>
    <n v="0"/>
    <s v="DEG2_5"/>
    <s v="DEG2_5_surface"/>
    <x v="34"/>
    <n v="0"/>
    <n v="0"/>
    <n v="0"/>
  </r>
  <r>
    <s v="degraded"/>
    <x v="1"/>
    <x v="4"/>
    <x v="0"/>
    <n v="0.04"/>
    <m/>
    <n v="476"/>
    <n v="506.94"/>
    <x v="2"/>
    <n v="1"/>
    <s v="Galium porrigens"/>
    <s v="Galium porrigens"/>
    <s v="forb"/>
    <s v="native"/>
    <s v="perennial"/>
    <s v="Rubiaceae"/>
    <n v="0"/>
    <s v="DEG2_5"/>
    <s v="DEG2_5_surface"/>
    <x v="34"/>
    <n v="0"/>
    <n v="0"/>
    <n v="0"/>
  </r>
  <r>
    <s v="degraded"/>
    <x v="1"/>
    <x v="4"/>
    <x v="0"/>
    <n v="0.04"/>
    <m/>
    <n v="476"/>
    <n v="506.94"/>
    <x v="2"/>
    <n v="1"/>
    <s v="Hirschfeldia incana"/>
    <s v="Hirschfeldia incana"/>
    <s v="forb"/>
    <s v="nonnative"/>
    <s v="annual"/>
    <s v="Brassicaceae"/>
    <n v="5"/>
    <s v="DEG2_5"/>
    <s v="DEG2_5_surface"/>
    <x v="34"/>
    <n v="1.050420168067227E-2"/>
    <n v="10504.20168067227"/>
    <n v="9.8631001696453235E-3"/>
  </r>
  <r>
    <s v="degraded"/>
    <x v="1"/>
    <x v="4"/>
    <x v="0"/>
    <n v="0.04"/>
    <m/>
    <n v="476"/>
    <n v="506.94"/>
    <x v="2"/>
    <n v="1"/>
    <s v="Malacothamnus fasciculatus"/>
    <s v="Malacothamnus fasciculatus"/>
    <s v="shrub"/>
    <s v="native"/>
    <s v="perennial"/>
    <s v="Malvaceae"/>
    <n v="1"/>
    <s v="DEG2_5"/>
    <s v="DEG2_5_surface"/>
    <x v="34"/>
    <n v="2.1008403361344537E-3"/>
    <n v="2100.8403361344535"/>
    <n v="1.9726200339290644E-3"/>
  </r>
  <r>
    <s v="degraded"/>
    <x v="1"/>
    <x v="4"/>
    <x v="0"/>
    <n v="0.04"/>
    <m/>
    <n v="476"/>
    <n v="506.94"/>
    <x v="2"/>
    <n v="1"/>
    <s v="Nicotiana glauca"/>
    <s v="Nicotiana glauca"/>
    <s v="shrub"/>
    <s v="nonnative"/>
    <s v="perennial"/>
    <s v="Solanaceae"/>
    <n v="0"/>
    <s v="DEG2_5"/>
    <s v="DEG2_5_surface"/>
    <x v="34"/>
    <n v="0"/>
    <n v="0"/>
    <n v="0"/>
  </r>
  <r>
    <s v="degraded"/>
    <x v="1"/>
    <x v="4"/>
    <x v="0"/>
    <n v="0.04"/>
    <m/>
    <n v="476"/>
    <n v="506.94"/>
    <x v="2"/>
    <n v="1"/>
    <s v="Pseudognaphalium luteoalbum"/>
    <s v="Pseudognaphalium luteoalbum"/>
    <s v="forb"/>
    <s v="nonnative"/>
    <s v="annual"/>
    <s v="Asteraceae"/>
    <n v="0"/>
    <s v="DEG2_5"/>
    <s v="DEG2_5_surface"/>
    <x v="34"/>
    <n v="0"/>
    <n v="0"/>
    <n v="0"/>
  </r>
  <r>
    <s v="degraded"/>
    <x v="1"/>
    <x v="4"/>
    <x v="0"/>
    <n v="0.04"/>
    <m/>
    <n v="476"/>
    <n v="506.94"/>
    <x v="2"/>
    <n v="1"/>
    <s v="Trifolium gracelentum"/>
    <s v="Trifolium spp."/>
    <s v="forb"/>
    <s v="native"/>
    <s v="annual"/>
    <s v="Fabaceae"/>
    <n v="0"/>
    <s v="DEG2_5"/>
    <s v="DEG2_5_surface"/>
    <x v="34"/>
    <n v="0"/>
    <n v="0"/>
    <n v="0"/>
  </r>
  <r>
    <s v="degraded"/>
    <x v="1"/>
    <x v="4"/>
    <x v="0"/>
    <n v="0.04"/>
    <m/>
    <n v="476"/>
    <n v="506.94"/>
    <x v="3"/>
    <n v="1"/>
    <s v="Acmispon maritimus"/>
    <s v="Acmispon spp."/>
    <s v="forb"/>
    <s v="native"/>
    <s v="annual"/>
    <s v="Fabaceae"/>
    <n v="6"/>
    <s v="DEG2_5"/>
    <s v="DEG2_5_surface"/>
    <x v="35"/>
    <n v="1.2605042016806723E-2"/>
    <n v="12605.042016806723"/>
    <n v="1.1835720203574387E-2"/>
  </r>
  <r>
    <s v="degraded"/>
    <x v="1"/>
    <x v="4"/>
    <x v="0"/>
    <n v="0.04"/>
    <m/>
    <n v="476"/>
    <n v="506.94"/>
    <x v="3"/>
    <n v="1"/>
    <s v="Artemisia californica"/>
    <s v="Artemisia californica"/>
    <s v="shrub"/>
    <s v="native"/>
    <s v="perennial"/>
    <s v="Asteraceae"/>
    <n v="0"/>
    <s v="DEG2_5"/>
    <s v="DEG2_5_surface"/>
    <x v="35"/>
    <n v="0"/>
    <n v="0"/>
    <n v="0"/>
  </r>
  <r>
    <s v="degraded"/>
    <x v="1"/>
    <x v="4"/>
    <x v="0"/>
    <n v="0.04"/>
    <m/>
    <n v="476"/>
    <n v="506.94"/>
    <x v="3"/>
    <n v="1"/>
    <s v="Astragalus trichopodus"/>
    <s v="Astragalus trichopodus"/>
    <s v="forb"/>
    <s v="native"/>
    <s v="perennial"/>
    <s v="Fabaceae"/>
    <n v="0"/>
    <s v="DEG2_5"/>
    <s v="DEG2_5_surface"/>
    <x v="35"/>
    <n v="0"/>
    <n v="0"/>
    <n v="0"/>
  </r>
  <r>
    <s v="degraded"/>
    <x v="1"/>
    <x v="4"/>
    <x v="0"/>
    <n v="0.04"/>
    <m/>
    <n v="476"/>
    <n v="506.94"/>
    <x v="3"/>
    <n v="1"/>
    <s v="Bromus diandrus"/>
    <s v="Bromus spp."/>
    <s v="grass"/>
    <s v="nonnative"/>
    <s v="annual"/>
    <s v="Poaceae"/>
    <n v="0"/>
    <s v="DEG2_5"/>
    <s v="DEG2_5_surface"/>
    <x v="35"/>
    <n v="0"/>
    <n v="0"/>
    <n v="0"/>
  </r>
  <r>
    <s v="degraded"/>
    <x v="1"/>
    <x v="4"/>
    <x v="0"/>
    <n v="0.04"/>
    <m/>
    <n v="476"/>
    <n v="506.94"/>
    <x v="3"/>
    <n v="1"/>
    <s v="Bromus madritensis"/>
    <s v="Bromus spp."/>
    <s v="grass"/>
    <s v="nonnative"/>
    <s v="annual"/>
    <s v="Poaceae"/>
    <n v="0"/>
    <s v="DEG2_5"/>
    <s v="DEG2_5_surface"/>
    <x v="35"/>
    <n v="0"/>
    <n v="0"/>
    <n v="0"/>
  </r>
  <r>
    <s v="degraded"/>
    <x v="1"/>
    <x v="4"/>
    <x v="0"/>
    <n v="0.04"/>
    <m/>
    <n v="476"/>
    <n v="506.94"/>
    <x v="3"/>
    <n v="1"/>
    <s v="Centaurea melitensis"/>
    <s v="Centaurea melitensis"/>
    <s v="forb"/>
    <s v="nonnative"/>
    <s v="annual"/>
    <s v="Asteraceae"/>
    <n v="0"/>
    <s v="DEG2_5"/>
    <s v="DEG2_5_surface"/>
    <x v="35"/>
    <n v="0"/>
    <n v="0"/>
    <n v="0"/>
  </r>
  <r>
    <s v="degraded"/>
    <x v="1"/>
    <x v="4"/>
    <x v="0"/>
    <n v="0.04"/>
    <m/>
    <n v="476"/>
    <n v="506.94"/>
    <x v="3"/>
    <n v="1"/>
    <s v="Croton setiger"/>
    <s v="Croton setiger"/>
    <s v="forb"/>
    <s v="native"/>
    <s v="annual"/>
    <s v="Euphorbiaceae"/>
    <n v="0"/>
    <s v="DEG2_5"/>
    <s v="DEG2_5_surface"/>
    <x v="35"/>
    <n v="0"/>
    <n v="0"/>
    <n v="0"/>
  </r>
  <r>
    <s v="degraded"/>
    <x v="1"/>
    <x v="4"/>
    <x v="0"/>
    <n v="0.04"/>
    <m/>
    <n v="476"/>
    <n v="506.94"/>
    <x v="3"/>
    <n v="1"/>
    <s v="Cryptantha spp."/>
    <s v="Cryptantha spp."/>
    <s v="forb"/>
    <s v="native"/>
    <s v="annual"/>
    <s v="Boraginaceae"/>
    <n v="0"/>
    <s v="DEG2_5"/>
    <s v="DEG2_5_surface"/>
    <x v="35"/>
    <n v="0"/>
    <n v="0"/>
    <n v="0"/>
  </r>
  <r>
    <s v="degraded"/>
    <x v="1"/>
    <x v="4"/>
    <x v="0"/>
    <n v="0.04"/>
    <m/>
    <n v="476"/>
    <n v="506.94"/>
    <x v="3"/>
    <n v="1"/>
    <s v="Emmenanthe penduliflora"/>
    <s v="Emmenanthe penduliflora"/>
    <s v="forb"/>
    <s v="native"/>
    <s v="annual"/>
    <s v="Hydrophyllaceae"/>
    <n v="0"/>
    <s v="DEG2_5"/>
    <s v="DEG2_5_surface"/>
    <x v="35"/>
    <n v="0"/>
    <n v="0"/>
    <n v="0"/>
  </r>
  <r>
    <s v="degraded"/>
    <x v="1"/>
    <x v="4"/>
    <x v="0"/>
    <n v="0.04"/>
    <m/>
    <n v="476"/>
    <n v="506.94"/>
    <x v="3"/>
    <n v="1"/>
    <s v="Erigeron canadensis"/>
    <s v="Erigeron canadensis"/>
    <s v="forb"/>
    <s v="native"/>
    <s v="annual"/>
    <s v="Asteraceae"/>
    <n v="0"/>
    <s v="DEG2_5"/>
    <s v="DEG2_5_surface"/>
    <x v="35"/>
    <n v="0"/>
    <n v="0"/>
    <n v="0"/>
  </r>
  <r>
    <s v="degraded"/>
    <x v="1"/>
    <x v="4"/>
    <x v="0"/>
    <n v="0.04"/>
    <m/>
    <n v="476"/>
    <n v="506.94"/>
    <x v="3"/>
    <n v="1"/>
    <s v="Erodium cicutarium"/>
    <s v="Erodium spp."/>
    <s v="forb"/>
    <s v="nonnative"/>
    <s v="annual"/>
    <s v="Geraniaceae"/>
    <n v="0"/>
    <s v="DEG2_5"/>
    <s v="DEG2_5_surface"/>
    <x v="35"/>
    <n v="0"/>
    <n v="0"/>
    <n v="0"/>
  </r>
  <r>
    <s v="degraded"/>
    <x v="1"/>
    <x v="4"/>
    <x v="0"/>
    <n v="0.04"/>
    <m/>
    <n v="476"/>
    <n v="506.94"/>
    <x v="3"/>
    <n v="1"/>
    <s v="Erodium moschatum"/>
    <s v="Erodium spp."/>
    <s v="forb"/>
    <s v="nonnative"/>
    <s v="annual"/>
    <s v="Geraniaceae"/>
    <n v="0"/>
    <s v="DEG2_5"/>
    <s v="DEG2_5_surface"/>
    <x v="35"/>
    <n v="0"/>
    <n v="0"/>
    <n v="0"/>
  </r>
  <r>
    <s v="degraded"/>
    <x v="1"/>
    <x v="4"/>
    <x v="0"/>
    <n v="0.04"/>
    <m/>
    <n v="476"/>
    <n v="506.94"/>
    <x v="3"/>
    <n v="1"/>
    <s v="Eucrypta chrysanthemifolia"/>
    <s v="Eucrypta chrysanthemifolia"/>
    <s v="forb"/>
    <s v="native"/>
    <s v="annual"/>
    <s v="Hydrophyllaceae"/>
    <n v="0"/>
    <s v="DEG2_5"/>
    <s v="DEG2_5_surface"/>
    <x v="35"/>
    <n v="0"/>
    <n v="0"/>
    <n v="0"/>
  </r>
  <r>
    <s v="degraded"/>
    <x v="1"/>
    <x v="4"/>
    <x v="0"/>
    <n v="0.04"/>
    <m/>
    <n v="476"/>
    <n v="506.94"/>
    <x v="3"/>
    <n v="1"/>
    <s v="Fragaria vesca"/>
    <s v="Fragaria vesca"/>
    <s v="forb"/>
    <s v="native"/>
    <s v="perennial"/>
    <s v="Rosaceae"/>
    <n v="0"/>
    <s v="DEG2_5"/>
    <s v="DEG2_5_surface"/>
    <x v="35"/>
    <n v="0"/>
    <n v="0"/>
    <n v="0"/>
  </r>
  <r>
    <s v="degraded"/>
    <x v="1"/>
    <x v="4"/>
    <x v="0"/>
    <n v="0.04"/>
    <m/>
    <n v="476"/>
    <n v="506.94"/>
    <x v="3"/>
    <n v="1"/>
    <s v="Galium porrigens"/>
    <s v="Galium porrigens"/>
    <s v="forb"/>
    <s v="native"/>
    <s v="perennial"/>
    <s v="Rubiaceae"/>
    <n v="0"/>
    <s v="DEG2_5"/>
    <s v="DEG2_5_surface"/>
    <x v="35"/>
    <n v="0"/>
    <n v="0"/>
    <n v="0"/>
  </r>
  <r>
    <s v="degraded"/>
    <x v="1"/>
    <x v="4"/>
    <x v="0"/>
    <n v="0.04"/>
    <m/>
    <n v="476"/>
    <n v="506.94"/>
    <x v="3"/>
    <n v="1"/>
    <s v="Hirschfeldia incana"/>
    <s v="Hirschfeldia incana"/>
    <s v="forb"/>
    <s v="nonnative"/>
    <s v="annual"/>
    <s v="Brassicaceae"/>
    <n v="3"/>
    <s v="DEG2_5"/>
    <s v="DEG2_5_surface"/>
    <x v="35"/>
    <n v="6.3025210084033615E-3"/>
    <n v="6302.5210084033615"/>
    <n v="5.9178601017871937E-3"/>
  </r>
  <r>
    <s v="degraded"/>
    <x v="1"/>
    <x v="4"/>
    <x v="0"/>
    <n v="0.04"/>
    <m/>
    <n v="476"/>
    <n v="506.94"/>
    <x v="3"/>
    <n v="1"/>
    <s v="Malacothamnus fasciculatus"/>
    <s v="Malacothamnus fasciculatus"/>
    <s v="shrub"/>
    <s v="native"/>
    <s v="perennial"/>
    <s v="Malvaceae"/>
    <n v="0"/>
    <s v="DEG2_5"/>
    <s v="DEG2_5_surface"/>
    <x v="35"/>
    <n v="0"/>
    <n v="0"/>
    <n v="0"/>
  </r>
  <r>
    <s v="degraded"/>
    <x v="1"/>
    <x v="4"/>
    <x v="0"/>
    <n v="0.04"/>
    <m/>
    <n v="476"/>
    <n v="506.94"/>
    <x v="3"/>
    <n v="1"/>
    <s v="Nicotiana glauca"/>
    <s v="Nicotiana glauca"/>
    <s v="shrub"/>
    <s v="nonnative"/>
    <s v="perennial"/>
    <s v="Solanaceae"/>
    <n v="0"/>
    <s v="DEG2_5"/>
    <s v="DEG2_5_surface"/>
    <x v="35"/>
    <n v="0"/>
    <n v="0"/>
    <n v="0"/>
  </r>
  <r>
    <s v="degraded"/>
    <x v="1"/>
    <x v="4"/>
    <x v="0"/>
    <n v="0.04"/>
    <m/>
    <n v="476"/>
    <n v="506.94"/>
    <x v="3"/>
    <n v="1"/>
    <s v="Pseudognaphalium luteoalbum"/>
    <s v="Pseudognaphalium luteoalbum"/>
    <s v="forb"/>
    <s v="nonnative"/>
    <s v="annual"/>
    <s v="Asteraceae"/>
    <n v="0"/>
    <s v="DEG2_5"/>
    <s v="DEG2_5_surface"/>
    <x v="35"/>
    <n v="0"/>
    <n v="0"/>
    <n v="0"/>
  </r>
  <r>
    <s v="degraded"/>
    <x v="1"/>
    <x v="4"/>
    <x v="0"/>
    <n v="0.04"/>
    <m/>
    <n v="476"/>
    <n v="506.94"/>
    <x v="3"/>
    <n v="1"/>
    <s v="Trifolium gracelentum"/>
    <s v="Trifolium spp."/>
    <s v="forb"/>
    <s v="native"/>
    <s v="annual"/>
    <s v="Fabaceae"/>
    <n v="0"/>
    <s v="DEG2_5"/>
    <s v="DEG2_5_surface"/>
    <x v="35"/>
    <n v="0"/>
    <n v="0"/>
    <n v="0"/>
  </r>
  <r>
    <s v="degraded"/>
    <x v="1"/>
    <x v="4"/>
    <x v="1"/>
    <n v="0.08"/>
    <m/>
    <n v="476"/>
    <n v="506.94"/>
    <x v="0"/>
    <n v="1"/>
    <s v="Acmispon maritimus"/>
    <s v="Acmispon spp."/>
    <s v="forb"/>
    <s v="native"/>
    <s v="annual"/>
    <s v="Fabaceae"/>
    <n v="6"/>
    <s v="DEG2_5"/>
    <s v="DEG2_5_deep"/>
    <x v="36"/>
    <n v="1.2605042016806723E-2"/>
    <n v="12605.042016806723"/>
    <n v="1.1835720203574387E-2"/>
  </r>
  <r>
    <s v="degraded"/>
    <x v="1"/>
    <x v="4"/>
    <x v="1"/>
    <n v="0.08"/>
    <m/>
    <n v="476"/>
    <n v="506.94"/>
    <x v="0"/>
    <n v="1"/>
    <s v="Artemisia californica"/>
    <s v="Artemisia californica"/>
    <s v="shrub"/>
    <s v="native"/>
    <s v="perennial"/>
    <s v="Asteraceae"/>
    <n v="0"/>
    <s v="DEG2_5"/>
    <s v="DEG2_5_deep"/>
    <x v="36"/>
    <n v="0"/>
    <n v="0"/>
    <n v="0"/>
  </r>
  <r>
    <s v="degraded"/>
    <x v="1"/>
    <x v="4"/>
    <x v="1"/>
    <n v="0.08"/>
    <m/>
    <n v="476"/>
    <n v="506.94"/>
    <x v="0"/>
    <n v="1"/>
    <s v="Astragalus trichopodus"/>
    <s v="Astragalus trichopodus"/>
    <s v="forb"/>
    <s v="native"/>
    <s v="perennial"/>
    <s v="Fabaceae"/>
    <n v="0"/>
    <s v="DEG2_5"/>
    <s v="DEG2_5_deep"/>
    <x v="36"/>
    <n v="0"/>
    <n v="0"/>
    <n v="0"/>
  </r>
  <r>
    <s v="degraded"/>
    <x v="1"/>
    <x v="4"/>
    <x v="1"/>
    <n v="0.08"/>
    <m/>
    <n v="476"/>
    <n v="506.94"/>
    <x v="0"/>
    <n v="1"/>
    <s v="Bromus diandrus"/>
    <s v="Bromus spp."/>
    <s v="grass"/>
    <s v="nonnative"/>
    <s v="annual"/>
    <s v="Poaceae"/>
    <n v="0"/>
    <s v="DEG2_5"/>
    <s v="DEG2_5_deep"/>
    <x v="36"/>
    <n v="0"/>
    <n v="0"/>
    <n v="0"/>
  </r>
  <r>
    <s v="degraded"/>
    <x v="1"/>
    <x v="4"/>
    <x v="1"/>
    <n v="0.08"/>
    <m/>
    <n v="476"/>
    <n v="506.94"/>
    <x v="0"/>
    <n v="1"/>
    <s v="Bromus madritensis"/>
    <s v="Bromus spp."/>
    <s v="grass"/>
    <s v="nonnative"/>
    <s v="annual"/>
    <s v="Poaceae"/>
    <n v="0"/>
    <s v="DEG2_5"/>
    <s v="DEG2_5_deep"/>
    <x v="36"/>
    <n v="0"/>
    <n v="0"/>
    <n v="0"/>
  </r>
  <r>
    <s v="degraded"/>
    <x v="1"/>
    <x v="4"/>
    <x v="1"/>
    <n v="0.08"/>
    <m/>
    <n v="476"/>
    <n v="506.94"/>
    <x v="0"/>
    <n v="1"/>
    <s v="Centaurea melitensis"/>
    <s v="Centaurea melitensis"/>
    <s v="forb"/>
    <s v="nonnative"/>
    <s v="annual"/>
    <s v="Asteraceae"/>
    <n v="0"/>
    <s v="DEG2_5"/>
    <s v="DEG2_5_deep"/>
    <x v="36"/>
    <n v="0"/>
    <n v="0"/>
    <n v="0"/>
  </r>
  <r>
    <s v="degraded"/>
    <x v="1"/>
    <x v="4"/>
    <x v="1"/>
    <n v="0.08"/>
    <m/>
    <n v="476"/>
    <n v="506.94"/>
    <x v="0"/>
    <n v="1"/>
    <s v="Croton setiger"/>
    <s v="Croton setiger"/>
    <s v="forb"/>
    <s v="native"/>
    <s v="annual"/>
    <s v="Euphorbiaceae"/>
    <n v="0"/>
    <s v="DEG2_5"/>
    <s v="DEG2_5_deep"/>
    <x v="36"/>
    <n v="0"/>
    <n v="0"/>
    <n v="0"/>
  </r>
  <r>
    <s v="degraded"/>
    <x v="1"/>
    <x v="4"/>
    <x v="1"/>
    <n v="0.08"/>
    <m/>
    <n v="476"/>
    <n v="506.94"/>
    <x v="0"/>
    <n v="1"/>
    <s v="Cryptantha spp."/>
    <s v="Cryptantha spp."/>
    <s v="forb"/>
    <s v="native"/>
    <s v="annual"/>
    <s v="Boraginaceae"/>
    <n v="0"/>
    <s v="DEG2_5"/>
    <s v="DEG2_5_deep"/>
    <x v="36"/>
    <n v="0"/>
    <n v="0"/>
    <n v="0"/>
  </r>
  <r>
    <s v="degraded"/>
    <x v="1"/>
    <x v="4"/>
    <x v="1"/>
    <n v="0.08"/>
    <m/>
    <n v="476"/>
    <n v="506.94"/>
    <x v="0"/>
    <n v="1"/>
    <s v="Emmenanthe penduliflora"/>
    <s v="Emmenanthe penduliflora"/>
    <s v="forb"/>
    <s v="native"/>
    <s v="annual"/>
    <s v="Hydrophyllaceae"/>
    <n v="0"/>
    <s v="DEG2_5"/>
    <s v="DEG2_5_deep"/>
    <x v="36"/>
    <n v="0"/>
    <n v="0"/>
    <n v="0"/>
  </r>
  <r>
    <s v="degraded"/>
    <x v="1"/>
    <x v="4"/>
    <x v="1"/>
    <n v="0.08"/>
    <m/>
    <n v="476"/>
    <n v="506.94"/>
    <x v="0"/>
    <n v="1"/>
    <s v="Erigeron canadensis"/>
    <s v="Erigeron canadensis"/>
    <s v="forb"/>
    <s v="native"/>
    <s v="annual"/>
    <s v="Asteraceae"/>
    <n v="0"/>
    <s v="DEG2_5"/>
    <s v="DEG2_5_deep"/>
    <x v="36"/>
    <n v="0"/>
    <n v="0"/>
    <n v="0"/>
  </r>
  <r>
    <s v="degraded"/>
    <x v="1"/>
    <x v="4"/>
    <x v="1"/>
    <n v="0.08"/>
    <m/>
    <n v="476"/>
    <n v="506.94"/>
    <x v="0"/>
    <n v="1"/>
    <s v="Erodium cicutarium"/>
    <s v="Erodium spp."/>
    <s v="forb"/>
    <s v="nonnative"/>
    <s v="annual"/>
    <s v="Geraniaceae"/>
    <n v="1"/>
    <s v="DEG2_5"/>
    <s v="DEG2_5_deep"/>
    <x v="36"/>
    <n v="2.1008403361344537E-3"/>
    <n v="2100.8403361344535"/>
    <n v="1.9726200339290644E-3"/>
  </r>
  <r>
    <s v="degraded"/>
    <x v="1"/>
    <x v="4"/>
    <x v="1"/>
    <n v="0.08"/>
    <m/>
    <n v="476"/>
    <n v="506.94"/>
    <x v="0"/>
    <n v="1"/>
    <s v="Erodium moschatum"/>
    <s v="Erodium spp."/>
    <s v="forb"/>
    <s v="nonnative"/>
    <s v="annual"/>
    <s v="Geraniaceae"/>
    <n v="1"/>
    <s v="DEG2_5"/>
    <s v="DEG2_5_deep"/>
    <x v="36"/>
    <n v="2.1008403361344537E-3"/>
    <n v="2100.8403361344535"/>
    <n v="1.9726200339290644E-3"/>
  </r>
  <r>
    <s v="degraded"/>
    <x v="1"/>
    <x v="4"/>
    <x v="1"/>
    <n v="0.08"/>
    <m/>
    <n v="476"/>
    <n v="506.94"/>
    <x v="0"/>
    <n v="1"/>
    <s v="Eucrypta chrysanthemifolia"/>
    <s v="Eucrypta chrysanthemifolia"/>
    <s v="forb"/>
    <s v="native"/>
    <s v="annual"/>
    <s v="Hydrophyllaceae"/>
    <n v="0"/>
    <s v="DEG2_5"/>
    <s v="DEG2_5_deep"/>
    <x v="36"/>
    <n v="0"/>
    <n v="0"/>
    <n v="0"/>
  </r>
  <r>
    <s v="degraded"/>
    <x v="1"/>
    <x v="4"/>
    <x v="1"/>
    <n v="0.08"/>
    <m/>
    <n v="476"/>
    <n v="506.94"/>
    <x v="0"/>
    <n v="1"/>
    <s v="Fragaria vesca"/>
    <s v="Fragaria vesca"/>
    <s v="forb"/>
    <s v="native"/>
    <s v="perennial"/>
    <s v="Rosaceae"/>
    <n v="0"/>
    <s v="DEG2_5"/>
    <s v="DEG2_5_deep"/>
    <x v="36"/>
    <n v="0"/>
    <n v="0"/>
    <n v="0"/>
  </r>
  <r>
    <s v="degraded"/>
    <x v="1"/>
    <x v="4"/>
    <x v="1"/>
    <n v="0.08"/>
    <m/>
    <n v="476"/>
    <n v="506.94"/>
    <x v="0"/>
    <n v="1"/>
    <s v="Galium porrigens"/>
    <s v="Galium porrigens"/>
    <s v="forb"/>
    <s v="native"/>
    <s v="perennial"/>
    <s v="Rubiaceae"/>
    <n v="0"/>
    <s v="DEG2_5"/>
    <s v="DEG2_5_deep"/>
    <x v="36"/>
    <n v="0"/>
    <n v="0"/>
    <n v="0"/>
  </r>
  <r>
    <s v="degraded"/>
    <x v="1"/>
    <x v="4"/>
    <x v="1"/>
    <n v="0.08"/>
    <m/>
    <n v="476"/>
    <n v="506.94"/>
    <x v="0"/>
    <n v="1"/>
    <s v="Hirschfeldia incana"/>
    <s v="Hirschfeldia incana"/>
    <s v="forb"/>
    <s v="nonnative"/>
    <s v="annual"/>
    <s v="Brassicaceae"/>
    <n v="1"/>
    <s v="DEG2_5"/>
    <s v="DEG2_5_deep"/>
    <x v="36"/>
    <n v="2.1008403361344537E-3"/>
    <n v="2100.8403361344535"/>
    <n v="1.9726200339290644E-3"/>
  </r>
  <r>
    <s v="degraded"/>
    <x v="1"/>
    <x v="4"/>
    <x v="1"/>
    <n v="0.08"/>
    <m/>
    <n v="476"/>
    <n v="506.94"/>
    <x v="0"/>
    <n v="1"/>
    <s v="Malacothamnus fasciculatus"/>
    <s v="Malacothamnus fasciculatus"/>
    <s v="shrub"/>
    <s v="native"/>
    <s v="perennial"/>
    <s v="Malvaceae"/>
    <n v="0"/>
    <s v="DEG2_5"/>
    <s v="DEG2_5_deep"/>
    <x v="36"/>
    <n v="0"/>
    <n v="0"/>
    <n v="0"/>
  </r>
  <r>
    <s v="degraded"/>
    <x v="1"/>
    <x v="4"/>
    <x v="1"/>
    <n v="0.08"/>
    <m/>
    <n v="476"/>
    <n v="506.94"/>
    <x v="0"/>
    <n v="1"/>
    <s v="Nicotiana glauca"/>
    <s v="Nicotiana glauca"/>
    <s v="shrub"/>
    <s v="nonnative"/>
    <s v="perennial"/>
    <s v="Solanaceae"/>
    <n v="0"/>
    <s v="DEG2_5"/>
    <s v="DEG2_5_deep"/>
    <x v="36"/>
    <n v="0"/>
    <n v="0"/>
    <n v="0"/>
  </r>
  <r>
    <s v="degraded"/>
    <x v="1"/>
    <x v="4"/>
    <x v="1"/>
    <n v="0.08"/>
    <m/>
    <n v="476"/>
    <n v="506.94"/>
    <x v="0"/>
    <n v="1"/>
    <s v="Pseudognaphalium luteoalbum"/>
    <s v="Pseudognaphalium luteoalbum"/>
    <s v="forb"/>
    <s v="nonnative"/>
    <s v="annual"/>
    <s v="Asteraceae"/>
    <n v="0"/>
    <s v="DEG2_5"/>
    <s v="DEG2_5_deep"/>
    <x v="36"/>
    <n v="0"/>
    <n v="0"/>
    <n v="0"/>
  </r>
  <r>
    <s v="degraded"/>
    <x v="1"/>
    <x v="4"/>
    <x v="1"/>
    <n v="0.08"/>
    <m/>
    <n v="476"/>
    <n v="506.94"/>
    <x v="0"/>
    <n v="1"/>
    <s v="Trifolium gracelentum"/>
    <s v="Trifolium spp."/>
    <s v="forb"/>
    <s v="native"/>
    <s v="annual"/>
    <s v="Fabaceae"/>
    <n v="0"/>
    <s v="DEG2_5"/>
    <s v="DEG2_5_deep"/>
    <x v="36"/>
    <n v="0"/>
    <n v="0"/>
    <n v="0"/>
  </r>
  <r>
    <s v="degraded"/>
    <x v="1"/>
    <x v="4"/>
    <x v="1"/>
    <n v="0.08"/>
    <m/>
    <n v="476"/>
    <n v="506.94"/>
    <x v="1"/>
    <n v="1"/>
    <s v="Acmispon maritimus"/>
    <s v="Acmispon spp."/>
    <s v="forb"/>
    <s v="native"/>
    <s v="annual"/>
    <s v="Fabaceae"/>
    <n v="9"/>
    <s v="DEG2_5"/>
    <s v="DEG2_5_deep"/>
    <x v="37"/>
    <n v="1.8907563025210083E-2"/>
    <n v="18907.563025210082"/>
    <n v="1.7753580305361581E-2"/>
  </r>
  <r>
    <s v="degraded"/>
    <x v="1"/>
    <x v="4"/>
    <x v="1"/>
    <n v="0.08"/>
    <m/>
    <n v="476"/>
    <n v="506.94"/>
    <x v="1"/>
    <n v="1"/>
    <s v="Artemisia californica"/>
    <s v="Artemisia californica"/>
    <s v="shrub"/>
    <s v="native"/>
    <s v="perennial"/>
    <s v="Asteraceae"/>
    <n v="0"/>
    <s v="DEG2_5"/>
    <s v="DEG2_5_deep"/>
    <x v="37"/>
    <n v="0"/>
    <n v="0"/>
    <n v="0"/>
  </r>
  <r>
    <s v="degraded"/>
    <x v="1"/>
    <x v="4"/>
    <x v="1"/>
    <n v="0.08"/>
    <m/>
    <n v="476"/>
    <n v="506.94"/>
    <x v="1"/>
    <n v="1"/>
    <s v="Astragalus trichopodus"/>
    <s v="Astragalus trichopodus"/>
    <s v="forb"/>
    <s v="native"/>
    <s v="perennial"/>
    <s v="Fabaceae"/>
    <n v="0"/>
    <s v="DEG2_5"/>
    <s v="DEG2_5_deep"/>
    <x v="37"/>
    <n v="0"/>
    <n v="0"/>
    <n v="0"/>
  </r>
  <r>
    <s v="degraded"/>
    <x v="1"/>
    <x v="4"/>
    <x v="1"/>
    <n v="0.08"/>
    <m/>
    <n v="476"/>
    <n v="506.94"/>
    <x v="1"/>
    <n v="1"/>
    <s v="Bromus diandrus"/>
    <s v="Bromus spp."/>
    <s v="grass"/>
    <s v="nonnative"/>
    <s v="annual"/>
    <s v="Poaceae"/>
    <n v="0"/>
    <s v="DEG2_5"/>
    <s v="DEG2_5_deep"/>
    <x v="37"/>
    <n v="0"/>
    <n v="0"/>
    <n v="0"/>
  </r>
  <r>
    <s v="degraded"/>
    <x v="1"/>
    <x v="4"/>
    <x v="1"/>
    <n v="0.08"/>
    <m/>
    <n v="476"/>
    <n v="506.94"/>
    <x v="1"/>
    <n v="1"/>
    <s v="Bromus madritensis"/>
    <s v="Bromus spp."/>
    <s v="grass"/>
    <s v="nonnative"/>
    <s v="annual"/>
    <s v="Poaceae"/>
    <n v="0"/>
    <s v="DEG2_5"/>
    <s v="DEG2_5_deep"/>
    <x v="37"/>
    <n v="0"/>
    <n v="0"/>
    <n v="0"/>
  </r>
  <r>
    <s v="degraded"/>
    <x v="1"/>
    <x v="4"/>
    <x v="1"/>
    <n v="0.08"/>
    <m/>
    <n v="476"/>
    <n v="506.94"/>
    <x v="1"/>
    <n v="1"/>
    <s v="Centaurea melitensis"/>
    <s v="Centaurea melitensis"/>
    <s v="forb"/>
    <s v="nonnative"/>
    <s v="annual"/>
    <s v="Asteraceae"/>
    <n v="0"/>
    <s v="DEG2_5"/>
    <s v="DEG2_5_deep"/>
    <x v="37"/>
    <n v="0"/>
    <n v="0"/>
    <n v="0"/>
  </r>
  <r>
    <s v="degraded"/>
    <x v="1"/>
    <x v="4"/>
    <x v="1"/>
    <n v="0.08"/>
    <m/>
    <n v="476"/>
    <n v="506.94"/>
    <x v="1"/>
    <n v="1"/>
    <s v="Croton setiger"/>
    <s v="Croton setiger"/>
    <s v="forb"/>
    <s v="native"/>
    <s v="annual"/>
    <s v="Euphorbiaceae"/>
    <n v="0"/>
    <s v="DEG2_5"/>
    <s v="DEG2_5_deep"/>
    <x v="37"/>
    <n v="0"/>
    <n v="0"/>
    <n v="0"/>
  </r>
  <r>
    <s v="degraded"/>
    <x v="1"/>
    <x v="4"/>
    <x v="1"/>
    <n v="0.08"/>
    <m/>
    <n v="476"/>
    <n v="506.94"/>
    <x v="1"/>
    <n v="1"/>
    <s v="Cryptantha spp."/>
    <s v="Cryptantha spp."/>
    <s v="forb"/>
    <s v="native"/>
    <s v="annual"/>
    <s v="Boraginaceae"/>
    <n v="0"/>
    <s v="DEG2_5"/>
    <s v="DEG2_5_deep"/>
    <x v="37"/>
    <n v="0"/>
    <n v="0"/>
    <n v="0"/>
  </r>
  <r>
    <s v="degraded"/>
    <x v="1"/>
    <x v="4"/>
    <x v="1"/>
    <n v="0.08"/>
    <m/>
    <n v="476"/>
    <n v="506.94"/>
    <x v="1"/>
    <n v="1"/>
    <s v="Emmenanthe penduliflora"/>
    <s v="Emmenanthe penduliflora"/>
    <s v="forb"/>
    <s v="native"/>
    <s v="annual"/>
    <s v="Hydrophyllaceae"/>
    <n v="0"/>
    <s v="DEG2_5"/>
    <s v="DEG2_5_deep"/>
    <x v="37"/>
    <n v="0"/>
    <n v="0"/>
    <n v="0"/>
  </r>
  <r>
    <s v="degraded"/>
    <x v="1"/>
    <x v="4"/>
    <x v="1"/>
    <n v="0.08"/>
    <m/>
    <n v="476"/>
    <n v="506.94"/>
    <x v="1"/>
    <n v="1"/>
    <s v="Erigeron canadensis"/>
    <s v="Erigeron canadensis"/>
    <s v="forb"/>
    <s v="native"/>
    <s v="annual"/>
    <s v="Asteraceae"/>
    <n v="0"/>
    <s v="DEG2_5"/>
    <s v="DEG2_5_deep"/>
    <x v="37"/>
    <n v="0"/>
    <n v="0"/>
    <n v="0"/>
  </r>
  <r>
    <s v="degraded"/>
    <x v="1"/>
    <x v="4"/>
    <x v="1"/>
    <n v="0.08"/>
    <m/>
    <n v="476"/>
    <n v="506.94"/>
    <x v="1"/>
    <n v="1"/>
    <s v="Erodium cicutarium"/>
    <s v="Erodium spp."/>
    <s v="forb"/>
    <s v="nonnative"/>
    <s v="annual"/>
    <s v="Geraniaceae"/>
    <n v="0"/>
    <s v="DEG2_5"/>
    <s v="DEG2_5_deep"/>
    <x v="37"/>
    <n v="0"/>
    <n v="0"/>
    <n v="0"/>
  </r>
  <r>
    <s v="degraded"/>
    <x v="1"/>
    <x v="4"/>
    <x v="1"/>
    <n v="0.08"/>
    <m/>
    <n v="476"/>
    <n v="506.94"/>
    <x v="1"/>
    <n v="1"/>
    <s v="Erodium moschatum"/>
    <s v="Erodium spp."/>
    <s v="forb"/>
    <s v="nonnative"/>
    <s v="annual"/>
    <s v="Geraniaceae"/>
    <n v="0"/>
    <s v="DEG2_5"/>
    <s v="DEG2_5_deep"/>
    <x v="37"/>
    <n v="0"/>
    <n v="0"/>
    <n v="0"/>
  </r>
  <r>
    <s v="degraded"/>
    <x v="1"/>
    <x v="4"/>
    <x v="1"/>
    <n v="0.08"/>
    <m/>
    <n v="476"/>
    <n v="506.94"/>
    <x v="1"/>
    <n v="1"/>
    <s v="Eucrypta chrysanthemifolia"/>
    <s v="Eucrypta chrysanthemifolia"/>
    <s v="forb"/>
    <s v="native"/>
    <s v="annual"/>
    <s v="Hydrophyllaceae"/>
    <n v="0"/>
    <s v="DEG2_5"/>
    <s v="DEG2_5_deep"/>
    <x v="37"/>
    <n v="0"/>
    <n v="0"/>
    <n v="0"/>
  </r>
  <r>
    <s v="degraded"/>
    <x v="1"/>
    <x v="4"/>
    <x v="1"/>
    <n v="0.08"/>
    <m/>
    <n v="476"/>
    <n v="506.94"/>
    <x v="1"/>
    <n v="1"/>
    <s v="Fragaria vesca"/>
    <s v="Fragaria vesca"/>
    <s v="forb"/>
    <s v="native"/>
    <s v="perennial"/>
    <s v="Rosaceae"/>
    <n v="0"/>
    <s v="DEG2_5"/>
    <s v="DEG2_5_deep"/>
    <x v="37"/>
    <n v="0"/>
    <n v="0"/>
    <n v="0"/>
  </r>
  <r>
    <s v="degraded"/>
    <x v="1"/>
    <x v="4"/>
    <x v="1"/>
    <n v="0.08"/>
    <m/>
    <n v="476"/>
    <n v="506.94"/>
    <x v="1"/>
    <n v="1"/>
    <s v="Galium porrigens"/>
    <s v="Galium porrigens"/>
    <s v="forb"/>
    <s v="native"/>
    <s v="perennial"/>
    <s v="Rubiaceae"/>
    <n v="0"/>
    <s v="DEG2_5"/>
    <s v="DEG2_5_deep"/>
    <x v="37"/>
    <n v="0"/>
    <n v="0"/>
    <n v="0"/>
  </r>
  <r>
    <s v="degraded"/>
    <x v="1"/>
    <x v="4"/>
    <x v="1"/>
    <n v="0.08"/>
    <m/>
    <n v="476"/>
    <n v="506.94"/>
    <x v="1"/>
    <n v="1"/>
    <s v="Hirschfeldia incana"/>
    <s v="Hirschfeldia incana"/>
    <s v="forb"/>
    <s v="nonnative"/>
    <s v="annual"/>
    <s v="Brassicaceae"/>
    <n v="1"/>
    <s v="DEG2_5"/>
    <s v="DEG2_5_deep"/>
    <x v="37"/>
    <n v="2.1008403361344537E-3"/>
    <n v="2100.8403361344535"/>
    <n v="1.9726200339290644E-3"/>
  </r>
  <r>
    <s v="degraded"/>
    <x v="1"/>
    <x v="4"/>
    <x v="1"/>
    <n v="0.08"/>
    <m/>
    <n v="476"/>
    <n v="506.94"/>
    <x v="1"/>
    <n v="1"/>
    <s v="Malacothamnus fasciculatus"/>
    <s v="Malacothamnus fasciculatus"/>
    <s v="shrub"/>
    <s v="native"/>
    <s v="perennial"/>
    <s v="Malvaceae"/>
    <n v="0"/>
    <s v="DEG2_5"/>
    <s v="DEG2_5_deep"/>
    <x v="37"/>
    <n v="0"/>
    <n v="0"/>
    <n v="0"/>
  </r>
  <r>
    <s v="degraded"/>
    <x v="1"/>
    <x v="4"/>
    <x v="1"/>
    <n v="0.08"/>
    <m/>
    <n v="476"/>
    <n v="506.94"/>
    <x v="1"/>
    <n v="1"/>
    <s v="Nicotiana glauca"/>
    <s v="Nicotiana glauca"/>
    <s v="shrub"/>
    <s v="nonnative"/>
    <s v="perennial"/>
    <s v="Solanaceae"/>
    <n v="0"/>
    <s v="DEG2_5"/>
    <s v="DEG2_5_deep"/>
    <x v="37"/>
    <n v="0"/>
    <n v="0"/>
    <n v="0"/>
  </r>
  <r>
    <s v="degraded"/>
    <x v="1"/>
    <x v="4"/>
    <x v="1"/>
    <n v="0.08"/>
    <m/>
    <n v="476"/>
    <n v="506.94"/>
    <x v="1"/>
    <n v="1"/>
    <s v="Pseudognaphalium luteoalbum"/>
    <s v="Pseudognaphalium luteoalbum"/>
    <s v="forb"/>
    <s v="nonnative"/>
    <s v="annual"/>
    <s v="Asteraceae"/>
    <n v="0"/>
    <s v="DEG2_5"/>
    <s v="DEG2_5_deep"/>
    <x v="37"/>
    <n v="0"/>
    <n v="0"/>
    <n v="0"/>
  </r>
  <r>
    <s v="degraded"/>
    <x v="1"/>
    <x v="4"/>
    <x v="1"/>
    <n v="0.08"/>
    <m/>
    <n v="476"/>
    <n v="506.94"/>
    <x v="1"/>
    <n v="1"/>
    <s v="Trifolium gracelentum"/>
    <s v="Trifolium spp."/>
    <s v="forb"/>
    <s v="native"/>
    <s v="annual"/>
    <s v="Fabaceae"/>
    <n v="0"/>
    <s v="DEG2_5"/>
    <s v="DEG2_5_deep"/>
    <x v="37"/>
    <n v="0"/>
    <n v="0"/>
    <n v="0"/>
  </r>
  <r>
    <s v="degraded"/>
    <x v="1"/>
    <x v="4"/>
    <x v="1"/>
    <n v="0.08"/>
    <m/>
    <n v="476"/>
    <n v="506.94"/>
    <x v="2"/>
    <n v="1"/>
    <s v="Acmispon maritimus"/>
    <s v="Acmispon spp."/>
    <s v="forb"/>
    <s v="native"/>
    <s v="annual"/>
    <s v="Fabaceae"/>
    <n v="14"/>
    <s v="DEG2_5"/>
    <s v="DEG2_5_deep"/>
    <x v="38"/>
    <n v="2.9411764705882353E-2"/>
    <n v="29411.764705882353"/>
    <n v="2.7616680475006903E-2"/>
  </r>
  <r>
    <s v="degraded"/>
    <x v="1"/>
    <x v="4"/>
    <x v="1"/>
    <n v="0.08"/>
    <m/>
    <n v="476"/>
    <n v="506.94"/>
    <x v="2"/>
    <n v="1"/>
    <s v="Artemisia californica"/>
    <s v="Artemisia californica"/>
    <s v="shrub"/>
    <s v="native"/>
    <s v="perennial"/>
    <s v="Asteraceae"/>
    <n v="0"/>
    <s v="DEG2_5"/>
    <s v="DEG2_5_deep"/>
    <x v="38"/>
    <n v="0"/>
    <n v="0"/>
    <n v="0"/>
  </r>
  <r>
    <s v="degraded"/>
    <x v="1"/>
    <x v="4"/>
    <x v="1"/>
    <n v="0.08"/>
    <m/>
    <n v="476"/>
    <n v="506.94"/>
    <x v="2"/>
    <n v="1"/>
    <s v="Astragalus trichopodus"/>
    <s v="Astragalus trichopodus"/>
    <s v="forb"/>
    <s v="native"/>
    <s v="perennial"/>
    <s v="Fabaceae"/>
    <n v="0"/>
    <s v="DEG2_5"/>
    <s v="DEG2_5_deep"/>
    <x v="38"/>
    <n v="0"/>
    <n v="0"/>
    <n v="0"/>
  </r>
  <r>
    <s v="degraded"/>
    <x v="1"/>
    <x v="4"/>
    <x v="1"/>
    <n v="0.08"/>
    <m/>
    <n v="476"/>
    <n v="506.94"/>
    <x v="2"/>
    <n v="1"/>
    <s v="Bromus diandrus"/>
    <s v="Bromus spp."/>
    <s v="grass"/>
    <s v="nonnative"/>
    <s v="annual"/>
    <s v="Poaceae"/>
    <n v="0"/>
    <s v="DEG2_5"/>
    <s v="DEG2_5_deep"/>
    <x v="38"/>
    <n v="0"/>
    <n v="0"/>
    <n v="0"/>
  </r>
  <r>
    <s v="degraded"/>
    <x v="1"/>
    <x v="4"/>
    <x v="1"/>
    <n v="0.08"/>
    <m/>
    <n v="476"/>
    <n v="506.94"/>
    <x v="2"/>
    <n v="1"/>
    <s v="Bromus madritensis"/>
    <s v="Bromus spp."/>
    <s v="grass"/>
    <s v="nonnative"/>
    <s v="annual"/>
    <s v="Poaceae"/>
    <n v="0"/>
    <s v="DEG2_5"/>
    <s v="DEG2_5_deep"/>
    <x v="38"/>
    <n v="0"/>
    <n v="0"/>
    <n v="0"/>
  </r>
  <r>
    <s v="degraded"/>
    <x v="1"/>
    <x v="4"/>
    <x v="1"/>
    <n v="0.08"/>
    <m/>
    <n v="476"/>
    <n v="506.94"/>
    <x v="2"/>
    <n v="1"/>
    <s v="Centaurea melitensis"/>
    <s v="Centaurea melitensis"/>
    <s v="forb"/>
    <s v="nonnative"/>
    <s v="annual"/>
    <s v="Asteraceae"/>
    <n v="0"/>
    <s v="DEG2_5"/>
    <s v="DEG2_5_deep"/>
    <x v="38"/>
    <n v="0"/>
    <n v="0"/>
    <n v="0"/>
  </r>
  <r>
    <s v="degraded"/>
    <x v="1"/>
    <x v="4"/>
    <x v="1"/>
    <n v="0.08"/>
    <m/>
    <n v="476"/>
    <n v="506.94"/>
    <x v="2"/>
    <n v="1"/>
    <s v="Croton setiger"/>
    <s v="Croton setiger"/>
    <s v="forb"/>
    <s v="native"/>
    <s v="annual"/>
    <s v="Euphorbiaceae"/>
    <n v="0"/>
    <s v="DEG2_5"/>
    <s v="DEG2_5_deep"/>
    <x v="38"/>
    <n v="0"/>
    <n v="0"/>
    <n v="0"/>
  </r>
  <r>
    <s v="degraded"/>
    <x v="1"/>
    <x v="4"/>
    <x v="1"/>
    <n v="0.08"/>
    <m/>
    <n v="476"/>
    <n v="506.94"/>
    <x v="2"/>
    <n v="1"/>
    <s v="Cryptantha spp."/>
    <s v="Cryptantha spp."/>
    <s v="forb"/>
    <s v="native"/>
    <s v="annual"/>
    <s v="Boraginaceae"/>
    <n v="0"/>
    <s v="DEG2_5"/>
    <s v="DEG2_5_deep"/>
    <x v="38"/>
    <n v="0"/>
    <n v="0"/>
    <n v="0"/>
  </r>
  <r>
    <s v="degraded"/>
    <x v="1"/>
    <x v="4"/>
    <x v="1"/>
    <n v="0.08"/>
    <m/>
    <n v="476"/>
    <n v="506.94"/>
    <x v="2"/>
    <n v="1"/>
    <s v="Emmenanthe penduliflora"/>
    <s v="Emmenanthe penduliflora"/>
    <s v="forb"/>
    <s v="native"/>
    <s v="annual"/>
    <s v="Hydrophyllaceae"/>
    <n v="0"/>
    <s v="DEG2_5"/>
    <s v="DEG2_5_deep"/>
    <x v="38"/>
    <n v="0"/>
    <n v="0"/>
    <n v="0"/>
  </r>
  <r>
    <s v="degraded"/>
    <x v="1"/>
    <x v="4"/>
    <x v="1"/>
    <n v="0.08"/>
    <m/>
    <n v="476"/>
    <n v="506.94"/>
    <x v="2"/>
    <n v="1"/>
    <s v="Erigeron canadensis"/>
    <s v="Erigeron canadensis"/>
    <s v="forb"/>
    <s v="native"/>
    <s v="annual"/>
    <s v="Asteraceae"/>
    <n v="0"/>
    <s v="DEG2_5"/>
    <s v="DEG2_5_deep"/>
    <x v="38"/>
    <n v="0"/>
    <n v="0"/>
    <n v="0"/>
  </r>
  <r>
    <s v="degraded"/>
    <x v="1"/>
    <x v="4"/>
    <x v="1"/>
    <n v="0.08"/>
    <m/>
    <n v="476"/>
    <n v="506.94"/>
    <x v="2"/>
    <n v="1"/>
    <s v="Erodium cicutarium"/>
    <s v="Erodium spp."/>
    <s v="forb"/>
    <s v="nonnative"/>
    <s v="annual"/>
    <s v="Geraniaceae"/>
    <n v="2"/>
    <s v="DEG2_5"/>
    <s v="DEG2_5_deep"/>
    <x v="38"/>
    <n v="4.2016806722689074E-3"/>
    <n v="4201.6806722689071"/>
    <n v="3.9452400678581289E-3"/>
  </r>
  <r>
    <s v="degraded"/>
    <x v="1"/>
    <x v="4"/>
    <x v="1"/>
    <n v="0.08"/>
    <m/>
    <n v="476"/>
    <n v="506.94"/>
    <x v="2"/>
    <n v="1"/>
    <s v="Erodium moschatum"/>
    <s v="Erodium spp."/>
    <s v="forb"/>
    <s v="nonnative"/>
    <s v="annual"/>
    <s v="Geraniaceae"/>
    <n v="0"/>
    <s v="DEG2_5"/>
    <s v="DEG2_5_deep"/>
    <x v="38"/>
    <n v="0"/>
    <n v="0"/>
    <n v="0"/>
  </r>
  <r>
    <s v="degraded"/>
    <x v="1"/>
    <x v="4"/>
    <x v="1"/>
    <n v="0.08"/>
    <m/>
    <n v="476"/>
    <n v="506.94"/>
    <x v="2"/>
    <n v="1"/>
    <s v="Eucrypta chrysanthemifolia"/>
    <s v="Eucrypta chrysanthemifolia"/>
    <s v="forb"/>
    <s v="native"/>
    <s v="annual"/>
    <s v="Hydrophyllaceae"/>
    <n v="0"/>
    <s v="DEG2_5"/>
    <s v="DEG2_5_deep"/>
    <x v="38"/>
    <n v="0"/>
    <n v="0"/>
    <n v="0"/>
  </r>
  <r>
    <s v="degraded"/>
    <x v="1"/>
    <x v="4"/>
    <x v="1"/>
    <n v="0.08"/>
    <m/>
    <n v="476"/>
    <n v="506.94"/>
    <x v="2"/>
    <n v="1"/>
    <s v="Fragaria vesca"/>
    <s v="Fragaria vesca"/>
    <s v="forb"/>
    <s v="native"/>
    <s v="perennial"/>
    <s v="Rosaceae"/>
    <n v="0"/>
    <s v="DEG2_5"/>
    <s v="DEG2_5_deep"/>
    <x v="38"/>
    <n v="0"/>
    <n v="0"/>
    <n v="0"/>
  </r>
  <r>
    <s v="degraded"/>
    <x v="1"/>
    <x v="4"/>
    <x v="1"/>
    <n v="0.08"/>
    <m/>
    <n v="476"/>
    <n v="506.94"/>
    <x v="2"/>
    <n v="1"/>
    <s v="Galium porrigens"/>
    <s v="Galium porrigens"/>
    <s v="forb"/>
    <s v="native"/>
    <s v="perennial"/>
    <s v="Rubiaceae"/>
    <n v="0"/>
    <s v="DEG2_5"/>
    <s v="DEG2_5_deep"/>
    <x v="38"/>
    <n v="0"/>
    <n v="0"/>
    <n v="0"/>
  </r>
  <r>
    <s v="degraded"/>
    <x v="1"/>
    <x v="4"/>
    <x v="1"/>
    <n v="0.08"/>
    <m/>
    <n v="476"/>
    <n v="506.94"/>
    <x v="2"/>
    <n v="1"/>
    <s v="Hirschfeldia incana"/>
    <s v="Hirschfeldia incana"/>
    <s v="forb"/>
    <s v="nonnative"/>
    <s v="annual"/>
    <s v="Brassicaceae"/>
    <n v="0"/>
    <s v="DEG2_5"/>
    <s v="DEG2_5_deep"/>
    <x v="38"/>
    <n v="0"/>
    <n v="0"/>
    <n v="0"/>
  </r>
  <r>
    <s v="degraded"/>
    <x v="1"/>
    <x v="4"/>
    <x v="1"/>
    <n v="0.08"/>
    <m/>
    <n v="476"/>
    <n v="506.94"/>
    <x v="2"/>
    <n v="1"/>
    <s v="Malacothamnus fasciculatus"/>
    <s v="Malacothamnus fasciculatus"/>
    <s v="shrub"/>
    <s v="native"/>
    <s v="perennial"/>
    <s v="Malvaceae"/>
    <n v="0"/>
    <s v="DEG2_5"/>
    <s v="DEG2_5_deep"/>
    <x v="38"/>
    <n v="0"/>
    <n v="0"/>
    <n v="0"/>
  </r>
  <r>
    <s v="degraded"/>
    <x v="1"/>
    <x v="4"/>
    <x v="1"/>
    <n v="0.08"/>
    <m/>
    <n v="476"/>
    <n v="506.94"/>
    <x v="2"/>
    <n v="1"/>
    <s v="Nicotiana glauca"/>
    <s v="Nicotiana glauca"/>
    <s v="shrub"/>
    <s v="nonnative"/>
    <s v="perennial"/>
    <s v="Solanaceae"/>
    <n v="0"/>
    <s v="DEG2_5"/>
    <s v="DEG2_5_deep"/>
    <x v="38"/>
    <n v="0"/>
    <n v="0"/>
    <n v="0"/>
  </r>
  <r>
    <s v="degraded"/>
    <x v="1"/>
    <x v="4"/>
    <x v="1"/>
    <n v="0.08"/>
    <m/>
    <n v="476"/>
    <n v="506.94"/>
    <x v="2"/>
    <n v="1"/>
    <s v="Pseudognaphalium luteoalbum"/>
    <s v="Pseudognaphalium luteoalbum"/>
    <s v="forb"/>
    <s v="nonnative"/>
    <s v="annual"/>
    <s v="Asteraceae"/>
    <n v="0"/>
    <s v="DEG2_5"/>
    <s v="DEG2_5_deep"/>
    <x v="38"/>
    <n v="0"/>
    <n v="0"/>
    <n v="0"/>
  </r>
  <r>
    <s v="degraded"/>
    <x v="1"/>
    <x v="4"/>
    <x v="1"/>
    <n v="0.08"/>
    <m/>
    <n v="476"/>
    <n v="506.94"/>
    <x v="2"/>
    <n v="1"/>
    <s v="Trifolium gracelentum"/>
    <s v="Trifolium spp."/>
    <s v="forb"/>
    <s v="native"/>
    <s v="annual"/>
    <s v="Fabaceae"/>
    <n v="0"/>
    <s v="DEG2_5"/>
    <s v="DEG2_5_deep"/>
    <x v="38"/>
    <n v="0"/>
    <n v="0"/>
    <n v="0"/>
  </r>
  <r>
    <s v="degraded"/>
    <x v="1"/>
    <x v="4"/>
    <x v="1"/>
    <n v="0.08"/>
    <m/>
    <n v="476"/>
    <n v="506.94"/>
    <x v="3"/>
    <n v="1"/>
    <s v="Acmispon maritimus"/>
    <s v="Acmispon spp."/>
    <s v="forb"/>
    <s v="native"/>
    <s v="annual"/>
    <s v="Fabaceae"/>
    <n v="10"/>
    <s v="DEG2_5"/>
    <s v="DEG2_5_deep"/>
    <x v="39"/>
    <n v="2.100840336134454E-2"/>
    <n v="21008.403361344539"/>
    <n v="1.9726200339290647E-2"/>
  </r>
  <r>
    <s v="degraded"/>
    <x v="1"/>
    <x v="4"/>
    <x v="1"/>
    <n v="0.08"/>
    <m/>
    <n v="476"/>
    <n v="506.94"/>
    <x v="3"/>
    <n v="1"/>
    <s v="Artemisia californica"/>
    <s v="Artemisia californica"/>
    <s v="shrub"/>
    <s v="native"/>
    <s v="perennial"/>
    <s v="Asteraceae"/>
    <n v="0"/>
    <s v="DEG2_5"/>
    <s v="DEG2_5_deep"/>
    <x v="39"/>
    <n v="0"/>
    <n v="0"/>
    <n v="0"/>
  </r>
  <r>
    <s v="degraded"/>
    <x v="1"/>
    <x v="4"/>
    <x v="1"/>
    <n v="0.08"/>
    <m/>
    <n v="476"/>
    <n v="506.94"/>
    <x v="3"/>
    <n v="1"/>
    <s v="Astragalus trichopodus"/>
    <s v="Astragalus trichopodus"/>
    <s v="forb"/>
    <s v="native"/>
    <s v="perennial"/>
    <s v="Fabaceae"/>
    <n v="0"/>
    <s v="DEG2_5"/>
    <s v="DEG2_5_deep"/>
    <x v="39"/>
    <n v="0"/>
    <n v="0"/>
    <n v="0"/>
  </r>
  <r>
    <s v="degraded"/>
    <x v="1"/>
    <x v="4"/>
    <x v="1"/>
    <n v="0.08"/>
    <m/>
    <n v="476"/>
    <n v="506.94"/>
    <x v="3"/>
    <n v="1"/>
    <s v="Bromus diandrus"/>
    <s v="Bromus spp."/>
    <s v="grass"/>
    <s v="nonnative"/>
    <s v="annual"/>
    <s v="Poaceae"/>
    <n v="0"/>
    <s v="DEG2_5"/>
    <s v="DEG2_5_deep"/>
    <x v="39"/>
    <n v="0"/>
    <n v="0"/>
    <n v="0"/>
  </r>
  <r>
    <s v="degraded"/>
    <x v="1"/>
    <x v="4"/>
    <x v="1"/>
    <n v="0.08"/>
    <m/>
    <n v="476"/>
    <n v="506.94"/>
    <x v="3"/>
    <n v="1"/>
    <s v="Bromus madritensis"/>
    <s v="Bromus spp."/>
    <s v="grass"/>
    <s v="nonnative"/>
    <s v="annual"/>
    <s v="Poaceae"/>
    <n v="0"/>
    <s v="DEG2_5"/>
    <s v="DEG2_5_deep"/>
    <x v="39"/>
    <n v="0"/>
    <n v="0"/>
    <n v="0"/>
  </r>
  <r>
    <s v="degraded"/>
    <x v="1"/>
    <x v="4"/>
    <x v="1"/>
    <n v="0.08"/>
    <m/>
    <n v="476"/>
    <n v="506.94"/>
    <x v="3"/>
    <n v="1"/>
    <s v="Centaurea melitensis"/>
    <s v="Centaurea melitensis"/>
    <s v="forb"/>
    <s v="nonnative"/>
    <s v="annual"/>
    <s v="Asteraceae"/>
    <n v="0"/>
    <s v="DEG2_5"/>
    <s v="DEG2_5_deep"/>
    <x v="39"/>
    <n v="0"/>
    <n v="0"/>
    <n v="0"/>
  </r>
  <r>
    <s v="degraded"/>
    <x v="1"/>
    <x v="4"/>
    <x v="1"/>
    <n v="0.08"/>
    <m/>
    <n v="476"/>
    <n v="506.94"/>
    <x v="3"/>
    <n v="1"/>
    <s v="Croton setiger"/>
    <s v="Croton setiger"/>
    <s v="forb"/>
    <s v="native"/>
    <s v="annual"/>
    <s v="Euphorbiaceae"/>
    <n v="0"/>
    <s v="DEG2_5"/>
    <s v="DEG2_5_deep"/>
    <x v="39"/>
    <n v="0"/>
    <n v="0"/>
    <n v="0"/>
  </r>
  <r>
    <s v="degraded"/>
    <x v="1"/>
    <x v="4"/>
    <x v="1"/>
    <n v="0.08"/>
    <m/>
    <n v="476"/>
    <n v="506.94"/>
    <x v="3"/>
    <n v="1"/>
    <s v="Cryptantha spp."/>
    <s v="Cryptantha spp."/>
    <s v="forb"/>
    <s v="native"/>
    <s v="annual"/>
    <s v="Boraginaceae"/>
    <n v="0"/>
    <s v="DEG2_5"/>
    <s v="DEG2_5_deep"/>
    <x v="39"/>
    <n v="0"/>
    <n v="0"/>
    <n v="0"/>
  </r>
  <r>
    <s v="degraded"/>
    <x v="1"/>
    <x v="4"/>
    <x v="1"/>
    <n v="0.08"/>
    <m/>
    <n v="476"/>
    <n v="506.94"/>
    <x v="3"/>
    <n v="1"/>
    <s v="Emmenanthe penduliflora"/>
    <s v="Emmenanthe penduliflora"/>
    <s v="forb"/>
    <s v="native"/>
    <s v="annual"/>
    <s v="Hydrophyllaceae"/>
    <n v="0"/>
    <s v="DEG2_5"/>
    <s v="DEG2_5_deep"/>
    <x v="39"/>
    <n v="0"/>
    <n v="0"/>
    <n v="0"/>
  </r>
  <r>
    <s v="degraded"/>
    <x v="1"/>
    <x v="4"/>
    <x v="1"/>
    <n v="0.08"/>
    <m/>
    <n v="476"/>
    <n v="506.94"/>
    <x v="3"/>
    <n v="1"/>
    <s v="Erigeron canadensis"/>
    <s v="Erigeron canadensis"/>
    <s v="forb"/>
    <s v="native"/>
    <s v="annual"/>
    <s v="Asteraceae"/>
    <n v="0"/>
    <s v="DEG2_5"/>
    <s v="DEG2_5_deep"/>
    <x v="39"/>
    <n v="0"/>
    <n v="0"/>
    <n v="0"/>
  </r>
  <r>
    <s v="degraded"/>
    <x v="1"/>
    <x v="4"/>
    <x v="1"/>
    <n v="0.08"/>
    <m/>
    <n v="476"/>
    <n v="506.94"/>
    <x v="3"/>
    <n v="1"/>
    <s v="Erodium cicutarium"/>
    <s v="Erodium spp."/>
    <s v="forb"/>
    <s v="nonnative"/>
    <s v="annual"/>
    <s v="Geraniaceae"/>
    <n v="1"/>
    <s v="DEG2_5"/>
    <s v="DEG2_5_deep"/>
    <x v="39"/>
    <n v="2.1008403361344537E-3"/>
    <n v="2100.8403361344535"/>
    <n v="1.9726200339290644E-3"/>
  </r>
  <r>
    <s v="degraded"/>
    <x v="1"/>
    <x v="4"/>
    <x v="1"/>
    <n v="0.08"/>
    <m/>
    <n v="476"/>
    <n v="506.94"/>
    <x v="3"/>
    <n v="1"/>
    <s v="Erodium moschatum"/>
    <s v="Erodium spp."/>
    <s v="forb"/>
    <s v="nonnative"/>
    <s v="annual"/>
    <s v="Geraniaceae"/>
    <n v="0"/>
    <s v="DEG2_5"/>
    <s v="DEG2_5_deep"/>
    <x v="39"/>
    <n v="0"/>
    <n v="0"/>
    <n v="0"/>
  </r>
  <r>
    <s v="degraded"/>
    <x v="1"/>
    <x v="4"/>
    <x v="1"/>
    <n v="0.08"/>
    <m/>
    <n v="476"/>
    <n v="506.94"/>
    <x v="3"/>
    <n v="1"/>
    <s v="Eucrypta chrysanthemifolia"/>
    <s v="Eucrypta chrysanthemifolia"/>
    <s v="forb"/>
    <s v="native"/>
    <s v="annual"/>
    <s v="Hydrophyllaceae"/>
    <n v="0"/>
    <s v="DEG2_5"/>
    <s v="DEG2_5_deep"/>
    <x v="39"/>
    <n v="0"/>
    <n v="0"/>
    <n v="0"/>
  </r>
  <r>
    <s v="degraded"/>
    <x v="1"/>
    <x v="4"/>
    <x v="1"/>
    <n v="0.08"/>
    <m/>
    <n v="476"/>
    <n v="506.94"/>
    <x v="3"/>
    <n v="1"/>
    <s v="Fragaria vesca"/>
    <s v="Fragaria vesca"/>
    <s v="forb"/>
    <s v="native"/>
    <s v="perennial"/>
    <s v="Rosaceae"/>
    <n v="0"/>
    <s v="DEG2_5"/>
    <s v="DEG2_5_deep"/>
    <x v="39"/>
    <n v="0"/>
    <n v="0"/>
    <n v="0"/>
  </r>
  <r>
    <s v="degraded"/>
    <x v="1"/>
    <x v="4"/>
    <x v="1"/>
    <n v="0.08"/>
    <m/>
    <n v="476"/>
    <n v="506.94"/>
    <x v="3"/>
    <n v="1"/>
    <s v="Galium porrigens"/>
    <s v="Galium porrigens"/>
    <s v="forb"/>
    <s v="native"/>
    <s v="perennial"/>
    <s v="Rubiaceae"/>
    <n v="0"/>
    <s v="DEG2_5"/>
    <s v="DEG2_5_deep"/>
    <x v="39"/>
    <n v="0"/>
    <n v="0"/>
    <n v="0"/>
  </r>
  <r>
    <s v="degraded"/>
    <x v="1"/>
    <x v="4"/>
    <x v="1"/>
    <n v="0.08"/>
    <m/>
    <n v="476"/>
    <n v="506.94"/>
    <x v="3"/>
    <n v="1"/>
    <s v="Hirschfeldia incana"/>
    <s v="Hirschfeldia incana"/>
    <s v="forb"/>
    <s v="nonnative"/>
    <s v="annual"/>
    <s v="Brassicaceae"/>
    <n v="0"/>
    <s v="DEG2_5"/>
    <s v="DEG2_5_deep"/>
    <x v="39"/>
    <n v="0"/>
    <n v="0"/>
    <n v="0"/>
  </r>
  <r>
    <s v="degraded"/>
    <x v="1"/>
    <x v="4"/>
    <x v="1"/>
    <n v="0.08"/>
    <m/>
    <n v="476"/>
    <n v="506.94"/>
    <x v="3"/>
    <n v="1"/>
    <s v="Malacothamnus fasciculatus"/>
    <s v="Malacothamnus fasciculatus"/>
    <s v="shrub"/>
    <s v="native"/>
    <s v="perennial"/>
    <s v="Malvaceae"/>
    <n v="0"/>
    <s v="DEG2_5"/>
    <s v="DEG2_5_deep"/>
    <x v="39"/>
    <n v="0"/>
    <n v="0"/>
    <n v="0"/>
  </r>
  <r>
    <s v="degraded"/>
    <x v="1"/>
    <x v="4"/>
    <x v="1"/>
    <n v="0.08"/>
    <m/>
    <n v="476"/>
    <n v="506.94"/>
    <x v="3"/>
    <n v="1"/>
    <s v="Nicotiana glauca"/>
    <s v="Nicotiana glauca"/>
    <s v="shrub"/>
    <s v="nonnative"/>
    <s v="perennial"/>
    <s v="Solanaceae"/>
    <n v="0"/>
    <s v="DEG2_5"/>
    <s v="DEG2_5_deep"/>
    <x v="39"/>
    <n v="0"/>
    <n v="0"/>
    <n v="0"/>
  </r>
  <r>
    <s v="degraded"/>
    <x v="1"/>
    <x v="4"/>
    <x v="1"/>
    <n v="0.08"/>
    <m/>
    <n v="476"/>
    <n v="506.94"/>
    <x v="3"/>
    <n v="1"/>
    <s v="Pseudognaphalium luteoalbum"/>
    <s v="Pseudognaphalium luteoalbum"/>
    <s v="forb"/>
    <s v="nonnative"/>
    <s v="annual"/>
    <s v="Asteraceae"/>
    <n v="0"/>
    <s v="DEG2_5"/>
    <s v="DEG2_5_deep"/>
    <x v="39"/>
    <n v="0"/>
    <n v="0"/>
    <n v="0"/>
  </r>
  <r>
    <s v="degraded"/>
    <x v="1"/>
    <x v="4"/>
    <x v="1"/>
    <n v="0.08"/>
    <m/>
    <n v="476"/>
    <n v="506.94"/>
    <x v="3"/>
    <n v="1"/>
    <s v="Trifolium gracelentum"/>
    <s v="Trifolium spp."/>
    <s v="forb"/>
    <s v="native"/>
    <s v="annual"/>
    <s v="Fabaceae"/>
    <n v="0"/>
    <s v="DEG2_5"/>
    <s v="DEG2_5_deep"/>
    <x v="39"/>
    <n v="0"/>
    <n v="0"/>
    <n v="0"/>
  </r>
  <r>
    <s v="degraded"/>
    <x v="1"/>
    <x v="5"/>
    <x v="0"/>
    <n v="0.04"/>
    <m/>
    <n v="476"/>
    <n v="506.94"/>
    <x v="0"/>
    <n v="1"/>
    <s v="Acmispon maritimus"/>
    <s v="Acmispon spp."/>
    <s v="forb"/>
    <s v="native"/>
    <s v="annual"/>
    <s v="Fabaceae"/>
    <n v="0"/>
    <s v="DEG2_6"/>
    <s v="DEG2_6_surface"/>
    <x v="40"/>
    <n v="0"/>
    <n v="0"/>
    <n v="0"/>
  </r>
  <r>
    <s v="degraded"/>
    <x v="1"/>
    <x v="5"/>
    <x v="0"/>
    <n v="0.04"/>
    <m/>
    <n v="476"/>
    <n v="506.94"/>
    <x v="0"/>
    <n v="1"/>
    <s v="Artemisia californica"/>
    <s v="Artemisia californica"/>
    <s v="shrub"/>
    <s v="native"/>
    <s v="perennial"/>
    <s v="Asteraceae"/>
    <n v="0"/>
    <s v="DEG2_6"/>
    <s v="DEG2_6_surface"/>
    <x v="40"/>
    <n v="0"/>
    <n v="0"/>
    <n v="0"/>
  </r>
  <r>
    <s v="degraded"/>
    <x v="1"/>
    <x v="5"/>
    <x v="0"/>
    <n v="0.04"/>
    <m/>
    <n v="476"/>
    <n v="506.94"/>
    <x v="0"/>
    <n v="1"/>
    <s v="Astragalus trichopodus"/>
    <s v="Astragalus trichopodus"/>
    <s v="forb"/>
    <s v="native"/>
    <s v="perennial"/>
    <s v="Fabaceae"/>
    <n v="0"/>
    <s v="DEG2_6"/>
    <s v="DEG2_6_surface"/>
    <x v="40"/>
    <n v="0"/>
    <n v="0"/>
    <n v="0"/>
  </r>
  <r>
    <s v="degraded"/>
    <x v="1"/>
    <x v="5"/>
    <x v="0"/>
    <n v="0.04"/>
    <m/>
    <n v="476"/>
    <n v="506.94"/>
    <x v="0"/>
    <n v="1"/>
    <s v="Bromus diandrus"/>
    <s v="Bromus spp."/>
    <s v="grass"/>
    <s v="nonnative"/>
    <s v="annual"/>
    <s v="Poaceae"/>
    <n v="0"/>
    <s v="DEG2_6"/>
    <s v="DEG2_6_surface"/>
    <x v="40"/>
    <n v="0"/>
    <n v="0"/>
    <n v="0"/>
  </r>
  <r>
    <s v="degraded"/>
    <x v="1"/>
    <x v="5"/>
    <x v="0"/>
    <n v="0.04"/>
    <m/>
    <n v="476"/>
    <n v="506.94"/>
    <x v="0"/>
    <n v="1"/>
    <s v="Bromus madritensis"/>
    <s v="Bromus spp."/>
    <s v="grass"/>
    <s v="nonnative"/>
    <s v="annual"/>
    <s v="Poaceae"/>
    <n v="2"/>
    <s v="DEG2_6"/>
    <s v="DEG2_6_surface"/>
    <x v="40"/>
    <n v="4.2016806722689074E-3"/>
    <n v="4201.6806722689071"/>
    <n v="3.9452400678581289E-3"/>
  </r>
  <r>
    <s v="degraded"/>
    <x v="1"/>
    <x v="5"/>
    <x v="0"/>
    <n v="0.04"/>
    <m/>
    <n v="476"/>
    <n v="506.94"/>
    <x v="0"/>
    <n v="1"/>
    <s v="Centaurea melitensis"/>
    <s v="Centaurea melitensis"/>
    <s v="forb"/>
    <s v="nonnative"/>
    <s v="annual"/>
    <s v="Asteraceae"/>
    <n v="0"/>
    <s v="DEG2_6"/>
    <s v="DEG2_6_surface"/>
    <x v="40"/>
    <n v="0"/>
    <n v="0"/>
    <n v="0"/>
  </r>
  <r>
    <s v="degraded"/>
    <x v="1"/>
    <x v="5"/>
    <x v="0"/>
    <n v="0.04"/>
    <m/>
    <n v="476"/>
    <n v="506.94"/>
    <x v="0"/>
    <n v="1"/>
    <s v="Croton setiger"/>
    <s v="Croton setiger"/>
    <s v="forb"/>
    <s v="native"/>
    <s v="annual"/>
    <s v="Euphorbiaceae"/>
    <n v="0"/>
    <s v="DEG2_6"/>
    <s v="DEG2_6_surface"/>
    <x v="40"/>
    <n v="0"/>
    <n v="0"/>
    <n v="0"/>
  </r>
  <r>
    <s v="degraded"/>
    <x v="1"/>
    <x v="5"/>
    <x v="0"/>
    <n v="0.04"/>
    <m/>
    <n v="476"/>
    <n v="506.94"/>
    <x v="0"/>
    <n v="1"/>
    <s v="Cryptantha spp."/>
    <s v="Cryptantha spp."/>
    <s v="forb"/>
    <s v="native"/>
    <s v="annual"/>
    <s v="Boraginaceae"/>
    <n v="0"/>
    <s v="DEG2_6"/>
    <s v="DEG2_6_surface"/>
    <x v="40"/>
    <n v="0"/>
    <n v="0"/>
    <n v="0"/>
  </r>
  <r>
    <s v="degraded"/>
    <x v="1"/>
    <x v="5"/>
    <x v="0"/>
    <n v="0.04"/>
    <m/>
    <n v="476"/>
    <n v="506.94"/>
    <x v="0"/>
    <n v="1"/>
    <s v="Emmenanthe penduliflora"/>
    <s v="Emmenanthe penduliflora"/>
    <s v="forb"/>
    <s v="native"/>
    <s v="annual"/>
    <s v="Hydrophyllaceae"/>
    <n v="0"/>
    <s v="DEG2_6"/>
    <s v="DEG2_6_surface"/>
    <x v="40"/>
    <n v="0"/>
    <n v="0"/>
    <n v="0"/>
  </r>
  <r>
    <s v="degraded"/>
    <x v="1"/>
    <x v="5"/>
    <x v="0"/>
    <n v="0.04"/>
    <m/>
    <n v="476"/>
    <n v="506.94"/>
    <x v="0"/>
    <n v="1"/>
    <s v="Erigeron canadensis"/>
    <s v="Erigeron canadensis"/>
    <s v="forb"/>
    <s v="native"/>
    <s v="annual"/>
    <s v="Asteraceae"/>
    <n v="0"/>
    <s v="DEG2_6"/>
    <s v="DEG2_6_surface"/>
    <x v="40"/>
    <n v="0"/>
    <n v="0"/>
    <n v="0"/>
  </r>
  <r>
    <s v="degraded"/>
    <x v="1"/>
    <x v="5"/>
    <x v="0"/>
    <n v="0.04"/>
    <m/>
    <n v="476"/>
    <n v="506.94"/>
    <x v="0"/>
    <n v="1"/>
    <s v="Erodium cicutarium"/>
    <s v="Erodium spp."/>
    <s v="forb"/>
    <s v="nonnative"/>
    <s v="annual"/>
    <s v="Geraniaceae"/>
    <n v="0"/>
    <s v="DEG2_6"/>
    <s v="DEG2_6_surface"/>
    <x v="40"/>
    <n v="0"/>
    <n v="0"/>
    <n v="0"/>
  </r>
  <r>
    <s v="degraded"/>
    <x v="1"/>
    <x v="5"/>
    <x v="0"/>
    <n v="0.04"/>
    <m/>
    <n v="476"/>
    <n v="506.94"/>
    <x v="0"/>
    <n v="1"/>
    <s v="Erodium moschatum"/>
    <s v="Erodium spp."/>
    <s v="forb"/>
    <s v="nonnative"/>
    <s v="annual"/>
    <s v="Geraniaceae"/>
    <n v="0"/>
    <s v="DEG2_6"/>
    <s v="DEG2_6_surface"/>
    <x v="40"/>
    <n v="0"/>
    <n v="0"/>
    <n v="0"/>
  </r>
  <r>
    <s v="degraded"/>
    <x v="1"/>
    <x v="5"/>
    <x v="0"/>
    <n v="0.04"/>
    <m/>
    <n v="476"/>
    <n v="506.94"/>
    <x v="0"/>
    <n v="1"/>
    <s v="Eucrypta chrysanthemifolia"/>
    <s v="Eucrypta chrysanthemifolia"/>
    <s v="forb"/>
    <s v="native"/>
    <s v="annual"/>
    <s v="Hydrophyllaceae"/>
    <n v="0"/>
    <s v="DEG2_6"/>
    <s v="DEG2_6_surface"/>
    <x v="40"/>
    <n v="0"/>
    <n v="0"/>
    <n v="0"/>
  </r>
  <r>
    <s v="degraded"/>
    <x v="1"/>
    <x v="5"/>
    <x v="0"/>
    <n v="0.04"/>
    <m/>
    <n v="476"/>
    <n v="506.94"/>
    <x v="0"/>
    <n v="1"/>
    <s v="Fragaria vesca"/>
    <s v="Fragaria vesca"/>
    <s v="forb"/>
    <s v="native"/>
    <s v="perennial"/>
    <s v="Rosaceae"/>
    <n v="0"/>
    <s v="DEG2_6"/>
    <s v="DEG2_6_surface"/>
    <x v="40"/>
    <n v="0"/>
    <n v="0"/>
    <n v="0"/>
  </r>
  <r>
    <s v="degraded"/>
    <x v="1"/>
    <x v="5"/>
    <x v="0"/>
    <n v="0.04"/>
    <m/>
    <n v="476"/>
    <n v="506.94"/>
    <x v="0"/>
    <n v="1"/>
    <s v="Galium porrigens"/>
    <s v="Galium porrigens"/>
    <s v="forb"/>
    <s v="native"/>
    <s v="perennial"/>
    <s v="Rubiaceae"/>
    <n v="0"/>
    <s v="DEG2_6"/>
    <s v="DEG2_6_surface"/>
    <x v="40"/>
    <n v="0"/>
    <n v="0"/>
    <n v="0"/>
  </r>
  <r>
    <s v="degraded"/>
    <x v="1"/>
    <x v="5"/>
    <x v="0"/>
    <n v="0.04"/>
    <m/>
    <n v="476"/>
    <n v="506.94"/>
    <x v="0"/>
    <n v="1"/>
    <s v="Hirschfeldia incana"/>
    <s v="Hirschfeldia incana"/>
    <s v="forb"/>
    <s v="nonnative"/>
    <s v="annual"/>
    <s v="Brassicaceae"/>
    <n v="0"/>
    <s v="DEG2_6"/>
    <s v="DEG2_6_surface"/>
    <x v="40"/>
    <n v="0"/>
    <n v="0"/>
    <n v="0"/>
  </r>
  <r>
    <s v="degraded"/>
    <x v="1"/>
    <x v="5"/>
    <x v="0"/>
    <n v="0.04"/>
    <m/>
    <n v="476"/>
    <n v="506.94"/>
    <x v="0"/>
    <n v="1"/>
    <s v="Malacothamnus fasciculatus"/>
    <s v="Malacothamnus fasciculatus"/>
    <s v="shrub"/>
    <s v="native"/>
    <s v="perennial"/>
    <s v="Malvaceae"/>
    <n v="0"/>
    <s v="DEG2_6"/>
    <s v="DEG2_6_surface"/>
    <x v="40"/>
    <n v="0"/>
    <n v="0"/>
    <n v="0"/>
  </r>
  <r>
    <s v="degraded"/>
    <x v="1"/>
    <x v="5"/>
    <x v="0"/>
    <n v="0.04"/>
    <m/>
    <n v="476"/>
    <n v="506.94"/>
    <x v="0"/>
    <n v="1"/>
    <s v="Nicotiana glauca"/>
    <s v="Nicotiana glauca"/>
    <s v="shrub"/>
    <s v="nonnative"/>
    <s v="perennial"/>
    <s v="Solanaceae"/>
    <n v="0"/>
    <s v="DEG2_6"/>
    <s v="DEG2_6_surface"/>
    <x v="40"/>
    <n v="0"/>
    <n v="0"/>
    <n v="0"/>
  </r>
  <r>
    <s v="degraded"/>
    <x v="1"/>
    <x v="5"/>
    <x v="0"/>
    <n v="0.04"/>
    <m/>
    <n v="476"/>
    <n v="506.94"/>
    <x v="0"/>
    <n v="1"/>
    <s v="Pseudognaphalium luteoalbum"/>
    <s v="Pseudognaphalium luteoalbum"/>
    <s v="forb"/>
    <s v="nonnative"/>
    <s v="annual"/>
    <s v="Asteraceae"/>
    <n v="1"/>
    <s v="DEG2_6"/>
    <s v="DEG2_6_surface"/>
    <x v="40"/>
    <n v="2.1008403361344537E-3"/>
    <n v="2100.8403361344535"/>
    <n v="1.9726200339290644E-3"/>
  </r>
  <r>
    <s v="degraded"/>
    <x v="1"/>
    <x v="5"/>
    <x v="0"/>
    <n v="0.04"/>
    <m/>
    <n v="476"/>
    <n v="506.94"/>
    <x v="0"/>
    <n v="1"/>
    <s v="Trifolium gracelentum"/>
    <s v="Trifolium spp."/>
    <s v="forb"/>
    <s v="native"/>
    <s v="annual"/>
    <s v="Fabaceae"/>
    <n v="0"/>
    <s v="DEG2_6"/>
    <s v="DEG2_6_surface"/>
    <x v="40"/>
    <n v="0"/>
    <n v="0"/>
    <n v="0"/>
  </r>
  <r>
    <s v="degraded"/>
    <x v="1"/>
    <x v="5"/>
    <x v="0"/>
    <n v="0.04"/>
    <m/>
    <n v="476"/>
    <n v="506.94"/>
    <x v="1"/>
    <n v="1"/>
    <s v="Acmispon maritimus"/>
    <s v="Acmispon spp."/>
    <s v="forb"/>
    <s v="native"/>
    <s v="annual"/>
    <s v="Fabaceae"/>
    <n v="0"/>
    <s v="DEG2_6"/>
    <s v="DEG2_6_surface"/>
    <x v="41"/>
    <n v="0"/>
    <n v="0"/>
    <n v="0"/>
  </r>
  <r>
    <s v="degraded"/>
    <x v="1"/>
    <x v="5"/>
    <x v="0"/>
    <n v="0.04"/>
    <m/>
    <n v="476"/>
    <n v="506.94"/>
    <x v="1"/>
    <n v="1"/>
    <s v="Artemisia californica"/>
    <s v="Artemisia californica"/>
    <s v="shrub"/>
    <s v="native"/>
    <s v="perennial"/>
    <s v="Asteraceae"/>
    <n v="0"/>
    <s v="DEG2_6"/>
    <s v="DEG2_6_surface"/>
    <x v="41"/>
    <n v="0"/>
    <n v="0"/>
    <n v="0"/>
  </r>
  <r>
    <s v="degraded"/>
    <x v="1"/>
    <x v="5"/>
    <x v="0"/>
    <n v="0.04"/>
    <m/>
    <n v="476"/>
    <n v="506.94"/>
    <x v="1"/>
    <n v="1"/>
    <s v="Astragalus trichopodus"/>
    <s v="Astragalus trichopodus"/>
    <s v="forb"/>
    <s v="native"/>
    <s v="perennial"/>
    <s v="Fabaceae"/>
    <n v="0"/>
    <s v="DEG2_6"/>
    <s v="DEG2_6_surface"/>
    <x v="41"/>
    <n v="0"/>
    <n v="0"/>
    <n v="0"/>
  </r>
  <r>
    <s v="degraded"/>
    <x v="1"/>
    <x v="5"/>
    <x v="0"/>
    <n v="0.04"/>
    <m/>
    <n v="476"/>
    <n v="506.94"/>
    <x v="1"/>
    <n v="1"/>
    <s v="Bromus diandrus"/>
    <s v="Bromus spp."/>
    <s v="grass"/>
    <s v="nonnative"/>
    <s v="annual"/>
    <s v="Poaceae"/>
    <n v="0"/>
    <s v="DEG2_6"/>
    <s v="DEG2_6_surface"/>
    <x v="41"/>
    <n v="0"/>
    <n v="0"/>
    <n v="0"/>
  </r>
  <r>
    <s v="degraded"/>
    <x v="1"/>
    <x v="5"/>
    <x v="0"/>
    <n v="0.04"/>
    <m/>
    <n v="476"/>
    <n v="506.94"/>
    <x v="1"/>
    <n v="1"/>
    <s v="Bromus madritensis"/>
    <s v="Bromus spp."/>
    <s v="grass"/>
    <s v="nonnative"/>
    <s v="annual"/>
    <s v="Poaceae"/>
    <n v="0"/>
    <s v="DEG2_6"/>
    <s v="DEG2_6_surface"/>
    <x v="41"/>
    <n v="0"/>
    <n v="0"/>
    <n v="0"/>
  </r>
  <r>
    <s v="degraded"/>
    <x v="1"/>
    <x v="5"/>
    <x v="0"/>
    <n v="0.04"/>
    <m/>
    <n v="476"/>
    <n v="506.94"/>
    <x v="1"/>
    <n v="1"/>
    <s v="Centaurea melitensis"/>
    <s v="Centaurea melitensis"/>
    <s v="forb"/>
    <s v="nonnative"/>
    <s v="annual"/>
    <s v="Asteraceae"/>
    <n v="0"/>
    <s v="DEG2_6"/>
    <s v="DEG2_6_surface"/>
    <x v="41"/>
    <n v="0"/>
    <n v="0"/>
    <n v="0"/>
  </r>
  <r>
    <s v="degraded"/>
    <x v="1"/>
    <x v="5"/>
    <x v="0"/>
    <n v="0.04"/>
    <m/>
    <n v="476"/>
    <n v="506.94"/>
    <x v="1"/>
    <n v="1"/>
    <s v="Croton setiger"/>
    <s v="Croton setiger"/>
    <s v="forb"/>
    <s v="native"/>
    <s v="annual"/>
    <s v="Euphorbiaceae"/>
    <n v="0"/>
    <s v="DEG2_6"/>
    <s v="DEG2_6_surface"/>
    <x v="41"/>
    <n v="0"/>
    <n v="0"/>
    <n v="0"/>
  </r>
  <r>
    <s v="degraded"/>
    <x v="1"/>
    <x v="5"/>
    <x v="0"/>
    <n v="0.04"/>
    <m/>
    <n v="476"/>
    <n v="506.94"/>
    <x v="1"/>
    <n v="1"/>
    <s v="Cryptantha spp."/>
    <s v="Cryptantha spp."/>
    <s v="forb"/>
    <s v="native"/>
    <s v="annual"/>
    <s v="Boraginaceae"/>
    <n v="0"/>
    <s v="DEG2_6"/>
    <s v="DEG2_6_surface"/>
    <x v="41"/>
    <n v="0"/>
    <n v="0"/>
    <n v="0"/>
  </r>
  <r>
    <s v="degraded"/>
    <x v="1"/>
    <x v="5"/>
    <x v="0"/>
    <n v="0.04"/>
    <m/>
    <n v="476"/>
    <n v="506.94"/>
    <x v="1"/>
    <n v="1"/>
    <s v="Emmenanthe penduliflora"/>
    <s v="Emmenanthe penduliflora"/>
    <s v="forb"/>
    <s v="native"/>
    <s v="annual"/>
    <s v="Hydrophyllaceae"/>
    <n v="0"/>
    <s v="DEG2_6"/>
    <s v="DEG2_6_surface"/>
    <x v="41"/>
    <n v="0"/>
    <n v="0"/>
    <n v="0"/>
  </r>
  <r>
    <s v="degraded"/>
    <x v="1"/>
    <x v="5"/>
    <x v="0"/>
    <n v="0.04"/>
    <m/>
    <n v="476"/>
    <n v="506.94"/>
    <x v="1"/>
    <n v="1"/>
    <s v="Erigeron canadensis"/>
    <s v="Erigeron canadensis"/>
    <s v="forb"/>
    <s v="native"/>
    <s v="annual"/>
    <s v="Asteraceae"/>
    <n v="0"/>
    <s v="DEG2_6"/>
    <s v="DEG2_6_surface"/>
    <x v="41"/>
    <n v="0"/>
    <n v="0"/>
    <n v="0"/>
  </r>
  <r>
    <s v="degraded"/>
    <x v="1"/>
    <x v="5"/>
    <x v="0"/>
    <n v="0.04"/>
    <m/>
    <n v="476"/>
    <n v="506.94"/>
    <x v="1"/>
    <n v="1"/>
    <s v="Erodium cicutarium"/>
    <s v="Erodium spp."/>
    <s v="forb"/>
    <s v="nonnative"/>
    <s v="annual"/>
    <s v="Geraniaceae"/>
    <n v="0"/>
    <s v="DEG2_6"/>
    <s v="DEG2_6_surface"/>
    <x v="41"/>
    <n v="0"/>
    <n v="0"/>
    <n v="0"/>
  </r>
  <r>
    <s v="degraded"/>
    <x v="1"/>
    <x v="5"/>
    <x v="0"/>
    <n v="0.04"/>
    <m/>
    <n v="476"/>
    <n v="506.94"/>
    <x v="1"/>
    <n v="1"/>
    <s v="Erodium moschatum"/>
    <s v="Erodium spp."/>
    <s v="forb"/>
    <s v="nonnative"/>
    <s v="annual"/>
    <s v="Geraniaceae"/>
    <n v="0"/>
    <s v="DEG2_6"/>
    <s v="DEG2_6_surface"/>
    <x v="41"/>
    <n v="0"/>
    <n v="0"/>
    <n v="0"/>
  </r>
  <r>
    <s v="degraded"/>
    <x v="1"/>
    <x v="5"/>
    <x v="0"/>
    <n v="0.04"/>
    <m/>
    <n v="476"/>
    <n v="506.94"/>
    <x v="1"/>
    <n v="1"/>
    <s v="Eucrypta chrysanthemifolia"/>
    <s v="Eucrypta chrysanthemifolia"/>
    <s v="forb"/>
    <s v="native"/>
    <s v="annual"/>
    <s v="Hydrophyllaceae"/>
    <n v="0"/>
    <s v="DEG2_6"/>
    <s v="DEG2_6_surface"/>
    <x v="41"/>
    <n v="0"/>
    <n v="0"/>
    <n v="0"/>
  </r>
  <r>
    <s v="degraded"/>
    <x v="1"/>
    <x v="5"/>
    <x v="0"/>
    <n v="0.04"/>
    <m/>
    <n v="476"/>
    <n v="506.94"/>
    <x v="1"/>
    <n v="1"/>
    <s v="Fragaria vesca"/>
    <s v="Fragaria vesca"/>
    <s v="forb"/>
    <s v="native"/>
    <s v="perennial"/>
    <s v="Rosaceae"/>
    <n v="0"/>
    <s v="DEG2_6"/>
    <s v="DEG2_6_surface"/>
    <x v="41"/>
    <n v="0"/>
    <n v="0"/>
    <n v="0"/>
  </r>
  <r>
    <s v="degraded"/>
    <x v="1"/>
    <x v="5"/>
    <x v="0"/>
    <n v="0.04"/>
    <m/>
    <n v="476"/>
    <n v="506.94"/>
    <x v="1"/>
    <n v="1"/>
    <s v="Galium porrigens"/>
    <s v="Galium porrigens"/>
    <s v="forb"/>
    <s v="native"/>
    <s v="perennial"/>
    <s v="Rubiaceae"/>
    <n v="0"/>
    <s v="DEG2_6"/>
    <s v="DEG2_6_surface"/>
    <x v="41"/>
    <n v="0"/>
    <n v="0"/>
    <n v="0"/>
  </r>
  <r>
    <s v="degraded"/>
    <x v="1"/>
    <x v="5"/>
    <x v="0"/>
    <n v="0.04"/>
    <m/>
    <n v="476"/>
    <n v="506.94"/>
    <x v="1"/>
    <n v="1"/>
    <s v="Hirschfeldia incana"/>
    <s v="Hirschfeldia incana"/>
    <s v="forb"/>
    <s v="nonnative"/>
    <s v="annual"/>
    <s v="Brassicaceae"/>
    <n v="2"/>
    <s v="DEG2_6"/>
    <s v="DEG2_6_surface"/>
    <x v="41"/>
    <n v="4.2016806722689074E-3"/>
    <n v="4201.6806722689071"/>
    <n v="3.9452400678581289E-3"/>
  </r>
  <r>
    <s v="degraded"/>
    <x v="1"/>
    <x v="5"/>
    <x v="0"/>
    <n v="0.04"/>
    <m/>
    <n v="476"/>
    <n v="506.94"/>
    <x v="1"/>
    <n v="1"/>
    <s v="Malacothamnus fasciculatus"/>
    <s v="Malacothamnus fasciculatus"/>
    <s v="shrub"/>
    <s v="native"/>
    <s v="perennial"/>
    <s v="Malvaceae"/>
    <n v="0"/>
    <s v="DEG2_6"/>
    <s v="DEG2_6_surface"/>
    <x v="41"/>
    <n v="0"/>
    <n v="0"/>
    <n v="0"/>
  </r>
  <r>
    <s v="degraded"/>
    <x v="1"/>
    <x v="5"/>
    <x v="0"/>
    <n v="0.04"/>
    <m/>
    <n v="476"/>
    <n v="506.94"/>
    <x v="1"/>
    <n v="1"/>
    <s v="Nicotiana glauca"/>
    <s v="Nicotiana glauca"/>
    <s v="shrub"/>
    <s v="nonnative"/>
    <s v="perennial"/>
    <s v="Solanaceae"/>
    <n v="0"/>
    <s v="DEG2_6"/>
    <s v="DEG2_6_surface"/>
    <x v="41"/>
    <n v="0"/>
    <n v="0"/>
    <n v="0"/>
  </r>
  <r>
    <s v="degraded"/>
    <x v="1"/>
    <x v="5"/>
    <x v="0"/>
    <n v="0.04"/>
    <m/>
    <n v="476"/>
    <n v="506.94"/>
    <x v="1"/>
    <n v="1"/>
    <s v="Pseudognaphalium luteoalbum"/>
    <s v="Pseudognaphalium luteoalbum"/>
    <s v="forb"/>
    <s v="nonnative"/>
    <s v="annual"/>
    <s v="Asteraceae"/>
    <n v="1"/>
    <s v="DEG2_6"/>
    <s v="DEG2_6_surface"/>
    <x v="41"/>
    <n v="2.1008403361344537E-3"/>
    <n v="2100.8403361344535"/>
    <n v="1.9726200339290644E-3"/>
  </r>
  <r>
    <s v="degraded"/>
    <x v="1"/>
    <x v="5"/>
    <x v="0"/>
    <n v="0.04"/>
    <m/>
    <n v="476"/>
    <n v="506.94"/>
    <x v="1"/>
    <n v="1"/>
    <s v="Trifolium gracelentum"/>
    <s v="Trifolium spp."/>
    <s v="forb"/>
    <s v="native"/>
    <s v="annual"/>
    <s v="Fabaceae"/>
    <n v="0"/>
    <s v="DEG2_6"/>
    <s v="DEG2_6_surface"/>
    <x v="41"/>
    <n v="0"/>
    <n v="0"/>
    <n v="0"/>
  </r>
  <r>
    <s v="degraded"/>
    <x v="1"/>
    <x v="5"/>
    <x v="0"/>
    <n v="0.04"/>
    <m/>
    <n v="476"/>
    <n v="506.94"/>
    <x v="2"/>
    <n v="1"/>
    <s v="Acmispon maritimus"/>
    <s v="Acmispon spp."/>
    <s v="forb"/>
    <s v="native"/>
    <s v="annual"/>
    <s v="Fabaceae"/>
    <n v="2"/>
    <s v="DEG2_6"/>
    <s v="DEG2_6_surface"/>
    <x v="42"/>
    <n v="4.2016806722689074E-3"/>
    <n v="4201.6806722689071"/>
    <n v="3.9452400678581289E-3"/>
  </r>
  <r>
    <s v="degraded"/>
    <x v="1"/>
    <x v="5"/>
    <x v="0"/>
    <n v="0.04"/>
    <m/>
    <n v="476"/>
    <n v="506.94"/>
    <x v="2"/>
    <n v="1"/>
    <s v="Artemisia californica"/>
    <s v="Artemisia californica"/>
    <s v="shrub"/>
    <s v="native"/>
    <s v="perennial"/>
    <s v="Asteraceae"/>
    <n v="0"/>
    <s v="DEG2_6"/>
    <s v="DEG2_6_surface"/>
    <x v="42"/>
    <n v="0"/>
    <n v="0"/>
    <n v="0"/>
  </r>
  <r>
    <s v="degraded"/>
    <x v="1"/>
    <x v="5"/>
    <x v="0"/>
    <n v="0.04"/>
    <m/>
    <n v="476"/>
    <n v="506.94"/>
    <x v="2"/>
    <n v="1"/>
    <s v="Astragalus trichopodus"/>
    <s v="Astragalus trichopodus"/>
    <s v="forb"/>
    <s v="native"/>
    <s v="perennial"/>
    <s v="Fabaceae"/>
    <n v="0"/>
    <s v="DEG2_6"/>
    <s v="DEG2_6_surface"/>
    <x v="42"/>
    <n v="0"/>
    <n v="0"/>
    <n v="0"/>
  </r>
  <r>
    <s v="degraded"/>
    <x v="1"/>
    <x v="5"/>
    <x v="0"/>
    <n v="0.04"/>
    <m/>
    <n v="476"/>
    <n v="506.94"/>
    <x v="2"/>
    <n v="1"/>
    <s v="Bromus diandrus"/>
    <s v="Bromus spp."/>
    <s v="grass"/>
    <s v="nonnative"/>
    <s v="annual"/>
    <s v="Poaceae"/>
    <n v="0"/>
    <s v="DEG2_6"/>
    <s v="DEG2_6_surface"/>
    <x v="42"/>
    <n v="0"/>
    <n v="0"/>
    <n v="0"/>
  </r>
  <r>
    <s v="degraded"/>
    <x v="1"/>
    <x v="5"/>
    <x v="0"/>
    <n v="0.04"/>
    <m/>
    <n v="476"/>
    <n v="506.94"/>
    <x v="2"/>
    <n v="1"/>
    <s v="Bromus madritensis"/>
    <s v="Bromus spp."/>
    <s v="grass"/>
    <s v="nonnative"/>
    <s v="annual"/>
    <s v="Poaceae"/>
    <n v="2"/>
    <s v="DEG2_6"/>
    <s v="DEG2_6_surface"/>
    <x v="42"/>
    <n v="4.2016806722689074E-3"/>
    <n v="4201.6806722689071"/>
    <n v="3.9452400678581289E-3"/>
  </r>
  <r>
    <s v="degraded"/>
    <x v="1"/>
    <x v="5"/>
    <x v="0"/>
    <n v="0.04"/>
    <m/>
    <n v="476"/>
    <n v="506.94"/>
    <x v="2"/>
    <n v="1"/>
    <s v="Centaurea melitensis"/>
    <s v="Centaurea melitensis"/>
    <s v="forb"/>
    <s v="nonnative"/>
    <s v="annual"/>
    <s v="Asteraceae"/>
    <n v="0"/>
    <s v="DEG2_6"/>
    <s v="DEG2_6_surface"/>
    <x v="42"/>
    <n v="0"/>
    <n v="0"/>
    <n v="0"/>
  </r>
  <r>
    <s v="degraded"/>
    <x v="1"/>
    <x v="5"/>
    <x v="0"/>
    <n v="0.04"/>
    <m/>
    <n v="476"/>
    <n v="506.94"/>
    <x v="2"/>
    <n v="1"/>
    <s v="Croton setiger"/>
    <s v="Croton setiger"/>
    <s v="forb"/>
    <s v="native"/>
    <s v="annual"/>
    <s v="Euphorbiaceae"/>
    <n v="0"/>
    <s v="DEG2_6"/>
    <s v="DEG2_6_surface"/>
    <x v="42"/>
    <n v="0"/>
    <n v="0"/>
    <n v="0"/>
  </r>
  <r>
    <s v="degraded"/>
    <x v="1"/>
    <x v="5"/>
    <x v="0"/>
    <n v="0.04"/>
    <m/>
    <n v="476"/>
    <n v="506.94"/>
    <x v="2"/>
    <n v="1"/>
    <s v="Cryptantha spp."/>
    <s v="Cryptantha spp."/>
    <s v="forb"/>
    <s v="native"/>
    <s v="annual"/>
    <s v="Boraginaceae"/>
    <n v="0"/>
    <s v="DEG2_6"/>
    <s v="DEG2_6_surface"/>
    <x v="42"/>
    <n v="0"/>
    <n v="0"/>
    <n v="0"/>
  </r>
  <r>
    <s v="degraded"/>
    <x v="1"/>
    <x v="5"/>
    <x v="0"/>
    <n v="0.04"/>
    <m/>
    <n v="476"/>
    <n v="506.94"/>
    <x v="2"/>
    <n v="1"/>
    <s v="Emmenanthe penduliflora"/>
    <s v="Emmenanthe penduliflora"/>
    <s v="forb"/>
    <s v="native"/>
    <s v="annual"/>
    <s v="Hydrophyllaceae"/>
    <n v="0"/>
    <s v="DEG2_6"/>
    <s v="DEG2_6_surface"/>
    <x v="42"/>
    <n v="0"/>
    <n v="0"/>
    <n v="0"/>
  </r>
  <r>
    <s v="degraded"/>
    <x v="1"/>
    <x v="5"/>
    <x v="0"/>
    <n v="0.04"/>
    <m/>
    <n v="476"/>
    <n v="506.94"/>
    <x v="2"/>
    <n v="1"/>
    <s v="Erigeron canadensis"/>
    <s v="Erigeron canadensis"/>
    <s v="forb"/>
    <s v="native"/>
    <s v="annual"/>
    <s v="Asteraceae"/>
    <n v="0"/>
    <s v="DEG2_6"/>
    <s v="DEG2_6_surface"/>
    <x v="42"/>
    <n v="0"/>
    <n v="0"/>
    <n v="0"/>
  </r>
  <r>
    <s v="degraded"/>
    <x v="1"/>
    <x v="5"/>
    <x v="0"/>
    <n v="0.04"/>
    <m/>
    <n v="476"/>
    <n v="506.94"/>
    <x v="2"/>
    <n v="1"/>
    <s v="Erodium cicutarium"/>
    <s v="Erodium spp."/>
    <s v="forb"/>
    <s v="nonnative"/>
    <s v="annual"/>
    <s v="Geraniaceae"/>
    <n v="1"/>
    <s v="DEG2_6"/>
    <s v="DEG2_6_surface"/>
    <x v="42"/>
    <n v="2.1008403361344537E-3"/>
    <n v="2100.8403361344535"/>
    <n v="1.9726200339290644E-3"/>
  </r>
  <r>
    <s v="degraded"/>
    <x v="1"/>
    <x v="5"/>
    <x v="0"/>
    <n v="0.04"/>
    <m/>
    <n v="476"/>
    <n v="506.94"/>
    <x v="2"/>
    <n v="1"/>
    <s v="Erodium moschatum"/>
    <s v="Erodium spp."/>
    <s v="forb"/>
    <s v="nonnative"/>
    <s v="annual"/>
    <s v="Geraniaceae"/>
    <n v="0"/>
    <s v="DEG2_6"/>
    <s v="DEG2_6_surface"/>
    <x v="42"/>
    <n v="0"/>
    <n v="0"/>
    <n v="0"/>
  </r>
  <r>
    <s v="degraded"/>
    <x v="1"/>
    <x v="5"/>
    <x v="0"/>
    <n v="0.04"/>
    <m/>
    <n v="476"/>
    <n v="506.94"/>
    <x v="2"/>
    <n v="1"/>
    <s v="Eucrypta chrysanthemifolia"/>
    <s v="Eucrypta chrysanthemifolia"/>
    <s v="forb"/>
    <s v="native"/>
    <s v="annual"/>
    <s v="Hydrophyllaceae"/>
    <n v="0"/>
    <s v="DEG2_6"/>
    <s v="DEG2_6_surface"/>
    <x v="42"/>
    <n v="0"/>
    <n v="0"/>
    <n v="0"/>
  </r>
  <r>
    <s v="degraded"/>
    <x v="1"/>
    <x v="5"/>
    <x v="0"/>
    <n v="0.04"/>
    <m/>
    <n v="476"/>
    <n v="506.94"/>
    <x v="2"/>
    <n v="1"/>
    <s v="Fragaria vesca"/>
    <s v="Fragaria vesca"/>
    <s v="forb"/>
    <s v="native"/>
    <s v="perennial"/>
    <s v="Rosaceae"/>
    <n v="0"/>
    <s v="DEG2_6"/>
    <s v="DEG2_6_surface"/>
    <x v="42"/>
    <n v="0"/>
    <n v="0"/>
    <n v="0"/>
  </r>
  <r>
    <s v="degraded"/>
    <x v="1"/>
    <x v="5"/>
    <x v="0"/>
    <n v="0.04"/>
    <m/>
    <n v="476"/>
    <n v="506.94"/>
    <x v="2"/>
    <n v="1"/>
    <s v="Galium porrigens"/>
    <s v="Galium porrigens"/>
    <s v="forb"/>
    <s v="native"/>
    <s v="perennial"/>
    <s v="Rubiaceae"/>
    <n v="0"/>
    <s v="DEG2_6"/>
    <s v="DEG2_6_surface"/>
    <x v="42"/>
    <n v="0"/>
    <n v="0"/>
    <n v="0"/>
  </r>
  <r>
    <s v="degraded"/>
    <x v="1"/>
    <x v="5"/>
    <x v="0"/>
    <n v="0.04"/>
    <m/>
    <n v="476"/>
    <n v="506.94"/>
    <x v="2"/>
    <n v="1"/>
    <s v="Hirschfeldia incana"/>
    <s v="Hirschfeldia incana"/>
    <s v="forb"/>
    <s v="nonnative"/>
    <s v="annual"/>
    <s v="Brassicaceae"/>
    <n v="1"/>
    <s v="DEG2_6"/>
    <s v="DEG2_6_surface"/>
    <x v="42"/>
    <n v="2.1008403361344537E-3"/>
    <n v="2100.8403361344535"/>
    <n v="1.9726200339290644E-3"/>
  </r>
  <r>
    <s v="degraded"/>
    <x v="1"/>
    <x v="5"/>
    <x v="0"/>
    <n v="0.04"/>
    <m/>
    <n v="476"/>
    <n v="506.94"/>
    <x v="2"/>
    <n v="1"/>
    <s v="Malacothamnus fasciculatus"/>
    <s v="Malacothamnus fasciculatus"/>
    <s v="shrub"/>
    <s v="native"/>
    <s v="perennial"/>
    <s v="Malvaceae"/>
    <n v="0"/>
    <s v="DEG2_6"/>
    <s v="DEG2_6_surface"/>
    <x v="42"/>
    <n v="0"/>
    <n v="0"/>
    <n v="0"/>
  </r>
  <r>
    <s v="degraded"/>
    <x v="1"/>
    <x v="5"/>
    <x v="0"/>
    <n v="0.04"/>
    <m/>
    <n v="476"/>
    <n v="506.94"/>
    <x v="2"/>
    <n v="1"/>
    <s v="Nicotiana glauca"/>
    <s v="Nicotiana glauca"/>
    <s v="shrub"/>
    <s v="nonnative"/>
    <s v="perennial"/>
    <s v="Solanaceae"/>
    <n v="0"/>
    <s v="DEG2_6"/>
    <s v="DEG2_6_surface"/>
    <x v="42"/>
    <n v="0"/>
    <n v="0"/>
    <n v="0"/>
  </r>
  <r>
    <s v="degraded"/>
    <x v="1"/>
    <x v="5"/>
    <x v="0"/>
    <n v="0.04"/>
    <m/>
    <n v="476"/>
    <n v="506.94"/>
    <x v="2"/>
    <n v="1"/>
    <s v="Pseudognaphalium luteoalbum"/>
    <s v="Pseudognaphalium luteoalbum"/>
    <s v="forb"/>
    <s v="nonnative"/>
    <s v="annual"/>
    <s v="Asteraceae"/>
    <n v="0"/>
    <s v="DEG2_6"/>
    <s v="DEG2_6_surface"/>
    <x v="42"/>
    <n v="0"/>
    <n v="0"/>
    <n v="0"/>
  </r>
  <r>
    <s v="degraded"/>
    <x v="1"/>
    <x v="5"/>
    <x v="0"/>
    <n v="0.04"/>
    <m/>
    <n v="476"/>
    <n v="506.94"/>
    <x v="2"/>
    <n v="1"/>
    <s v="Trifolium gracelentum"/>
    <s v="Trifolium spp."/>
    <s v="forb"/>
    <s v="native"/>
    <s v="annual"/>
    <s v="Fabaceae"/>
    <n v="0"/>
    <s v="DEG2_6"/>
    <s v="DEG2_6_surface"/>
    <x v="42"/>
    <n v="0"/>
    <n v="0"/>
    <n v="0"/>
  </r>
  <r>
    <s v="degraded"/>
    <x v="1"/>
    <x v="5"/>
    <x v="0"/>
    <n v="0.04"/>
    <m/>
    <n v="476"/>
    <n v="506.94"/>
    <x v="3"/>
    <n v="1"/>
    <s v="Acmispon maritimus"/>
    <s v="Acmispon spp."/>
    <s v="forb"/>
    <s v="native"/>
    <s v="annual"/>
    <s v="Fabaceae"/>
    <n v="0"/>
    <s v="DEG2_6"/>
    <s v="DEG2_6_surface"/>
    <x v="43"/>
    <n v="0"/>
    <n v="0"/>
    <n v="0"/>
  </r>
  <r>
    <s v="degraded"/>
    <x v="1"/>
    <x v="5"/>
    <x v="0"/>
    <n v="0.04"/>
    <m/>
    <n v="476"/>
    <n v="506.94"/>
    <x v="3"/>
    <n v="1"/>
    <s v="Artemisia californica"/>
    <s v="Artemisia californica"/>
    <s v="shrub"/>
    <s v="native"/>
    <s v="perennial"/>
    <s v="Asteraceae"/>
    <n v="0"/>
    <s v="DEG2_6"/>
    <s v="DEG2_6_surface"/>
    <x v="43"/>
    <n v="0"/>
    <n v="0"/>
    <n v="0"/>
  </r>
  <r>
    <s v="degraded"/>
    <x v="1"/>
    <x v="5"/>
    <x v="0"/>
    <n v="0.04"/>
    <m/>
    <n v="476"/>
    <n v="506.94"/>
    <x v="3"/>
    <n v="1"/>
    <s v="Astragalus trichopodus"/>
    <s v="Astragalus trichopodus"/>
    <s v="forb"/>
    <s v="native"/>
    <s v="perennial"/>
    <s v="Fabaceae"/>
    <n v="0"/>
    <s v="DEG2_6"/>
    <s v="DEG2_6_surface"/>
    <x v="43"/>
    <n v="0"/>
    <n v="0"/>
    <n v="0"/>
  </r>
  <r>
    <s v="degraded"/>
    <x v="1"/>
    <x v="5"/>
    <x v="0"/>
    <n v="0.04"/>
    <m/>
    <n v="476"/>
    <n v="506.94"/>
    <x v="3"/>
    <n v="1"/>
    <s v="Bromus diandrus"/>
    <s v="Bromus spp."/>
    <s v="grass"/>
    <s v="nonnative"/>
    <s v="annual"/>
    <s v="Poaceae"/>
    <n v="0"/>
    <s v="DEG2_6"/>
    <s v="DEG2_6_surface"/>
    <x v="43"/>
    <n v="0"/>
    <n v="0"/>
    <n v="0"/>
  </r>
  <r>
    <s v="degraded"/>
    <x v="1"/>
    <x v="5"/>
    <x v="0"/>
    <n v="0.04"/>
    <m/>
    <n v="476"/>
    <n v="506.94"/>
    <x v="3"/>
    <n v="1"/>
    <s v="Bromus madritensis"/>
    <s v="Bromus spp."/>
    <s v="grass"/>
    <s v="nonnative"/>
    <s v="annual"/>
    <s v="Poaceae"/>
    <n v="2"/>
    <s v="DEG2_6"/>
    <s v="DEG2_6_surface"/>
    <x v="43"/>
    <n v="4.2016806722689074E-3"/>
    <n v="4201.6806722689071"/>
    <n v="3.9452400678581289E-3"/>
  </r>
  <r>
    <s v="degraded"/>
    <x v="1"/>
    <x v="5"/>
    <x v="0"/>
    <n v="0.04"/>
    <m/>
    <n v="476"/>
    <n v="506.94"/>
    <x v="3"/>
    <n v="1"/>
    <s v="Centaurea melitensis"/>
    <s v="Centaurea melitensis"/>
    <s v="forb"/>
    <s v="nonnative"/>
    <s v="annual"/>
    <s v="Asteraceae"/>
    <n v="0"/>
    <s v="DEG2_6"/>
    <s v="DEG2_6_surface"/>
    <x v="43"/>
    <n v="0"/>
    <n v="0"/>
    <n v="0"/>
  </r>
  <r>
    <s v="degraded"/>
    <x v="1"/>
    <x v="5"/>
    <x v="0"/>
    <n v="0.04"/>
    <m/>
    <n v="476"/>
    <n v="506.94"/>
    <x v="3"/>
    <n v="1"/>
    <s v="Croton setiger"/>
    <s v="Croton setiger"/>
    <s v="forb"/>
    <s v="native"/>
    <s v="annual"/>
    <s v="Euphorbiaceae"/>
    <n v="0"/>
    <s v="DEG2_6"/>
    <s v="DEG2_6_surface"/>
    <x v="43"/>
    <n v="0"/>
    <n v="0"/>
    <n v="0"/>
  </r>
  <r>
    <s v="degraded"/>
    <x v="1"/>
    <x v="5"/>
    <x v="0"/>
    <n v="0.04"/>
    <m/>
    <n v="476"/>
    <n v="506.94"/>
    <x v="3"/>
    <n v="1"/>
    <s v="Cryptantha spp."/>
    <s v="Cryptantha spp."/>
    <s v="forb"/>
    <s v="native"/>
    <s v="annual"/>
    <s v="Boraginaceae"/>
    <n v="0"/>
    <s v="DEG2_6"/>
    <s v="DEG2_6_surface"/>
    <x v="43"/>
    <n v="0"/>
    <n v="0"/>
    <n v="0"/>
  </r>
  <r>
    <s v="degraded"/>
    <x v="1"/>
    <x v="5"/>
    <x v="0"/>
    <n v="0.04"/>
    <m/>
    <n v="476"/>
    <n v="506.94"/>
    <x v="3"/>
    <n v="1"/>
    <s v="Emmenanthe penduliflora"/>
    <s v="Emmenanthe penduliflora"/>
    <s v="forb"/>
    <s v="native"/>
    <s v="annual"/>
    <s v="Hydrophyllaceae"/>
    <n v="0"/>
    <s v="DEG2_6"/>
    <s v="DEG2_6_surface"/>
    <x v="43"/>
    <n v="0"/>
    <n v="0"/>
    <n v="0"/>
  </r>
  <r>
    <s v="degraded"/>
    <x v="1"/>
    <x v="5"/>
    <x v="0"/>
    <n v="0.04"/>
    <m/>
    <n v="476"/>
    <n v="506.94"/>
    <x v="3"/>
    <n v="1"/>
    <s v="Erigeron canadensis"/>
    <s v="Erigeron canadensis"/>
    <s v="forb"/>
    <s v="native"/>
    <s v="annual"/>
    <s v="Asteraceae"/>
    <n v="0"/>
    <s v="DEG2_6"/>
    <s v="DEG2_6_surface"/>
    <x v="43"/>
    <n v="0"/>
    <n v="0"/>
    <n v="0"/>
  </r>
  <r>
    <s v="degraded"/>
    <x v="1"/>
    <x v="5"/>
    <x v="0"/>
    <n v="0.04"/>
    <m/>
    <n v="476"/>
    <n v="506.94"/>
    <x v="3"/>
    <n v="1"/>
    <s v="Erodium cicutarium"/>
    <s v="Erodium spp."/>
    <s v="forb"/>
    <s v="nonnative"/>
    <s v="annual"/>
    <s v="Geraniaceae"/>
    <n v="0"/>
    <s v="DEG2_6"/>
    <s v="DEG2_6_surface"/>
    <x v="43"/>
    <n v="0"/>
    <n v="0"/>
    <n v="0"/>
  </r>
  <r>
    <s v="degraded"/>
    <x v="1"/>
    <x v="5"/>
    <x v="0"/>
    <n v="0.04"/>
    <m/>
    <n v="476"/>
    <n v="506.94"/>
    <x v="3"/>
    <n v="1"/>
    <s v="Erodium moschatum"/>
    <s v="Erodium spp."/>
    <s v="forb"/>
    <s v="nonnative"/>
    <s v="annual"/>
    <s v="Geraniaceae"/>
    <n v="0"/>
    <s v="DEG2_6"/>
    <s v="DEG2_6_surface"/>
    <x v="43"/>
    <n v="0"/>
    <n v="0"/>
    <n v="0"/>
  </r>
  <r>
    <s v="degraded"/>
    <x v="1"/>
    <x v="5"/>
    <x v="0"/>
    <n v="0.04"/>
    <m/>
    <n v="476"/>
    <n v="506.94"/>
    <x v="3"/>
    <n v="1"/>
    <s v="Eucrypta chrysanthemifolia"/>
    <s v="Eucrypta chrysanthemifolia"/>
    <s v="forb"/>
    <s v="native"/>
    <s v="annual"/>
    <s v="Hydrophyllaceae"/>
    <n v="0"/>
    <s v="DEG2_6"/>
    <s v="DEG2_6_surface"/>
    <x v="43"/>
    <n v="0"/>
    <n v="0"/>
    <n v="0"/>
  </r>
  <r>
    <s v="degraded"/>
    <x v="1"/>
    <x v="5"/>
    <x v="0"/>
    <n v="0.04"/>
    <m/>
    <n v="476"/>
    <n v="506.94"/>
    <x v="3"/>
    <n v="1"/>
    <s v="Fragaria vesca"/>
    <s v="Fragaria vesca"/>
    <s v="forb"/>
    <s v="native"/>
    <s v="perennial"/>
    <s v="Rosaceae"/>
    <n v="0"/>
    <s v="DEG2_6"/>
    <s v="DEG2_6_surface"/>
    <x v="43"/>
    <n v="0"/>
    <n v="0"/>
    <n v="0"/>
  </r>
  <r>
    <s v="degraded"/>
    <x v="1"/>
    <x v="5"/>
    <x v="0"/>
    <n v="0.04"/>
    <m/>
    <n v="476"/>
    <n v="506.94"/>
    <x v="3"/>
    <n v="1"/>
    <s v="Galium porrigens"/>
    <s v="Galium porrigens"/>
    <s v="forb"/>
    <s v="native"/>
    <s v="perennial"/>
    <s v="Rubiaceae"/>
    <n v="0"/>
    <s v="DEG2_6"/>
    <s v="DEG2_6_surface"/>
    <x v="43"/>
    <n v="0"/>
    <n v="0"/>
    <n v="0"/>
  </r>
  <r>
    <s v="degraded"/>
    <x v="1"/>
    <x v="5"/>
    <x v="0"/>
    <n v="0.04"/>
    <m/>
    <n v="476"/>
    <n v="506.94"/>
    <x v="3"/>
    <n v="1"/>
    <s v="Hirschfeldia incana"/>
    <s v="Hirschfeldia incana"/>
    <s v="forb"/>
    <s v="nonnative"/>
    <s v="annual"/>
    <s v="Brassicaceae"/>
    <n v="0"/>
    <s v="DEG2_6"/>
    <s v="DEG2_6_surface"/>
    <x v="43"/>
    <n v="0"/>
    <n v="0"/>
    <n v="0"/>
  </r>
  <r>
    <s v="degraded"/>
    <x v="1"/>
    <x v="5"/>
    <x v="0"/>
    <n v="0.04"/>
    <m/>
    <n v="476"/>
    <n v="506.94"/>
    <x v="3"/>
    <n v="1"/>
    <s v="Malacothamnus fasciculatus"/>
    <s v="Malacothamnus fasciculatus"/>
    <s v="shrub"/>
    <s v="native"/>
    <s v="perennial"/>
    <s v="Malvaceae"/>
    <n v="0"/>
    <s v="DEG2_6"/>
    <s v="DEG2_6_surface"/>
    <x v="43"/>
    <n v="0"/>
    <n v="0"/>
    <n v="0"/>
  </r>
  <r>
    <s v="degraded"/>
    <x v="1"/>
    <x v="5"/>
    <x v="0"/>
    <n v="0.04"/>
    <m/>
    <n v="476"/>
    <n v="506.94"/>
    <x v="3"/>
    <n v="1"/>
    <s v="Nicotiana glauca"/>
    <s v="Nicotiana glauca"/>
    <s v="shrub"/>
    <s v="nonnative"/>
    <s v="perennial"/>
    <s v="Solanaceae"/>
    <n v="0"/>
    <s v="DEG2_6"/>
    <s v="DEG2_6_surface"/>
    <x v="43"/>
    <n v="0"/>
    <n v="0"/>
    <n v="0"/>
  </r>
  <r>
    <s v="degraded"/>
    <x v="1"/>
    <x v="5"/>
    <x v="0"/>
    <n v="0.04"/>
    <m/>
    <n v="476"/>
    <n v="506.94"/>
    <x v="3"/>
    <n v="1"/>
    <s v="Pseudognaphalium luteoalbum"/>
    <s v="Pseudognaphalium luteoalbum"/>
    <s v="forb"/>
    <s v="nonnative"/>
    <s v="annual"/>
    <s v="Asteraceae"/>
    <n v="1"/>
    <s v="DEG2_6"/>
    <s v="DEG2_6_surface"/>
    <x v="43"/>
    <n v="2.1008403361344537E-3"/>
    <n v="2100.8403361344535"/>
    <n v="1.9726200339290644E-3"/>
  </r>
  <r>
    <s v="degraded"/>
    <x v="1"/>
    <x v="5"/>
    <x v="0"/>
    <n v="0.04"/>
    <m/>
    <n v="476"/>
    <n v="506.94"/>
    <x v="3"/>
    <n v="1"/>
    <s v="Trifolium gracelentum"/>
    <s v="Trifolium spp."/>
    <s v="forb"/>
    <s v="native"/>
    <s v="annual"/>
    <s v="Fabaceae"/>
    <n v="0"/>
    <s v="DEG2_6"/>
    <s v="DEG2_6_surface"/>
    <x v="43"/>
    <n v="0"/>
    <n v="0"/>
    <n v="0"/>
  </r>
  <r>
    <s v="degraded"/>
    <x v="1"/>
    <x v="5"/>
    <x v="1"/>
    <n v="0.08"/>
    <m/>
    <n v="476"/>
    <n v="506.94"/>
    <x v="0"/>
    <n v="1"/>
    <s v="Acmispon maritimus"/>
    <s v="Acmispon spp."/>
    <s v="forb"/>
    <s v="native"/>
    <s v="annual"/>
    <s v="Fabaceae"/>
    <n v="0"/>
    <s v="DEG2_6"/>
    <s v="DEG2_6_deep"/>
    <x v="44"/>
    <n v="0"/>
    <n v="0"/>
    <n v="0"/>
  </r>
  <r>
    <s v="degraded"/>
    <x v="1"/>
    <x v="5"/>
    <x v="1"/>
    <n v="0.08"/>
    <m/>
    <n v="476"/>
    <n v="506.94"/>
    <x v="0"/>
    <n v="1"/>
    <s v="Artemisia californica"/>
    <s v="Artemisia californica"/>
    <s v="shrub"/>
    <s v="native"/>
    <s v="perennial"/>
    <s v="Asteraceae"/>
    <n v="0"/>
    <s v="DEG2_6"/>
    <s v="DEG2_6_deep"/>
    <x v="44"/>
    <n v="0"/>
    <n v="0"/>
    <n v="0"/>
  </r>
  <r>
    <s v="degraded"/>
    <x v="1"/>
    <x v="5"/>
    <x v="1"/>
    <n v="0.08"/>
    <m/>
    <n v="476"/>
    <n v="506.94"/>
    <x v="0"/>
    <n v="1"/>
    <s v="Astragalus trichopodus"/>
    <s v="Astragalus trichopodus"/>
    <s v="forb"/>
    <s v="native"/>
    <s v="perennial"/>
    <s v="Fabaceae"/>
    <n v="0"/>
    <s v="DEG2_6"/>
    <s v="DEG2_6_deep"/>
    <x v="44"/>
    <n v="0"/>
    <n v="0"/>
    <n v="0"/>
  </r>
  <r>
    <s v="degraded"/>
    <x v="1"/>
    <x v="5"/>
    <x v="1"/>
    <n v="0.08"/>
    <m/>
    <n v="476"/>
    <n v="506.94"/>
    <x v="0"/>
    <n v="1"/>
    <s v="Bromus diandrus"/>
    <s v="Bromus spp."/>
    <s v="grass"/>
    <s v="nonnative"/>
    <s v="annual"/>
    <s v="Poaceae"/>
    <n v="0"/>
    <s v="DEG2_6"/>
    <s v="DEG2_6_deep"/>
    <x v="44"/>
    <n v="0"/>
    <n v="0"/>
    <n v="0"/>
  </r>
  <r>
    <s v="degraded"/>
    <x v="1"/>
    <x v="5"/>
    <x v="1"/>
    <n v="0.08"/>
    <m/>
    <n v="476"/>
    <n v="506.94"/>
    <x v="0"/>
    <n v="1"/>
    <s v="Bromus madritensis"/>
    <s v="Bromus spp."/>
    <s v="grass"/>
    <s v="nonnative"/>
    <s v="annual"/>
    <s v="Poaceae"/>
    <n v="1"/>
    <s v="DEG2_6"/>
    <s v="DEG2_6_deep"/>
    <x v="44"/>
    <n v="2.1008403361344537E-3"/>
    <n v="2100.8403361344535"/>
    <n v="1.9726200339290644E-3"/>
  </r>
  <r>
    <s v="degraded"/>
    <x v="1"/>
    <x v="5"/>
    <x v="1"/>
    <n v="0.08"/>
    <m/>
    <n v="476"/>
    <n v="506.94"/>
    <x v="0"/>
    <n v="1"/>
    <s v="Centaurea melitensis"/>
    <s v="Centaurea melitensis"/>
    <s v="forb"/>
    <s v="nonnative"/>
    <s v="annual"/>
    <s v="Asteraceae"/>
    <n v="0"/>
    <s v="DEG2_6"/>
    <s v="DEG2_6_deep"/>
    <x v="44"/>
    <n v="0"/>
    <n v="0"/>
    <n v="0"/>
  </r>
  <r>
    <s v="degraded"/>
    <x v="1"/>
    <x v="5"/>
    <x v="1"/>
    <n v="0.08"/>
    <m/>
    <n v="476"/>
    <n v="506.94"/>
    <x v="0"/>
    <n v="1"/>
    <s v="Croton setiger"/>
    <s v="Croton setiger"/>
    <s v="forb"/>
    <s v="native"/>
    <s v="annual"/>
    <s v="Euphorbiaceae"/>
    <n v="0"/>
    <s v="DEG2_6"/>
    <s v="DEG2_6_deep"/>
    <x v="44"/>
    <n v="0"/>
    <n v="0"/>
    <n v="0"/>
  </r>
  <r>
    <s v="degraded"/>
    <x v="1"/>
    <x v="5"/>
    <x v="1"/>
    <n v="0.08"/>
    <m/>
    <n v="476"/>
    <n v="506.94"/>
    <x v="0"/>
    <n v="1"/>
    <s v="Cryptantha spp."/>
    <s v="Cryptantha spp."/>
    <s v="forb"/>
    <s v="native"/>
    <s v="annual"/>
    <s v="Boraginaceae"/>
    <n v="0"/>
    <s v="DEG2_6"/>
    <s v="DEG2_6_deep"/>
    <x v="44"/>
    <n v="0"/>
    <n v="0"/>
    <n v="0"/>
  </r>
  <r>
    <s v="degraded"/>
    <x v="1"/>
    <x v="5"/>
    <x v="1"/>
    <n v="0.08"/>
    <m/>
    <n v="476"/>
    <n v="506.94"/>
    <x v="0"/>
    <n v="1"/>
    <s v="Emmenanthe penduliflora"/>
    <s v="Emmenanthe penduliflora"/>
    <s v="forb"/>
    <s v="native"/>
    <s v="annual"/>
    <s v="Hydrophyllaceae"/>
    <n v="0"/>
    <s v="DEG2_6"/>
    <s v="DEG2_6_deep"/>
    <x v="44"/>
    <n v="0"/>
    <n v="0"/>
    <n v="0"/>
  </r>
  <r>
    <s v="degraded"/>
    <x v="1"/>
    <x v="5"/>
    <x v="1"/>
    <n v="0.08"/>
    <m/>
    <n v="476"/>
    <n v="506.94"/>
    <x v="0"/>
    <n v="1"/>
    <s v="Erigeron canadensis"/>
    <s v="Erigeron canadensis"/>
    <s v="forb"/>
    <s v="native"/>
    <s v="annual"/>
    <s v="Asteraceae"/>
    <n v="0"/>
    <s v="DEG2_6"/>
    <s v="DEG2_6_deep"/>
    <x v="44"/>
    <n v="0"/>
    <n v="0"/>
    <n v="0"/>
  </r>
  <r>
    <s v="degraded"/>
    <x v="1"/>
    <x v="5"/>
    <x v="1"/>
    <n v="0.08"/>
    <m/>
    <n v="476"/>
    <n v="506.94"/>
    <x v="0"/>
    <n v="1"/>
    <s v="Erodium cicutarium"/>
    <s v="Erodium spp."/>
    <s v="forb"/>
    <s v="nonnative"/>
    <s v="annual"/>
    <s v="Geraniaceae"/>
    <n v="1"/>
    <s v="DEG2_6"/>
    <s v="DEG2_6_deep"/>
    <x v="44"/>
    <n v="2.1008403361344537E-3"/>
    <n v="2100.8403361344535"/>
    <n v="1.9726200339290644E-3"/>
  </r>
  <r>
    <s v="degraded"/>
    <x v="1"/>
    <x v="5"/>
    <x v="1"/>
    <n v="0.08"/>
    <m/>
    <n v="476"/>
    <n v="506.94"/>
    <x v="0"/>
    <n v="1"/>
    <s v="Erodium moschatum"/>
    <s v="Erodium spp."/>
    <s v="forb"/>
    <s v="nonnative"/>
    <s v="annual"/>
    <s v="Geraniaceae"/>
    <n v="0"/>
    <s v="DEG2_6"/>
    <s v="DEG2_6_deep"/>
    <x v="44"/>
    <n v="0"/>
    <n v="0"/>
    <n v="0"/>
  </r>
  <r>
    <s v="degraded"/>
    <x v="1"/>
    <x v="5"/>
    <x v="1"/>
    <n v="0.08"/>
    <m/>
    <n v="476"/>
    <n v="506.94"/>
    <x v="0"/>
    <n v="1"/>
    <s v="Eucrypta chrysanthemifolia"/>
    <s v="Eucrypta chrysanthemifolia"/>
    <s v="forb"/>
    <s v="native"/>
    <s v="annual"/>
    <s v="Hydrophyllaceae"/>
    <n v="0"/>
    <s v="DEG2_6"/>
    <s v="DEG2_6_deep"/>
    <x v="44"/>
    <n v="0"/>
    <n v="0"/>
    <n v="0"/>
  </r>
  <r>
    <s v="degraded"/>
    <x v="1"/>
    <x v="5"/>
    <x v="1"/>
    <n v="0.08"/>
    <m/>
    <n v="476"/>
    <n v="506.94"/>
    <x v="0"/>
    <n v="1"/>
    <s v="Fragaria vesca"/>
    <s v="Fragaria vesca"/>
    <s v="forb"/>
    <s v="native"/>
    <s v="perennial"/>
    <s v="Rosaceae"/>
    <n v="0"/>
    <s v="DEG2_6"/>
    <s v="DEG2_6_deep"/>
    <x v="44"/>
    <n v="0"/>
    <n v="0"/>
    <n v="0"/>
  </r>
  <r>
    <s v="degraded"/>
    <x v="1"/>
    <x v="5"/>
    <x v="1"/>
    <n v="0.08"/>
    <m/>
    <n v="476"/>
    <n v="506.94"/>
    <x v="0"/>
    <n v="1"/>
    <s v="Galium porrigens"/>
    <s v="Galium porrigens"/>
    <s v="forb"/>
    <s v="native"/>
    <s v="perennial"/>
    <s v="Rubiaceae"/>
    <n v="0"/>
    <s v="DEG2_6"/>
    <s v="DEG2_6_deep"/>
    <x v="44"/>
    <n v="0"/>
    <n v="0"/>
    <n v="0"/>
  </r>
  <r>
    <s v="degraded"/>
    <x v="1"/>
    <x v="5"/>
    <x v="1"/>
    <n v="0.08"/>
    <m/>
    <n v="476"/>
    <n v="506.94"/>
    <x v="0"/>
    <n v="1"/>
    <s v="Hirschfeldia incana"/>
    <s v="Hirschfeldia incana"/>
    <s v="forb"/>
    <s v="nonnative"/>
    <s v="annual"/>
    <s v="Brassicaceae"/>
    <n v="0"/>
    <s v="DEG2_6"/>
    <s v="DEG2_6_deep"/>
    <x v="44"/>
    <n v="0"/>
    <n v="0"/>
    <n v="0"/>
  </r>
  <r>
    <s v="degraded"/>
    <x v="1"/>
    <x v="5"/>
    <x v="1"/>
    <n v="0.08"/>
    <m/>
    <n v="476"/>
    <n v="506.94"/>
    <x v="0"/>
    <n v="1"/>
    <s v="Malacothamnus fasciculatus"/>
    <s v="Malacothamnus fasciculatus"/>
    <s v="shrub"/>
    <s v="native"/>
    <s v="perennial"/>
    <s v="Malvaceae"/>
    <n v="0"/>
    <s v="DEG2_6"/>
    <s v="DEG2_6_deep"/>
    <x v="44"/>
    <n v="0"/>
    <n v="0"/>
    <n v="0"/>
  </r>
  <r>
    <s v="degraded"/>
    <x v="1"/>
    <x v="5"/>
    <x v="1"/>
    <n v="0.08"/>
    <m/>
    <n v="476"/>
    <n v="506.94"/>
    <x v="0"/>
    <n v="1"/>
    <s v="Nicotiana glauca"/>
    <s v="Nicotiana glauca"/>
    <s v="shrub"/>
    <s v="nonnative"/>
    <s v="perennial"/>
    <s v="Solanaceae"/>
    <n v="0"/>
    <s v="DEG2_6"/>
    <s v="DEG2_6_deep"/>
    <x v="44"/>
    <n v="0"/>
    <n v="0"/>
    <n v="0"/>
  </r>
  <r>
    <s v="degraded"/>
    <x v="1"/>
    <x v="5"/>
    <x v="1"/>
    <n v="0.08"/>
    <m/>
    <n v="476"/>
    <n v="506.94"/>
    <x v="0"/>
    <n v="1"/>
    <s v="Pseudognaphalium luteoalbum"/>
    <s v="Pseudognaphalium luteoalbum"/>
    <s v="forb"/>
    <s v="nonnative"/>
    <s v="annual"/>
    <s v="Asteraceae"/>
    <n v="0"/>
    <s v="DEG2_6"/>
    <s v="DEG2_6_deep"/>
    <x v="44"/>
    <n v="0"/>
    <n v="0"/>
    <n v="0"/>
  </r>
  <r>
    <s v="degraded"/>
    <x v="1"/>
    <x v="5"/>
    <x v="1"/>
    <n v="0.08"/>
    <m/>
    <n v="476"/>
    <n v="506.94"/>
    <x v="0"/>
    <n v="1"/>
    <s v="Trifolium gracelentum"/>
    <s v="Trifolium spp."/>
    <s v="forb"/>
    <s v="native"/>
    <s v="annual"/>
    <s v="Fabaceae"/>
    <n v="0"/>
    <s v="DEG2_6"/>
    <s v="DEG2_6_deep"/>
    <x v="44"/>
    <n v="0"/>
    <n v="0"/>
    <n v="0"/>
  </r>
  <r>
    <s v="degraded"/>
    <x v="1"/>
    <x v="5"/>
    <x v="1"/>
    <n v="0.08"/>
    <m/>
    <n v="476"/>
    <n v="506.94"/>
    <x v="1"/>
    <n v="1"/>
    <s v="Acmispon maritimus"/>
    <s v="Acmispon spp."/>
    <s v="forb"/>
    <s v="native"/>
    <s v="annual"/>
    <s v="Fabaceae"/>
    <n v="1"/>
    <s v="DEG2_6"/>
    <s v="DEG2_6_deep"/>
    <x v="45"/>
    <n v="2.1008403361344537E-3"/>
    <n v="2100.8403361344535"/>
    <n v="1.9726200339290644E-3"/>
  </r>
  <r>
    <s v="degraded"/>
    <x v="1"/>
    <x v="5"/>
    <x v="1"/>
    <n v="0.08"/>
    <m/>
    <n v="476"/>
    <n v="506.94"/>
    <x v="1"/>
    <n v="1"/>
    <s v="Artemisia californica"/>
    <s v="Artemisia californica"/>
    <s v="shrub"/>
    <s v="native"/>
    <s v="perennial"/>
    <s v="Asteraceae"/>
    <n v="0"/>
    <s v="DEG2_6"/>
    <s v="DEG2_6_deep"/>
    <x v="45"/>
    <n v="0"/>
    <n v="0"/>
    <n v="0"/>
  </r>
  <r>
    <s v="degraded"/>
    <x v="1"/>
    <x v="5"/>
    <x v="1"/>
    <n v="0.08"/>
    <m/>
    <n v="476"/>
    <n v="506.94"/>
    <x v="1"/>
    <n v="1"/>
    <s v="Astragalus trichopodus"/>
    <s v="Astragalus trichopodus"/>
    <s v="forb"/>
    <s v="native"/>
    <s v="perennial"/>
    <s v="Fabaceae"/>
    <n v="0"/>
    <s v="DEG2_6"/>
    <s v="DEG2_6_deep"/>
    <x v="45"/>
    <n v="0"/>
    <n v="0"/>
    <n v="0"/>
  </r>
  <r>
    <s v="degraded"/>
    <x v="1"/>
    <x v="5"/>
    <x v="1"/>
    <n v="0.08"/>
    <m/>
    <n v="476"/>
    <n v="506.94"/>
    <x v="1"/>
    <n v="1"/>
    <s v="Bromus diandrus"/>
    <s v="Bromus spp."/>
    <s v="grass"/>
    <s v="nonnative"/>
    <s v="annual"/>
    <s v="Poaceae"/>
    <n v="0"/>
    <s v="DEG2_6"/>
    <s v="DEG2_6_deep"/>
    <x v="45"/>
    <n v="0"/>
    <n v="0"/>
    <n v="0"/>
  </r>
  <r>
    <s v="degraded"/>
    <x v="1"/>
    <x v="5"/>
    <x v="1"/>
    <n v="0.08"/>
    <m/>
    <n v="476"/>
    <n v="506.94"/>
    <x v="1"/>
    <n v="1"/>
    <s v="Bromus madritensis"/>
    <s v="Bromus spp."/>
    <s v="grass"/>
    <s v="nonnative"/>
    <s v="annual"/>
    <s v="Poaceae"/>
    <n v="1"/>
    <s v="DEG2_6"/>
    <s v="DEG2_6_deep"/>
    <x v="45"/>
    <n v="2.1008403361344537E-3"/>
    <n v="2100.8403361344535"/>
    <n v="1.9726200339290644E-3"/>
  </r>
  <r>
    <s v="degraded"/>
    <x v="1"/>
    <x v="5"/>
    <x v="1"/>
    <n v="0.08"/>
    <m/>
    <n v="476"/>
    <n v="506.94"/>
    <x v="1"/>
    <n v="1"/>
    <s v="Centaurea melitensis"/>
    <s v="Centaurea melitensis"/>
    <s v="forb"/>
    <s v="nonnative"/>
    <s v="annual"/>
    <s v="Asteraceae"/>
    <n v="0"/>
    <s v="DEG2_6"/>
    <s v="DEG2_6_deep"/>
    <x v="45"/>
    <n v="0"/>
    <n v="0"/>
    <n v="0"/>
  </r>
  <r>
    <s v="degraded"/>
    <x v="1"/>
    <x v="5"/>
    <x v="1"/>
    <n v="0.08"/>
    <m/>
    <n v="476"/>
    <n v="506.94"/>
    <x v="1"/>
    <n v="1"/>
    <s v="Croton setiger"/>
    <s v="Croton setiger"/>
    <s v="forb"/>
    <s v="native"/>
    <s v="annual"/>
    <s v="Euphorbiaceae"/>
    <n v="0"/>
    <s v="DEG2_6"/>
    <s v="DEG2_6_deep"/>
    <x v="45"/>
    <n v="0"/>
    <n v="0"/>
    <n v="0"/>
  </r>
  <r>
    <s v="degraded"/>
    <x v="1"/>
    <x v="5"/>
    <x v="1"/>
    <n v="0.08"/>
    <m/>
    <n v="476"/>
    <n v="506.94"/>
    <x v="1"/>
    <n v="1"/>
    <s v="Cryptantha spp."/>
    <s v="Cryptantha spp."/>
    <s v="forb"/>
    <s v="native"/>
    <s v="annual"/>
    <s v="Boraginaceae"/>
    <n v="0"/>
    <s v="DEG2_6"/>
    <s v="DEG2_6_deep"/>
    <x v="45"/>
    <n v="0"/>
    <n v="0"/>
    <n v="0"/>
  </r>
  <r>
    <s v="degraded"/>
    <x v="1"/>
    <x v="5"/>
    <x v="1"/>
    <n v="0.08"/>
    <m/>
    <n v="476"/>
    <n v="506.94"/>
    <x v="1"/>
    <n v="1"/>
    <s v="Emmenanthe penduliflora"/>
    <s v="Emmenanthe penduliflora"/>
    <s v="forb"/>
    <s v="native"/>
    <s v="annual"/>
    <s v="Hydrophyllaceae"/>
    <n v="0"/>
    <s v="DEG2_6"/>
    <s v="DEG2_6_deep"/>
    <x v="45"/>
    <n v="0"/>
    <n v="0"/>
    <n v="0"/>
  </r>
  <r>
    <s v="degraded"/>
    <x v="1"/>
    <x v="5"/>
    <x v="1"/>
    <n v="0.08"/>
    <m/>
    <n v="476"/>
    <n v="506.94"/>
    <x v="1"/>
    <n v="1"/>
    <s v="Erigeron canadensis"/>
    <s v="Erigeron canadensis"/>
    <s v="forb"/>
    <s v="native"/>
    <s v="annual"/>
    <s v="Asteraceae"/>
    <n v="0"/>
    <s v="DEG2_6"/>
    <s v="DEG2_6_deep"/>
    <x v="45"/>
    <n v="0"/>
    <n v="0"/>
    <n v="0"/>
  </r>
  <r>
    <s v="degraded"/>
    <x v="1"/>
    <x v="5"/>
    <x v="1"/>
    <n v="0.08"/>
    <m/>
    <n v="476"/>
    <n v="506.94"/>
    <x v="1"/>
    <n v="1"/>
    <s v="Erodium cicutarium"/>
    <s v="Erodium spp."/>
    <s v="forb"/>
    <s v="nonnative"/>
    <s v="annual"/>
    <s v="Geraniaceae"/>
    <n v="1"/>
    <s v="DEG2_6"/>
    <s v="DEG2_6_deep"/>
    <x v="45"/>
    <n v="2.1008403361344537E-3"/>
    <n v="2100.8403361344535"/>
    <n v="1.9726200339290644E-3"/>
  </r>
  <r>
    <s v="degraded"/>
    <x v="1"/>
    <x v="5"/>
    <x v="1"/>
    <n v="0.08"/>
    <m/>
    <n v="476"/>
    <n v="506.94"/>
    <x v="1"/>
    <n v="1"/>
    <s v="Erodium moschatum"/>
    <s v="Erodium spp."/>
    <s v="forb"/>
    <s v="nonnative"/>
    <s v="annual"/>
    <s v="Geraniaceae"/>
    <n v="0"/>
    <s v="DEG2_6"/>
    <s v="DEG2_6_deep"/>
    <x v="45"/>
    <n v="0"/>
    <n v="0"/>
    <n v="0"/>
  </r>
  <r>
    <s v="degraded"/>
    <x v="1"/>
    <x v="5"/>
    <x v="1"/>
    <n v="0.08"/>
    <m/>
    <n v="476"/>
    <n v="506.94"/>
    <x v="1"/>
    <n v="1"/>
    <s v="Eucrypta chrysanthemifolia"/>
    <s v="Eucrypta chrysanthemifolia"/>
    <s v="forb"/>
    <s v="native"/>
    <s v="annual"/>
    <s v="Hydrophyllaceae"/>
    <n v="0"/>
    <s v="DEG2_6"/>
    <s v="DEG2_6_deep"/>
    <x v="45"/>
    <n v="0"/>
    <n v="0"/>
    <n v="0"/>
  </r>
  <r>
    <s v="degraded"/>
    <x v="1"/>
    <x v="5"/>
    <x v="1"/>
    <n v="0.08"/>
    <m/>
    <n v="476"/>
    <n v="506.94"/>
    <x v="1"/>
    <n v="1"/>
    <s v="Fragaria vesca"/>
    <s v="Fragaria vesca"/>
    <s v="forb"/>
    <s v="native"/>
    <s v="perennial"/>
    <s v="Rosaceae"/>
    <n v="0"/>
    <s v="DEG2_6"/>
    <s v="DEG2_6_deep"/>
    <x v="45"/>
    <n v="0"/>
    <n v="0"/>
    <n v="0"/>
  </r>
  <r>
    <s v="degraded"/>
    <x v="1"/>
    <x v="5"/>
    <x v="1"/>
    <n v="0.08"/>
    <m/>
    <n v="476"/>
    <n v="506.94"/>
    <x v="1"/>
    <n v="1"/>
    <s v="Galium porrigens"/>
    <s v="Galium porrigens"/>
    <s v="forb"/>
    <s v="native"/>
    <s v="perennial"/>
    <s v="Rubiaceae"/>
    <n v="0"/>
    <s v="DEG2_6"/>
    <s v="DEG2_6_deep"/>
    <x v="45"/>
    <n v="0"/>
    <n v="0"/>
    <n v="0"/>
  </r>
  <r>
    <s v="degraded"/>
    <x v="1"/>
    <x v="5"/>
    <x v="1"/>
    <n v="0.08"/>
    <m/>
    <n v="476"/>
    <n v="506.94"/>
    <x v="1"/>
    <n v="1"/>
    <s v="Hirschfeldia incana"/>
    <s v="Hirschfeldia incana"/>
    <s v="forb"/>
    <s v="nonnative"/>
    <s v="annual"/>
    <s v="Brassicaceae"/>
    <n v="0"/>
    <s v="DEG2_6"/>
    <s v="DEG2_6_deep"/>
    <x v="45"/>
    <n v="0"/>
    <n v="0"/>
    <n v="0"/>
  </r>
  <r>
    <s v="degraded"/>
    <x v="1"/>
    <x v="5"/>
    <x v="1"/>
    <n v="0.08"/>
    <m/>
    <n v="476"/>
    <n v="506.94"/>
    <x v="1"/>
    <n v="1"/>
    <s v="Malacothamnus fasciculatus"/>
    <s v="Malacothamnus fasciculatus"/>
    <s v="shrub"/>
    <s v="native"/>
    <s v="perennial"/>
    <s v="Malvaceae"/>
    <n v="0"/>
    <s v="DEG2_6"/>
    <s v="DEG2_6_deep"/>
    <x v="45"/>
    <n v="0"/>
    <n v="0"/>
    <n v="0"/>
  </r>
  <r>
    <s v="degraded"/>
    <x v="1"/>
    <x v="5"/>
    <x v="1"/>
    <n v="0.08"/>
    <m/>
    <n v="476"/>
    <n v="506.94"/>
    <x v="1"/>
    <n v="1"/>
    <s v="Nicotiana glauca"/>
    <s v="Nicotiana glauca"/>
    <s v="shrub"/>
    <s v="nonnative"/>
    <s v="perennial"/>
    <s v="Solanaceae"/>
    <n v="0"/>
    <s v="DEG2_6"/>
    <s v="DEG2_6_deep"/>
    <x v="45"/>
    <n v="0"/>
    <n v="0"/>
    <n v="0"/>
  </r>
  <r>
    <s v="degraded"/>
    <x v="1"/>
    <x v="5"/>
    <x v="1"/>
    <n v="0.08"/>
    <m/>
    <n v="476"/>
    <n v="506.94"/>
    <x v="1"/>
    <n v="1"/>
    <s v="Pseudognaphalium luteoalbum"/>
    <s v="Pseudognaphalium luteoalbum"/>
    <s v="forb"/>
    <s v="nonnative"/>
    <s v="annual"/>
    <s v="Asteraceae"/>
    <n v="0"/>
    <s v="DEG2_6"/>
    <s v="DEG2_6_deep"/>
    <x v="45"/>
    <n v="0"/>
    <n v="0"/>
    <n v="0"/>
  </r>
  <r>
    <s v="degraded"/>
    <x v="1"/>
    <x v="5"/>
    <x v="1"/>
    <n v="0.08"/>
    <m/>
    <n v="476"/>
    <n v="506.94"/>
    <x v="1"/>
    <n v="1"/>
    <s v="Trifolium gracelentum"/>
    <s v="Trifolium spp."/>
    <s v="forb"/>
    <s v="native"/>
    <s v="annual"/>
    <s v="Fabaceae"/>
    <n v="0"/>
    <s v="DEG2_6"/>
    <s v="DEG2_6_deep"/>
    <x v="45"/>
    <n v="0"/>
    <n v="0"/>
    <n v="0"/>
  </r>
  <r>
    <s v="degraded"/>
    <x v="1"/>
    <x v="5"/>
    <x v="1"/>
    <n v="0.08"/>
    <m/>
    <n v="476"/>
    <n v="506.94"/>
    <x v="2"/>
    <n v="1"/>
    <s v="Acmispon maritimus"/>
    <s v="Acmispon spp."/>
    <s v="forb"/>
    <s v="native"/>
    <s v="annual"/>
    <s v="Fabaceae"/>
    <n v="5"/>
    <s v="DEG2_6"/>
    <s v="DEG2_6_deep"/>
    <x v="46"/>
    <n v="1.050420168067227E-2"/>
    <n v="10504.20168067227"/>
    <n v="9.8631001696453235E-3"/>
  </r>
  <r>
    <s v="degraded"/>
    <x v="1"/>
    <x v="5"/>
    <x v="1"/>
    <n v="0.08"/>
    <m/>
    <n v="476"/>
    <n v="506.94"/>
    <x v="2"/>
    <n v="1"/>
    <s v="Artemisia californica"/>
    <s v="Artemisia californica"/>
    <s v="shrub"/>
    <s v="native"/>
    <s v="perennial"/>
    <s v="Asteraceae"/>
    <n v="0"/>
    <s v="DEG2_6"/>
    <s v="DEG2_6_deep"/>
    <x v="46"/>
    <n v="0"/>
    <n v="0"/>
    <n v="0"/>
  </r>
  <r>
    <s v="degraded"/>
    <x v="1"/>
    <x v="5"/>
    <x v="1"/>
    <n v="0.08"/>
    <m/>
    <n v="476"/>
    <n v="506.94"/>
    <x v="2"/>
    <n v="1"/>
    <s v="Astragalus trichopodus"/>
    <s v="Astragalus trichopodus"/>
    <s v="forb"/>
    <s v="native"/>
    <s v="perennial"/>
    <s v="Fabaceae"/>
    <n v="0"/>
    <s v="DEG2_6"/>
    <s v="DEG2_6_deep"/>
    <x v="46"/>
    <n v="0"/>
    <n v="0"/>
    <n v="0"/>
  </r>
  <r>
    <s v="degraded"/>
    <x v="1"/>
    <x v="5"/>
    <x v="1"/>
    <n v="0.08"/>
    <m/>
    <n v="476"/>
    <n v="506.94"/>
    <x v="2"/>
    <n v="1"/>
    <s v="Bromus diandrus"/>
    <s v="Bromus spp."/>
    <s v="grass"/>
    <s v="nonnative"/>
    <s v="annual"/>
    <s v="Poaceae"/>
    <n v="0"/>
    <s v="DEG2_6"/>
    <s v="DEG2_6_deep"/>
    <x v="46"/>
    <n v="0"/>
    <n v="0"/>
    <n v="0"/>
  </r>
  <r>
    <s v="degraded"/>
    <x v="1"/>
    <x v="5"/>
    <x v="1"/>
    <n v="0.08"/>
    <m/>
    <n v="476"/>
    <n v="506.94"/>
    <x v="2"/>
    <n v="1"/>
    <s v="Bromus madritensis"/>
    <s v="Bromus spp."/>
    <s v="grass"/>
    <s v="nonnative"/>
    <s v="annual"/>
    <s v="Poaceae"/>
    <n v="0"/>
    <s v="DEG2_6"/>
    <s v="DEG2_6_deep"/>
    <x v="46"/>
    <n v="0"/>
    <n v="0"/>
    <n v="0"/>
  </r>
  <r>
    <s v="degraded"/>
    <x v="1"/>
    <x v="5"/>
    <x v="1"/>
    <n v="0.08"/>
    <m/>
    <n v="476"/>
    <n v="506.94"/>
    <x v="2"/>
    <n v="1"/>
    <s v="Centaurea melitensis"/>
    <s v="Centaurea melitensis"/>
    <s v="forb"/>
    <s v="nonnative"/>
    <s v="annual"/>
    <s v="Asteraceae"/>
    <n v="0"/>
    <s v="DEG2_6"/>
    <s v="DEG2_6_deep"/>
    <x v="46"/>
    <n v="0"/>
    <n v="0"/>
    <n v="0"/>
  </r>
  <r>
    <s v="degraded"/>
    <x v="1"/>
    <x v="5"/>
    <x v="1"/>
    <n v="0.08"/>
    <m/>
    <n v="476"/>
    <n v="506.94"/>
    <x v="2"/>
    <n v="1"/>
    <s v="Croton setiger"/>
    <s v="Croton setiger"/>
    <s v="forb"/>
    <s v="native"/>
    <s v="annual"/>
    <s v="Euphorbiaceae"/>
    <n v="0"/>
    <s v="DEG2_6"/>
    <s v="DEG2_6_deep"/>
    <x v="46"/>
    <n v="0"/>
    <n v="0"/>
    <n v="0"/>
  </r>
  <r>
    <s v="degraded"/>
    <x v="1"/>
    <x v="5"/>
    <x v="1"/>
    <n v="0.08"/>
    <m/>
    <n v="476"/>
    <n v="506.94"/>
    <x v="2"/>
    <n v="1"/>
    <s v="Cryptantha spp."/>
    <s v="Cryptantha spp."/>
    <s v="forb"/>
    <s v="native"/>
    <s v="annual"/>
    <s v="Boraginaceae"/>
    <n v="0"/>
    <s v="DEG2_6"/>
    <s v="DEG2_6_deep"/>
    <x v="46"/>
    <n v="0"/>
    <n v="0"/>
    <n v="0"/>
  </r>
  <r>
    <s v="degraded"/>
    <x v="1"/>
    <x v="5"/>
    <x v="1"/>
    <n v="0.08"/>
    <m/>
    <n v="476"/>
    <n v="506.94"/>
    <x v="2"/>
    <n v="1"/>
    <s v="Emmenanthe penduliflora"/>
    <s v="Emmenanthe penduliflora"/>
    <s v="forb"/>
    <s v="native"/>
    <s v="annual"/>
    <s v="Hydrophyllaceae"/>
    <n v="0"/>
    <s v="DEG2_6"/>
    <s v="DEG2_6_deep"/>
    <x v="46"/>
    <n v="0"/>
    <n v="0"/>
    <n v="0"/>
  </r>
  <r>
    <s v="degraded"/>
    <x v="1"/>
    <x v="5"/>
    <x v="1"/>
    <n v="0.08"/>
    <m/>
    <n v="476"/>
    <n v="506.94"/>
    <x v="2"/>
    <n v="1"/>
    <s v="Erigeron canadensis"/>
    <s v="Erigeron canadensis"/>
    <s v="forb"/>
    <s v="native"/>
    <s v="annual"/>
    <s v="Asteraceae"/>
    <n v="0"/>
    <s v="DEG2_6"/>
    <s v="DEG2_6_deep"/>
    <x v="46"/>
    <n v="0"/>
    <n v="0"/>
    <n v="0"/>
  </r>
  <r>
    <s v="degraded"/>
    <x v="1"/>
    <x v="5"/>
    <x v="1"/>
    <n v="0.08"/>
    <m/>
    <n v="476"/>
    <n v="506.94"/>
    <x v="2"/>
    <n v="1"/>
    <s v="Erodium cicutarium"/>
    <s v="Erodium spp."/>
    <s v="forb"/>
    <s v="nonnative"/>
    <s v="annual"/>
    <s v="Geraniaceae"/>
    <n v="0"/>
    <s v="DEG2_6"/>
    <s v="DEG2_6_deep"/>
    <x v="46"/>
    <n v="0"/>
    <n v="0"/>
    <n v="0"/>
  </r>
  <r>
    <s v="degraded"/>
    <x v="1"/>
    <x v="5"/>
    <x v="1"/>
    <n v="0.08"/>
    <m/>
    <n v="476"/>
    <n v="506.94"/>
    <x v="2"/>
    <n v="1"/>
    <s v="Erodium moschatum"/>
    <s v="Erodium spp."/>
    <s v="forb"/>
    <s v="nonnative"/>
    <s v="annual"/>
    <s v="Geraniaceae"/>
    <n v="1"/>
    <s v="DEG2_6"/>
    <s v="DEG2_6_deep"/>
    <x v="46"/>
    <n v="2.1008403361344537E-3"/>
    <n v="2100.8403361344535"/>
    <n v="1.9726200339290644E-3"/>
  </r>
  <r>
    <s v="degraded"/>
    <x v="1"/>
    <x v="5"/>
    <x v="1"/>
    <n v="0.08"/>
    <m/>
    <n v="476"/>
    <n v="506.94"/>
    <x v="2"/>
    <n v="1"/>
    <s v="Eucrypta chrysanthemifolia"/>
    <s v="Eucrypta chrysanthemifolia"/>
    <s v="forb"/>
    <s v="native"/>
    <s v="annual"/>
    <s v="Hydrophyllaceae"/>
    <n v="0"/>
    <s v="DEG2_6"/>
    <s v="DEG2_6_deep"/>
    <x v="46"/>
    <n v="0"/>
    <n v="0"/>
    <n v="0"/>
  </r>
  <r>
    <s v="degraded"/>
    <x v="1"/>
    <x v="5"/>
    <x v="1"/>
    <n v="0.08"/>
    <m/>
    <n v="476"/>
    <n v="506.94"/>
    <x v="2"/>
    <n v="1"/>
    <s v="Fragaria vesca"/>
    <s v="Fragaria vesca"/>
    <s v="forb"/>
    <s v="native"/>
    <s v="perennial"/>
    <s v="Rosaceae"/>
    <n v="0"/>
    <s v="DEG2_6"/>
    <s v="DEG2_6_deep"/>
    <x v="46"/>
    <n v="0"/>
    <n v="0"/>
    <n v="0"/>
  </r>
  <r>
    <s v="degraded"/>
    <x v="1"/>
    <x v="5"/>
    <x v="1"/>
    <n v="0.08"/>
    <m/>
    <n v="476"/>
    <n v="506.94"/>
    <x v="2"/>
    <n v="1"/>
    <s v="Galium porrigens"/>
    <s v="Galium porrigens"/>
    <s v="forb"/>
    <s v="native"/>
    <s v="perennial"/>
    <s v="Rubiaceae"/>
    <n v="0"/>
    <s v="DEG2_6"/>
    <s v="DEG2_6_deep"/>
    <x v="46"/>
    <n v="0"/>
    <n v="0"/>
    <n v="0"/>
  </r>
  <r>
    <s v="degraded"/>
    <x v="1"/>
    <x v="5"/>
    <x v="1"/>
    <n v="0.08"/>
    <m/>
    <n v="476"/>
    <n v="506.94"/>
    <x v="2"/>
    <n v="1"/>
    <s v="Hirschfeldia incana"/>
    <s v="Hirschfeldia incana"/>
    <s v="forb"/>
    <s v="nonnative"/>
    <s v="annual"/>
    <s v="Brassicaceae"/>
    <n v="0"/>
    <s v="DEG2_6"/>
    <s v="DEG2_6_deep"/>
    <x v="46"/>
    <n v="0"/>
    <n v="0"/>
    <n v="0"/>
  </r>
  <r>
    <s v="degraded"/>
    <x v="1"/>
    <x v="5"/>
    <x v="1"/>
    <n v="0.08"/>
    <m/>
    <n v="476"/>
    <n v="506.94"/>
    <x v="2"/>
    <n v="1"/>
    <s v="Malacothamnus fasciculatus"/>
    <s v="Malacothamnus fasciculatus"/>
    <s v="shrub"/>
    <s v="native"/>
    <s v="perennial"/>
    <s v="Malvaceae"/>
    <n v="0"/>
    <s v="DEG2_6"/>
    <s v="DEG2_6_deep"/>
    <x v="46"/>
    <n v="0"/>
    <n v="0"/>
    <n v="0"/>
  </r>
  <r>
    <s v="degraded"/>
    <x v="1"/>
    <x v="5"/>
    <x v="1"/>
    <n v="0.08"/>
    <m/>
    <n v="476"/>
    <n v="506.94"/>
    <x v="2"/>
    <n v="1"/>
    <s v="Nicotiana glauca"/>
    <s v="Nicotiana glauca"/>
    <s v="shrub"/>
    <s v="nonnative"/>
    <s v="perennial"/>
    <s v="Solanaceae"/>
    <n v="0"/>
    <s v="DEG2_6"/>
    <s v="DEG2_6_deep"/>
    <x v="46"/>
    <n v="0"/>
    <n v="0"/>
    <n v="0"/>
  </r>
  <r>
    <s v="degraded"/>
    <x v="1"/>
    <x v="5"/>
    <x v="1"/>
    <n v="0.08"/>
    <m/>
    <n v="476"/>
    <n v="506.94"/>
    <x v="2"/>
    <n v="1"/>
    <s v="Pseudognaphalium luteoalbum"/>
    <s v="Pseudognaphalium luteoalbum"/>
    <s v="forb"/>
    <s v="nonnative"/>
    <s v="annual"/>
    <s v="Asteraceae"/>
    <n v="0"/>
    <s v="DEG2_6"/>
    <s v="DEG2_6_deep"/>
    <x v="46"/>
    <n v="0"/>
    <n v="0"/>
    <n v="0"/>
  </r>
  <r>
    <s v="degraded"/>
    <x v="1"/>
    <x v="5"/>
    <x v="1"/>
    <n v="0.08"/>
    <m/>
    <n v="476"/>
    <n v="506.94"/>
    <x v="2"/>
    <n v="1"/>
    <s v="Trifolium gracelentum"/>
    <s v="Trifolium spp."/>
    <s v="forb"/>
    <s v="native"/>
    <s v="annual"/>
    <s v="Fabaceae"/>
    <n v="0"/>
    <s v="DEG2_6"/>
    <s v="DEG2_6_deep"/>
    <x v="46"/>
    <n v="0"/>
    <n v="0"/>
    <n v="0"/>
  </r>
  <r>
    <s v="degraded"/>
    <x v="1"/>
    <x v="5"/>
    <x v="1"/>
    <n v="0.08"/>
    <m/>
    <n v="476"/>
    <n v="506.94"/>
    <x v="3"/>
    <n v="1"/>
    <s v="Acmispon maritimus"/>
    <s v="Acmispon spp."/>
    <s v="forb"/>
    <s v="native"/>
    <s v="annual"/>
    <s v="Fabaceae"/>
    <n v="10"/>
    <s v="DEG2_6"/>
    <s v="DEG2_6_deep"/>
    <x v="47"/>
    <n v="2.100840336134454E-2"/>
    <n v="21008.403361344539"/>
    <n v="1.9726200339290647E-2"/>
  </r>
  <r>
    <s v="degraded"/>
    <x v="1"/>
    <x v="5"/>
    <x v="1"/>
    <n v="0.08"/>
    <m/>
    <n v="476"/>
    <n v="506.94"/>
    <x v="3"/>
    <n v="1"/>
    <s v="Artemisia californica"/>
    <s v="Artemisia californica"/>
    <s v="shrub"/>
    <s v="native"/>
    <s v="perennial"/>
    <s v="Asteraceae"/>
    <n v="0"/>
    <s v="DEG2_6"/>
    <s v="DEG2_6_deep"/>
    <x v="47"/>
    <n v="0"/>
    <n v="0"/>
    <n v="0"/>
  </r>
  <r>
    <s v="degraded"/>
    <x v="1"/>
    <x v="5"/>
    <x v="1"/>
    <n v="0.08"/>
    <m/>
    <n v="476"/>
    <n v="506.94"/>
    <x v="3"/>
    <n v="1"/>
    <s v="Astragalus trichopodus"/>
    <s v="Astragalus trichopodus"/>
    <s v="forb"/>
    <s v="native"/>
    <s v="perennial"/>
    <s v="Fabaceae"/>
    <n v="0"/>
    <s v="DEG2_6"/>
    <s v="DEG2_6_deep"/>
    <x v="47"/>
    <n v="0"/>
    <n v="0"/>
    <n v="0"/>
  </r>
  <r>
    <s v="degraded"/>
    <x v="1"/>
    <x v="5"/>
    <x v="1"/>
    <n v="0.08"/>
    <m/>
    <n v="476"/>
    <n v="506.94"/>
    <x v="3"/>
    <n v="1"/>
    <s v="Bromus diandrus"/>
    <s v="Bromus spp."/>
    <s v="grass"/>
    <s v="nonnative"/>
    <s v="annual"/>
    <s v="Poaceae"/>
    <n v="0"/>
    <s v="DEG2_6"/>
    <s v="DEG2_6_deep"/>
    <x v="47"/>
    <n v="0"/>
    <n v="0"/>
    <n v="0"/>
  </r>
  <r>
    <s v="degraded"/>
    <x v="1"/>
    <x v="5"/>
    <x v="1"/>
    <n v="0.08"/>
    <m/>
    <n v="476"/>
    <n v="506.94"/>
    <x v="3"/>
    <n v="1"/>
    <s v="Bromus madritensis"/>
    <s v="Bromus spp."/>
    <s v="grass"/>
    <s v="nonnative"/>
    <s v="annual"/>
    <s v="Poaceae"/>
    <n v="0"/>
    <s v="DEG2_6"/>
    <s v="DEG2_6_deep"/>
    <x v="47"/>
    <n v="0"/>
    <n v="0"/>
    <n v="0"/>
  </r>
  <r>
    <s v="degraded"/>
    <x v="1"/>
    <x v="5"/>
    <x v="1"/>
    <n v="0.08"/>
    <m/>
    <n v="476"/>
    <n v="506.94"/>
    <x v="3"/>
    <n v="1"/>
    <s v="Centaurea melitensis"/>
    <s v="Centaurea melitensis"/>
    <s v="forb"/>
    <s v="nonnative"/>
    <s v="annual"/>
    <s v="Asteraceae"/>
    <n v="0"/>
    <s v="DEG2_6"/>
    <s v="DEG2_6_deep"/>
    <x v="47"/>
    <n v="0"/>
    <n v="0"/>
    <n v="0"/>
  </r>
  <r>
    <s v="degraded"/>
    <x v="1"/>
    <x v="5"/>
    <x v="1"/>
    <n v="0.08"/>
    <m/>
    <n v="476"/>
    <n v="506.94"/>
    <x v="3"/>
    <n v="1"/>
    <s v="Croton setiger"/>
    <s v="Croton setiger"/>
    <s v="forb"/>
    <s v="native"/>
    <s v="annual"/>
    <s v="Euphorbiaceae"/>
    <n v="0"/>
    <s v="DEG2_6"/>
    <s v="DEG2_6_deep"/>
    <x v="47"/>
    <n v="0"/>
    <n v="0"/>
    <n v="0"/>
  </r>
  <r>
    <s v="degraded"/>
    <x v="1"/>
    <x v="5"/>
    <x v="1"/>
    <n v="0.08"/>
    <m/>
    <n v="476"/>
    <n v="506.94"/>
    <x v="3"/>
    <n v="1"/>
    <s v="Cryptantha spp."/>
    <s v="Cryptantha spp."/>
    <s v="forb"/>
    <s v="native"/>
    <s v="annual"/>
    <s v="Boraginaceae"/>
    <n v="0"/>
    <s v="DEG2_6"/>
    <s v="DEG2_6_deep"/>
    <x v="47"/>
    <n v="0"/>
    <n v="0"/>
    <n v="0"/>
  </r>
  <r>
    <s v="degraded"/>
    <x v="1"/>
    <x v="5"/>
    <x v="1"/>
    <n v="0.08"/>
    <m/>
    <n v="476"/>
    <n v="506.94"/>
    <x v="3"/>
    <n v="1"/>
    <s v="Emmenanthe penduliflora"/>
    <s v="Emmenanthe penduliflora"/>
    <s v="forb"/>
    <s v="native"/>
    <s v="annual"/>
    <s v="Hydrophyllaceae"/>
    <n v="0"/>
    <s v="DEG2_6"/>
    <s v="DEG2_6_deep"/>
    <x v="47"/>
    <n v="0"/>
    <n v="0"/>
    <n v="0"/>
  </r>
  <r>
    <s v="degraded"/>
    <x v="1"/>
    <x v="5"/>
    <x v="1"/>
    <n v="0.08"/>
    <m/>
    <n v="476"/>
    <n v="506.94"/>
    <x v="3"/>
    <n v="1"/>
    <s v="Erigeron canadensis"/>
    <s v="Erigeron canadensis"/>
    <s v="forb"/>
    <s v="native"/>
    <s v="annual"/>
    <s v="Asteraceae"/>
    <n v="0"/>
    <s v="DEG2_6"/>
    <s v="DEG2_6_deep"/>
    <x v="47"/>
    <n v="0"/>
    <n v="0"/>
    <n v="0"/>
  </r>
  <r>
    <s v="degraded"/>
    <x v="1"/>
    <x v="5"/>
    <x v="1"/>
    <n v="0.08"/>
    <m/>
    <n v="476"/>
    <n v="506.94"/>
    <x v="3"/>
    <n v="1"/>
    <s v="Erodium cicutarium"/>
    <s v="Erodium spp."/>
    <s v="forb"/>
    <s v="nonnative"/>
    <s v="annual"/>
    <s v="Geraniaceae"/>
    <n v="0"/>
    <s v="DEG2_6"/>
    <s v="DEG2_6_deep"/>
    <x v="47"/>
    <n v="0"/>
    <n v="0"/>
    <n v="0"/>
  </r>
  <r>
    <s v="degraded"/>
    <x v="1"/>
    <x v="5"/>
    <x v="1"/>
    <n v="0.08"/>
    <m/>
    <n v="476"/>
    <n v="506.94"/>
    <x v="3"/>
    <n v="1"/>
    <s v="Erodium moschatum"/>
    <s v="Erodium spp."/>
    <s v="forb"/>
    <s v="nonnative"/>
    <s v="annual"/>
    <s v="Geraniaceae"/>
    <n v="1"/>
    <s v="DEG2_6"/>
    <s v="DEG2_6_deep"/>
    <x v="47"/>
    <n v="2.1008403361344537E-3"/>
    <n v="2100.8403361344535"/>
    <n v="1.9726200339290644E-3"/>
  </r>
  <r>
    <s v="degraded"/>
    <x v="1"/>
    <x v="5"/>
    <x v="1"/>
    <n v="0.08"/>
    <m/>
    <n v="476"/>
    <n v="506.94"/>
    <x v="3"/>
    <n v="1"/>
    <s v="Eucrypta chrysanthemifolia"/>
    <s v="Eucrypta chrysanthemifolia"/>
    <s v="forb"/>
    <s v="native"/>
    <s v="annual"/>
    <s v="Hydrophyllaceae"/>
    <n v="2"/>
    <s v="DEG2_6"/>
    <s v="DEG2_6_deep"/>
    <x v="47"/>
    <n v="4.2016806722689074E-3"/>
    <n v="4201.6806722689071"/>
    <n v="3.9452400678581289E-3"/>
  </r>
  <r>
    <s v="degraded"/>
    <x v="1"/>
    <x v="5"/>
    <x v="1"/>
    <n v="0.08"/>
    <m/>
    <n v="476"/>
    <n v="506.94"/>
    <x v="3"/>
    <n v="1"/>
    <s v="Fragaria vesca"/>
    <s v="Fragaria vesca"/>
    <s v="forb"/>
    <s v="native"/>
    <s v="perennial"/>
    <s v="Rosaceae"/>
    <n v="0"/>
    <s v="DEG2_6"/>
    <s v="DEG2_6_deep"/>
    <x v="47"/>
    <n v="0"/>
    <n v="0"/>
    <n v="0"/>
  </r>
  <r>
    <s v="degraded"/>
    <x v="1"/>
    <x v="5"/>
    <x v="1"/>
    <n v="0.08"/>
    <m/>
    <n v="476"/>
    <n v="506.94"/>
    <x v="3"/>
    <n v="1"/>
    <s v="Galium porrigens"/>
    <s v="Galium porrigens"/>
    <s v="forb"/>
    <s v="native"/>
    <s v="perennial"/>
    <s v="Rubiaceae"/>
    <n v="0"/>
    <s v="DEG2_6"/>
    <s v="DEG2_6_deep"/>
    <x v="47"/>
    <n v="0"/>
    <n v="0"/>
    <n v="0"/>
  </r>
  <r>
    <s v="degraded"/>
    <x v="1"/>
    <x v="5"/>
    <x v="1"/>
    <n v="0.08"/>
    <m/>
    <n v="476"/>
    <n v="506.94"/>
    <x v="3"/>
    <n v="1"/>
    <s v="Hirschfeldia incana"/>
    <s v="Hirschfeldia incana"/>
    <s v="forb"/>
    <s v="nonnative"/>
    <s v="annual"/>
    <s v="Brassicaceae"/>
    <n v="0"/>
    <s v="DEG2_6"/>
    <s v="DEG2_6_deep"/>
    <x v="47"/>
    <n v="0"/>
    <n v="0"/>
    <n v="0"/>
  </r>
  <r>
    <s v="degraded"/>
    <x v="1"/>
    <x v="5"/>
    <x v="1"/>
    <n v="0.08"/>
    <m/>
    <n v="476"/>
    <n v="506.94"/>
    <x v="3"/>
    <n v="1"/>
    <s v="Malacothamnus fasciculatus"/>
    <s v="Malacothamnus fasciculatus"/>
    <s v="shrub"/>
    <s v="native"/>
    <s v="perennial"/>
    <s v="Malvaceae"/>
    <n v="0"/>
    <s v="DEG2_6"/>
    <s v="DEG2_6_deep"/>
    <x v="47"/>
    <n v="0"/>
    <n v="0"/>
    <n v="0"/>
  </r>
  <r>
    <s v="degraded"/>
    <x v="1"/>
    <x v="5"/>
    <x v="1"/>
    <n v="0.08"/>
    <m/>
    <n v="476"/>
    <n v="506.94"/>
    <x v="3"/>
    <n v="1"/>
    <s v="Nicotiana glauca"/>
    <s v="Nicotiana glauca"/>
    <s v="shrub"/>
    <s v="nonnative"/>
    <s v="perennial"/>
    <s v="Solanaceae"/>
    <n v="0"/>
    <s v="DEG2_6"/>
    <s v="DEG2_6_deep"/>
    <x v="47"/>
    <n v="0"/>
    <n v="0"/>
    <n v="0"/>
  </r>
  <r>
    <s v="degraded"/>
    <x v="1"/>
    <x v="5"/>
    <x v="1"/>
    <n v="0.08"/>
    <m/>
    <n v="476"/>
    <n v="506.94"/>
    <x v="3"/>
    <n v="1"/>
    <s v="Pseudognaphalium luteoalbum"/>
    <s v="Pseudognaphalium luteoalbum"/>
    <s v="forb"/>
    <s v="nonnative"/>
    <s v="annual"/>
    <s v="Asteraceae"/>
    <n v="0"/>
    <s v="DEG2_6"/>
    <s v="DEG2_6_deep"/>
    <x v="47"/>
    <n v="0"/>
    <n v="0"/>
    <n v="0"/>
  </r>
  <r>
    <s v="degraded"/>
    <x v="1"/>
    <x v="5"/>
    <x v="1"/>
    <n v="0.08"/>
    <m/>
    <n v="476"/>
    <n v="506.94"/>
    <x v="3"/>
    <n v="1"/>
    <s v="Trifolium gracelentum"/>
    <s v="Trifolium spp."/>
    <s v="forb"/>
    <s v="native"/>
    <s v="annual"/>
    <s v="Fabaceae"/>
    <n v="0"/>
    <s v="DEG2_6"/>
    <s v="DEG2_6_deep"/>
    <x v="47"/>
    <n v="0"/>
    <n v="0"/>
    <n v="0"/>
  </r>
  <r>
    <s v="degraded"/>
    <x v="1"/>
    <x v="6"/>
    <x v="0"/>
    <n v="0.04"/>
    <m/>
    <n v="476"/>
    <n v="506.94"/>
    <x v="0"/>
    <n v="1"/>
    <s v="Acmispon maritimus"/>
    <s v="Acmispon spp."/>
    <s v="forb"/>
    <s v="native"/>
    <s v="annual"/>
    <s v="Fabaceae"/>
    <n v="0"/>
    <s v="DEG2_7"/>
    <s v="DEG2_7_surface"/>
    <x v="48"/>
    <n v="0"/>
    <n v="0"/>
    <n v="0"/>
  </r>
  <r>
    <s v="degraded"/>
    <x v="1"/>
    <x v="6"/>
    <x v="0"/>
    <n v="0.04"/>
    <m/>
    <n v="476"/>
    <n v="506.94"/>
    <x v="0"/>
    <n v="1"/>
    <s v="Artemisia californica"/>
    <s v="Artemisia californica"/>
    <s v="shrub"/>
    <s v="native"/>
    <s v="perennial"/>
    <s v="Asteraceae"/>
    <n v="0"/>
    <s v="DEG2_7"/>
    <s v="DEG2_7_surface"/>
    <x v="48"/>
    <n v="0"/>
    <n v="0"/>
    <n v="0"/>
  </r>
  <r>
    <s v="degraded"/>
    <x v="1"/>
    <x v="6"/>
    <x v="0"/>
    <n v="0.04"/>
    <m/>
    <n v="476"/>
    <n v="506.94"/>
    <x v="0"/>
    <n v="1"/>
    <s v="Astragalus trichopodus"/>
    <s v="Astragalus trichopodus"/>
    <s v="forb"/>
    <s v="native"/>
    <s v="perennial"/>
    <s v="Fabaceae"/>
    <n v="0"/>
    <s v="DEG2_7"/>
    <s v="DEG2_7_surface"/>
    <x v="48"/>
    <n v="0"/>
    <n v="0"/>
    <n v="0"/>
  </r>
  <r>
    <s v="degraded"/>
    <x v="1"/>
    <x v="6"/>
    <x v="0"/>
    <n v="0.04"/>
    <m/>
    <n v="476"/>
    <n v="506.94"/>
    <x v="0"/>
    <n v="1"/>
    <s v="Bromus diandrus"/>
    <s v="Bromus spp."/>
    <s v="grass"/>
    <s v="nonnative"/>
    <s v="annual"/>
    <s v="Poaceae"/>
    <n v="0"/>
    <s v="DEG2_7"/>
    <s v="DEG2_7_surface"/>
    <x v="48"/>
    <n v="0"/>
    <n v="0"/>
    <n v="0"/>
  </r>
  <r>
    <s v="degraded"/>
    <x v="1"/>
    <x v="6"/>
    <x v="0"/>
    <n v="0.04"/>
    <m/>
    <n v="476"/>
    <n v="506.94"/>
    <x v="0"/>
    <n v="1"/>
    <s v="Bromus madritensis"/>
    <s v="Bromus spp."/>
    <s v="grass"/>
    <s v="nonnative"/>
    <s v="annual"/>
    <s v="Poaceae"/>
    <n v="0"/>
    <s v="DEG2_7"/>
    <s v="DEG2_7_surface"/>
    <x v="48"/>
    <n v="0"/>
    <n v="0"/>
    <n v="0"/>
  </r>
  <r>
    <s v="degraded"/>
    <x v="1"/>
    <x v="6"/>
    <x v="0"/>
    <n v="0.04"/>
    <m/>
    <n v="476"/>
    <n v="506.94"/>
    <x v="0"/>
    <n v="1"/>
    <s v="Centaurea melitensis"/>
    <s v="Centaurea melitensis"/>
    <s v="forb"/>
    <s v="nonnative"/>
    <s v="annual"/>
    <s v="Asteraceae"/>
    <n v="0"/>
    <s v="DEG2_7"/>
    <s v="DEG2_7_surface"/>
    <x v="48"/>
    <n v="0"/>
    <n v="0"/>
    <n v="0"/>
  </r>
  <r>
    <s v="degraded"/>
    <x v="1"/>
    <x v="6"/>
    <x v="0"/>
    <n v="0.04"/>
    <m/>
    <n v="476"/>
    <n v="506.94"/>
    <x v="0"/>
    <n v="1"/>
    <s v="Croton setiger"/>
    <s v="Croton setiger"/>
    <s v="forb"/>
    <s v="native"/>
    <s v="annual"/>
    <s v="Euphorbiaceae"/>
    <n v="0"/>
    <s v="DEG2_7"/>
    <s v="DEG2_7_surface"/>
    <x v="48"/>
    <n v="0"/>
    <n v="0"/>
    <n v="0"/>
  </r>
  <r>
    <s v="degraded"/>
    <x v="1"/>
    <x v="6"/>
    <x v="0"/>
    <n v="0.04"/>
    <m/>
    <n v="476"/>
    <n v="506.94"/>
    <x v="0"/>
    <n v="1"/>
    <s v="Cryptantha spp."/>
    <s v="Cryptantha spp."/>
    <s v="forb"/>
    <s v="native"/>
    <s v="annual"/>
    <s v="Boraginaceae"/>
    <n v="1"/>
    <s v="DEG2_7"/>
    <s v="DEG2_7_surface"/>
    <x v="48"/>
    <n v="2.1008403361344537E-3"/>
    <n v="2100.8403361344535"/>
    <n v="1.9726200339290644E-3"/>
  </r>
  <r>
    <s v="degraded"/>
    <x v="1"/>
    <x v="6"/>
    <x v="0"/>
    <n v="0.04"/>
    <m/>
    <n v="476"/>
    <n v="506.94"/>
    <x v="0"/>
    <n v="1"/>
    <s v="Emmenanthe penduliflora"/>
    <s v="Emmenanthe penduliflora"/>
    <s v="forb"/>
    <s v="native"/>
    <s v="annual"/>
    <s v="Hydrophyllaceae"/>
    <n v="0"/>
    <s v="DEG2_7"/>
    <s v="DEG2_7_surface"/>
    <x v="48"/>
    <n v="0"/>
    <n v="0"/>
    <n v="0"/>
  </r>
  <r>
    <s v="degraded"/>
    <x v="1"/>
    <x v="6"/>
    <x v="0"/>
    <n v="0.04"/>
    <m/>
    <n v="476"/>
    <n v="506.94"/>
    <x v="0"/>
    <n v="1"/>
    <s v="Erigeron canadensis"/>
    <s v="Erigeron canadensis"/>
    <s v="forb"/>
    <s v="native"/>
    <s v="annual"/>
    <s v="Asteraceae"/>
    <n v="0"/>
    <s v="DEG2_7"/>
    <s v="DEG2_7_surface"/>
    <x v="48"/>
    <n v="0"/>
    <n v="0"/>
    <n v="0"/>
  </r>
  <r>
    <s v="degraded"/>
    <x v="1"/>
    <x v="6"/>
    <x v="0"/>
    <n v="0.04"/>
    <m/>
    <n v="476"/>
    <n v="506.94"/>
    <x v="0"/>
    <n v="1"/>
    <s v="Erodium cicutarium"/>
    <s v="Erodium spp."/>
    <s v="forb"/>
    <s v="nonnative"/>
    <s v="annual"/>
    <s v="Geraniaceae"/>
    <n v="0"/>
    <s v="DEG2_7"/>
    <s v="DEG2_7_surface"/>
    <x v="48"/>
    <n v="0"/>
    <n v="0"/>
    <n v="0"/>
  </r>
  <r>
    <s v="degraded"/>
    <x v="1"/>
    <x v="6"/>
    <x v="0"/>
    <n v="0.04"/>
    <m/>
    <n v="476"/>
    <n v="506.94"/>
    <x v="0"/>
    <n v="1"/>
    <s v="Erodium moschatum"/>
    <s v="Erodium spp."/>
    <s v="forb"/>
    <s v="nonnative"/>
    <s v="annual"/>
    <s v="Geraniaceae"/>
    <n v="0"/>
    <s v="DEG2_7"/>
    <s v="DEG2_7_surface"/>
    <x v="48"/>
    <n v="0"/>
    <n v="0"/>
    <n v="0"/>
  </r>
  <r>
    <s v="degraded"/>
    <x v="1"/>
    <x v="6"/>
    <x v="0"/>
    <n v="0.04"/>
    <m/>
    <n v="476"/>
    <n v="506.94"/>
    <x v="0"/>
    <n v="1"/>
    <s v="Eucrypta chrysanthemifolia"/>
    <s v="Eucrypta chrysanthemifolia"/>
    <s v="forb"/>
    <s v="native"/>
    <s v="annual"/>
    <s v="Hydrophyllaceae"/>
    <n v="0"/>
    <s v="DEG2_7"/>
    <s v="DEG2_7_surface"/>
    <x v="48"/>
    <n v="0"/>
    <n v="0"/>
    <n v="0"/>
  </r>
  <r>
    <s v="degraded"/>
    <x v="1"/>
    <x v="6"/>
    <x v="0"/>
    <n v="0.04"/>
    <m/>
    <n v="476"/>
    <n v="506.94"/>
    <x v="0"/>
    <n v="1"/>
    <s v="Fragaria vesca"/>
    <s v="Fragaria vesca"/>
    <s v="forb"/>
    <s v="native"/>
    <s v="perennial"/>
    <s v="Rosaceae"/>
    <n v="0"/>
    <s v="DEG2_7"/>
    <s v="DEG2_7_surface"/>
    <x v="48"/>
    <n v="0"/>
    <n v="0"/>
    <n v="0"/>
  </r>
  <r>
    <s v="degraded"/>
    <x v="1"/>
    <x v="6"/>
    <x v="0"/>
    <n v="0.04"/>
    <m/>
    <n v="476"/>
    <n v="506.94"/>
    <x v="0"/>
    <n v="1"/>
    <s v="Galium porrigens"/>
    <s v="Galium porrigens"/>
    <s v="forb"/>
    <s v="native"/>
    <s v="perennial"/>
    <s v="Rubiaceae"/>
    <n v="0"/>
    <s v="DEG2_7"/>
    <s v="DEG2_7_surface"/>
    <x v="48"/>
    <n v="0"/>
    <n v="0"/>
    <n v="0"/>
  </r>
  <r>
    <s v="degraded"/>
    <x v="1"/>
    <x v="6"/>
    <x v="0"/>
    <n v="0.04"/>
    <m/>
    <n v="476"/>
    <n v="506.94"/>
    <x v="0"/>
    <n v="1"/>
    <s v="Hirschfeldia incana"/>
    <s v="Hirschfeldia incana"/>
    <s v="forb"/>
    <s v="nonnative"/>
    <s v="annual"/>
    <s v="Brassicaceae"/>
    <n v="1"/>
    <s v="DEG2_7"/>
    <s v="DEG2_7_surface"/>
    <x v="48"/>
    <n v="2.1008403361344537E-3"/>
    <n v="2100.8403361344535"/>
    <n v="1.9726200339290644E-3"/>
  </r>
  <r>
    <s v="degraded"/>
    <x v="1"/>
    <x v="6"/>
    <x v="0"/>
    <n v="0.04"/>
    <m/>
    <n v="476"/>
    <n v="506.94"/>
    <x v="0"/>
    <n v="1"/>
    <s v="Malacothamnus fasciculatus"/>
    <s v="Malacothamnus fasciculatus"/>
    <s v="shrub"/>
    <s v="native"/>
    <s v="perennial"/>
    <s v="Malvaceae"/>
    <n v="0"/>
    <s v="DEG2_7"/>
    <s v="DEG2_7_surface"/>
    <x v="48"/>
    <n v="0"/>
    <n v="0"/>
    <n v="0"/>
  </r>
  <r>
    <s v="degraded"/>
    <x v="1"/>
    <x v="6"/>
    <x v="0"/>
    <n v="0.04"/>
    <m/>
    <n v="476"/>
    <n v="506.94"/>
    <x v="0"/>
    <n v="1"/>
    <s v="Nicotiana glauca"/>
    <s v="Nicotiana glauca"/>
    <s v="shrub"/>
    <s v="nonnative"/>
    <s v="perennial"/>
    <s v="Solanaceae"/>
    <n v="0"/>
    <s v="DEG2_7"/>
    <s v="DEG2_7_surface"/>
    <x v="48"/>
    <n v="0"/>
    <n v="0"/>
    <n v="0"/>
  </r>
  <r>
    <s v="degraded"/>
    <x v="1"/>
    <x v="6"/>
    <x v="0"/>
    <n v="0.04"/>
    <m/>
    <n v="476"/>
    <n v="506.94"/>
    <x v="0"/>
    <n v="1"/>
    <s v="Pseudognaphalium luteoalbum"/>
    <s v="Pseudognaphalium luteoalbum"/>
    <s v="forb"/>
    <s v="nonnative"/>
    <s v="annual"/>
    <s v="Asteraceae"/>
    <n v="0"/>
    <s v="DEG2_7"/>
    <s v="DEG2_7_surface"/>
    <x v="48"/>
    <n v="0"/>
    <n v="0"/>
    <n v="0"/>
  </r>
  <r>
    <s v="degraded"/>
    <x v="1"/>
    <x v="6"/>
    <x v="0"/>
    <n v="0.04"/>
    <m/>
    <n v="476"/>
    <n v="506.94"/>
    <x v="0"/>
    <n v="1"/>
    <s v="Trifolium gracelentum"/>
    <s v="Trifolium spp."/>
    <s v="forb"/>
    <s v="native"/>
    <s v="annual"/>
    <s v="Fabaceae"/>
    <n v="0"/>
    <s v="DEG2_7"/>
    <s v="DEG2_7_surface"/>
    <x v="48"/>
    <n v="0"/>
    <n v="0"/>
    <n v="0"/>
  </r>
  <r>
    <s v="degraded"/>
    <x v="1"/>
    <x v="6"/>
    <x v="0"/>
    <n v="0.04"/>
    <m/>
    <n v="476"/>
    <n v="506.94"/>
    <x v="1"/>
    <n v="1"/>
    <s v="Acmispon maritimus"/>
    <s v="Acmispon spp."/>
    <s v="forb"/>
    <s v="native"/>
    <s v="annual"/>
    <s v="Fabaceae"/>
    <n v="0"/>
    <s v="DEG2_7"/>
    <s v="DEG2_7_surface"/>
    <x v="49"/>
    <n v="0"/>
    <n v="0"/>
    <n v="0"/>
  </r>
  <r>
    <s v="degraded"/>
    <x v="1"/>
    <x v="6"/>
    <x v="0"/>
    <n v="0.04"/>
    <m/>
    <n v="476"/>
    <n v="506.94"/>
    <x v="1"/>
    <n v="1"/>
    <s v="Artemisia californica"/>
    <s v="Artemisia californica"/>
    <s v="shrub"/>
    <s v="native"/>
    <s v="perennial"/>
    <s v="Asteraceae"/>
    <n v="0"/>
    <s v="DEG2_7"/>
    <s v="DEG2_7_surface"/>
    <x v="49"/>
    <n v="0"/>
    <n v="0"/>
    <n v="0"/>
  </r>
  <r>
    <s v="degraded"/>
    <x v="1"/>
    <x v="6"/>
    <x v="0"/>
    <n v="0.04"/>
    <m/>
    <n v="476"/>
    <n v="506.94"/>
    <x v="1"/>
    <n v="1"/>
    <s v="Astragalus trichopodus"/>
    <s v="Astragalus trichopodus"/>
    <s v="forb"/>
    <s v="native"/>
    <s v="perennial"/>
    <s v="Fabaceae"/>
    <n v="0"/>
    <s v="DEG2_7"/>
    <s v="DEG2_7_surface"/>
    <x v="49"/>
    <n v="0"/>
    <n v="0"/>
    <n v="0"/>
  </r>
  <r>
    <s v="degraded"/>
    <x v="1"/>
    <x v="6"/>
    <x v="0"/>
    <n v="0.04"/>
    <m/>
    <n v="476"/>
    <n v="506.94"/>
    <x v="1"/>
    <n v="1"/>
    <s v="Bromus diandrus"/>
    <s v="Bromus spp."/>
    <s v="grass"/>
    <s v="nonnative"/>
    <s v="annual"/>
    <s v="Poaceae"/>
    <n v="0"/>
    <s v="DEG2_7"/>
    <s v="DEG2_7_surface"/>
    <x v="49"/>
    <n v="0"/>
    <n v="0"/>
    <n v="0"/>
  </r>
  <r>
    <s v="degraded"/>
    <x v="1"/>
    <x v="6"/>
    <x v="0"/>
    <n v="0.04"/>
    <m/>
    <n v="476"/>
    <n v="506.94"/>
    <x v="1"/>
    <n v="1"/>
    <s v="Bromus madritensis"/>
    <s v="Bromus spp."/>
    <s v="grass"/>
    <s v="nonnative"/>
    <s v="annual"/>
    <s v="Poaceae"/>
    <n v="0"/>
    <s v="DEG2_7"/>
    <s v="DEG2_7_surface"/>
    <x v="49"/>
    <n v="0"/>
    <n v="0"/>
    <n v="0"/>
  </r>
  <r>
    <s v="degraded"/>
    <x v="1"/>
    <x v="6"/>
    <x v="0"/>
    <n v="0.04"/>
    <m/>
    <n v="476"/>
    <n v="506.94"/>
    <x v="1"/>
    <n v="1"/>
    <s v="Centaurea melitensis"/>
    <s v="Centaurea melitensis"/>
    <s v="forb"/>
    <s v="nonnative"/>
    <s v="annual"/>
    <s v="Asteraceae"/>
    <n v="0"/>
    <s v="DEG2_7"/>
    <s v="DEG2_7_surface"/>
    <x v="49"/>
    <n v="0"/>
    <n v="0"/>
    <n v="0"/>
  </r>
  <r>
    <s v="degraded"/>
    <x v="1"/>
    <x v="6"/>
    <x v="0"/>
    <n v="0.04"/>
    <m/>
    <n v="476"/>
    <n v="506.94"/>
    <x v="1"/>
    <n v="1"/>
    <s v="Croton setiger"/>
    <s v="Croton setiger"/>
    <s v="forb"/>
    <s v="native"/>
    <s v="annual"/>
    <s v="Euphorbiaceae"/>
    <n v="0"/>
    <s v="DEG2_7"/>
    <s v="DEG2_7_surface"/>
    <x v="49"/>
    <n v="0"/>
    <n v="0"/>
    <n v="0"/>
  </r>
  <r>
    <s v="degraded"/>
    <x v="1"/>
    <x v="6"/>
    <x v="0"/>
    <n v="0.04"/>
    <m/>
    <n v="476"/>
    <n v="506.94"/>
    <x v="1"/>
    <n v="1"/>
    <s v="Cryptantha spp."/>
    <s v="Cryptantha spp."/>
    <s v="forb"/>
    <s v="native"/>
    <s v="annual"/>
    <s v="Boraginaceae"/>
    <n v="0"/>
    <s v="DEG2_7"/>
    <s v="DEG2_7_surface"/>
    <x v="49"/>
    <n v="0"/>
    <n v="0"/>
    <n v="0"/>
  </r>
  <r>
    <s v="degraded"/>
    <x v="1"/>
    <x v="6"/>
    <x v="0"/>
    <n v="0.04"/>
    <m/>
    <n v="476"/>
    <n v="506.94"/>
    <x v="1"/>
    <n v="1"/>
    <s v="Emmenanthe penduliflora"/>
    <s v="Emmenanthe penduliflora"/>
    <s v="forb"/>
    <s v="native"/>
    <s v="annual"/>
    <s v="Hydrophyllaceae"/>
    <n v="0"/>
    <s v="DEG2_7"/>
    <s v="DEG2_7_surface"/>
    <x v="49"/>
    <n v="0"/>
    <n v="0"/>
    <n v="0"/>
  </r>
  <r>
    <s v="degraded"/>
    <x v="1"/>
    <x v="6"/>
    <x v="0"/>
    <n v="0.04"/>
    <m/>
    <n v="476"/>
    <n v="506.94"/>
    <x v="1"/>
    <n v="1"/>
    <s v="Erigeron canadensis"/>
    <s v="Erigeron canadensis"/>
    <s v="forb"/>
    <s v="native"/>
    <s v="annual"/>
    <s v="Asteraceae"/>
    <n v="0"/>
    <s v="DEG2_7"/>
    <s v="DEG2_7_surface"/>
    <x v="49"/>
    <n v="0"/>
    <n v="0"/>
    <n v="0"/>
  </r>
  <r>
    <s v="degraded"/>
    <x v="1"/>
    <x v="6"/>
    <x v="0"/>
    <n v="0.04"/>
    <m/>
    <n v="476"/>
    <n v="506.94"/>
    <x v="1"/>
    <n v="1"/>
    <s v="Erodium cicutarium"/>
    <s v="Erodium spp."/>
    <s v="forb"/>
    <s v="nonnative"/>
    <s v="annual"/>
    <s v="Geraniaceae"/>
    <n v="1"/>
    <s v="DEG2_7"/>
    <s v="DEG2_7_surface"/>
    <x v="49"/>
    <n v="2.1008403361344537E-3"/>
    <n v="2100.8403361344535"/>
    <n v="1.9726200339290644E-3"/>
  </r>
  <r>
    <s v="degraded"/>
    <x v="1"/>
    <x v="6"/>
    <x v="0"/>
    <n v="0.04"/>
    <m/>
    <n v="476"/>
    <n v="506.94"/>
    <x v="1"/>
    <n v="1"/>
    <s v="Erodium moschatum"/>
    <s v="Erodium spp."/>
    <s v="forb"/>
    <s v="nonnative"/>
    <s v="annual"/>
    <s v="Geraniaceae"/>
    <n v="0"/>
    <s v="DEG2_7"/>
    <s v="DEG2_7_surface"/>
    <x v="49"/>
    <n v="0"/>
    <n v="0"/>
    <n v="0"/>
  </r>
  <r>
    <s v="degraded"/>
    <x v="1"/>
    <x v="6"/>
    <x v="0"/>
    <n v="0.04"/>
    <m/>
    <n v="476"/>
    <n v="506.94"/>
    <x v="1"/>
    <n v="1"/>
    <s v="Eucrypta chrysanthemifolia"/>
    <s v="Eucrypta chrysanthemifolia"/>
    <s v="forb"/>
    <s v="native"/>
    <s v="annual"/>
    <s v="Hydrophyllaceae"/>
    <n v="0"/>
    <s v="DEG2_7"/>
    <s v="DEG2_7_surface"/>
    <x v="49"/>
    <n v="0"/>
    <n v="0"/>
    <n v="0"/>
  </r>
  <r>
    <s v="degraded"/>
    <x v="1"/>
    <x v="6"/>
    <x v="0"/>
    <n v="0.04"/>
    <m/>
    <n v="476"/>
    <n v="506.94"/>
    <x v="1"/>
    <n v="1"/>
    <s v="Fragaria vesca"/>
    <s v="Fragaria vesca"/>
    <s v="forb"/>
    <s v="native"/>
    <s v="perennial"/>
    <s v="Rosaceae"/>
    <n v="0"/>
    <s v="DEG2_7"/>
    <s v="DEG2_7_surface"/>
    <x v="49"/>
    <n v="0"/>
    <n v="0"/>
    <n v="0"/>
  </r>
  <r>
    <s v="degraded"/>
    <x v="1"/>
    <x v="6"/>
    <x v="0"/>
    <n v="0.04"/>
    <m/>
    <n v="476"/>
    <n v="506.94"/>
    <x v="1"/>
    <n v="1"/>
    <s v="Galium porrigens"/>
    <s v="Galium porrigens"/>
    <s v="forb"/>
    <s v="native"/>
    <s v="perennial"/>
    <s v="Rubiaceae"/>
    <n v="0"/>
    <s v="DEG2_7"/>
    <s v="DEG2_7_surface"/>
    <x v="49"/>
    <n v="0"/>
    <n v="0"/>
    <n v="0"/>
  </r>
  <r>
    <s v="degraded"/>
    <x v="1"/>
    <x v="6"/>
    <x v="0"/>
    <n v="0.04"/>
    <m/>
    <n v="476"/>
    <n v="506.94"/>
    <x v="1"/>
    <n v="1"/>
    <s v="Hirschfeldia incana"/>
    <s v="Hirschfeldia incana"/>
    <s v="forb"/>
    <s v="nonnative"/>
    <s v="annual"/>
    <s v="Brassicaceae"/>
    <n v="0"/>
    <s v="DEG2_7"/>
    <s v="DEG2_7_surface"/>
    <x v="49"/>
    <n v="0"/>
    <n v="0"/>
    <n v="0"/>
  </r>
  <r>
    <s v="degraded"/>
    <x v="1"/>
    <x v="6"/>
    <x v="0"/>
    <n v="0.04"/>
    <m/>
    <n v="476"/>
    <n v="506.94"/>
    <x v="1"/>
    <n v="1"/>
    <s v="Malacothamnus fasciculatus"/>
    <s v="Malacothamnus fasciculatus"/>
    <s v="shrub"/>
    <s v="native"/>
    <s v="perennial"/>
    <s v="Malvaceae"/>
    <n v="0"/>
    <s v="DEG2_7"/>
    <s v="DEG2_7_surface"/>
    <x v="49"/>
    <n v="0"/>
    <n v="0"/>
    <n v="0"/>
  </r>
  <r>
    <s v="degraded"/>
    <x v="1"/>
    <x v="6"/>
    <x v="0"/>
    <n v="0.04"/>
    <m/>
    <n v="476"/>
    <n v="506.94"/>
    <x v="1"/>
    <n v="1"/>
    <s v="Nicotiana glauca"/>
    <s v="Nicotiana glauca"/>
    <s v="shrub"/>
    <s v="nonnative"/>
    <s v="perennial"/>
    <s v="Solanaceae"/>
    <n v="0"/>
    <s v="DEG2_7"/>
    <s v="DEG2_7_surface"/>
    <x v="49"/>
    <n v="0"/>
    <n v="0"/>
    <n v="0"/>
  </r>
  <r>
    <s v="degraded"/>
    <x v="1"/>
    <x v="6"/>
    <x v="0"/>
    <n v="0.04"/>
    <m/>
    <n v="476"/>
    <n v="506.94"/>
    <x v="1"/>
    <n v="1"/>
    <s v="Pseudognaphalium luteoalbum"/>
    <s v="Pseudognaphalium luteoalbum"/>
    <s v="forb"/>
    <s v="nonnative"/>
    <s v="annual"/>
    <s v="Asteraceae"/>
    <n v="0"/>
    <s v="DEG2_7"/>
    <s v="DEG2_7_surface"/>
    <x v="49"/>
    <n v="0"/>
    <n v="0"/>
    <n v="0"/>
  </r>
  <r>
    <s v="degraded"/>
    <x v="1"/>
    <x v="6"/>
    <x v="0"/>
    <n v="0.04"/>
    <m/>
    <n v="476"/>
    <n v="506.94"/>
    <x v="1"/>
    <n v="1"/>
    <s v="Trifolium gracelentum"/>
    <s v="Trifolium spp."/>
    <s v="forb"/>
    <s v="native"/>
    <s v="annual"/>
    <s v="Fabaceae"/>
    <n v="0"/>
    <s v="DEG2_7"/>
    <s v="DEG2_7_surface"/>
    <x v="49"/>
    <n v="0"/>
    <n v="0"/>
    <n v="0"/>
  </r>
  <r>
    <s v="degraded"/>
    <x v="1"/>
    <x v="6"/>
    <x v="0"/>
    <n v="0.04"/>
    <m/>
    <n v="476"/>
    <n v="506.94"/>
    <x v="2"/>
    <n v="1"/>
    <s v="Acmispon maritimus"/>
    <s v="Acmispon spp."/>
    <s v="forb"/>
    <s v="native"/>
    <s v="annual"/>
    <s v="Fabaceae"/>
    <n v="1"/>
    <s v="DEG2_7"/>
    <s v="DEG2_7_surface"/>
    <x v="50"/>
    <n v="2.1008403361344537E-3"/>
    <n v="2100.8403361344535"/>
    <n v="1.9726200339290644E-3"/>
  </r>
  <r>
    <s v="degraded"/>
    <x v="1"/>
    <x v="6"/>
    <x v="0"/>
    <n v="0.04"/>
    <m/>
    <n v="476"/>
    <n v="506.94"/>
    <x v="2"/>
    <n v="1"/>
    <s v="Artemisia californica"/>
    <s v="Artemisia californica"/>
    <s v="shrub"/>
    <s v="native"/>
    <s v="perennial"/>
    <s v="Asteraceae"/>
    <n v="0"/>
    <s v="DEG2_7"/>
    <s v="DEG2_7_surface"/>
    <x v="50"/>
    <n v="0"/>
    <n v="0"/>
    <n v="0"/>
  </r>
  <r>
    <s v="degraded"/>
    <x v="1"/>
    <x v="6"/>
    <x v="0"/>
    <n v="0.04"/>
    <m/>
    <n v="476"/>
    <n v="506.94"/>
    <x v="2"/>
    <n v="1"/>
    <s v="Astragalus trichopodus"/>
    <s v="Astragalus trichopodus"/>
    <s v="forb"/>
    <s v="native"/>
    <s v="perennial"/>
    <s v="Fabaceae"/>
    <n v="0"/>
    <s v="DEG2_7"/>
    <s v="DEG2_7_surface"/>
    <x v="50"/>
    <n v="0"/>
    <n v="0"/>
    <n v="0"/>
  </r>
  <r>
    <s v="degraded"/>
    <x v="1"/>
    <x v="6"/>
    <x v="0"/>
    <n v="0.04"/>
    <m/>
    <n v="476"/>
    <n v="506.94"/>
    <x v="2"/>
    <n v="1"/>
    <s v="Bromus diandrus"/>
    <s v="Bromus spp."/>
    <s v="grass"/>
    <s v="nonnative"/>
    <s v="annual"/>
    <s v="Poaceae"/>
    <n v="0"/>
    <s v="DEG2_7"/>
    <s v="DEG2_7_surface"/>
    <x v="50"/>
    <n v="0"/>
    <n v="0"/>
    <n v="0"/>
  </r>
  <r>
    <s v="degraded"/>
    <x v="1"/>
    <x v="6"/>
    <x v="0"/>
    <n v="0.04"/>
    <m/>
    <n v="476"/>
    <n v="506.94"/>
    <x v="2"/>
    <n v="1"/>
    <s v="Bromus madritensis"/>
    <s v="Bromus spp."/>
    <s v="grass"/>
    <s v="nonnative"/>
    <s v="annual"/>
    <s v="Poaceae"/>
    <n v="0"/>
    <s v="DEG2_7"/>
    <s v="DEG2_7_surface"/>
    <x v="50"/>
    <n v="0"/>
    <n v="0"/>
    <n v="0"/>
  </r>
  <r>
    <s v="degraded"/>
    <x v="1"/>
    <x v="6"/>
    <x v="0"/>
    <n v="0.04"/>
    <m/>
    <n v="476"/>
    <n v="506.94"/>
    <x v="2"/>
    <n v="1"/>
    <s v="Centaurea melitensis"/>
    <s v="Centaurea melitensis"/>
    <s v="forb"/>
    <s v="nonnative"/>
    <s v="annual"/>
    <s v="Asteraceae"/>
    <n v="0"/>
    <s v="DEG2_7"/>
    <s v="DEG2_7_surface"/>
    <x v="50"/>
    <n v="0"/>
    <n v="0"/>
    <n v="0"/>
  </r>
  <r>
    <s v="degraded"/>
    <x v="1"/>
    <x v="6"/>
    <x v="0"/>
    <n v="0.04"/>
    <m/>
    <n v="476"/>
    <n v="506.94"/>
    <x v="2"/>
    <n v="1"/>
    <s v="Croton setiger"/>
    <s v="Croton setiger"/>
    <s v="forb"/>
    <s v="native"/>
    <s v="annual"/>
    <s v="Euphorbiaceae"/>
    <n v="0"/>
    <s v="DEG2_7"/>
    <s v="DEG2_7_surface"/>
    <x v="50"/>
    <n v="0"/>
    <n v="0"/>
    <n v="0"/>
  </r>
  <r>
    <s v="degraded"/>
    <x v="1"/>
    <x v="6"/>
    <x v="0"/>
    <n v="0.04"/>
    <m/>
    <n v="476"/>
    <n v="506.94"/>
    <x v="2"/>
    <n v="1"/>
    <s v="Cryptantha spp."/>
    <s v="Cryptantha spp."/>
    <s v="forb"/>
    <s v="native"/>
    <s v="annual"/>
    <s v="Boraginaceae"/>
    <n v="0"/>
    <s v="DEG2_7"/>
    <s v="DEG2_7_surface"/>
    <x v="50"/>
    <n v="0"/>
    <n v="0"/>
    <n v="0"/>
  </r>
  <r>
    <s v="degraded"/>
    <x v="1"/>
    <x v="6"/>
    <x v="0"/>
    <n v="0.04"/>
    <m/>
    <n v="476"/>
    <n v="506.94"/>
    <x v="2"/>
    <n v="1"/>
    <s v="Emmenanthe penduliflora"/>
    <s v="Emmenanthe penduliflora"/>
    <s v="forb"/>
    <s v="native"/>
    <s v="annual"/>
    <s v="Hydrophyllaceae"/>
    <n v="0"/>
    <s v="DEG2_7"/>
    <s v="DEG2_7_surface"/>
    <x v="50"/>
    <n v="0"/>
    <n v="0"/>
    <n v="0"/>
  </r>
  <r>
    <s v="degraded"/>
    <x v="1"/>
    <x v="6"/>
    <x v="0"/>
    <n v="0.04"/>
    <m/>
    <n v="476"/>
    <n v="506.94"/>
    <x v="2"/>
    <n v="1"/>
    <s v="Erigeron canadensis"/>
    <s v="Erigeron canadensis"/>
    <s v="forb"/>
    <s v="native"/>
    <s v="annual"/>
    <s v="Asteraceae"/>
    <n v="0"/>
    <s v="DEG2_7"/>
    <s v="DEG2_7_surface"/>
    <x v="50"/>
    <n v="0"/>
    <n v="0"/>
    <n v="0"/>
  </r>
  <r>
    <s v="degraded"/>
    <x v="1"/>
    <x v="6"/>
    <x v="0"/>
    <n v="0.04"/>
    <m/>
    <n v="476"/>
    <n v="506.94"/>
    <x v="2"/>
    <n v="1"/>
    <s v="Erodium cicutarium"/>
    <s v="Erodium spp."/>
    <s v="forb"/>
    <s v="nonnative"/>
    <s v="annual"/>
    <s v="Geraniaceae"/>
    <n v="0"/>
    <s v="DEG2_7"/>
    <s v="DEG2_7_surface"/>
    <x v="50"/>
    <n v="0"/>
    <n v="0"/>
    <n v="0"/>
  </r>
  <r>
    <s v="degraded"/>
    <x v="1"/>
    <x v="6"/>
    <x v="0"/>
    <n v="0.04"/>
    <m/>
    <n v="476"/>
    <n v="506.94"/>
    <x v="2"/>
    <n v="1"/>
    <s v="Erodium moschatum"/>
    <s v="Erodium spp."/>
    <s v="forb"/>
    <s v="nonnative"/>
    <s v="annual"/>
    <s v="Geraniaceae"/>
    <n v="0"/>
    <s v="DEG2_7"/>
    <s v="DEG2_7_surface"/>
    <x v="50"/>
    <n v="0"/>
    <n v="0"/>
    <n v="0"/>
  </r>
  <r>
    <s v="degraded"/>
    <x v="1"/>
    <x v="6"/>
    <x v="0"/>
    <n v="0.04"/>
    <m/>
    <n v="476"/>
    <n v="506.94"/>
    <x v="2"/>
    <n v="1"/>
    <s v="Eucrypta chrysanthemifolia"/>
    <s v="Eucrypta chrysanthemifolia"/>
    <s v="forb"/>
    <s v="native"/>
    <s v="annual"/>
    <s v="Hydrophyllaceae"/>
    <n v="0"/>
    <s v="DEG2_7"/>
    <s v="DEG2_7_surface"/>
    <x v="50"/>
    <n v="0"/>
    <n v="0"/>
    <n v="0"/>
  </r>
  <r>
    <s v="degraded"/>
    <x v="1"/>
    <x v="6"/>
    <x v="0"/>
    <n v="0.04"/>
    <m/>
    <n v="476"/>
    <n v="506.94"/>
    <x v="2"/>
    <n v="1"/>
    <s v="Fragaria vesca"/>
    <s v="Fragaria vesca"/>
    <s v="forb"/>
    <s v="native"/>
    <s v="perennial"/>
    <s v="Rosaceae"/>
    <n v="0"/>
    <s v="DEG2_7"/>
    <s v="DEG2_7_surface"/>
    <x v="50"/>
    <n v="0"/>
    <n v="0"/>
    <n v="0"/>
  </r>
  <r>
    <s v="degraded"/>
    <x v="1"/>
    <x v="6"/>
    <x v="0"/>
    <n v="0.04"/>
    <m/>
    <n v="476"/>
    <n v="506.94"/>
    <x v="2"/>
    <n v="1"/>
    <s v="Galium porrigens"/>
    <s v="Galium porrigens"/>
    <s v="forb"/>
    <s v="native"/>
    <s v="perennial"/>
    <s v="Rubiaceae"/>
    <n v="0"/>
    <s v="DEG2_7"/>
    <s v="DEG2_7_surface"/>
    <x v="50"/>
    <n v="0"/>
    <n v="0"/>
    <n v="0"/>
  </r>
  <r>
    <s v="degraded"/>
    <x v="1"/>
    <x v="6"/>
    <x v="0"/>
    <n v="0.04"/>
    <m/>
    <n v="476"/>
    <n v="506.94"/>
    <x v="2"/>
    <n v="1"/>
    <s v="Hirschfeldia incana"/>
    <s v="Hirschfeldia incana"/>
    <s v="forb"/>
    <s v="nonnative"/>
    <s v="annual"/>
    <s v="Brassicaceae"/>
    <n v="2"/>
    <s v="DEG2_7"/>
    <s v="DEG2_7_surface"/>
    <x v="50"/>
    <n v="4.2016806722689074E-3"/>
    <n v="4201.6806722689071"/>
    <n v="3.9452400678581289E-3"/>
  </r>
  <r>
    <s v="degraded"/>
    <x v="1"/>
    <x v="6"/>
    <x v="0"/>
    <n v="0.04"/>
    <m/>
    <n v="476"/>
    <n v="506.94"/>
    <x v="2"/>
    <n v="1"/>
    <s v="Malacothamnus fasciculatus"/>
    <s v="Malacothamnus fasciculatus"/>
    <s v="shrub"/>
    <s v="native"/>
    <s v="perennial"/>
    <s v="Malvaceae"/>
    <n v="0"/>
    <s v="DEG2_7"/>
    <s v="DEG2_7_surface"/>
    <x v="50"/>
    <n v="0"/>
    <n v="0"/>
    <n v="0"/>
  </r>
  <r>
    <s v="degraded"/>
    <x v="1"/>
    <x v="6"/>
    <x v="0"/>
    <n v="0.04"/>
    <m/>
    <n v="476"/>
    <n v="506.94"/>
    <x v="2"/>
    <n v="1"/>
    <s v="Nicotiana glauca"/>
    <s v="Nicotiana glauca"/>
    <s v="shrub"/>
    <s v="nonnative"/>
    <s v="perennial"/>
    <s v="Solanaceae"/>
    <n v="0"/>
    <s v="DEG2_7"/>
    <s v="DEG2_7_surface"/>
    <x v="50"/>
    <n v="0"/>
    <n v="0"/>
    <n v="0"/>
  </r>
  <r>
    <s v="degraded"/>
    <x v="1"/>
    <x v="6"/>
    <x v="0"/>
    <n v="0.04"/>
    <m/>
    <n v="476"/>
    <n v="506.94"/>
    <x v="2"/>
    <n v="1"/>
    <s v="Pseudognaphalium luteoalbum"/>
    <s v="Pseudognaphalium luteoalbum"/>
    <s v="forb"/>
    <s v="nonnative"/>
    <s v="annual"/>
    <s v="Asteraceae"/>
    <n v="1"/>
    <s v="DEG2_7"/>
    <s v="DEG2_7_surface"/>
    <x v="50"/>
    <n v="2.1008403361344537E-3"/>
    <n v="2100.8403361344535"/>
    <n v="1.9726200339290644E-3"/>
  </r>
  <r>
    <s v="degraded"/>
    <x v="1"/>
    <x v="6"/>
    <x v="0"/>
    <n v="0.04"/>
    <m/>
    <n v="476"/>
    <n v="506.94"/>
    <x v="2"/>
    <n v="1"/>
    <s v="Trifolium gracelentum"/>
    <s v="Trifolium spp."/>
    <s v="forb"/>
    <s v="native"/>
    <s v="annual"/>
    <s v="Fabaceae"/>
    <n v="0"/>
    <s v="DEG2_7"/>
    <s v="DEG2_7_surface"/>
    <x v="50"/>
    <n v="0"/>
    <n v="0"/>
    <n v="0"/>
  </r>
  <r>
    <s v="degraded"/>
    <x v="1"/>
    <x v="6"/>
    <x v="0"/>
    <n v="0.04"/>
    <m/>
    <n v="476"/>
    <n v="506.94"/>
    <x v="3"/>
    <n v="1"/>
    <s v="Acmispon maritimus"/>
    <s v="Acmispon spp."/>
    <s v="forb"/>
    <s v="native"/>
    <s v="annual"/>
    <s v="Fabaceae"/>
    <n v="1"/>
    <s v="DEG2_7"/>
    <s v="DEG2_7_surface"/>
    <x v="51"/>
    <n v="2.1008403361344537E-3"/>
    <n v="2100.8403361344535"/>
    <n v="1.9726200339290644E-3"/>
  </r>
  <r>
    <s v="degraded"/>
    <x v="1"/>
    <x v="6"/>
    <x v="0"/>
    <n v="0.04"/>
    <m/>
    <n v="476"/>
    <n v="506.94"/>
    <x v="3"/>
    <n v="1"/>
    <s v="Artemisia californica"/>
    <s v="Artemisia californica"/>
    <s v="shrub"/>
    <s v="native"/>
    <s v="perennial"/>
    <s v="Asteraceae"/>
    <n v="0"/>
    <s v="DEG2_7"/>
    <s v="DEG2_7_surface"/>
    <x v="51"/>
    <n v="0"/>
    <n v="0"/>
    <n v="0"/>
  </r>
  <r>
    <s v="degraded"/>
    <x v="1"/>
    <x v="6"/>
    <x v="0"/>
    <n v="0.04"/>
    <m/>
    <n v="476"/>
    <n v="506.94"/>
    <x v="3"/>
    <n v="1"/>
    <s v="Astragalus trichopodus"/>
    <s v="Astragalus trichopodus"/>
    <s v="forb"/>
    <s v="native"/>
    <s v="perennial"/>
    <s v="Fabaceae"/>
    <n v="0"/>
    <s v="DEG2_7"/>
    <s v="DEG2_7_surface"/>
    <x v="51"/>
    <n v="0"/>
    <n v="0"/>
    <n v="0"/>
  </r>
  <r>
    <s v="degraded"/>
    <x v="1"/>
    <x v="6"/>
    <x v="0"/>
    <n v="0.04"/>
    <m/>
    <n v="476"/>
    <n v="506.94"/>
    <x v="3"/>
    <n v="1"/>
    <s v="Bromus diandrus"/>
    <s v="Bromus spp."/>
    <s v="grass"/>
    <s v="nonnative"/>
    <s v="annual"/>
    <s v="Poaceae"/>
    <n v="0"/>
    <s v="DEG2_7"/>
    <s v="DEG2_7_surface"/>
    <x v="51"/>
    <n v="0"/>
    <n v="0"/>
    <n v="0"/>
  </r>
  <r>
    <s v="degraded"/>
    <x v="1"/>
    <x v="6"/>
    <x v="0"/>
    <n v="0.04"/>
    <m/>
    <n v="476"/>
    <n v="506.94"/>
    <x v="3"/>
    <n v="1"/>
    <s v="Bromus madritensis"/>
    <s v="Bromus spp."/>
    <s v="grass"/>
    <s v="nonnative"/>
    <s v="annual"/>
    <s v="Poaceae"/>
    <n v="0"/>
    <s v="DEG2_7"/>
    <s v="DEG2_7_surface"/>
    <x v="51"/>
    <n v="0"/>
    <n v="0"/>
    <n v="0"/>
  </r>
  <r>
    <s v="degraded"/>
    <x v="1"/>
    <x v="6"/>
    <x v="0"/>
    <n v="0.04"/>
    <m/>
    <n v="476"/>
    <n v="506.94"/>
    <x v="3"/>
    <n v="1"/>
    <s v="Centaurea melitensis"/>
    <s v="Centaurea melitensis"/>
    <s v="forb"/>
    <s v="nonnative"/>
    <s v="annual"/>
    <s v="Asteraceae"/>
    <n v="0"/>
    <s v="DEG2_7"/>
    <s v="DEG2_7_surface"/>
    <x v="51"/>
    <n v="0"/>
    <n v="0"/>
    <n v="0"/>
  </r>
  <r>
    <s v="degraded"/>
    <x v="1"/>
    <x v="6"/>
    <x v="0"/>
    <n v="0.04"/>
    <m/>
    <n v="476"/>
    <n v="506.94"/>
    <x v="3"/>
    <n v="1"/>
    <s v="Croton setiger"/>
    <s v="Croton setiger"/>
    <s v="forb"/>
    <s v="native"/>
    <s v="annual"/>
    <s v="Euphorbiaceae"/>
    <n v="0"/>
    <s v="DEG2_7"/>
    <s v="DEG2_7_surface"/>
    <x v="51"/>
    <n v="0"/>
    <n v="0"/>
    <n v="0"/>
  </r>
  <r>
    <s v="degraded"/>
    <x v="1"/>
    <x v="6"/>
    <x v="0"/>
    <n v="0.04"/>
    <m/>
    <n v="476"/>
    <n v="506.94"/>
    <x v="3"/>
    <n v="1"/>
    <s v="Cryptantha spp."/>
    <s v="Cryptantha spp."/>
    <s v="forb"/>
    <s v="native"/>
    <s v="annual"/>
    <s v="Boraginaceae"/>
    <n v="0"/>
    <s v="DEG2_7"/>
    <s v="DEG2_7_surface"/>
    <x v="51"/>
    <n v="0"/>
    <n v="0"/>
    <n v="0"/>
  </r>
  <r>
    <s v="degraded"/>
    <x v="1"/>
    <x v="6"/>
    <x v="0"/>
    <n v="0.04"/>
    <m/>
    <n v="476"/>
    <n v="506.94"/>
    <x v="3"/>
    <n v="1"/>
    <s v="Emmenanthe penduliflora"/>
    <s v="Emmenanthe penduliflora"/>
    <s v="forb"/>
    <s v="native"/>
    <s v="annual"/>
    <s v="Hydrophyllaceae"/>
    <n v="0"/>
    <s v="DEG2_7"/>
    <s v="DEG2_7_surface"/>
    <x v="51"/>
    <n v="0"/>
    <n v="0"/>
    <n v="0"/>
  </r>
  <r>
    <s v="degraded"/>
    <x v="1"/>
    <x v="6"/>
    <x v="0"/>
    <n v="0.04"/>
    <m/>
    <n v="476"/>
    <n v="506.94"/>
    <x v="3"/>
    <n v="1"/>
    <s v="Erigeron canadensis"/>
    <s v="Erigeron canadensis"/>
    <s v="forb"/>
    <s v="native"/>
    <s v="annual"/>
    <s v="Asteraceae"/>
    <n v="0"/>
    <s v="DEG2_7"/>
    <s v="DEG2_7_surface"/>
    <x v="51"/>
    <n v="0"/>
    <n v="0"/>
    <n v="0"/>
  </r>
  <r>
    <s v="degraded"/>
    <x v="1"/>
    <x v="6"/>
    <x v="0"/>
    <n v="0.04"/>
    <m/>
    <n v="476"/>
    <n v="506.94"/>
    <x v="3"/>
    <n v="1"/>
    <s v="Erodium cicutarium"/>
    <s v="Erodium spp."/>
    <s v="forb"/>
    <s v="nonnative"/>
    <s v="annual"/>
    <s v="Geraniaceae"/>
    <n v="0"/>
    <s v="DEG2_7"/>
    <s v="DEG2_7_surface"/>
    <x v="51"/>
    <n v="0"/>
    <n v="0"/>
    <n v="0"/>
  </r>
  <r>
    <s v="degraded"/>
    <x v="1"/>
    <x v="6"/>
    <x v="0"/>
    <n v="0.04"/>
    <m/>
    <n v="476"/>
    <n v="506.94"/>
    <x v="3"/>
    <n v="1"/>
    <s v="Erodium moschatum"/>
    <s v="Erodium spp."/>
    <s v="forb"/>
    <s v="nonnative"/>
    <s v="annual"/>
    <s v="Geraniaceae"/>
    <n v="0"/>
    <s v="DEG2_7"/>
    <s v="DEG2_7_surface"/>
    <x v="51"/>
    <n v="0"/>
    <n v="0"/>
    <n v="0"/>
  </r>
  <r>
    <s v="degraded"/>
    <x v="1"/>
    <x v="6"/>
    <x v="0"/>
    <n v="0.04"/>
    <m/>
    <n v="476"/>
    <n v="506.94"/>
    <x v="3"/>
    <n v="1"/>
    <s v="Eucrypta chrysanthemifolia"/>
    <s v="Eucrypta chrysanthemifolia"/>
    <s v="forb"/>
    <s v="native"/>
    <s v="annual"/>
    <s v="Hydrophyllaceae"/>
    <n v="0"/>
    <s v="DEG2_7"/>
    <s v="DEG2_7_surface"/>
    <x v="51"/>
    <n v="0"/>
    <n v="0"/>
    <n v="0"/>
  </r>
  <r>
    <s v="degraded"/>
    <x v="1"/>
    <x v="6"/>
    <x v="0"/>
    <n v="0.04"/>
    <m/>
    <n v="476"/>
    <n v="506.94"/>
    <x v="3"/>
    <n v="1"/>
    <s v="Fragaria vesca"/>
    <s v="Fragaria vesca"/>
    <s v="forb"/>
    <s v="native"/>
    <s v="perennial"/>
    <s v="Rosaceae"/>
    <n v="0"/>
    <s v="DEG2_7"/>
    <s v="DEG2_7_surface"/>
    <x v="51"/>
    <n v="0"/>
    <n v="0"/>
    <n v="0"/>
  </r>
  <r>
    <s v="degraded"/>
    <x v="1"/>
    <x v="6"/>
    <x v="0"/>
    <n v="0.04"/>
    <m/>
    <n v="476"/>
    <n v="506.94"/>
    <x v="3"/>
    <n v="1"/>
    <s v="Galium porrigens"/>
    <s v="Galium porrigens"/>
    <s v="forb"/>
    <s v="native"/>
    <s v="perennial"/>
    <s v="Rubiaceae"/>
    <n v="0"/>
    <s v="DEG2_7"/>
    <s v="DEG2_7_surface"/>
    <x v="51"/>
    <n v="0"/>
    <n v="0"/>
    <n v="0"/>
  </r>
  <r>
    <s v="degraded"/>
    <x v="1"/>
    <x v="6"/>
    <x v="0"/>
    <n v="0.04"/>
    <m/>
    <n v="476"/>
    <n v="506.94"/>
    <x v="3"/>
    <n v="1"/>
    <s v="Hirschfeldia incana"/>
    <s v="Hirschfeldia incana"/>
    <s v="forb"/>
    <s v="nonnative"/>
    <s v="annual"/>
    <s v="Brassicaceae"/>
    <n v="5"/>
    <s v="DEG2_7"/>
    <s v="DEG2_7_surface"/>
    <x v="51"/>
    <n v="1.050420168067227E-2"/>
    <n v="10504.20168067227"/>
    <n v="9.8631001696453235E-3"/>
  </r>
  <r>
    <s v="degraded"/>
    <x v="1"/>
    <x v="6"/>
    <x v="0"/>
    <n v="0.04"/>
    <m/>
    <n v="476"/>
    <n v="506.94"/>
    <x v="3"/>
    <n v="1"/>
    <s v="Malacothamnus fasciculatus"/>
    <s v="Malacothamnus fasciculatus"/>
    <s v="shrub"/>
    <s v="native"/>
    <s v="perennial"/>
    <s v="Malvaceae"/>
    <n v="1"/>
    <s v="DEG2_7"/>
    <s v="DEG2_7_surface"/>
    <x v="51"/>
    <n v="2.1008403361344537E-3"/>
    <n v="2100.8403361344535"/>
    <n v="1.9726200339290644E-3"/>
  </r>
  <r>
    <s v="degraded"/>
    <x v="1"/>
    <x v="6"/>
    <x v="0"/>
    <n v="0.04"/>
    <m/>
    <n v="476"/>
    <n v="506.94"/>
    <x v="3"/>
    <n v="1"/>
    <s v="Nicotiana glauca"/>
    <s v="Nicotiana glauca"/>
    <s v="shrub"/>
    <s v="nonnative"/>
    <s v="perennial"/>
    <s v="Solanaceae"/>
    <n v="0"/>
    <s v="DEG2_7"/>
    <s v="DEG2_7_surface"/>
    <x v="51"/>
    <n v="0"/>
    <n v="0"/>
    <n v="0"/>
  </r>
  <r>
    <s v="degraded"/>
    <x v="1"/>
    <x v="6"/>
    <x v="0"/>
    <n v="0.04"/>
    <m/>
    <n v="476"/>
    <n v="506.94"/>
    <x v="3"/>
    <n v="1"/>
    <s v="Pseudognaphalium luteoalbum"/>
    <s v="Pseudognaphalium luteoalbum"/>
    <s v="forb"/>
    <s v="nonnative"/>
    <s v="annual"/>
    <s v="Asteraceae"/>
    <n v="0"/>
    <s v="DEG2_7"/>
    <s v="DEG2_7_surface"/>
    <x v="51"/>
    <n v="0"/>
    <n v="0"/>
    <n v="0"/>
  </r>
  <r>
    <s v="degraded"/>
    <x v="1"/>
    <x v="6"/>
    <x v="0"/>
    <n v="0.04"/>
    <m/>
    <n v="476"/>
    <n v="506.94"/>
    <x v="3"/>
    <n v="1"/>
    <s v="Trifolium gracelentum"/>
    <s v="Trifolium spp."/>
    <s v="forb"/>
    <s v="native"/>
    <s v="annual"/>
    <s v="Fabaceae"/>
    <n v="0"/>
    <s v="DEG2_7"/>
    <s v="DEG2_7_surface"/>
    <x v="51"/>
    <n v="0"/>
    <n v="0"/>
    <n v="0"/>
  </r>
  <r>
    <s v="degraded"/>
    <x v="1"/>
    <x v="6"/>
    <x v="1"/>
    <n v="0.08"/>
    <m/>
    <n v="476"/>
    <n v="506.94"/>
    <x v="0"/>
    <n v="1"/>
    <s v="Acmispon maritimus"/>
    <s v="Acmispon spp."/>
    <s v="forb"/>
    <s v="native"/>
    <s v="annual"/>
    <s v="Fabaceae"/>
    <n v="0"/>
    <s v="DEG2_7"/>
    <s v="DEG2_7_deep"/>
    <x v="52"/>
    <n v="0"/>
    <n v="0"/>
    <n v="0"/>
  </r>
  <r>
    <s v="degraded"/>
    <x v="1"/>
    <x v="6"/>
    <x v="1"/>
    <n v="0.08"/>
    <m/>
    <n v="476"/>
    <n v="506.94"/>
    <x v="0"/>
    <n v="1"/>
    <s v="Artemisia californica"/>
    <s v="Artemisia californica"/>
    <s v="shrub"/>
    <s v="native"/>
    <s v="perennial"/>
    <s v="Asteraceae"/>
    <n v="0"/>
    <s v="DEG2_7"/>
    <s v="DEG2_7_deep"/>
    <x v="52"/>
    <n v="0"/>
    <n v="0"/>
    <n v="0"/>
  </r>
  <r>
    <s v="degraded"/>
    <x v="1"/>
    <x v="6"/>
    <x v="1"/>
    <n v="0.08"/>
    <m/>
    <n v="476"/>
    <n v="506.94"/>
    <x v="0"/>
    <n v="1"/>
    <s v="Astragalus trichopodus"/>
    <s v="Astragalus trichopodus"/>
    <s v="forb"/>
    <s v="native"/>
    <s v="perennial"/>
    <s v="Fabaceae"/>
    <n v="0"/>
    <s v="DEG2_7"/>
    <s v="DEG2_7_deep"/>
    <x v="52"/>
    <n v="0"/>
    <n v="0"/>
    <n v="0"/>
  </r>
  <r>
    <s v="degraded"/>
    <x v="1"/>
    <x v="6"/>
    <x v="1"/>
    <n v="0.08"/>
    <m/>
    <n v="476"/>
    <n v="506.94"/>
    <x v="0"/>
    <n v="1"/>
    <s v="Bromus diandrus"/>
    <s v="Bromus spp."/>
    <s v="grass"/>
    <s v="nonnative"/>
    <s v="annual"/>
    <s v="Poaceae"/>
    <n v="0"/>
    <s v="DEG2_7"/>
    <s v="DEG2_7_deep"/>
    <x v="52"/>
    <n v="0"/>
    <n v="0"/>
    <n v="0"/>
  </r>
  <r>
    <s v="degraded"/>
    <x v="1"/>
    <x v="6"/>
    <x v="1"/>
    <n v="0.08"/>
    <m/>
    <n v="476"/>
    <n v="506.94"/>
    <x v="0"/>
    <n v="1"/>
    <s v="Bromus madritensis"/>
    <s v="Bromus spp."/>
    <s v="grass"/>
    <s v="nonnative"/>
    <s v="annual"/>
    <s v="Poaceae"/>
    <n v="0"/>
    <s v="DEG2_7"/>
    <s v="DEG2_7_deep"/>
    <x v="52"/>
    <n v="0"/>
    <n v="0"/>
    <n v="0"/>
  </r>
  <r>
    <s v="degraded"/>
    <x v="1"/>
    <x v="6"/>
    <x v="1"/>
    <n v="0.08"/>
    <m/>
    <n v="476"/>
    <n v="506.94"/>
    <x v="0"/>
    <n v="1"/>
    <s v="Centaurea melitensis"/>
    <s v="Centaurea melitensis"/>
    <s v="forb"/>
    <s v="nonnative"/>
    <s v="annual"/>
    <s v="Asteraceae"/>
    <n v="0"/>
    <s v="DEG2_7"/>
    <s v="DEG2_7_deep"/>
    <x v="52"/>
    <n v="0"/>
    <n v="0"/>
    <n v="0"/>
  </r>
  <r>
    <s v="degraded"/>
    <x v="1"/>
    <x v="6"/>
    <x v="1"/>
    <n v="0.08"/>
    <m/>
    <n v="476"/>
    <n v="506.94"/>
    <x v="0"/>
    <n v="1"/>
    <s v="Croton setiger"/>
    <s v="Croton setiger"/>
    <s v="forb"/>
    <s v="native"/>
    <s v="annual"/>
    <s v="Euphorbiaceae"/>
    <n v="0"/>
    <s v="DEG2_7"/>
    <s v="DEG2_7_deep"/>
    <x v="52"/>
    <n v="0"/>
    <n v="0"/>
    <n v="0"/>
  </r>
  <r>
    <s v="degraded"/>
    <x v="1"/>
    <x v="6"/>
    <x v="1"/>
    <n v="0.08"/>
    <m/>
    <n v="476"/>
    <n v="506.94"/>
    <x v="0"/>
    <n v="1"/>
    <s v="Cryptantha spp."/>
    <s v="Cryptantha spp."/>
    <s v="forb"/>
    <s v="native"/>
    <s v="annual"/>
    <s v="Boraginaceae"/>
    <n v="0"/>
    <s v="DEG2_7"/>
    <s v="DEG2_7_deep"/>
    <x v="52"/>
    <n v="0"/>
    <n v="0"/>
    <n v="0"/>
  </r>
  <r>
    <s v="degraded"/>
    <x v="1"/>
    <x v="6"/>
    <x v="1"/>
    <n v="0.08"/>
    <m/>
    <n v="476"/>
    <n v="506.94"/>
    <x v="0"/>
    <n v="1"/>
    <s v="Emmenanthe penduliflora"/>
    <s v="Emmenanthe penduliflora"/>
    <s v="forb"/>
    <s v="native"/>
    <s v="annual"/>
    <s v="Hydrophyllaceae"/>
    <n v="0"/>
    <s v="DEG2_7"/>
    <s v="DEG2_7_deep"/>
    <x v="52"/>
    <n v="0"/>
    <n v="0"/>
    <n v="0"/>
  </r>
  <r>
    <s v="degraded"/>
    <x v="1"/>
    <x v="6"/>
    <x v="1"/>
    <n v="0.08"/>
    <m/>
    <n v="476"/>
    <n v="506.94"/>
    <x v="0"/>
    <n v="1"/>
    <s v="Erigeron canadensis"/>
    <s v="Erigeron canadensis"/>
    <s v="forb"/>
    <s v="native"/>
    <s v="annual"/>
    <s v="Asteraceae"/>
    <n v="0"/>
    <s v="DEG2_7"/>
    <s v="DEG2_7_deep"/>
    <x v="52"/>
    <n v="0"/>
    <n v="0"/>
    <n v="0"/>
  </r>
  <r>
    <s v="degraded"/>
    <x v="1"/>
    <x v="6"/>
    <x v="1"/>
    <n v="0.08"/>
    <m/>
    <n v="476"/>
    <n v="506.94"/>
    <x v="0"/>
    <n v="1"/>
    <s v="Erodium cicutarium"/>
    <s v="Erodium spp."/>
    <s v="forb"/>
    <s v="nonnative"/>
    <s v="annual"/>
    <s v="Geraniaceae"/>
    <n v="2"/>
    <s v="DEG2_7"/>
    <s v="DEG2_7_deep"/>
    <x v="52"/>
    <n v="4.2016806722689074E-3"/>
    <n v="4201.6806722689071"/>
    <n v="3.9452400678581289E-3"/>
  </r>
  <r>
    <s v="degraded"/>
    <x v="1"/>
    <x v="6"/>
    <x v="1"/>
    <n v="0.08"/>
    <m/>
    <n v="476"/>
    <n v="506.94"/>
    <x v="0"/>
    <n v="1"/>
    <s v="Erodium moschatum"/>
    <s v="Erodium spp."/>
    <s v="forb"/>
    <s v="nonnative"/>
    <s v="annual"/>
    <s v="Geraniaceae"/>
    <n v="0"/>
    <s v="DEG2_7"/>
    <s v="DEG2_7_deep"/>
    <x v="52"/>
    <n v="0"/>
    <n v="0"/>
    <n v="0"/>
  </r>
  <r>
    <s v="degraded"/>
    <x v="1"/>
    <x v="6"/>
    <x v="1"/>
    <n v="0.08"/>
    <m/>
    <n v="476"/>
    <n v="506.94"/>
    <x v="0"/>
    <n v="1"/>
    <s v="Eucrypta chrysanthemifolia"/>
    <s v="Eucrypta chrysanthemifolia"/>
    <s v="forb"/>
    <s v="native"/>
    <s v="annual"/>
    <s v="Hydrophyllaceae"/>
    <n v="0"/>
    <s v="DEG2_7"/>
    <s v="DEG2_7_deep"/>
    <x v="52"/>
    <n v="0"/>
    <n v="0"/>
    <n v="0"/>
  </r>
  <r>
    <s v="degraded"/>
    <x v="1"/>
    <x v="6"/>
    <x v="1"/>
    <n v="0.08"/>
    <m/>
    <n v="476"/>
    <n v="506.94"/>
    <x v="0"/>
    <n v="1"/>
    <s v="Fragaria vesca"/>
    <s v="Fragaria vesca"/>
    <s v="forb"/>
    <s v="native"/>
    <s v="perennial"/>
    <s v="Rosaceae"/>
    <n v="0"/>
    <s v="DEG2_7"/>
    <s v="DEG2_7_deep"/>
    <x v="52"/>
    <n v="0"/>
    <n v="0"/>
    <n v="0"/>
  </r>
  <r>
    <s v="degraded"/>
    <x v="1"/>
    <x v="6"/>
    <x v="1"/>
    <n v="0.08"/>
    <m/>
    <n v="476"/>
    <n v="506.94"/>
    <x v="0"/>
    <n v="1"/>
    <s v="Galium porrigens"/>
    <s v="Galium porrigens"/>
    <s v="forb"/>
    <s v="native"/>
    <s v="perennial"/>
    <s v="Rubiaceae"/>
    <n v="0"/>
    <s v="DEG2_7"/>
    <s v="DEG2_7_deep"/>
    <x v="52"/>
    <n v="0"/>
    <n v="0"/>
    <n v="0"/>
  </r>
  <r>
    <s v="degraded"/>
    <x v="1"/>
    <x v="6"/>
    <x v="1"/>
    <n v="0.08"/>
    <m/>
    <n v="476"/>
    <n v="506.94"/>
    <x v="0"/>
    <n v="1"/>
    <s v="Hirschfeldia incana"/>
    <s v="Hirschfeldia incana"/>
    <s v="forb"/>
    <s v="nonnative"/>
    <s v="annual"/>
    <s v="Brassicaceae"/>
    <n v="0"/>
    <s v="DEG2_7"/>
    <s v="DEG2_7_deep"/>
    <x v="52"/>
    <n v="0"/>
    <n v="0"/>
    <n v="0"/>
  </r>
  <r>
    <s v="degraded"/>
    <x v="1"/>
    <x v="6"/>
    <x v="1"/>
    <n v="0.08"/>
    <m/>
    <n v="476"/>
    <n v="506.94"/>
    <x v="0"/>
    <n v="1"/>
    <s v="Malacothamnus fasciculatus"/>
    <s v="Malacothamnus fasciculatus"/>
    <s v="shrub"/>
    <s v="native"/>
    <s v="perennial"/>
    <s v="Malvaceae"/>
    <n v="0"/>
    <s v="DEG2_7"/>
    <s v="DEG2_7_deep"/>
    <x v="52"/>
    <n v="0"/>
    <n v="0"/>
    <n v="0"/>
  </r>
  <r>
    <s v="degraded"/>
    <x v="1"/>
    <x v="6"/>
    <x v="1"/>
    <n v="0.08"/>
    <m/>
    <n v="476"/>
    <n v="506.94"/>
    <x v="0"/>
    <n v="1"/>
    <s v="Nicotiana glauca"/>
    <s v="Nicotiana glauca"/>
    <s v="shrub"/>
    <s v="nonnative"/>
    <s v="perennial"/>
    <s v="Solanaceae"/>
    <n v="0"/>
    <s v="DEG2_7"/>
    <s v="DEG2_7_deep"/>
    <x v="52"/>
    <n v="0"/>
    <n v="0"/>
    <n v="0"/>
  </r>
  <r>
    <s v="degraded"/>
    <x v="1"/>
    <x v="6"/>
    <x v="1"/>
    <n v="0.08"/>
    <m/>
    <n v="476"/>
    <n v="506.94"/>
    <x v="0"/>
    <n v="1"/>
    <s v="Pseudognaphalium luteoalbum"/>
    <s v="Pseudognaphalium luteoalbum"/>
    <s v="forb"/>
    <s v="nonnative"/>
    <s v="annual"/>
    <s v="Asteraceae"/>
    <n v="0"/>
    <s v="DEG2_7"/>
    <s v="DEG2_7_deep"/>
    <x v="52"/>
    <n v="0"/>
    <n v="0"/>
    <n v="0"/>
  </r>
  <r>
    <s v="degraded"/>
    <x v="1"/>
    <x v="6"/>
    <x v="1"/>
    <n v="0.08"/>
    <m/>
    <n v="476"/>
    <n v="506.94"/>
    <x v="0"/>
    <n v="1"/>
    <s v="Trifolium gracelentum"/>
    <s v="Trifolium spp."/>
    <s v="forb"/>
    <s v="native"/>
    <s v="annual"/>
    <s v="Fabaceae"/>
    <n v="0"/>
    <s v="DEG2_7"/>
    <s v="DEG2_7_deep"/>
    <x v="52"/>
    <n v="0"/>
    <n v="0"/>
    <n v="0"/>
  </r>
  <r>
    <s v="degraded"/>
    <x v="1"/>
    <x v="6"/>
    <x v="1"/>
    <n v="0.08"/>
    <m/>
    <n v="476"/>
    <n v="506.94"/>
    <x v="1"/>
    <n v="1"/>
    <s v="Acmispon maritimus"/>
    <s v="Acmispon spp."/>
    <s v="forb"/>
    <s v="native"/>
    <s v="annual"/>
    <s v="Fabaceae"/>
    <n v="1"/>
    <s v="DEG2_7"/>
    <s v="DEG2_7_deep"/>
    <x v="53"/>
    <n v="2.1008403361344537E-3"/>
    <n v="2100.8403361344535"/>
    <n v="1.9726200339290644E-3"/>
  </r>
  <r>
    <s v="degraded"/>
    <x v="1"/>
    <x v="6"/>
    <x v="1"/>
    <n v="0.08"/>
    <m/>
    <n v="476"/>
    <n v="506.94"/>
    <x v="1"/>
    <n v="1"/>
    <s v="Artemisia californica"/>
    <s v="Artemisia californica"/>
    <s v="shrub"/>
    <s v="native"/>
    <s v="perennial"/>
    <s v="Asteraceae"/>
    <n v="0"/>
    <s v="DEG2_7"/>
    <s v="DEG2_7_deep"/>
    <x v="53"/>
    <n v="0"/>
    <n v="0"/>
    <n v="0"/>
  </r>
  <r>
    <s v="degraded"/>
    <x v="1"/>
    <x v="6"/>
    <x v="1"/>
    <n v="0.08"/>
    <m/>
    <n v="476"/>
    <n v="506.94"/>
    <x v="1"/>
    <n v="1"/>
    <s v="Astragalus trichopodus"/>
    <s v="Astragalus trichopodus"/>
    <s v="forb"/>
    <s v="native"/>
    <s v="perennial"/>
    <s v="Fabaceae"/>
    <n v="0"/>
    <s v="DEG2_7"/>
    <s v="DEG2_7_deep"/>
    <x v="53"/>
    <n v="0"/>
    <n v="0"/>
    <n v="0"/>
  </r>
  <r>
    <s v="degraded"/>
    <x v="1"/>
    <x v="6"/>
    <x v="1"/>
    <n v="0.08"/>
    <m/>
    <n v="476"/>
    <n v="506.94"/>
    <x v="1"/>
    <n v="1"/>
    <s v="Bromus diandrus"/>
    <s v="Bromus spp."/>
    <s v="grass"/>
    <s v="nonnative"/>
    <s v="annual"/>
    <s v="Poaceae"/>
    <n v="0"/>
    <s v="DEG2_7"/>
    <s v="DEG2_7_deep"/>
    <x v="53"/>
    <n v="0"/>
    <n v="0"/>
    <n v="0"/>
  </r>
  <r>
    <s v="degraded"/>
    <x v="1"/>
    <x v="6"/>
    <x v="1"/>
    <n v="0.08"/>
    <m/>
    <n v="476"/>
    <n v="506.94"/>
    <x v="1"/>
    <n v="1"/>
    <s v="Bromus madritensis"/>
    <s v="Bromus spp."/>
    <s v="grass"/>
    <s v="nonnative"/>
    <s v="annual"/>
    <s v="Poaceae"/>
    <n v="0"/>
    <s v="DEG2_7"/>
    <s v="DEG2_7_deep"/>
    <x v="53"/>
    <n v="0"/>
    <n v="0"/>
    <n v="0"/>
  </r>
  <r>
    <s v="degraded"/>
    <x v="1"/>
    <x v="6"/>
    <x v="1"/>
    <n v="0.08"/>
    <m/>
    <n v="476"/>
    <n v="506.94"/>
    <x v="1"/>
    <n v="1"/>
    <s v="Centaurea melitensis"/>
    <s v="Centaurea melitensis"/>
    <s v="forb"/>
    <s v="nonnative"/>
    <s v="annual"/>
    <s v="Asteraceae"/>
    <n v="0"/>
    <s v="DEG2_7"/>
    <s v="DEG2_7_deep"/>
    <x v="53"/>
    <n v="0"/>
    <n v="0"/>
    <n v="0"/>
  </r>
  <r>
    <s v="degraded"/>
    <x v="1"/>
    <x v="6"/>
    <x v="1"/>
    <n v="0.08"/>
    <m/>
    <n v="476"/>
    <n v="506.94"/>
    <x v="1"/>
    <n v="1"/>
    <s v="Croton setiger"/>
    <s v="Croton setiger"/>
    <s v="forb"/>
    <s v="native"/>
    <s v="annual"/>
    <s v="Euphorbiaceae"/>
    <n v="0"/>
    <s v="DEG2_7"/>
    <s v="DEG2_7_deep"/>
    <x v="53"/>
    <n v="0"/>
    <n v="0"/>
    <n v="0"/>
  </r>
  <r>
    <s v="degraded"/>
    <x v="1"/>
    <x v="6"/>
    <x v="1"/>
    <n v="0.08"/>
    <m/>
    <n v="476"/>
    <n v="506.94"/>
    <x v="1"/>
    <n v="1"/>
    <s v="Cryptantha spp."/>
    <s v="Cryptantha spp."/>
    <s v="forb"/>
    <s v="native"/>
    <s v="annual"/>
    <s v="Boraginaceae"/>
    <n v="0"/>
    <s v="DEG2_7"/>
    <s v="DEG2_7_deep"/>
    <x v="53"/>
    <n v="0"/>
    <n v="0"/>
    <n v="0"/>
  </r>
  <r>
    <s v="degraded"/>
    <x v="1"/>
    <x v="6"/>
    <x v="1"/>
    <n v="0.08"/>
    <m/>
    <n v="476"/>
    <n v="506.94"/>
    <x v="1"/>
    <n v="1"/>
    <s v="Emmenanthe penduliflora"/>
    <s v="Emmenanthe penduliflora"/>
    <s v="forb"/>
    <s v="native"/>
    <s v="annual"/>
    <s v="Hydrophyllaceae"/>
    <n v="0"/>
    <s v="DEG2_7"/>
    <s v="DEG2_7_deep"/>
    <x v="53"/>
    <n v="0"/>
    <n v="0"/>
    <n v="0"/>
  </r>
  <r>
    <s v="degraded"/>
    <x v="1"/>
    <x v="6"/>
    <x v="1"/>
    <n v="0.08"/>
    <m/>
    <n v="476"/>
    <n v="506.94"/>
    <x v="1"/>
    <n v="1"/>
    <s v="Erigeron canadensis"/>
    <s v="Erigeron canadensis"/>
    <s v="forb"/>
    <s v="native"/>
    <s v="annual"/>
    <s v="Asteraceae"/>
    <n v="1"/>
    <s v="DEG2_7"/>
    <s v="DEG2_7_deep"/>
    <x v="53"/>
    <n v="2.1008403361344537E-3"/>
    <n v="2100.8403361344535"/>
    <n v="1.9726200339290644E-3"/>
  </r>
  <r>
    <s v="degraded"/>
    <x v="1"/>
    <x v="6"/>
    <x v="1"/>
    <n v="0.08"/>
    <m/>
    <n v="476"/>
    <n v="506.94"/>
    <x v="1"/>
    <n v="1"/>
    <s v="Erodium cicutarium"/>
    <s v="Erodium spp."/>
    <s v="forb"/>
    <s v="nonnative"/>
    <s v="annual"/>
    <s v="Geraniaceae"/>
    <n v="0"/>
    <s v="DEG2_7"/>
    <s v="DEG2_7_deep"/>
    <x v="53"/>
    <n v="0"/>
    <n v="0"/>
    <n v="0"/>
  </r>
  <r>
    <s v="degraded"/>
    <x v="1"/>
    <x v="6"/>
    <x v="1"/>
    <n v="0.08"/>
    <m/>
    <n v="476"/>
    <n v="506.94"/>
    <x v="1"/>
    <n v="1"/>
    <s v="Erodium moschatum"/>
    <s v="Erodium spp."/>
    <s v="forb"/>
    <s v="nonnative"/>
    <s v="annual"/>
    <s v="Geraniaceae"/>
    <n v="0"/>
    <s v="DEG2_7"/>
    <s v="DEG2_7_deep"/>
    <x v="53"/>
    <n v="0"/>
    <n v="0"/>
    <n v="0"/>
  </r>
  <r>
    <s v="degraded"/>
    <x v="1"/>
    <x v="6"/>
    <x v="1"/>
    <n v="0.08"/>
    <m/>
    <n v="476"/>
    <n v="506.94"/>
    <x v="1"/>
    <n v="1"/>
    <s v="Eucrypta chrysanthemifolia"/>
    <s v="Eucrypta chrysanthemifolia"/>
    <s v="forb"/>
    <s v="native"/>
    <s v="annual"/>
    <s v="Hydrophyllaceae"/>
    <n v="0"/>
    <s v="DEG2_7"/>
    <s v="DEG2_7_deep"/>
    <x v="53"/>
    <n v="0"/>
    <n v="0"/>
    <n v="0"/>
  </r>
  <r>
    <s v="degraded"/>
    <x v="1"/>
    <x v="6"/>
    <x v="1"/>
    <n v="0.08"/>
    <m/>
    <n v="476"/>
    <n v="506.94"/>
    <x v="1"/>
    <n v="1"/>
    <s v="Fragaria vesca"/>
    <s v="Fragaria vesca"/>
    <s v="forb"/>
    <s v="native"/>
    <s v="perennial"/>
    <s v="Rosaceae"/>
    <n v="0"/>
    <s v="DEG2_7"/>
    <s v="DEG2_7_deep"/>
    <x v="53"/>
    <n v="0"/>
    <n v="0"/>
    <n v="0"/>
  </r>
  <r>
    <s v="degraded"/>
    <x v="1"/>
    <x v="6"/>
    <x v="1"/>
    <n v="0.08"/>
    <m/>
    <n v="476"/>
    <n v="506.94"/>
    <x v="1"/>
    <n v="1"/>
    <s v="Galium porrigens"/>
    <s v="Galium porrigens"/>
    <s v="forb"/>
    <s v="native"/>
    <s v="perennial"/>
    <s v="Rubiaceae"/>
    <n v="0"/>
    <s v="DEG2_7"/>
    <s v="DEG2_7_deep"/>
    <x v="53"/>
    <n v="0"/>
    <n v="0"/>
    <n v="0"/>
  </r>
  <r>
    <s v="degraded"/>
    <x v="1"/>
    <x v="6"/>
    <x v="1"/>
    <n v="0.08"/>
    <m/>
    <n v="476"/>
    <n v="506.94"/>
    <x v="1"/>
    <n v="1"/>
    <s v="Hirschfeldia incana"/>
    <s v="Hirschfeldia incana"/>
    <s v="forb"/>
    <s v="nonnative"/>
    <s v="annual"/>
    <s v="Brassicaceae"/>
    <n v="1"/>
    <s v="DEG2_7"/>
    <s v="DEG2_7_deep"/>
    <x v="53"/>
    <n v="2.1008403361344537E-3"/>
    <n v="2100.8403361344535"/>
    <n v="1.9726200339290644E-3"/>
  </r>
  <r>
    <s v="degraded"/>
    <x v="1"/>
    <x v="6"/>
    <x v="1"/>
    <n v="0.08"/>
    <m/>
    <n v="476"/>
    <n v="506.94"/>
    <x v="1"/>
    <n v="1"/>
    <s v="Malacothamnus fasciculatus"/>
    <s v="Malacothamnus fasciculatus"/>
    <s v="shrub"/>
    <s v="native"/>
    <s v="perennial"/>
    <s v="Malvaceae"/>
    <n v="0"/>
    <s v="DEG2_7"/>
    <s v="DEG2_7_deep"/>
    <x v="53"/>
    <n v="0"/>
    <n v="0"/>
    <n v="0"/>
  </r>
  <r>
    <s v="degraded"/>
    <x v="1"/>
    <x v="6"/>
    <x v="1"/>
    <n v="0.08"/>
    <m/>
    <n v="476"/>
    <n v="506.94"/>
    <x v="1"/>
    <n v="1"/>
    <s v="Nicotiana glauca"/>
    <s v="Nicotiana glauca"/>
    <s v="shrub"/>
    <s v="nonnative"/>
    <s v="perennial"/>
    <s v="Solanaceae"/>
    <n v="0"/>
    <s v="DEG2_7"/>
    <s v="DEG2_7_deep"/>
    <x v="53"/>
    <n v="0"/>
    <n v="0"/>
    <n v="0"/>
  </r>
  <r>
    <s v="degraded"/>
    <x v="1"/>
    <x v="6"/>
    <x v="1"/>
    <n v="0.08"/>
    <m/>
    <n v="476"/>
    <n v="506.94"/>
    <x v="1"/>
    <n v="1"/>
    <s v="Pseudognaphalium luteoalbum"/>
    <s v="Pseudognaphalium luteoalbum"/>
    <s v="forb"/>
    <s v="nonnative"/>
    <s v="annual"/>
    <s v="Asteraceae"/>
    <n v="0"/>
    <s v="DEG2_7"/>
    <s v="DEG2_7_deep"/>
    <x v="53"/>
    <n v="0"/>
    <n v="0"/>
    <n v="0"/>
  </r>
  <r>
    <s v="degraded"/>
    <x v="1"/>
    <x v="6"/>
    <x v="1"/>
    <n v="0.08"/>
    <m/>
    <n v="476"/>
    <n v="506.94"/>
    <x v="1"/>
    <n v="1"/>
    <s v="Trifolium gracelentum"/>
    <s v="Trifolium spp."/>
    <s v="forb"/>
    <s v="native"/>
    <s v="annual"/>
    <s v="Fabaceae"/>
    <n v="0"/>
    <s v="DEG2_7"/>
    <s v="DEG2_7_deep"/>
    <x v="53"/>
    <n v="0"/>
    <n v="0"/>
    <n v="0"/>
  </r>
  <r>
    <s v="degraded"/>
    <x v="1"/>
    <x v="6"/>
    <x v="1"/>
    <n v="0.08"/>
    <m/>
    <n v="476"/>
    <n v="506.94"/>
    <x v="2"/>
    <n v="1"/>
    <s v="Acmispon maritimus"/>
    <s v="Acmispon spp."/>
    <s v="forb"/>
    <s v="native"/>
    <s v="annual"/>
    <s v="Fabaceae"/>
    <n v="0"/>
    <s v="DEG2_7"/>
    <s v="DEG2_7_deep"/>
    <x v="54"/>
    <n v="0"/>
    <n v="0"/>
    <n v="0"/>
  </r>
  <r>
    <s v="degraded"/>
    <x v="1"/>
    <x v="6"/>
    <x v="1"/>
    <n v="0.08"/>
    <m/>
    <n v="476"/>
    <n v="506.94"/>
    <x v="2"/>
    <n v="1"/>
    <s v="Artemisia californica"/>
    <s v="Artemisia californica"/>
    <s v="shrub"/>
    <s v="native"/>
    <s v="perennial"/>
    <s v="Asteraceae"/>
    <n v="0"/>
    <s v="DEG2_7"/>
    <s v="DEG2_7_deep"/>
    <x v="54"/>
    <n v="0"/>
    <n v="0"/>
    <n v="0"/>
  </r>
  <r>
    <s v="degraded"/>
    <x v="1"/>
    <x v="6"/>
    <x v="1"/>
    <n v="0.08"/>
    <m/>
    <n v="476"/>
    <n v="506.94"/>
    <x v="2"/>
    <n v="1"/>
    <s v="Astragalus trichopodus"/>
    <s v="Astragalus trichopodus"/>
    <s v="forb"/>
    <s v="native"/>
    <s v="perennial"/>
    <s v="Fabaceae"/>
    <n v="0"/>
    <s v="DEG2_7"/>
    <s v="DEG2_7_deep"/>
    <x v="54"/>
    <n v="0"/>
    <n v="0"/>
    <n v="0"/>
  </r>
  <r>
    <s v="degraded"/>
    <x v="1"/>
    <x v="6"/>
    <x v="1"/>
    <n v="0.08"/>
    <m/>
    <n v="476"/>
    <n v="506.94"/>
    <x v="2"/>
    <n v="1"/>
    <s v="Bromus diandrus"/>
    <s v="Bromus spp."/>
    <s v="grass"/>
    <s v="nonnative"/>
    <s v="annual"/>
    <s v="Poaceae"/>
    <n v="0"/>
    <s v="DEG2_7"/>
    <s v="DEG2_7_deep"/>
    <x v="54"/>
    <n v="0"/>
    <n v="0"/>
    <n v="0"/>
  </r>
  <r>
    <s v="degraded"/>
    <x v="1"/>
    <x v="6"/>
    <x v="1"/>
    <n v="0.08"/>
    <m/>
    <n v="476"/>
    <n v="506.94"/>
    <x v="2"/>
    <n v="1"/>
    <s v="Bromus madritensis"/>
    <s v="Bromus spp."/>
    <s v="grass"/>
    <s v="nonnative"/>
    <s v="annual"/>
    <s v="Poaceae"/>
    <n v="0"/>
    <s v="DEG2_7"/>
    <s v="DEG2_7_deep"/>
    <x v="54"/>
    <n v="0"/>
    <n v="0"/>
    <n v="0"/>
  </r>
  <r>
    <s v="degraded"/>
    <x v="1"/>
    <x v="6"/>
    <x v="1"/>
    <n v="0.08"/>
    <m/>
    <n v="476"/>
    <n v="506.94"/>
    <x v="2"/>
    <n v="1"/>
    <s v="Centaurea melitensis"/>
    <s v="Centaurea melitensis"/>
    <s v="forb"/>
    <s v="nonnative"/>
    <s v="annual"/>
    <s v="Asteraceae"/>
    <n v="0"/>
    <s v="DEG2_7"/>
    <s v="DEG2_7_deep"/>
    <x v="54"/>
    <n v="0"/>
    <n v="0"/>
    <n v="0"/>
  </r>
  <r>
    <s v="degraded"/>
    <x v="1"/>
    <x v="6"/>
    <x v="1"/>
    <n v="0.08"/>
    <m/>
    <n v="476"/>
    <n v="506.94"/>
    <x v="2"/>
    <n v="1"/>
    <s v="Croton setiger"/>
    <s v="Croton setiger"/>
    <s v="forb"/>
    <s v="native"/>
    <s v="annual"/>
    <s v="Euphorbiaceae"/>
    <n v="0"/>
    <s v="DEG2_7"/>
    <s v="DEG2_7_deep"/>
    <x v="54"/>
    <n v="0"/>
    <n v="0"/>
    <n v="0"/>
  </r>
  <r>
    <s v="degraded"/>
    <x v="1"/>
    <x v="6"/>
    <x v="1"/>
    <n v="0.08"/>
    <m/>
    <n v="476"/>
    <n v="506.94"/>
    <x v="2"/>
    <n v="1"/>
    <s v="Cryptantha spp."/>
    <s v="Cryptantha spp."/>
    <s v="forb"/>
    <s v="native"/>
    <s v="annual"/>
    <s v="Boraginaceae"/>
    <n v="0"/>
    <s v="DEG2_7"/>
    <s v="DEG2_7_deep"/>
    <x v="54"/>
    <n v="0"/>
    <n v="0"/>
    <n v="0"/>
  </r>
  <r>
    <s v="degraded"/>
    <x v="1"/>
    <x v="6"/>
    <x v="1"/>
    <n v="0.08"/>
    <m/>
    <n v="476"/>
    <n v="506.94"/>
    <x v="2"/>
    <n v="1"/>
    <s v="Emmenanthe penduliflora"/>
    <s v="Emmenanthe penduliflora"/>
    <s v="forb"/>
    <s v="native"/>
    <s v="annual"/>
    <s v="Hydrophyllaceae"/>
    <n v="0"/>
    <s v="DEG2_7"/>
    <s v="DEG2_7_deep"/>
    <x v="54"/>
    <n v="0"/>
    <n v="0"/>
    <n v="0"/>
  </r>
  <r>
    <s v="degraded"/>
    <x v="1"/>
    <x v="6"/>
    <x v="1"/>
    <n v="0.08"/>
    <m/>
    <n v="476"/>
    <n v="506.94"/>
    <x v="2"/>
    <n v="1"/>
    <s v="Erigeron canadensis"/>
    <s v="Erigeron canadensis"/>
    <s v="forb"/>
    <s v="native"/>
    <s v="annual"/>
    <s v="Asteraceae"/>
    <n v="0"/>
    <s v="DEG2_7"/>
    <s v="DEG2_7_deep"/>
    <x v="54"/>
    <n v="0"/>
    <n v="0"/>
    <n v="0"/>
  </r>
  <r>
    <s v="degraded"/>
    <x v="1"/>
    <x v="6"/>
    <x v="1"/>
    <n v="0.08"/>
    <m/>
    <n v="476"/>
    <n v="506.94"/>
    <x v="2"/>
    <n v="1"/>
    <s v="Erodium cicutarium"/>
    <s v="Erodium spp."/>
    <s v="forb"/>
    <s v="nonnative"/>
    <s v="annual"/>
    <s v="Geraniaceae"/>
    <n v="1"/>
    <s v="DEG2_7"/>
    <s v="DEG2_7_deep"/>
    <x v="54"/>
    <n v="2.1008403361344537E-3"/>
    <n v="2100.8403361344535"/>
    <n v="1.9726200339290644E-3"/>
  </r>
  <r>
    <s v="degraded"/>
    <x v="1"/>
    <x v="6"/>
    <x v="1"/>
    <n v="0.08"/>
    <m/>
    <n v="476"/>
    <n v="506.94"/>
    <x v="2"/>
    <n v="1"/>
    <s v="Erodium moschatum"/>
    <s v="Erodium spp."/>
    <s v="forb"/>
    <s v="nonnative"/>
    <s v="annual"/>
    <s v="Geraniaceae"/>
    <n v="0"/>
    <s v="DEG2_7"/>
    <s v="DEG2_7_deep"/>
    <x v="54"/>
    <n v="0"/>
    <n v="0"/>
    <n v="0"/>
  </r>
  <r>
    <s v="degraded"/>
    <x v="1"/>
    <x v="6"/>
    <x v="1"/>
    <n v="0.08"/>
    <m/>
    <n v="476"/>
    <n v="506.94"/>
    <x v="2"/>
    <n v="1"/>
    <s v="Eucrypta chrysanthemifolia"/>
    <s v="Eucrypta chrysanthemifolia"/>
    <s v="forb"/>
    <s v="native"/>
    <s v="annual"/>
    <s v="Hydrophyllaceae"/>
    <n v="0"/>
    <s v="DEG2_7"/>
    <s v="DEG2_7_deep"/>
    <x v="54"/>
    <n v="0"/>
    <n v="0"/>
    <n v="0"/>
  </r>
  <r>
    <s v="degraded"/>
    <x v="1"/>
    <x v="6"/>
    <x v="1"/>
    <n v="0.08"/>
    <m/>
    <n v="476"/>
    <n v="506.94"/>
    <x v="2"/>
    <n v="1"/>
    <s v="Fragaria vesca"/>
    <s v="Fragaria vesca"/>
    <s v="forb"/>
    <s v="native"/>
    <s v="perennial"/>
    <s v="Rosaceae"/>
    <n v="0"/>
    <s v="DEG2_7"/>
    <s v="DEG2_7_deep"/>
    <x v="54"/>
    <n v="0"/>
    <n v="0"/>
    <n v="0"/>
  </r>
  <r>
    <s v="degraded"/>
    <x v="1"/>
    <x v="6"/>
    <x v="1"/>
    <n v="0.08"/>
    <m/>
    <n v="476"/>
    <n v="506.94"/>
    <x v="2"/>
    <n v="1"/>
    <s v="Galium porrigens"/>
    <s v="Galium porrigens"/>
    <s v="forb"/>
    <s v="native"/>
    <s v="perennial"/>
    <s v="Rubiaceae"/>
    <n v="0"/>
    <s v="DEG2_7"/>
    <s v="DEG2_7_deep"/>
    <x v="54"/>
    <n v="0"/>
    <n v="0"/>
    <n v="0"/>
  </r>
  <r>
    <s v="degraded"/>
    <x v="1"/>
    <x v="6"/>
    <x v="1"/>
    <n v="0.08"/>
    <m/>
    <n v="476"/>
    <n v="506.94"/>
    <x v="2"/>
    <n v="1"/>
    <s v="Hirschfeldia incana"/>
    <s v="Hirschfeldia incana"/>
    <s v="forb"/>
    <s v="nonnative"/>
    <s v="annual"/>
    <s v="Brassicaceae"/>
    <n v="0"/>
    <s v="DEG2_7"/>
    <s v="DEG2_7_deep"/>
    <x v="54"/>
    <n v="0"/>
    <n v="0"/>
    <n v="0"/>
  </r>
  <r>
    <s v="degraded"/>
    <x v="1"/>
    <x v="6"/>
    <x v="1"/>
    <n v="0.08"/>
    <m/>
    <n v="476"/>
    <n v="506.94"/>
    <x v="2"/>
    <n v="1"/>
    <s v="Malacothamnus fasciculatus"/>
    <s v="Malacothamnus fasciculatus"/>
    <s v="shrub"/>
    <s v="native"/>
    <s v="perennial"/>
    <s v="Malvaceae"/>
    <n v="0"/>
    <s v="DEG2_7"/>
    <s v="DEG2_7_deep"/>
    <x v="54"/>
    <n v="0"/>
    <n v="0"/>
    <n v="0"/>
  </r>
  <r>
    <s v="degraded"/>
    <x v="1"/>
    <x v="6"/>
    <x v="1"/>
    <n v="0.08"/>
    <m/>
    <n v="476"/>
    <n v="506.94"/>
    <x v="2"/>
    <n v="1"/>
    <s v="Nicotiana glauca"/>
    <s v="Nicotiana glauca"/>
    <s v="shrub"/>
    <s v="nonnative"/>
    <s v="perennial"/>
    <s v="Solanaceae"/>
    <n v="1"/>
    <s v="DEG2_7"/>
    <s v="DEG2_7_deep"/>
    <x v="54"/>
    <n v="2.1008403361344537E-3"/>
    <n v="2100.8403361344535"/>
    <n v="1.9726200339290644E-3"/>
  </r>
  <r>
    <s v="degraded"/>
    <x v="1"/>
    <x v="6"/>
    <x v="1"/>
    <n v="0.08"/>
    <m/>
    <n v="476"/>
    <n v="506.94"/>
    <x v="2"/>
    <n v="1"/>
    <s v="Pseudognaphalium luteoalbum"/>
    <s v="Pseudognaphalium luteoalbum"/>
    <s v="forb"/>
    <s v="nonnative"/>
    <s v="annual"/>
    <s v="Asteraceae"/>
    <n v="0"/>
    <s v="DEG2_7"/>
    <s v="DEG2_7_deep"/>
    <x v="54"/>
    <n v="0"/>
    <n v="0"/>
    <n v="0"/>
  </r>
  <r>
    <s v="degraded"/>
    <x v="1"/>
    <x v="6"/>
    <x v="1"/>
    <n v="0.08"/>
    <m/>
    <n v="476"/>
    <n v="506.94"/>
    <x v="2"/>
    <n v="1"/>
    <s v="Trifolium gracelentum"/>
    <s v="Trifolium spp."/>
    <s v="forb"/>
    <s v="native"/>
    <s v="annual"/>
    <s v="Fabaceae"/>
    <n v="0"/>
    <s v="DEG2_7"/>
    <s v="DEG2_7_deep"/>
    <x v="54"/>
    <n v="0"/>
    <n v="0"/>
    <n v="0"/>
  </r>
  <r>
    <s v="degraded"/>
    <x v="1"/>
    <x v="6"/>
    <x v="1"/>
    <n v="0.08"/>
    <m/>
    <n v="476"/>
    <n v="506.94"/>
    <x v="3"/>
    <n v="1"/>
    <s v="Acmispon maritimus"/>
    <s v="Acmispon spp."/>
    <s v="forb"/>
    <s v="native"/>
    <s v="annual"/>
    <s v="Fabaceae"/>
    <n v="1"/>
    <s v="DEG2_7"/>
    <s v="DEG2_7_deep"/>
    <x v="55"/>
    <n v="2.1008403361344537E-3"/>
    <n v="2100.8403361344535"/>
    <n v="1.9726200339290644E-3"/>
  </r>
  <r>
    <s v="degraded"/>
    <x v="1"/>
    <x v="6"/>
    <x v="1"/>
    <n v="0.08"/>
    <m/>
    <n v="476"/>
    <n v="506.94"/>
    <x v="3"/>
    <n v="1"/>
    <s v="Artemisia californica"/>
    <s v="Artemisia californica"/>
    <s v="shrub"/>
    <s v="native"/>
    <s v="perennial"/>
    <s v="Asteraceae"/>
    <n v="0"/>
    <s v="DEG2_7"/>
    <s v="DEG2_7_deep"/>
    <x v="55"/>
    <n v="0"/>
    <n v="0"/>
    <n v="0"/>
  </r>
  <r>
    <s v="degraded"/>
    <x v="1"/>
    <x v="6"/>
    <x v="1"/>
    <n v="0.08"/>
    <m/>
    <n v="476"/>
    <n v="506.94"/>
    <x v="3"/>
    <n v="1"/>
    <s v="Astragalus trichopodus"/>
    <s v="Astragalus trichopodus"/>
    <s v="forb"/>
    <s v="native"/>
    <s v="perennial"/>
    <s v="Fabaceae"/>
    <n v="0"/>
    <s v="DEG2_7"/>
    <s v="DEG2_7_deep"/>
    <x v="55"/>
    <n v="0"/>
    <n v="0"/>
    <n v="0"/>
  </r>
  <r>
    <s v="degraded"/>
    <x v="1"/>
    <x v="6"/>
    <x v="1"/>
    <n v="0.08"/>
    <m/>
    <n v="476"/>
    <n v="506.94"/>
    <x v="3"/>
    <n v="1"/>
    <s v="Bromus diandrus"/>
    <s v="Bromus spp."/>
    <s v="grass"/>
    <s v="nonnative"/>
    <s v="annual"/>
    <s v="Poaceae"/>
    <n v="0"/>
    <s v="DEG2_7"/>
    <s v="DEG2_7_deep"/>
    <x v="55"/>
    <n v="0"/>
    <n v="0"/>
    <n v="0"/>
  </r>
  <r>
    <s v="degraded"/>
    <x v="1"/>
    <x v="6"/>
    <x v="1"/>
    <n v="0.08"/>
    <m/>
    <n v="476"/>
    <n v="506.94"/>
    <x v="3"/>
    <n v="1"/>
    <s v="Bromus madritensis"/>
    <s v="Bromus spp."/>
    <s v="grass"/>
    <s v="nonnative"/>
    <s v="annual"/>
    <s v="Poaceae"/>
    <n v="0"/>
    <s v="DEG2_7"/>
    <s v="DEG2_7_deep"/>
    <x v="55"/>
    <n v="0"/>
    <n v="0"/>
    <n v="0"/>
  </r>
  <r>
    <s v="degraded"/>
    <x v="1"/>
    <x v="6"/>
    <x v="1"/>
    <n v="0.08"/>
    <m/>
    <n v="476"/>
    <n v="506.94"/>
    <x v="3"/>
    <n v="1"/>
    <s v="Centaurea melitensis"/>
    <s v="Centaurea melitensis"/>
    <s v="forb"/>
    <s v="nonnative"/>
    <s v="annual"/>
    <s v="Asteraceae"/>
    <n v="0"/>
    <s v="DEG2_7"/>
    <s v="DEG2_7_deep"/>
    <x v="55"/>
    <n v="0"/>
    <n v="0"/>
    <n v="0"/>
  </r>
  <r>
    <s v="degraded"/>
    <x v="1"/>
    <x v="6"/>
    <x v="1"/>
    <n v="0.08"/>
    <m/>
    <n v="476"/>
    <n v="506.94"/>
    <x v="3"/>
    <n v="1"/>
    <s v="Croton setiger"/>
    <s v="Croton setiger"/>
    <s v="forb"/>
    <s v="native"/>
    <s v="annual"/>
    <s v="Euphorbiaceae"/>
    <n v="0"/>
    <s v="DEG2_7"/>
    <s v="DEG2_7_deep"/>
    <x v="55"/>
    <n v="0"/>
    <n v="0"/>
    <n v="0"/>
  </r>
  <r>
    <s v="degraded"/>
    <x v="1"/>
    <x v="6"/>
    <x v="1"/>
    <n v="0.08"/>
    <m/>
    <n v="476"/>
    <n v="506.94"/>
    <x v="3"/>
    <n v="1"/>
    <s v="Cryptantha spp."/>
    <s v="Cryptantha spp."/>
    <s v="forb"/>
    <s v="native"/>
    <s v="annual"/>
    <s v="Boraginaceae"/>
    <n v="0"/>
    <s v="DEG2_7"/>
    <s v="DEG2_7_deep"/>
    <x v="55"/>
    <n v="0"/>
    <n v="0"/>
    <n v="0"/>
  </r>
  <r>
    <s v="degraded"/>
    <x v="1"/>
    <x v="6"/>
    <x v="1"/>
    <n v="0.08"/>
    <m/>
    <n v="476"/>
    <n v="506.94"/>
    <x v="3"/>
    <n v="1"/>
    <s v="Emmenanthe penduliflora"/>
    <s v="Emmenanthe penduliflora"/>
    <s v="forb"/>
    <s v="native"/>
    <s v="annual"/>
    <s v="Hydrophyllaceae"/>
    <n v="0"/>
    <s v="DEG2_7"/>
    <s v="DEG2_7_deep"/>
    <x v="55"/>
    <n v="0"/>
    <n v="0"/>
    <n v="0"/>
  </r>
  <r>
    <s v="degraded"/>
    <x v="1"/>
    <x v="6"/>
    <x v="1"/>
    <n v="0.08"/>
    <m/>
    <n v="476"/>
    <n v="506.94"/>
    <x v="3"/>
    <n v="1"/>
    <s v="Erigeron canadensis"/>
    <s v="Erigeron canadensis"/>
    <s v="forb"/>
    <s v="native"/>
    <s v="annual"/>
    <s v="Asteraceae"/>
    <n v="0"/>
    <s v="DEG2_7"/>
    <s v="DEG2_7_deep"/>
    <x v="55"/>
    <n v="0"/>
    <n v="0"/>
    <n v="0"/>
  </r>
  <r>
    <s v="degraded"/>
    <x v="1"/>
    <x v="6"/>
    <x v="1"/>
    <n v="0.08"/>
    <m/>
    <n v="476"/>
    <n v="506.94"/>
    <x v="3"/>
    <n v="1"/>
    <s v="Erodium cicutarium"/>
    <s v="Erodium spp."/>
    <s v="forb"/>
    <s v="nonnative"/>
    <s v="annual"/>
    <s v="Geraniaceae"/>
    <n v="1"/>
    <s v="DEG2_7"/>
    <s v="DEG2_7_deep"/>
    <x v="55"/>
    <n v="2.1008403361344537E-3"/>
    <n v="2100.8403361344535"/>
    <n v="1.9726200339290644E-3"/>
  </r>
  <r>
    <s v="degraded"/>
    <x v="1"/>
    <x v="6"/>
    <x v="1"/>
    <n v="0.08"/>
    <m/>
    <n v="476"/>
    <n v="506.94"/>
    <x v="3"/>
    <n v="1"/>
    <s v="Erodium moschatum"/>
    <s v="Erodium spp."/>
    <s v="forb"/>
    <s v="nonnative"/>
    <s v="annual"/>
    <s v="Geraniaceae"/>
    <n v="0"/>
    <s v="DEG2_7"/>
    <s v="DEG2_7_deep"/>
    <x v="55"/>
    <n v="0"/>
    <n v="0"/>
    <n v="0"/>
  </r>
  <r>
    <s v="degraded"/>
    <x v="1"/>
    <x v="6"/>
    <x v="1"/>
    <n v="0.08"/>
    <m/>
    <n v="476"/>
    <n v="506.94"/>
    <x v="3"/>
    <n v="1"/>
    <s v="Eucrypta chrysanthemifolia"/>
    <s v="Eucrypta chrysanthemifolia"/>
    <s v="forb"/>
    <s v="native"/>
    <s v="annual"/>
    <s v="Hydrophyllaceae"/>
    <n v="0"/>
    <s v="DEG2_7"/>
    <s v="DEG2_7_deep"/>
    <x v="55"/>
    <n v="0"/>
    <n v="0"/>
    <n v="0"/>
  </r>
  <r>
    <s v="degraded"/>
    <x v="1"/>
    <x v="6"/>
    <x v="1"/>
    <n v="0.08"/>
    <m/>
    <n v="476"/>
    <n v="506.94"/>
    <x v="3"/>
    <n v="1"/>
    <s v="Fragaria vesca"/>
    <s v="Fragaria vesca"/>
    <s v="forb"/>
    <s v="native"/>
    <s v="perennial"/>
    <s v="Rosaceae"/>
    <n v="0"/>
    <s v="DEG2_7"/>
    <s v="DEG2_7_deep"/>
    <x v="55"/>
    <n v="0"/>
    <n v="0"/>
    <n v="0"/>
  </r>
  <r>
    <s v="degraded"/>
    <x v="1"/>
    <x v="6"/>
    <x v="1"/>
    <n v="0.08"/>
    <m/>
    <n v="476"/>
    <n v="506.94"/>
    <x v="3"/>
    <n v="1"/>
    <s v="Galium porrigens"/>
    <s v="Galium porrigens"/>
    <s v="forb"/>
    <s v="native"/>
    <s v="perennial"/>
    <s v="Rubiaceae"/>
    <n v="0"/>
    <s v="DEG2_7"/>
    <s v="DEG2_7_deep"/>
    <x v="55"/>
    <n v="0"/>
    <n v="0"/>
    <n v="0"/>
  </r>
  <r>
    <s v="degraded"/>
    <x v="1"/>
    <x v="6"/>
    <x v="1"/>
    <n v="0.08"/>
    <m/>
    <n v="476"/>
    <n v="506.94"/>
    <x v="3"/>
    <n v="1"/>
    <s v="Hirschfeldia incana"/>
    <s v="Hirschfeldia incana"/>
    <s v="forb"/>
    <s v="nonnative"/>
    <s v="annual"/>
    <s v="Brassicaceae"/>
    <n v="1"/>
    <s v="DEG2_7"/>
    <s v="DEG2_7_deep"/>
    <x v="55"/>
    <n v="2.1008403361344537E-3"/>
    <n v="2100.8403361344535"/>
    <n v="1.9726200339290644E-3"/>
  </r>
  <r>
    <s v="degraded"/>
    <x v="1"/>
    <x v="6"/>
    <x v="1"/>
    <n v="0.08"/>
    <m/>
    <n v="476"/>
    <n v="506.94"/>
    <x v="3"/>
    <n v="1"/>
    <s v="Malacothamnus fasciculatus"/>
    <s v="Malacothamnus fasciculatus"/>
    <s v="shrub"/>
    <s v="native"/>
    <s v="perennial"/>
    <s v="Malvaceae"/>
    <n v="0"/>
    <s v="DEG2_7"/>
    <s v="DEG2_7_deep"/>
    <x v="55"/>
    <n v="0"/>
    <n v="0"/>
    <n v="0"/>
  </r>
  <r>
    <s v="degraded"/>
    <x v="1"/>
    <x v="6"/>
    <x v="1"/>
    <n v="0.08"/>
    <m/>
    <n v="476"/>
    <n v="506.94"/>
    <x v="3"/>
    <n v="1"/>
    <s v="Nicotiana glauca"/>
    <s v="Nicotiana glauca"/>
    <s v="shrub"/>
    <s v="nonnative"/>
    <s v="perennial"/>
    <s v="Solanaceae"/>
    <n v="0"/>
    <s v="DEG2_7"/>
    <s v="DEG2_7_deep"/>
    <x v="55"/>
    <n v="0"/>
    <n v="0"/>
    <n v="0"/>
  </r>
  <r>
    <s v="degraded"/>
    <x v="1"/>
    <x v="6"/>
    <x v="1"/>
    <n v="0.08"/>
    <m/>
    <n v="476"/>
    <n v="506.94"/>
    <x v="3"/>
    <n v="1"/>
    <s v="Pseudognaphalium luteoalbum"/>
    <s v="Pseudognaphalium luteoalbum"/>
    <s v="forb"/>
    <s v="nonnative"/>
    <s v="annual"/>
    <s v="Asteraceae"/>
    <n v="0"/>
    <s v="DEG2_7"/>
    <s v="DEG2_7_deep"/>
    <x v="55"/>
    <n v="0"/>
    <n v="0"/>
    <n v="0"/>
  </r>
  <r>
    <s v="degraded"/>
    <x v="1"/>
    <x v="6"/>
    <x v="1"/>
    <n v="0.08"/>
    <m/>
    <n v="476"/>
    <n v="506.94"/>
    <x v="3"/>
    <n v="1"/>
    <s v="Trifolium gracelentum"/>
    <s v="Trifolium spp."/>
    <s v="forb"/>
    <s v="native"/>
    <s v="annual"/>
    <s v="Fabaceae"/>
    <n v="0"/>
    <s v="DEG2_7"/>
    <s v="DEG2_7_deep"/>
    <x v="55"/>
    <n v="0"/>
    <n v="0"/>
    <n v="0"/>
  </r>
  <r>
    <s v="enhanced"/>
    <x v="2"/>
    <x v="0"/>
    <x v="0"/>
    <n v="0.04"/>
    <m/>
    <n v="350"/>
    <n v="347.5"/>
    <x v="0"/>
    <n v="1"/>
    <s v="Bromus madritensis"/>
    <s v="Bromus spp."/>
    <s v="grass"/>
    <s v="nonnative"/>
    <s v="annual"/>
    <s v="Poaceae"/>
    <n v="36"/>
    <s v="ENH1_1"/>
    <s v="ENH1_1_surface"/>
    <x v="56"/>
    <n v="0.10285714285714286"/>
    <n v="102857.14285714286"/>
    <n v="0.10359712230215827"/>
  </r>
  <r>
    <s v="enhanced"/>
    <x v="2"/>
    <x v="0"/>
    <x v="0"/>
    <n v="0.04"/>
    <m/>
    <n v="350"/>
    <n v="347.5"/>
    <x v="0"/>
    <n v="1"/>
    <s v="Centaurea melitensis"/>
    <s v="Centaurea melitensis"/>
    <s v="forb"/>
    <s v="nonnative"/>
    <s v="annual"/>
    <s v="Asteraceae"/>
    <n v="2"/>
    <s v="ENH1_1"/>
    <s v="ENH1_1_surface"/>
    <x v="56"/>
    <n v="5.7142857142857143E-3"/>
    <n v="5714.2857142857147"/>
    <n v="5.7553956834532375E-3"/>
  </r>
  <r>
    <s v="enhanced"/>
    <x v="2"/>
    <x v="0"/>
    <x v="0"/>
    <n v="0.04"/>
    <m/>
    <n v="350"/>
    <n v="347.5"/>
    <x v="0"/>
    <n v="1"/>
    <s v="Eriodictyon crassifolium"/>
    <s v="Eriodictyon crassifolium"/>
    <s v="shrub"/>
    <s v="native"/>
    <s v="perennial"/>
    <s v="Namaceae"/>
    <n v="2"/>
    <s v="ENH1_1"/>
    <s v="ENH1_1_surface"/>
    <x v="56"/>
    <n v="5.7142857142857143E-3"/>
    <n v="5714.2857142857147"/>
    <n v="5.7553956834532375E-3"/>
  </r>
  <r>
    <s v="enhanced"/>
    <x v="2"/>
    <x v="0"/>
    <x v="0"/>
    <n v="0.04"/>
    <m/>
    <n v="350"/>
    <n v="347.5"/>
    <x v="0"/>
    <n v="1"/>
    <s v="Salvia leucophylla"/>
    <s v="Salvia leucophylla"/>
    <s v="shrub"/>
    <s v="native"/>
    <s v="perennial"/>
    <s v="Grossulariaceae"/>
    <n v="1"/>
    <s v="ENH1_1"/>
    <s v="ENH1_1_surface"/>
    <x v="56"/>
    <n v="2.8571428571428571E-3"/>
    <n v="2857.1428571428573"/>
    <n v="2.8776978417266188E-3"/>
  </r>
  <r>
    <s v="enhanced"/>
    <x v="2"/>
    <x v="0"/>
    <x v="0"/>
    <n v="0.04"/>
    <m/>
    <n v="350"/>
    <n v="347.5"/>
    <x v="0"/>
    <n v="1"/>
    <s v="Typha domingensis"/>
    <s v="Typha domingensis"/>
    <s v="forb"/>
    <s v="native"/>
    <s v="perennial"/>
    <s v="Typhaceae"/>
    <n v="1"/>
    <s v="ENH1_1"/>
    <s v="ENH1_1_surface"/>
    <x v="56"/>
    <n v="2.8571428571428571E-3"/>
    <n v="2857.1428571428573"/>
    <n v="2.8776978417266188E-3"/>
  </r>
  <r>
    <s v="enhanced"/>
    <x v="2"/>
    <x v="0"/>
    <x v="0"/>
    <n v="0.04"/>
    <m/>
    <n v="350"/>
    <n v="347.5"/>
    <x v="1"/>
    <n v="1"/>
    <s v="Acmispon maritimus"/>
    <s v="Acmispon spp."/>
    <s v="forb"/>
    <s v="native"/>
    <s v="annual"/>
    <s v="Fabaceae"/>
    <n v="1"/>
    <s v="ENH1_1"/>
    <s v="ENH1_1_surface"/>
    <x v="57"/>
    <n v="2.8571428571428571E-3"/>
    <n v="2857.1428571428573"/>
    <n v="2.8776978417266188E-3"/>
  </r>
  <r>
    <s v="enhanced"/>
    <x v="2"/>
    <x v="0"/>
    <x v="0"/>
    <n v="0.04"/>
    <m/>
    <n v="350"/>
    <n v="347.5"/>
    <x v="1"/>
    <n v="1"/>
    <s v="Bromus madritensis"/>
    <s v="Bromus spp."/>
    <s v="grass"/>
    <s v="nonnative"/>
    <s v="annual"/>
    <s v="Poaceae"/>
    <n v="48"/>
    <s v="ENH1_1"/>
    <s v="ENH1_1_surface"/>
    <x v="57"/>
    <n v="0.13714285714285715"/>
    <n v="137142.85714285716"/>
    <n v="0.13812949640287769"/>
  </r>
  <r>
    <s v="enhanced"/>
    <x v="2"/>
    <x v="0"/>
    <x v="0"/>
    <n v="0.04"/>
    <m/>
    <n v="350"/>
    <n v="347.5"/>
    <x v="1"/>
    <n v="1"/>
    <s v="Centaurea melitensis"/>
    <s v="Centaurea melitensis"/>
    <s v="forb"/>
    <s v="nonnative"/>
    <s v="annual"/>
    <s v="Asteraceae"/>
    <n v="2"/>
    <s v="ENH1_1"/>
    <s v="ENH1_1_surface"/>
    <x v="57"/>
    <n v="5.7142857142857143E-3"/>
    <n v="5714.2857142857147"/>
    <n v="5.7553956834532375E-3"/>
  </r>
  <r>
    <s v="enhanced"/>
    <x v="2"/>
    <x v="0"/>
    <x v="0"/>
    <n v="0.04"/>
    <m/>
    <n v="350"/>
    <n v="347.5"/>
    <x v="1"/>
    <n v="1"/>
    <s v="Malacothamnus fasciculatus"/>
    <s v="Malacothamnus fasciculatus"/>
    <s v="shrub"/>
    <s v="native"/>
    <s v="perennial"/>
    <s v="Malvaceae"/>
    <n v="1"/>
    <s v="ENH1_1"/>
    <s v="ENH1_1_surface"/>
    <x v="57"/>
    <n v="2.8571428571428571E-3"/>
    <n v="2857.1428571428573"/>
    <n v="2.8776978417266188E-3"/>
  </r>
  <r>
    <s v="enhanced"/>
    <x v="2"/>
    <x v="0"/>
    <x v="0"/>
    <n v="0.04"/>
    <m/>
    <n v="350"/>
    <n v="347.5"/>
    <x v="1"/>
    <n v="1"/>
    <s v="Typha domingensis"/>
    <s v="Typha domingensis"/>
    <s v="forb"/>
    <s v="native"/>
    <s v="perennial"/>
    <s v="Typhaceae"/>
    <n v="1"/>
    <s v="ENH1_1"/>
    <s v="ENH1_1_surface"/>
    <x v="57"/>
    <n v="2.8571428571428571E-3"/>
    <n v="2857.1428571428573"/>
    <n v="2.8776978417266188E-3"/>
  </r>
  <r>
    <s v="enhanced"/>
    <x v="2"/>
    <x v="0"/>
    <x v="0"/>
    <n v="0.04"/>
    <m/>
    <n v="350"/>
    <n v="347.5"/>
    <x v="2"/>
    <n v="1"/>
    <s v="Artemisia californica"/>
    <s v="Artemisia californica"/>
    <s v="shrub"/>
    <s v="native"/>
    <s v="perennial"/>
    <s v="Asteraceae"/>
    <n v="1"/>
    <s v="ENH1_1"/>
    <s v="ENH1_1_surface"/>
    <x v="58"/>
    <n v="2.8571428571428571E-3"/>
    <n v="2857.1428571428573"/>
    <n v="2.8776978417266188E-3"/>
  </r>
  <r>
    <s v="enhanced"/>
    <x v="2"/>
    <x v="0"/>
    <x v="0"/>
    <n v="0.04"/>
    <m/>
    <n v="350"/>
    <n v="347.5"/>
    <x v="2"/>
    <n v="1"/>
    <s v="Artemisia californica"/>
    <s v="Artemisia californica"/>
    <s v="shrub"/>
    <s v="native"/>
    <s v="perennial"/>
    <s v="Asteraceae"/>
    <n v="3"/>
    <s v="ENH1_1"/>
    <s v="ENH1_1_surface"/>
    <x v="58"/>
    <n v="8.5714285714285719E-3"/>
    <n v="8571.4285714285725"/>
    <n v="8.6330935251798559E-3"/>
  </r>
  <r>
    <s v="enhanced"/>
    <x v="2"/>
    <x v="0"/>
    <x v="0"/>
    <n v="0.04"/>
    <m/>
    <n v="350"/>
    <n v="347.5"/>
    <x v="2"/>
    <n v="1"/>
    <s v="Bromus madritensis"/>
    <s v="Bromus spp."/>
    <s v="grass"/>
    <s v="nonnative"/>
    <s v="annual"/>
    <s v="Poaceae"/>
    <n v="36"/>
    <s v="ENH1_1"/>
    <s v="ENH1_1_surface"/>
    <x v="58"/>
    <n v="0.10285714285714286"/>
    <n v="102857.14285714286"/>
    <n v="0.10359712230215827"/>
  </r>
  <r>
    <s v="enhanced"/>
    <x v="2"/>
    <x v="0"/>
    <x v="0"/>
    <n v="0.04"/>
    <m/>
    <n v="350"/>
    <n v="347.5"/>
    <x v="2"/>
    <n v="1"/>
    <s v="Centaurea melitensis"/>
    <s v="Centaurea melitensis"/>
    <s v="forb"/>
    <s v="nonnative"/>
    <s v="annual"/>
    <s v="Asteraceae"/>
    <n v="2"/>
    <s v="ENH1_1"/>
    <s v="ENH1_1_surface"/>
    <x v="58"/>
    <n v="5.7142857142857143E-3"/>
    <n v="5714.2857142857147"/>
    <n v="5.7553956834532375E-3"/>
  </r>
  <r>
    <s v="enhanced"/>
    <x v="2"/>
    <x v="0"/>
    <x v="0"/>
    <n v="0.04"/>
    <m/>
    <n v="350"/>
    <n v="347.5"/>
    <x v="2"/>
    <n v="1"/>
    <s v="Diplacus aurantiacus"/>
    <s v="Diplacus aurantiacus"/>
    <s v="shrub"/>
    <s v="native"/>
    <s v="perennial"/>
    <s v="Phrymaceae"/>
    <n v="1"/>
    <s v="ENH1_1"/>
    <s v="ENH1_1_surface"/>
    <x v="58"/>
    <n v="2.8571428571428571E-3"/>
    <n v="2857.1428571428573"/>
    <n v="2.8776978417266188E-3"/>
  </r>
  <r>
    <s v="enhanced"/>
    <x v="2"/>
    <x v="0"/>
    <x v="0"/>
    <n v="0.04"/>
    <m/>
    <n v="350"/>
    <n v="347.5"/>
    <x v="2"/>
    <n v="1"/>
    <s v="Sonchus oleraceus"/>
    <s v="Sonchus oleraceus"/>
    <s v="forb"/>
    <s v="nonnative"/>
    <s v="annual"/>
    <s v="Asteraceae"/>
    <n v="1"/>
    <s v="ENH1_1"/>
    <s v="ENH1_1_surface"/>
    <x v="58"/>
    <n v="2.8571428571428571E-3"/>
    <n v="2857.1428571428573"/>
    <n v="2.8776978417266188E-3"/>
  </r>
  <r>
    <s v="enhanced"/>
    <x v="2"/>
    <x v="0"/>
    <x v="0"/>
    <n v="0.04"/>
    <m/>
    <n v="350"/>
    <n v="347.5"/>
    <x v="2"/>
    <n v="1"/>
    <s v="Typha domingensis"/>
    <s v="Typha domingensis"/>
    <s v="forb"/>
    <s v="native"/>
    <s v="perennial"/>
    <s v="Typhaceae"/>
    <n v="4"/>
    <s v="ENH1_1"/>
    <s v="ENH1_1_surface"/>
    <x v="58"/>
    <n v="1.1428571428571429E-2"/>
    <n v="11428.571428571429"/>
    <n v="1.1510791366906475E-2"/>
  </r>
  <r>
    <s v="enhanced"/>
    <x v="2"/>
    <x v="0"/>
    <x v="0"/>
    <n v="0.04"/>
    <m/>
    <n v="350"/>
    <n v="347.5"/>
    <x v="3"/>
    <n v="1"/>
    <s v="Bromus madritensis"/>
    <s v="Bromus spp."/>
    <s v="grass"/>
    <s v="nonnative"/>
    <s v="annual"/>
    <s v="Poaceae"/>
    <n v="68"/>
    <s v="ENH1_1"/>
    <s v="ENH1_1_surface"/>
    <x v="59"/>
    <n v="0.19428571428571428"/>
    <n v="194285.71428571429"/>
    <n v="0.19568345323741007"/>
  </r>
  <r>
    <s v="enhanced"/>
    <x v="2"/>
    <x v="0"/>
    <x v="0"/>
    <n v="0.04"/>
    <m/>
    <n v="350"/>
    <n v="347.5"/>
    <x v="3"/>
    <n v="1"/>
    <s v="Eriodictyon crassifolium"/>
    <s v="Eriodictyon crassifolium"/>
    <s v="shrub"/>
    <s v="native"/>
    <s v="perennial"/>
    <s v="Namaceae"/>
    <n v="2"/>
    <s v="ENH1_1"/>
    <s v="ENH1_1_surface"/>
    <x v="59"/>
    <n v="5.7142857142857143E-3"/>
    <n v="5714.2857142857147"/>
    <n v="5.7553956834532375E-3"/>
  </r>
  <r>
    <s v="enhanced"/>
    <x v="2"/>
    <x v="0"/>
    <x v="0"/>
    <n v="0.04"/>
    <m/>
    <n v="350"/>
    <n v="347.5"/>
    <x v="3"/>
    <n v="1"/>
    <s v="Festuca myuros"/>
    <s v="Festuca myuros"/>
    <s v="grass"/>
    <s v="nonnative"/>
    <s v="annual"/>
    <s v="Poaceae"/>
    <n v="21"/>
    <s v="ENH1_1"/>
    <s v="ENH1_1_surface"/>
    <x v="59"/>
    <n v="0.06"/>
    <n v="60000"/>
    <n v="6.0431654676258995E-2"/>
  </r>
  <r>
    <s v="enhanced"/>
    <x v="2"/>
    <x v="0"/>
    <x v="0"/>
    <n v="0.04"/>
    <m/>
    <n v="350"/>
    <n v="347.5"/>
    <x v="3"/>
    <n v="1"/>
    <s v="Lactuca serriola"/>
    <s v="Lactuca serriola"/>
    <s v="forb"/>
    <s v="nonnative"/>
    <s v="annual"/>
    <s v="Asteraceae"/>
    <n v="1"/>
    <s v="ENH1_1"/>
    <s v="ENH1_1_surface"/>
    <x v="59"/>
    <n v="2.8571428571428571E-3"/>
    <n v="2857.1428571428573"/>
    <n v="2.8776978417266188E-3"/>
  </r>
  <r>
    <s v="enhanced"/>
    <x v="2"/>
    <x v="0"/>
    <x v="0"/>
    <n v="0.04"/>
    <m/>
    <n v="350"/>
    <n v="347.5"/>
    <x v="3"/>
    <n v="1"/>
    <s v="Malacothamnus fasciculatus"/>
    <s v="Malacothamnus fasciculatus"/>
    <s v="shrub"/>
    <s v="native"/>
    <s v="perennial"/>
    <s v="Malvaceae"/>
    <n v="3"/>
    <s v="ENH1_1"/>
    <s v="ENH1_1_surface"/>
    <x v="59"/>
    <n v="8.5714285714285719E-3"/>
    <n v="8571.4285714285725"/>
    <n v="8.6330935251798559E-3"/>
  </r>
  <r>
    <s v="enhanced"/>
    <x v="2"/>
    <x v="0"/>
    <x v="1"/>
    <n v="0.08"/>
    <m/>
    <n v="350"/>
    <n v="347.5"/>
    <x v="0"/>
    <n v="1"/>
    <s v="Bromus madritensis"/>
    <s v="Bromus spp."/>
    <s v="grass"/>
    <s v="nonnative"/>
    <s v="annual"/>
    <s v="Poaceae"/>
    <n v="7"/>
    <s v="ENH1_1"/>
    <s v="ENH1_1_deep"/>
    <x v="60"/>
    <n v="0.02"/>
    <n v="20000"/>
    <n v="2.0143884892086329E-2"/>
  </r>
  <r>
    <s v="enhanced"/>
    <x v="2"/>
    <x v="0"/>
    <x v="1"/>
    <n v="0.08"/>
    <m/>
    <n v="350"/>
    <n v="347.5"/>
    <x v="0"/>
    <n v="1"/>
    <s v="Sonchus oleraceus"/>
    <s v="Sonchus oleraceus"/>
    <s v="forb"/>
    <s v="nonnative"/>
    <s v="annual"/>
    <s v="Asteraceae"/>
    <n v="2"/>
    <s v="ENH1_1"/>
    <s v="ENH1_1_deep"/>
    <x v="60"/>
    <n v="5.7142857142857143E-3"/>
    <n v="5714.2857142857147"/>
    <n v="5.7553956834532375E-3"/>
  </r>
  <r>
    <s v="enhanced"/>
    <x v="2"/>
    <x v="0"/>
    <x v="1"/>
    <n v="0.08"/>
    <m/>
    <n v="350"/>
    <n v="347.5"/>
    <x v="1"/>
    <n v="1"/>
    <s v="Artemisia californica"/>
    <s v="Artemisia californica"/>
    <s v="shrub"/>
    <s v="native"/>
    <s v="perennial"/>
    <s v="Asteraceae"/>
    <n v="1"/>
    <s v="ENH1_1"/>
    <s v="ENH1_1_deep"/>
    <x v="61"/>
    <n v="2.8571428571428571E-3"/>
    <n v="2857.1428571428573"/>
    <n v="2.8776978417266188E-3"/>
  </r>
  <r>
    <s v="enhanced"/>
    <x v="2"/>
    <x v="0"/>
    <x v="1"/>
    <n v="0.08"/>
    <m/>
    <n v="350"/>
    <n v="347.5"/>
    <x v="1"/>
    <n v="1"/>
    <s v="Bromus madritensis"/>
    <s v="Bromus spp."/>
    <s v="grass"/>
    <s v="nonnative"/>
    <s v="annual"/>
    <s v="Poaceae"/>
    <n v="8"/>
    <s v="ENH1_1"/>
    <s v="ENH1_1_deep"/>
    <x v="61"/>
    <n v="2.2857142857142857E-2"/>
    <n v="22857.142857142859"/>
    <n v="2.302158273381295E-2"/>
  </r>
  <r>
    <s v="enhanced"/>
    <x v="2"/>
    <x v="0"/>
    <x v="1"/>
    <n v="0.08"/>
    <m/>
    <n v="350"/>
    <n v="347.5"/>
    <x v="1"/>
    <n v="1"/>
    <s v="Hirschfeldia incana"/>
    <s v="Hirschfeldia incana"/>
    <s v="forb"/>
    <s v="nonnative"/>
    <s v="annual"/>
    <s v="Brassicaceae"/>
    <n v="1"/>
    <s v="ENH1_1"/>
    <s v="ENH1_1_deep"/>
    <x v="61"/>
    <n v="2.8571428571428571E-3"/>
    <n v="2857.1428571428573"/>
    <n v="2.8776978417266188E-3"/>
  </r>
  <r>
    <s v="enhanced"/>
    <x v="2"/>
    <x v="0"/>
    <x v="1"/>
    <n v="0.08"/>
    <m/>
    <n v="350"/>
    <n v="347.5"/>
    <x v="1"/>
    <n v="1"/>
    <s v="Sonchus oleraceus"/>
    <s v="Sonchus oleraceus"/>
    <s v="forb"/>
    <s v="nonnative"/>
    <s v="annual"/>
    <s v="Asteraceae"/>
    <n v="1"/>
    <s v="ENH1_1"/>
    <s v="ENH1_1_deep"/>
    <x v="61"/>
    <n v="2.8571428571428571E-3"/>
    <n v="2857.1428571428573"/>
    <n v="2.8776978417266188E-3"/>
  </r>
  <r>
    <s v="enhanced"/>
    <x v="2"/>
    <x v="0"/>
    <x v="1"/>
    <n v="0.08"/>
    <m/>
    <n v="350"/>
    <n v="347.5"/>
    <x v="2"/>
    <n v="1"/>
    <s v="Artemisia californica"/>
    <s v="Artemisia californica"/>
    <s v="shrub"/>
    <s v="native"/>
    <s v="perennial"/>
    <s v="Asteraceae"/>
    <n v="1"/>
    <s v="ENH1_1"/>
    <s v="ENH1_1_deep"/>
    <x v="62"/>
    <n v="2.8571428571428571E-3"/>
    <n v="2857.1428571428573"/>
    <n v="2.8776978417266188E-3"/>
  </r>
  <r>
    <s v="enhanced"/>
    <x v="2"/>
    <x v="0"/>
    <x v="1"/>
    <n v="0.08"/>
    <m/>
    <n v="350"/>
    <n v="347.5"/>
    <x v="2"/>
    <n v="1"/>
    <s v="Bromus madritensis"/>
    <s v="Bromus spp."/>
    <s v="grass"/>
    <s v="nonnative"/>
    <s v="annual"/>
    <s v="Poaceae"/>
    <n v="9"/>
    <s v="ENH1_1"/>
    <s v="ENH1_1_deep"/>
    <x v="62"/>
    <n v="2.5714285714285714E-2"/>
    <n v="25714.285714285714"/>
    <n v="2.5899280575539568E-2"/>
  </r>
  <r>
    <s v="enhanced"/>
    <x v="2"/>
    <x v="0"/>
    <x v="1"/>
    <n v="0.08"/>
    <m/>
    <n v="350"/>
    <n v="347.5"/>
    <x v="2"/>
    <n v="1"/>
    <s v="Centaurea melitensis"/>
    <s v="Centaurea melitensis"/>
    <s v="forb"/>
    <s v="nonnative"/>
    <s v="annual"/>
    <s v="Asteraceae"/>
    <n v="1"/>
    <s v="ENH1_1"/>
    <s v="ENH1_1_deep"/>
    <x v="62"/>
    <n v="2.8571428571428571E-3"/>
    <n v="2857.1428571428573"/>
    <n v="2.8776978417266188E-3"/>
  </r>
  <r>
    <s v="enhanced"/>
    <x v="2"/>
    <x v="0"/>
    <x v="1"/>
    <n v="0.08"/>
    <m/>
    <n v="350"/>
    <n v="347.5"/>
    <x v="3"/>
    <n v="1"/>
    <s v="Acmispon maritimus"/>
    <s v="Acmispon spp."/>
    <s v="forb"/>
    <s v="native"/>
    <s v="biannual"/>
    <s v="Fabaceae"/>
    <n v="1"/>
    <s v="ENH1_1"/>
    <s v="ENH1_1_deep"/>
    <x v="63"/>
    <n v="2.8571428571428571E-3"/>
    <n v="2857.1428571428573"/>
    <n v="2.8776978417266188E-3"/>
  </r>
  <r>
    <s v="enhanced"/>
    <x v="2"/>
    <x v="0"/>
    <x v="1"/>
    <n v="0.08"/>
    <m/>
    <n v="350"/>
    <n v="347.5"/>
    <x v="3"/>
    <n v="1"/>
    <s v="Bromus madritensis"/>
    <s v="Bromus spp."/>
    <s v="grass"/>
    <s v="nonnative"/>
    <s v="annual"/>
    <s v="Poaceae"/>
    <n v="4"/>
    <s v="ENH1_1"/>
    <s v="ENH1_1_deep"/>
    <x v="63"/>
    <n v="1.1428571428571429E-2"/>
    <n v="11428.571428571429"/>
    <n v="1.1510791366906475E-2"/>
  </r>
  <r>
    <s v="enhanced"/>
    <x v="2"/>
    <x v="0"/>
    <x v="1"/>
    <n v="0.08"/>
    <m/>
    <n v="350"/>
    <n v="347.5"/>
    <x v="3"/>
    <n v="1"/>
    <s v="Calochortus clavatus"/>
    <s v="Calochortus clavatus"/>
    <s v="forb"/>
    <s v="native"/>
    <s v="perennial"/>
    <s v="Liliaceae"/>
    <n v="1"/>
    <s v="ENH1_1"/>
    <s v="ENH1_1_deep"/>
    <x v="63"/>
    <n v="2.8571428571428571E-3"/>
    <n v="2857.1428571428573"/>
    <n v="2.8776978417266188E-3"/>
  </r>
  <r>
    <s v="enhanced"/>
    <x v="2"/>
    <x v="0"/>
    <x v="1"/>
    <n v="0.08"/>
    <m/>
    <n v="350"/>
    <n v="347.5"/>
    <x v="3"/>
    <n v="1"/>
    <s v="Malacothamnus fasciculatus"/>
    <s v="Malacothamnus fasciculatus"/>
    <s v="shrub"/>
    <s v="native"/>
    <s v="perennial"/>
    <s v="Malvaceae"/>
    <n v="2"/>
    <s v="ENH1_1"/>
    <s v="ENH1_1_deep"/>
    <x v="63"/>
    <n v="5.7142857142857143E-3"/>
    <n v="5714.2857142857147"/>
    <n v="5.7553956834532375E-3"/>
  </r>
  <r>
    <s v="enhanced"/>
    <x v="2"/>
    <x v="0"/>
    <x v="1"/>
    <n v="0.08"/>
    <m/>
    <n v="350"/>
    <n v="347.5"/>
    <x v="3"/>
    <n v="1"/>
    <s v="Sonchus oleraceus"/>
    <s v="Sonchus oleraceus"/>
    <s v="forb"/>
    <s v="nonnative"/>
    <s v="annual"/>
    <s v="Asteraceae"/>
    <n v="1"/>
    <s v="ENH1_1"/>
    <s v="ENH1_1_deep"/>
    <x v="63"/>
    <n v="2.8571428571428571E-3"/>
    <n v="2857.1428571428573"/>
    <n v="2.8776978417266188E-3"/>
  </r>
  <r>
    <s v="enhanced"/>
    <x v="2"/>
    <x v="0"/>
    <x v="1"/>
    <n v="0.08"/>
    <m/>
    <n v="350"/>
    <n v="347.5"/>
    <x v="3"/>
    <n v="1"/>
    <s v="Sonchus oleraceus"/>
    <s v="Sonchus oleraceus"/>
    <s v="forb"/>
    <s v="nonnative"/>
    <s v="annual"/>
    <s v="Asteraceae"/>
    <n v="2"/>
    <s v="ENH1_1"/>
    <s v="ENH1_1_deep"/>
    <x v="63"/>
    <n v="5.7142857142857143E-3"/>
    <n v="5714.2857142857147"/>
    <n v="5.7553956834532375E-3"/>
  </r>
  <r>
    <s v="enhanced"/>
    <x v="2"/>
    <x v="1"/>
    <x v="0"/>
    <n v="0.04"/>
    <m/>
    <n v="350"/>
    <n v="347.5"/>
    <x v="0"/>
    <n v="1"/>
    <s v="Acmispon glaber"/>
    <s v="Acmispon spp."/>
    <s v="forb"/>
    <s v="native"/>
    <s v="perennial"/>
    <s v="Fabaceae"/>
    <n v="1"/>
    <s v="ENH1_2"/>
    <s v="ENH1_2_surface"/>
    <x v="64"/>
    <n v="2.8571428571428571E-3"/>
    <n v="2857.1428571428573"/>
    <n v="2.8776978417266188E-3"/>
  </r>
  <r>
    <s v="enhanced"/>
    <x v="2"/>
    <x v="1"/>
    <x v="0"/>
    <n v="0.04"/>
    <m/>
    <n v="350"/>
    <n v="347.5"/>
    <x v="0"/>
    <n v="1"/>
    <s v="Bromus madritensis"/>
    <s v="Bromus spp."/>
    <s v="grass"/>
    <s v="nonnative"/>
    <s v="annual"/>
    <s v="Poaceae"/>
    <n v="29"/>
    <s v="ENH1_2"/>
    <s v="ENH1_2_surface"/>
    <x v="64"/>
    <n v="8.2857142857142851E-2"/>
    <n v="82857.142857142855"/>
    <n v="8.3453237410071948E-2"/>
  </r>
  <r>
    <s v="enhanced"/>
    <x v="2"/>
    <x v="1"/>
    <x v="0"/>
    <n v="0.04"/>
    <m/>
    <n v="350"/>
    <n v="347.5"/>
    <x v="0"/>
    <n v="1"/>
    <s v="Erodium spp."/>
    <s v="Erodium spp."/>
    <s v="forb"/>
    <s v="nonnative"/>
    <s v="annual"/>
    <s v="Geraniaceae"/>
    <n v="5"/>
    <s v="ENH1_2"/>
    <s v="ENH1_2_surface"/>
    <x v="64"/>
    <n v="1.4285714285714285E-2"/>
    <n v="14285.714285714284"/>
    <n v="1.4388489208633094E-2"/>
  </r>
  <r>
    <s v="enhanced"/>
    <x v="2"/>
    <x v="1"/>
    <x v="0"/>
    <n v="0.04"/>
    <m/>
    <n v="350"/>
    <n v="347.5"/>
    <x v="0"/>
    <n v="1"/>
    <s v="Hirschfeldia incana"/>
    <s v="Hirschfeldia incana"/>
    <s v="forb"/>
    <s v="nonnative"/>
    <s v="annual"/>
    <s v="Brassicaceae"/>
    <n v="1"/>
    <s v="ENH1_2"/>
    <s v="ENH1_2_surface"/>
    <x v="64"/>
    <n v="2.8571428571428571E-3"/>
    <n v="2857.1428571428573"/>
    <n v="2.8776978417266188E-3"/>
  </r>
  <r>
    <s v="enhanced"/>
    <x v="2"/>
    <x v="1"/>
    <x v="0"/>
    <n v="0.04"/>
    <m/>
    <n v="350"/>
    <n v="347.5"/>
    <x v="0"/>
    <n v="1"/>
    <s v="Hirschfeldia incana"/>
    <s v="Hirschfeldia incana"/>
    <s v="forb"/>
    <s v="nonnative"/>
    <s v="annual"/>
    <s v="Brassicaceae"/>
    <n v="1"/>
    <s v="ENH1_2"/>
    <s v="ENH1_2_surface"/>
    <x v="64"/>
    <n v="2.8571428571428571E-3"/>
    <n v="2857.1428571428573"/>
    <n v="2.8776978417266188E-3"/>
  </r>
  <r>
    <s v="enhanced"/>
    <x v="2"/>
    <x v="1"/>
    <x v="0"/>
    <n v="0.04"/>
    <m/>
    <n v="350"/>
    <n v="347.5"/>
    <x v="0"/>
    <n v="1"/>
    <s v="Malacothamnus fasciculatus"/>
    <s v="Malacothamnus fasciculatus"/>
    <s v="shrub"/>
    <s v="native"/>
    <s v="perennial"/>
    <s v="Malvaceae"/>
    <n v="1"/>
    <s v="ENH1_2"/>
    <s v="ENH1_2_surface"/>
    <x v="64"/>
    <n v="2.8571428571428571E-3"/>
    <n v="2857.1428571428573"/>
    <n v="2.8776978417266188E-3"/>
  </r>
  <r>
    <s v="enhanced"/>
    <x v="2"/>
    <x v="1"/>
    <x v="0"/>
    <n v="0.04"/>
    <m/>
    <n v="350"/>
    <n v="347.5"/>
    <x v="0"/>
    <n v="1"/>
    <s v="Salvia leucophylla"/>
    <s v="Salvia leucophylla"/>
    <s v="shrub"/>
    <s v="native"/>
    <s v="perennial"/>
    <s v="Grossulariaceae"/>
    <n v="1"/>
    <s v="ENH1_2"/>
    <s v="ENH1_2_surface"/>
    <x v="64"/>
    <n v="2.8571428571428571E-3"/>
    <n v="2857.1428571428573"/>
    <n v="2.8776978417266188E-3"/>
  </r>
  <r>
    <s v="enhanced"/>
    <x v="2"/>
    <x v="1"/>
    <x v="0"/>
    <n v="0.04"/>
    <m/>
    <n v="350"/>
    <n v="347.5"/>
    <x v="1"/>
    <n v="1"/>
    <s v="Bromus madritensis"/>
    <s v="Bromus spp."/>
    <s v="grass"/>
    <s v="nonnative"/>
    <s v="annual"/>
    <s v="Poaceae"/>
    <n v="35"/>
    <s v="ENH1_2"/>
    <s v="ENH1_2_surface"/>
    <x v="65"/>
    <n v="0.1"/>
    <n v="100000"/>
    <n v="0.10071942446043165"/>
  </r>
  <r>
    <s v="enhanced"/>
    <x v="2"/>
    <x v="1"/>
    <x v="0"/>
    <n v="0.04"/>
    <m/>
    <n v="350"/>
    <n v="347.5"/>
    <x v="1"/>
    <n v="1"/>
    <s v="Erodium spp."/>
    <s v="Erodium spp."/>
    <s v="forb"/>
    <s v="nonnative"/>
    <s v="annual"/>
    <s v="Geraniaceae"/>
    <n v="9"/>
    <s v="ENH1_2"/>
    <s v="ENH1_2_surface"/>
    <x v="65"/>
    <n v="2.5714285714285714E-2"/>
    <n v="25714.285714285714"/>
    <n v="2.5899280575539568E-2"/>
  </r>
  <r>
    <s v="enhanced"/>
    <x v="2"/>
    <x v="1"/>
    <x v="0"/>
    <n v="0.04"/>
    <m/>
    <n v="350"/>
    <n v="347.5"/>
    <x v="1"/>
    <n v="1"/>
    <s v="Malacothamnus fasciculatus"/>
    <s v="Malacothamnus fasciculatus"/>
    <s v="shrub"/>
    <s v="native"/>
    <s v="perennial"/>
    <s v="Malvaceae"/>
    <n v="1"/>
    <s v="ENH1_2"/>
    <s v="ENH1_2_surface"/>
    <x v="65"/>
    <n v="2.8571428571428571E-3"/>
    <n v="2857.1428571428573"/>
    <n v="2.8776978417266188E-3"/>
  </r>
  <r>
    <s v="enhanced"/>
    <x v="2"/>
    <x v="1"/>
    <x v="0"/>
    <n v="0.04"/>
    <m/>
    <n v="350"/>
    <n v="347.5"/>
    <x v="1"/>
    <n v="1"/>
    <s v="Salvia leucophylla"/>
    <s v="Salvia leucophylla"/>
    <s v="shrub"/>
    <s v="native"/>
    <s v="perennial"/>
    <s v="Grossulariaceae"/>
    <n v="7"/>
    <s v="ENH1_2"/>
    <s v="ENH1_2_surface"/>
    <x v="65"/>
    <n v="0.02"/>
    <n v="20000"/>
    <n v="2.0143884892086329E-2"/>
  </r>
  <r>
    <s v="enhanced"/>
    <x v="2"/>
    <x v="1"/>
    <x v="0"/>
    <n v="0.04"/>
    <m/>
    <n v="350"/>
    <n v="347.5"/>
    <x v="1"/>
    <n v="1"/>
    <s v="Typha domingensis"/>
    <s v="Typha domingensis"/>
    <s v="forb"/>
    <s v="native"/>
    <s v="perennial"/>
    <s v="Typhaceae"/>
    <n v="2"/>
    <s v="ENH1_2"/>
    <s v="ENH1_2_surface"/>
    <x v="65"/>
    <n v="5.7142857142857143E-3"/>
    <n v="5714.2857142857147"/>
    <n v="5.7553956834532375E-3"/>
  </r>
  <r>
    <s v="enhanced"/>
    <x v="2"/>
    <x v="1"/>
    <x v="0"/>
    <n v="0.04"/>
    <m/>
    <n v="350"/>
    <n v="347.5"/>
    <x v="2"/>
    <n v="1"/>
    <s v="Bromus madritensis"/>
    <s v="Bromus spp."/>
    <s v="grass"/>
    <s v="nonnative"/>
    <s v="annual"/>
    <s v="Poaceae"/>
    <n v="24"/>
    <s v="ENH1_2"/>
    <s v="ENH1_2_surface"/>
    <x v="66"/>
    <n v="6.8571428571428575E-2"/>
    <n v="68571.42857142858"/>
    <n v="6.9064748201438847E-2"/>
  </r>
  <r>
    <s v="enhanced"/>
    <x v="2"/>
    <x v="1"/>
    <x v="0"/>
    <n v="0.04"/>
    <m/>
    <n v="350"/>
    <n v="347.5"/>
    <x v="2"/>
    <n v="1"/>
    <s v="Centaurea melitensis"/>
    <s v="Centaurea melitensis"/>
    <s v="forb"/>
    <s v="nonnative"/>
    <s v="annual"/>
    <s v="Asteraceae"/>
    <n v="4"/>
    <s v="ENH1_2"/>
    <s v="ENH1_2_surface"/>
    <x v="66"/>
    <n v="1.1428571428571429E-2"/>
    <n v="11428.571428571429"/>
    <n v="1.1510791366906475E-2"/>
  </r>
  <r>
    <s v="enhanced"/>
    <x v="2"/>
    <x v="1"/>
    <x v="0"/>
    <n v="0.04"/>
    <m/>
    <n v="350"/>
    <n v="347.5"/>
    <x v="2"/>
    <n v="1"/>
    <s v="Hirschfeldia incana"/>
    <s v="Hirschfeldia incana"/>
    <s v="forb"/>
    <s v="nonnative"/>
    <s v="annual"/>
    <s v="Brassicaceae"/>
    <n v="3"/>
    <s v="ENH1_2"/>
    <s v="ENH1_2_surface"/>
    <x v="66"/>
    <n v="8.5714285714285719E-3"/>
    <n v="8571.4285714285725"/>
    <n v="8.6330935251798559E-3"/>
  </r>
  <r>
    <s v="enhanced"/>
    <x v="2"/>
    <x v="1"/>
    <x v="0"/>
    <n v="0.04"/>
    <m/>
    <n v="350"/>
    <n v="347.5"/>
    <x v="2"/>
    <n v="1"/>
    <s v="Malacothamnus fasciculatus"/>
    <s v="Malacothamnus fasciculatus"/>
    <s v="shrub"/>
    <s v="native"/>
    <s v="perennial"/>
    <s v="Malvaceae"/>
    <n v="2"/>
    <s v="ENH1_2"/>
    <s v="ENH1_2_surface"/>
    <x v="66"/>
    <n v="5.7142857142857143E-3"/>
    <n v="5714.2857142857147"/>
    <n v="5.7553956834532375E-3"/>
  </r>
  <r>
    <s v="enhanced"/>
    <x v="2"/>
    <x v="1"/>
    <x v="0"/>
    <n v="0.04"/>
    <m/>
    <n v="350"/>
    <n v="347.5"/>
    <x v="2"/>
    <n v="1"/>
    <s v="Pseudognaphalium luteoalbum"/>
    <s v="Pseudognaphalium luteoalbum"/>
    <s v="forb"/>
    <s v="nonnative"/>
    <s v="annual"/>
    <s v="Asteraceae"/>
    <n v="1"/>
    <s v="ENH1_2"/>
    <s v="ENH1_2_surface"/>
    <x v="66"/>
    <n v="2.8571428571428571E-3"/>
    <n v="2857.1428571428573"/>
    <n v="2.8776978417266188E-3"/>
  </r>
  <r>
    <s v="enhanced"/>
    <x v="2"/>
    <x v="1"/>
    <x v="0"/>
    <n v="0.04"/>
    <m/>
    <n v="350"/>
    <n v="347.5"/>
    <x v="3"/>
    <n v="1"/>
    <s v="Acmispon glaber"/>
    <s v="Acmispon spp."/>
    <s v="forb"/>
    <s v="native"/>
    <s v="perennial"/>
    <s v="Fabaceae"/>
    <n v="4"/>
    <s v="ENH1_2"/>
    <s v="ENH1_2_surface"/>
    <x v="67"/>
    <n v="1.1428571428571429E-2"/>
    <n v="11428.571428571429"/>
    <n v="1.1510791366906475E-2"/>
  </r>
  <r>
    <s v="enhanced"/>
    <x v="2"/>
    <x v="1"/>
    <x v="0"/>
    <n v="0.04"/>
    <m/>
    <n v="350"/>
    <n v="347.5"/>
    <x v="3"/>
    <n v="1"/>
    <s v="Bromus madritensis"/>
    <s v="Bromus spp."/>
    <s v="grass"/>
    <s v="nonnative"/>
    <s v="annual"/>
    <s v="Poaceae"/>
    <n v="38"/>
    <s v="ENH1_2"/>
    <s v="ENH1_2_surface"/>
    <x v="67"/>
    <n v="0.10857142857142857"/>
    <n v="108571.42857142857"/>
    <n v="0.10935251798561151"/>
  </r>
  <r>
    <s v="enhanced"/>
    <x v="2"/>
    <x v="1"/>
    <x v="0"/>
    <n v="0.04"/>
    <m/>
    <n v="350"/>
    <n v="347.5"/>
    <x v="3"/>
    <n v="1"/>
    <s v="Hirschfeldia incana"/>
    <s v="Hirschfeldia incana"/>
    <s v="forb"/>
    <s v="nonnative"/>
    <s v="annual"/>
    <s v="Brassicaceae"/>
    <n v="3"/>
    <s v="ENH1_2"/>
    <s v="ENH1_2_surface"/>
    <x v="67"/>
    <n v="8.5714285714285719E-3"/>
    <n v="8571.4285714285725"/>
    <n v="8.6330935251798559E-3"/>
  </r>
  <r>
    <s v="enhanced"/>
    <x v="2"/>
    <x v="1"/>
    <x v="0"/>
    <n v="0.04"/>
    <m/>
    <n v="350"/>
    <n v="347.5"/>
    <x v="3"/>
    <n v="1"/>
    <s v="Malacothamnus fasciculatus"/>
    <s v="Malacothamnus fasciculatus"/>
    <s v="shrub"/>
    <s v="native"/>
    <s v="perennial"/>
    <s v="Malvaceae"/>
    <n v="4"/>
    <s v="ENH1_2"/>
    <s v="ENH1_2_surface"/>
    <x v="67"/>
    <n v="1.1428571428571429E-2"/>
    <n v="11428.571428571429"/>
    <n v="1.1510791366906475E-2"/>
  </r>
  <r>
    <s v="enhanced"/>
    <x v="2"/>
    <x v="1"/>
    <x v="0"/>
    <n v="0.04"/>
    <m/>
    <n v="350"/>
    <n v="347.5"/>
    <x v="3"/>
    <n v="1"/>
    <s v="Malacothamnus fasciculatus"/>
    <s v="Malacothamnus fasciculatus"/>
    <s v="shrub"/>
    <s v="native"/>
    <s v="perennial"/>
    <s v="Malvaceae"/>
    <n v="3"/>
    <s v="ENH1_2"/>
    <s v="ENH1_2_surface"/>
    <x v="67"/>
    <n v="8.5714285714285719E-3"/>
    <n v="8571.4285714285725"/>
    <n v="8.6330935251798559E-3"/>
  </r>
  <r>
    <s v="enhanced"/>
    <x v="2"/>
    <x v="1"/>
    <x v="0"/>
    <n v="0.04"/>
    <m/>
    <n v="350"/>
    <n v="347.5"/>
    <x v="3"/>
    <n v="1"/>
    <s v="Typha domingensis"/>
    <s v="Typha domingensis"/>
    <s v="forb"/>
    <s v="native"/>
    <s v="perennial"/>
    <s v="Typhaceae"/>
    <n v="1"/>
    <s v="ENH1_2"/>
    <s v="ENH1_2_surface"/>
    <x v="67"/>
    <n v="2.8571428571428571E-3"/>
    <n v="2857.1428571428573"/>
    <n v="2.8776978417266188E-3"/>
  </r>
  <r>
    <s v="enhanced"/>
    <x v="2"/>
    <x v="1"/>
    <x v="1"/>
    <n v="0.08"/>
    <m/>
    <n v="350"/>
    <n v="347.5"/>
    <x v="0"/>
    <n v="1"/>
    <s v="Bromus madritensis"/>
    <s v="Bromus spp."/>
    <s v="grass"/>
    <s v="nonnative"/>
    <s v="annual"/>
    <s v="Poaceae"/>
    <n v="8"/>
    <s v="ENH1_2"/>
    <s v="ENH1_2_deep"/>
    <x v="68"/>
    <n v="2.2857142857142857E-2"/>
    <n v="22857.142857142859"/>
    <n v="2.302158273381295E-2"/>
  </r>
  <r>
    <s v="enhanced"/>
    <x v="2"/>
    <x v="1"/>
    <x v="1"/>
    <n v="0.08"/>
    <m/>
    <n v="350"/>
    <n v="347.5"/>
    <x v="1"/>
    <n v="1"/>
    <s v="Acmispon glaber"/>
    <s v="Acmispon spp."/>
    <s v="forb"/>
    <s v="native"/>
    <s v="perennial"/>
    <s v="Fabaceae"/>
    <n v="1"/>
    <s v="ENH1_2"/>
    <s v="ENH1_2_deep"/>
    <x v="69"/>
    <n v="2.8571428571428571E-3"/>
    <n v="2857.1428571428573"/>
    <n v="2.8776978417266188E-3"/>
  </r>
  <r>
    <s v="enhanced"/>
    <x v="2"/>
    <x v="1"/>
    <x v="1"/>
    <n v="0.08"/>
    <m/>
    <n v="350"/>
    <n v="347.5"/>
    <x v="1"/>
    <n v="1"/>
    <s v="Bromus madritensis"/>
    <s v="Bromus spp."/>
    <s v="grass"/>
    <s v="nonnative"/>
    <s v="annual"/>
    <s v="Poaceae"/>
    <n v="9"/>
    <s v="ENH1_2"/>
    <s v="ENH1_2_deep"/>
    <x v="69"/>
    <n v="2.5714285714285714E-2"/>
    <n v="25714.285714285714"/>
    <n v="2.5899280575539568E-2"/>
  </r>
  <r>
    <s v="enhanced"/>
    <x v="2"/>
    <x v="1"/>
    <x v="1"/>
    <n v="0.08"/>
    <m/>
    <n v="350"/>
    <n v="347.5"/>
    <x v="2"/>
    <n v="1"/>
    <s v="Bromus madritensis"/>
    <s v="Bromus spp."/>
    <s v="grass"/>
    <s v="nonnative"/>
    <s v="annual"/>
    <s v="Poaceae"/>
    <n v="7"/>
    <s v="ENH1_2"/>
    <s v="ENH1_2_deep"/>
    <x v="70"/>
    <n v="0.02"/>
    <n v="20000"/>
    <n v="2.0143884892086329E-2"/>
  </r>
  <r>
    <s v="enhanced"/>
    <x v="2"/>
    <x v="1"/>
    <x v="1"/>
    <n v="0.08"/>
    <m/>
    <n v="350"/>
    <n v="347.5"/>
    <x v="2"/>
    <n v="1"/>
    <s v="Salvia leucophylla"/>
    <s v="Salvia leucophylla"/>
    <s v="shrub"/>
    <s v="native"/>
    <s v="perennial"/>
    <s v="Grossulariaceae"/>
    <n v="1"/>
    <s v="ENH1_2"/>
    <s v="ENH1_2_deep"/>
    <x v="70"/>
    <n v="2.8571428571428571E-3"/>
    <n v="2857.1428571428573"/>
    <n v="2.8776978417266188E-3"/>
  </r>
  <r>
    <s v="enhanced"/>
    <x v="2"/>
    <x v="1"/>
    <x v="1"/>
    <n v="0.08"/>
    <m/>
    <n v="350"/>
    <n v="347.5"/>
    <x v="3"/>
    <n v="1"/>
    <s v="Acmispon glaber"/>
    <s v="Acmispon spp."/>
    <s v="forb"/>
    <s v="native"/>
    <s v="perennial"/>
    <s v="Fabaceae"/>
    <n v="3"/>
    <s v="ENH1_2"/>
    <s v="ENH1_2_deep"/>
    <x v="71"/>
    <n v="8.5714285714285719E-3"/>
    <n v="8571.4285714285725"/>
    <n v="8.6330935251798559E-3"/>
  </r>
  <r>
    <s v="enhanced"/>
    <x v="2"/>
    <x v="1"/>
    <x v="1"/>
    <n v="0.08"/>
    <m/>
    <n v="350"/>
    <n v="347.5"/>
    <x v="3"/>
    <n v="1"/>
    <s v="Acmispon maritimus"/>
    <s v="Acmispon spp."/>
    <s v="forb"/>
    <s v="native"/>
    <s v="annual"/>
    <s v="Fabaceae"/>
    <n v="3"/>
    <s v="ENH1_2"/>
    <s v="ENH1_2_deep"/>
    <x v="71"/>
    <n v="8.5714285714285719E-3"/>
    <n v="8571.4285714285725"/>
    <n v="8.6330935251798559E-3"/>
  </r>
  <r>
    <s v="enhanced"/>
    <x v="2"/>
    <x v="1"/>
    <x v="1"/>
    <n v="0.08"/>
    <m/>
    <n v="350"/>
    <n v="347.5"/>
    <x v="3"/>
    <n v="1"/>
    <s v="Bromus madritensis"/>
    <s v="Bromus spp."/>
    <s v="grass"/>
    <s v="nonnative"/>
    <s v="annual"/>
    <s v="Poaceae"/>
    <n v="5"/>
    <s v="ENH1_2"/>
    <s v="ENH1_2_deep"/>
    <x v="71"/>
    <n v="1.4285714285714285E-2"/>
    <n v="14285.714285714284"/>
    <n v="1.4388489208633094E-2"/>
  </r>
  <r>
    <s v="enhanced"/>
    <x v="2"/>
    <x v="1"/>
    <x v="1"/>
    <n v="0.08"/>
    <m/>
    <n v="350"/>
    <n v="347.5"/>
    <x v="3"/>
    <n v="1"/>
    <s v="Centaurea melitensis"/>
    <s v="Centaurea melitensis"/>
    <s v="forb"/>
    <s v="nonnative"/>
    <s v="annual"/>
    <s v="Asteraceae"/>
    <n v="2"/>
    <s v="ENH1_2"/>
    <s v="ENH1_2_deep"/>
    <x v="71"/>
    <n v="5.7142857142857143E-3"/>
    <n v="5714.2857142857147"/>
    <n v="5.7553956834532375E-3"/>
  </r>
  <r>
    <s v="enhanced"/>
    <x v="2"/>
    <x v="1"/>
    <x v="1"/>
    <n v="0.08"/>
    <m/>
    <n v="350"/>
    <n v="347.5"/>
    <x v="3"/>
    <n v="1"/>
    <s v="Erodium spp."/>
    <s v="Erodium spp."/>
    <s v="forb"/>
    <s v="nonnative"/>
    <s v="annual"/>
    <s v="Geraniaceae"/>
    <n v="5"/>
    <s v="ENH1_2"/>
    <s v="ENH1_2_deep"/>
    <x v="71"/>
    <n v="1.4285714285714285E-2"/>
    <n v="14285.714285714284"/>
    <n v="1.4388489208633094E-2"/>
  </r>
  <r>
    <s v="enhanced"/>
    <x v="2"/>
    <x v="1"/>
    <x v="1"/>
    <n v="0.08"/>
    <m/>
    <n v="350"/>
    <n v="347.5"/>
    <x v="3"/>
    <n v="1"/>
    <s v="Malacothamnus fasciculatus"/>
    <s v="Malacothamnus fasciculatus"/>
    <s v="shrub"/>
    <s v="native"/>
    <s v="perennial"/>
    <s v="Malvaceae"/>
    <n v="3"/>
    <s v="ENH1_2"/>
    <s v="ENH1_2_deep"/>
    <x v="71"/>
    <n v="8.5714285714285719E-3"/>
    <n v="8571.4285714285725"/>
    <n v="8.6330935251798559E-3"/>
  </r>
  <r>
    <s v="enhanced"/>
    <x v="2"/>
    <x v="2"/>
    <x v="0"/>
    <n v="0.04"/>
    <m/>
    <n v="350"/>
    <n v="347.5"/>
    <x v="0"/>
    <n v="1"/>
    <s v="Bromus madritensis"/>
    <s v="Bromus spp."/>
    <s v="grass"/>
    <s v="nonnative"/>
    <s v="annual"/>
    <s v="Poaceae"/>
    <n v="18"/>
    <s v="ENH1_3"/>
    <s v="ENH1_3_surface"/>
    <x v="72"/>
    <n v="5.1428571428571428E-2"/>
    <n v="51428.571428571428"/>
    <n v="5.1798561151079135E-2"/>
  </r>
  <r>
    <s v="enhanced"/>
    <x v="2"/>
    <x v="2"/>
    <x v="0"/>
    <n v="0.04"/>
    <m/>
    <n v="350"/>
    <n v="347.5"/>
    <x v="0"/>
    <n v="1"/>
    <s v="Centaurea melitensis"/>
    <s v="Centaurea melitensis"/>
    <s v="forb"/>
    <s v="nonnative"/>
    <s v="annual"/>
    <s v="Asteraceae"/>
    <n v="3"/>
    <s v="ENH1_3"/>
    <s v="ENH1_3_surface"/>
    <x v="72"/>
    <n v="8.5714285714285719E-3"/>
    <n v="8571.4285714285725"/>
    <n v="8.6330935251798559E-3"/>
  </r>
  <r>
    <s v="enhanced"/>
    <x v="2"/>
    <x v="2"/>
    <x v="0"/>
    <n v="0.04"/>
    <m/>
    <n v="350"/>
    <n v="347.5"/>
    <x v="0"/>
    <n v="1"/>
    <s v="Emmenanthe penduliflora"/>
    <s v="Emmenanthe penduliflora"/>
    <s v="forb"/>
    <s v="native"/>
    <s v="annual"/>
    <s v="Hydrophyllaceae"/>
    <n v="1"/>
    <s v="ENH1_3"/>
    <s v="ENH1_3_surface"/>
    <x v="72"/>
    <n v="2.8571428571428571E-3"/>
    <n v="2857.1428571428573"/>
    <n v="2.8776978417266188E-3"/>
  </r>
  <r>
    <s v="enhanced"/>
    <x v="2"/>
    <x v="2"/>
    <x v="0"/>
    <n v="0.04"/>
    <m/>
    <n v="350"/>
    <n v="347.5"/>
    <x v="0"/>
    <n v="1"/>
    <s v="Logfia filaginoides"/>
    <s v="Logfia filaginoides"/>
    <s v="forb"/>
    <s v="native"/>
    <s v="annual"/>
    <s v="Asteraceae"/>
    <n v="1"/>
    <s v="ENH1_3"/>
    <s v="ENH1_3_surface"/>
    <x v="72"/>
    <n v="2.8571428571428571E-3"/>
    <n v="2857.1428571428573"/>
    <n v="2.8776978417266188E-3"/>
  </r>
  <r>
    <s v="enhanced"/>
    <x v="2"/>
    <x v="2"/>
    <x v="0"/>
    <n v="0.04"/>
    <m/>
    <n v="350"/>
    <n v="347.5"/>
    <x v="0"/>
    <n v="1"/>
    <s v="Sonchus oleraceus"/>
    <s v="Sonchus oleraceus"/>
    <s v="forb"/>
    <s v="nonnative"/>
    <s v="annual"/>
    <s v="Asteraceae"/>
    <n v="1"/>
    <s v="ENH1_3"/>
    <s v="ENH1_3_surface"/>
    <x v="72"/>
    <n v="2.8571428571428571E-3"/>
    <n v="2857.1428571428573"/>
    <n v="2.8776978417266188E-3"/>
  </r>
  <r>
    <s v="enhanced"/>
    <x v="2"/>
    <x v="2"/>
    <x v="0"/>
    <n v="0.04"/>
    <m/>
    <n v="350"/>
    <n v="347.5"/>
    <x v="0"/>
    <n v="1"/>
    <s v="Stipa lepida"/>
    <s v="Stipa lepida"/>
    <s v="grass"/>
    <s v="native"/>
    <s v="perennial"/>
    <s v="Poaceae"/>
    <n v="2"/>
    <s v="ENH1_3"/>
    <s v="ENH1_3_surface"/>
    <x v="72"/>
    <n v="5.7142857142857143E-3"/>
    <n v="5714.2857142857147"/>
    <n v="5.7553956834532375E-3"/>
  </r>
  <r>
    <s v="enhanced"/>
    <x v="2"/>
    <x v="2"/>
    <x v="0"/>
    <n v="0.04"/>
    <m/>
    <n v="350"/>
    <n v="347.5"/>
    <x v="0"/>
    <n v="1"/>
    <s v="Uropappus lindleyi"/>
    <s v="Uropappus lindleyi"/>
    <s v="forb"/>
    <s v="native"/>
    <s v="annual"/>
    <s v="Asteraceae"/>
    <n v="2"/>
    <s v="ENH1_3"/>
    <s v="ENH1_3_surface"/>
    <x v="72"/>
    <n v="5.7142857142857143E-3"/>
    <n v="5714.2857142857147"/>
    <n v="5.7553956834532375E-3"/>
  </r>
  <r>
    <s v="enhanced"/>
    <x v="2"/>
    <x v="2"/>
    <x v="0"/>
    <n v="0.04"/>
    <m/>
    <n v="350"/>
    <n v="347.5"/>
    <x v="1"/>
    <n v="1"/>
    <s v="Acmispon maritimus"/>
    <s v="Acmispon spp."/>
    <s v="forb"/>
    <s v="native"/>
    <s v="annual"/>
    <s v="Fabaceae"/>
    <n v="1"/>
    <s v="ENH1_3"/>
    <s v="ENH1_3_surface"/>
    <x v="73"/>
    <n v="2.8571428571428571E-3"/>
    <n v="2857.1428571428573"/>
    <n v="2.8776978417266188E-3"/>
  </r>
  <r>
    <s v="enhanced"/>
    <x v="2"/>
    <x v="2"/>
    <x v="0"/>
    <n v="0.04"/>
    <m/>
    <n v="350"/>
    <n v="347.5"/>
    <x v="1"/>
    <n v="1"/>
    <s v="Artemisia californica"/>
    <s v="Artemisia californica"/>
    <s v="shrub"/>
    <s v="native"/>
    <s v="perennial"/>
    <s v="Asteraceae"/>
    <n v="1"/>
    <s v="ENH1_3"/>
    <s v="ENH1_3_surface"/>
    <x v="73"/>
    <n v="2.8571428571428571E-3"/>
    <n v="2857.1428571428573"/>
    <n v="2.8776978417266188E-3"/>
  </r>
  <r>
    <s v="enhanced"/>
    <x v="2"/>
    <x v="2"/>
    <x v="0"/>
    <n v="0.04"/>
    <m/>
    <n v="350"/>
    <n v="347.5"/>
    <x v="1"/>
    <n v="1"/>
    <s v="Bromus madritensis"/>
    <s v="Bromus spp."/>
    <s v="grass"/>
    <s v="nonnative"/>
    <s v="annual"/>
    <s v="Poaceae"/>
    <n v="25"/>
    <s v="ENH1_3"/>
    <s v="ENH1_3_surface"/>
    <x v="73"/>
    <n v="7.1428571428571425E-2"/>
    <n v="71428.57142857142"/>
    <n v="7.1942446043165464E-2"/>
  </r>
  <r>
    <s v="enhanced"/>
    <x v="2"/>
    <x v="2"/>
    <x v="0"/>
    <n v="0.04"/>
    <m/>
    <n v="350"/>
    <n v="347.5"/>
    <x v="1"/>
    <n v="1"/>
    <s v="Centaurea melitensis"/>
    <s v="Centaurea melitensis"/>
    <s v="forb"/>
    <s v="nonnative"/>
    <s v="annual"/>
    <s v="Asteraceae"/>
    <n v="5"/>
    <s v="ENH1_3"/>
    <s v="ENH1_3_surface"/>
    <x v="73"/>
    <n v="1.4285714285714285E-2"/>
    <n v="14285.714285714284"/>
    <n v="1.4388489208633094E-2"/>
  </r>
  <r>
    <s v="enhanced"/>
    <x v="2"/>
    <x v="2"/>
    <x v="0"/>
    <n v="0.04"/>
    <m/>
    <n v="350"/>
    <n v="347.5"/>
    <x v="1"/>
    <n v="1"/>
    <s v="Logfia filaginoides"/>
    <s v="Logfia filaginoides"/>
    <s v="forb"/>
    <s v="native"/>
    <s v="annual"/>
    <s v="Asteraceae"/>
    <n v="2"/>
    <s v="ENH1_3"/>
    <s v="ENH1_3_surface"/>
    <x v="73"/>
    <n v="5.7142857142857143E-3"/>
    <n v="5714.2857142857147"/>
    <n v="5.7553956834532375E-3"/>
  </r>
  <r>
    <s v="enhanced"/>
    <x v="2"/>
    <x v="2"/>
    <x v="0"/>
    <n v="0.04"/>
    <m/>
    <n v="350"/>
    <n v="347.5"/>
    <x v="1"/>
    <n v="1"/>
    <s v="Typha domingensis"/>
    <s v="Typha domingensis"/>
    <s v="forb"/>
    <s v="native"/>
    <s v="perennial"/>
    <s v="Typhaceae"/>
    <n v="1"/>
    <s v="ENH1_3"/>
    <s v="ENH1_3_surface"/>
    <x v="73"/>
    <n v="2.8571428571428571E-3"/>
    <n v="2857.1428571428573"/>
    <n v="2.8776978417266188E-3"/>
  </r>
  <r>
    <s v="enhanced"/>
    <x v="2"/>
    <x v="2"/>
    <x v="0"/>
    <n v="0.04"/>
    <m/>
    <n v="350"/>
    <n v="347.5"/>
    <x v="1"/>
    <n v="1"/>
    <s v="Asclepias fascicularis"/>
    <s v="Asclepias fascicularis"/>
    <s v="forb"/>
    <s v="native"/>
    <s v="annual"/>
    <s v="Asteraceae"/>
    <n v="1"/>
    <s v="ENH1_3"/>
    <s v="ENH1_3_surface"/>
    <x v="73"/>
    <n v="2.8571428571428571E-3"/>
    <n v="2857.1428571428573"/>
    <n v="2.8776978417266188E-3"/>
  </r>
  <r>
    <s v="enhanced"/>
    <x v="2"/>
    <x v="2"/>
    <x v="0"/>
    <n v="0.04"/>
    <m/>
    <n v="350"/>
    <n v="347.5"/>
    <x v="2"/>
    <n v="1"/>
    <s v="Bromus madritensis"/>
    <s v="Bromus spp."/>
    <s v="grass"/>
    <s v="nonnative"/>
    <s v="annual"/>
    <s v="Poaceae"/>
    <n v="22"/>
    <s v="ENH1_3"/>
    <s v="ENH1_3_surface"/>
    <x v="74"/>
    <n v="6.2857142857142861E-2"/>
    <n v="62857.142857142862"/>
    <n v="6.3309352517985612E-2"/>
  </r>
  <r>
    <s v="enhanced"/>
    <x v="2"/>
    <x v="2"/>
    <x v="0"/>
    <n v="0.04"/>
    <m/>
    <n v="350"/>
    <n v="347.5"/>
    <x v="2"/>
    <n v="1"/>
    <s v="Centaurea melitensis"/>
    <s v="Centaurea melitensis"/>
    <s v="forb"/>
    <s v="nonnative"/>
    <s v="annual"/>
    <s v="Asteraceae"/>
    <n v="4"/>
    <s v="ENH1_3"/>
    <s v="ENH1_3_surface"/>
    <x v="74"/>
    <n v="1.1428571428571429E-2"/>
    <n v="11428.571428571429"/>
    <n v="1.1510791366906475E-2"/>
  </r>
  <r>
    <s v="enhanced"/>
    <x v="2"/>
    <x v="2"/>
    <x v="0"/>
    <n v="0.04"/>
    <m/>
    <n v="350"/>
    <n v="347.5"/>
    <x v="2"/>
    <n v="1"/>
    <s v="Sonchus oleraceus"/>
    <s v="Sonchus oleraceus"/>
    <s v="forb"/>
    <s v="nonnative"/>
    <s v="annual"/>
    <s v="Asteraceae"/>
    <n v="1"/>
    <s v="ENH1_3"/>
    <s v="ENH1_3_surface"/>
    <x v="74"/>
    <n v="2.8571428571428571E-3"/>
    <n v="2857.1428571428573"/>
    <n v="2.8776978417266188E-3"/>
  </r>
  <r>
    <s v="enhanced"/>
    <x v="2"/>
    <x v="2"/>
    <x v="0"/>
    <n v="0.04"/>
    <m/>
    <n v="350"/>
    <n v="347.5"/>
    <x v="3"/>
    <n v="1"/>
    <s v="Bromus hordeaceus"/>
    <s v="Bromus spp."/>
    <s v="grass"/>
    <s v="nonnative"/>
    <s v="annual"/>
    <s v="Poaceae"/>
    <n v="18"/>
    <s v="ENH1_3"/>
    <s v="ENH1_3_surface"/>
    <x v="75"/>
    <n v="5.1428571428571428E-2"/>
    <n v="51428.571428571428"/>
    <n v="5.1798561151079135E-2"/>
  </r>
  <r>
    <s v="enhanced"/>
    <x v="2"/>
    <x v="2"/>
    <x v="0"/>
    <n v="0.04"/>
    <m/>
    <n v="350"/>
    <n v="347.5"/>
    <x v="3"/>
    <n v="1"/>
    <s v="Bromus madritensis"/>
    <s v="Bromus spp."/>
    <s v="grass"/>
    <s v="nonnative"/>
    <s v="annual"/>
    <s v="Poaceae"/>
    <n v="17"/>
    <s v="ENH1_3"/>
    <s v="ENH1_3_surface"/>
    <x v="75"/>
    <n v="4.8571428571428571E-2"/>
    <n v="48571.428571428572"/>
    <n v="4.8920863309352518E-2"/>
  </r>
  <r>
    <s v="enhanced"/>
    <x v="2"/>
    <x v="2"/>
    <x v="0"/>
    <n v="0.04"/>
    <m/>
    <n v="350"/>
    <n v="347.5"/>
    <x v="3"/>
    <n v="1"/>
    <s v="Centaurea melitensis"/>
    <s v="Centaurea melitensis"/>
    <s v="forb"/>
    <s v="nonnative"/>
    <s v="annual"/>
    <s v="Asteraceae"/>
    <n v="3"/>
    <s v="ENH1_3"/>
    <s v="ENH1_3_surface"/>
    <x v="75"/>
    <n v="8.5714285714285719E-3"/>
    <n v="8571.4285714285725"/>
    <n v="8.6330935251798559E-3"/>
  </r>
  <r>
    <s v="enhanced"/>
    <x v="2"/>
    <x v="2"/>
    <x v="0"/>
    <n v="0.04"/>
    <m/>
    <n v="350"/>
    <n v="347.5"/>
    <x v="3"/>
    <n v="1"/>
    <s v="Erodium spp."/>
    <s v="Erodium spp."/>
    <s v="forb"/>
    <s v="nonnative"/>
    <s v="annual"/>
    <s v="Geraniaceae"/>
    <n v="1"/>
    <s v="ENH1_3"/>
    <s v="ENH1_3_surface"/>
    <x v="75"/>
    <n v="2.8571428571428571E-3"/>
    <n v="2857.1428571428573"/>
    <n v="2.8776978417266188E-3"/>
  </r>
  <r>
    <s v="enhanced"/>
    <x v="2"/>
    <x v="2"/>
    <x v="0"/>
    <n v="0.04"/>
    <m/>
    <n v="350"/>
    <n v="347.5"/>
    <x v="3"/>
    <n v="1"/>
    <s v="Hirschfeldia incana"/>
    <s v="Hirschfeldia incana"/>
    <s v="forb"/>
    <s v="nonnative"/>
    <s v="annual"/>
    <s v="Brassicaceae"/>
    <n v="1"/>
    <s v="ENH1_3"/>
    <s v="ENH1_3_surface"/>
    <x v="75"/>
    <n v="2.8571428571428571E-3"/>
    <n v="2857.1428571428573"/>
    <n v="2.8776978417266188E-3"/>
  </r>
  <r>
    <s v="enhanced"/>
    <x v="2"/>
    <x v="2"/>
    <x v="0"/>
    <n v="0.04"/>
    <m/>
    <n v="350"/>
    <n v="347.5"/>
    <x v="3"/>
    <n v="1"/>
    <s v="Malacothamnus fasciculatus"/>
    <s v="Malacothamnus fasciculatus"/>
    <s v="shrub"/>
    <s v="native"/>
    <s v="perennial"/>
    <s v="Malvaceae"/>
    <n v="2"/>
    <s v="ENH1_3"/>
    <s v="ENH1_3_surface"/>
    <x v="75"/>
    <n v="5.7142857142857143E-3"/>
    <n v="5714.2857142857147"/>
    <n v="5.7553956834532375E-3"/>
  </r>
  <r>
    <s v="enhanced"/>
    <x v="2"/>
    <x v="2"/>
    <x v="0"/>
    <n v="0.04"/>
    <m/>
    <n v="350"/>
    <n v="347.5"/>
    <x v="3"/>
    <n v="1"/>
    <s v="Pseudognaphalium luteoalbum"/>
    <s v="Pseudognaphalium luteoalbum"/>
    <s v="forb"/>
    <s v="nonnative"/>
    <s v="annual"/>
    <s v="Asteraceae"/>
    <n v="3"/>
    <s v="ENH1_3"/>
    <s v="ENH1_3_surface"/>
    <x v="75"/>
    <n v="8.5714285714285719E-3"/>
    <n v="8571.4285714285725"/>
    <n v="8.6330935251798559E-3"/>
  </r>
  <r>
    <s v="enhanced"/>
    <x v="2"/>
    <x v="2"/>
    <x v="0"/>
    <n v="0.04"/>
    <m/>
    <n v="350"/>
    <n v="347.5"/>
    <x v="3"/>
    <n v="1"/>
    <s v="Typha domingensis"/>
    <s v="Typha domingensis"/>
    <s v="forb"/>
    <s v="native"/>
    <s v="perennial"/>
    <s v="Typhaceae"/>
    <n v="1"/>
    <s v="ENH1_3"/>
    <s v="ENH1_3_surface"/>
    <x v="75"/>
    <n v="2.8571428571428571E-3"/>
    <n v="2857.1428571428573"/>
    <n v="2.8776978417266188E-3"/>
  </r>
  <r>
    <s v="enhanced"/>
    <x v="2"/>
    <x v="2"/>
    <x v="0"/>
    <n v="0.04"/>
    <m/>
    <n v="350"/>
    <n v="347.5"/>
    <x v="3"/>
    <n v="1"/>
    <s v="Uropappus lindleyi"/>
    <s v="Uropappus lindleyi"/>
    <s v="forb"/>
    <s v="native"/>
    <s v="annual"/>
    <s v="Asteraceae"/>
    <n v="5"/>
    <s v="ENH1_3"/>
    <s v="ENH1_3_surface"/>
    <x v="75"/>
    <n v="1.4285714285714285E-2"/>
    <n v="14285.714285714284"/>
    <n v="1.4388489208633094E-2"/>
  </r>
  <r>
    <s v="enhanced"/>
    <x v="2"/>
    <x v="2"/>
    <x v="1"/>
    <n v="0.08"/>
    <m/>
    <n v="350"/>
    <n v="347.5"/>
    <x v="0"/>
    <n v="1"/>
    <s v="Bromus madritensis"/>
    <s v="Bromus spp."/>
    <s v="grass"/>
    <s v="nonnative"/>
    <s v="annual"/>
    <s v="Poaceae"/>
    <n v="5"/>
    <s v="ENH1_3"/>
    <s v="ENH1_3_deep"/>
    <x v="76"/>
    <n v="1.4285714285714285E-2"/>
    <n v="14285.714285714284"/>
    <n v="1.4388489208633094E-2"/>
  </r>
  <r>
    <s v="enhanced"/>
    <x v="2"/>
    <x v="2"/>
    <x v="1"/>
    <n v="0.08"/>
    <m/>
    <n v="350"/>
    <n v="347.5"/>
    <x v="0"/>
    <n v="1"/>
    <s v="Salvia leucophylla"/>
    <s v="Salvia leucophylla"/>
    <s v="shrub"/>
    <s v="native"/>
    <s v="perennial"/>
    <s v="Grossulariaceae"/>
    <n v="1"/>
    <s v="ENH1_3"/>
    <s v="ENH1_3_deep"/>
    <x v="76"/>
    <n v="2.8571428571428571E-3"/>
    <n v="2857.1428571428573"/>
    <n v="2.8776978417266188E-3"/>
  </r>
  <r>
    <s v="enhanced"/>
    <x v="2"/>
    <x v="2"/>
    <x v="1"/>
    <n v="0.08"/>
    <m/>
    <n v="350"/>
    <n v="347.5"/>
    <x v="0"/>
    <n v="1"/>
    <s v="Asclepias fascicularis"/>
    <s v="Asclepias fascicularis"/>
    <s v="forb"/>
    <s v="native"/>
    <s v="annual"/>
    <s v="Asteraceae"/>
    <n v="1"/>
    <s v="ENH1_3"/>
    <s v="ENH1_3_deep"/>
    <x v="76"/>
    <n v="2.8571428571428571E-3"/>
    <n v="2857.1428571428573"/>
    <n v="2.8776978417266188E-3"/>
  </r>
  <r>
    <s v="enhanced"/>
    <x v="2"/>
    <x v="2"/>
    <x v="1"/>
    <n v="0.08"/>
    <m/>
    <n v="350"/>
    <n v="347.5"/>
    <x v="1"/>
    <n v="1"/>
    <s v="Bromus madritensis"/>
    <s v="Bromus spp."/>
    <s v="grass"/>
    <s v="nonnative"/>
    <s v="annual"/>
    <s v="Poaceae"/>
    <n v="4"/>
    <s v="ENH1_3"/>
    <s v="ENH1_3_deep"/>
    <x v="77"/>
    <n v="1.1428571428571429E-2"/>
    <n v="11428.571428571429"/>
    <n v="1.1510791366906475E-2"/>
  </r>
  <r>
    <s v="enhanced"/>
    <x v="2"/>
    <x v="2"/>
    <x v="1"/>
    <n v="0.08"/>
    <m/>
    <n v="350"/>
    <n v="347.5"/>
    <x v="1"/>
    <n v="1"/>
    <s v="Juncus bufonius"/>
    <s v="Juncus bufonius"/>
    <s v="forb"/>
    <s v="native"/>
    <s v="annual"/>
    <s v="Juncaceae"/>
    <n v="3"/>
    <s v="ENH1_3"/>
    <s v="ENH1_3_deep"/>
    <x v="77"/>
    <n v="8.5714285714285719E-3"/>
    <n v="8571.4285714285725"/>
    <n v="8.6330935251798559E-3"/>
  </r>
  <r>
    <s v="enhanced"/>
    <x v="2"/>
    <x v="2"/>
    <x v="1"/>
    <n v="0.08"/>
    <m/>
    <n v="350"/>
    <n v="347.5"/>
    <x v="1"/>
    <n v="1"/>
    <s v="Typha domingensis"/>
    <s v="Typha domingensis"/>
    <s v="forb"/>
    <s v="native"/>
    <s v="perennial"/>
    <s v="Typhaceae"/>
    <n v="1"/>
    <s v="ENH1_3"/>
    <s v="ENH1_3_deep"/>
    <x v="77"/>
    <n v="2.8571428571428571E-3"/>
    <n v="2857.1428571428573"/>
    <n v="2.8776978417266188E-3"/>
  </r>
  <r>
    <s v="enhanced"/>
    <x v="2"/>
    <x v="2"/>
    <x v="1"/>
    <n v="0.08"/>
    <m/>
    <n v="350"/>
    <n v="347.5"/>
    <x v="2"/>
    <n v="1"/>
    <s v="Artemisia californica"/>
    <s v="Artemisia californica"/>
    <s v="shrub"/>
    <s v="native"/>
    <s v="perennial"/>
    <s v="Asteraceae"/>
    <n v="1"/>
    <s v="ENH1_3"/>
    <s v="ENH1_3_deep"/>
    <x v="78"/>
    <n v="2.8571428571428571E-3"/>
    <n v="2857.1428571428573"/>
    <n v="2.8776978417266188E-3"/>
  </r>
  <r>
    <s v="enhanced"/>
    <x v="2"/>
    <x v="2"/>
    <x v="1"/>
    <n v="0.08"/>
    <m/>
    <n v="350"/>
    <n v="347.5"/>
    <x v="2"/>
    <n v="1"/>
    <s v="Bromus madritensis"/>
    <s v="Bromus spp."/>
    <s v="grass"/>
    <s v="nonnative"/>
    <s v="annual"/>
    <s v="Poaceae"/>
    <n v="5"/>
    <s v="ENH1_3"/>
    <s v="ENH1_3_deep"/>
    <x v="78"/>
    <n v="1.4285714285714285E-2"/>
    <n v="14285.714285714284"/>
    <n v="1.4388489208633094E-2"/>
  </r>
  <r>
    <s v="enhanced"/>
    <x v="2"/>
    <x v="2"/>
    <x v="1"/>
    <n v="0.08"/>
    <m/>
    <n v="350"/>
    <n v="347.5"/>
    <x v="2"/>
    <n v="1"/>
    <s v="Centaurea melitensis"/>
    <s v="Centaurea melitensis"/>
    <s v="forb"/>
    <s v="nonnative"/>
    <s v="annual"/>
    <s v="Asteraceae"/>
    <n v="2"/>
    <s v="ENH1_3"/>
    <s v="ENH1_3_deep"/>
    <x v="78"/>
    <n v="5.7142857142857143E-3"/>
    <n v="5714.2857142857147"/>
    <n v="5.7553956834532375E-3"/>
  </r>
  <r>
    <s v="enhanced"/>
    <x v="2"/>
    <x v="2"/>
    <x v="1"/>
    <n v="0.08"/>
    <m/>
    <n v="350"/>
    <n v="347.5"/>
    <x v="3"/>
    <n v="1"/>
    <s v="Bromus madritensis"/>
    <s v="Bromus spp."/>
    <s v="grass"/>
    <s v="nonnative"/>
    <s v="annual"/>
    <s v="Poaceae"/>
    <n v="3"/>
    <s v="ENH1_3"/>
    <s v="ENH1_3_deep"/>
    <x v="79"/>
    <n v="8.5714285714285719E-3"/>
    <n v="8571.4285714285725"/>
    <n v="8.6330935251798559E-3"/>
  </r>
  <r>
    <s v="enhanced"/>
    <x v="2"/>
    <x v="2"/>
    <x v="1"/>
    <n v="0.08"/>
    <m/>
    <n v="350"/>
    <n v="347.5"/>
    <x v="3"/>
    <n v="1"/>
    <s v="Emmenanthe penduliflora"/>
    <s v="Emmenanthe penduliflora"/>
    <s v="forb"/>
    <s v="native"/>
    <s v="annual"/>
    <s v="Hydrophyllaceae"/>
    <n v="1"/>
    <s v="ENH1_3"/>
    <s v="ENH1_3_deep"/>
    <x v="79"/>
    <n v="2.8571428571428571E-3"/>
    <n v="2857.1428571428573"/>
    <n v="2.8776978417266188E-3"/>
  </r>
  <r>
    <s v="enhanced"/>
    <x v="2"/>
    <x v="3"/>
    <x v="0"/>
    <n v="0.04"/>
    <m/>
    <n v="350"/>
    <n v="347.5"/>
    <x v="0"/>
    <n v="1"/>
    <s v="Bromus madritensis"/>
    <s v="Bromus spp."/>
    <s v="grass"/>
    <s v="nonnative"/>
    <s v="annual"/>
    <s v="Poaceae"/>
    <n v="23"/>
    <s v="ENH1_4"/>
    <s v="ENH1_4_surface"/>
    <x v="80"/>
    <n v="6.5714285714285711E-2"/>
    <n v="65714.28571428571"/>
    <n v="6.6187050359712229E-2"/>
  </r>
  <r>
    <s v="enhanced"/>
    <x v="2"/>
    <x v="3"/>
    <x v="0"/>
    <n v="0.04"/>
    <m/>
    <n v="350"/>
    <n v="347.5"/>
    <x v="0"/>
    <n v="1"/>
    <s v="Centaurea melitensis"/>
    <s v="Centaurea melitensis"/>
    <s v="forb"/>
    <s v="nonnative"/>
    <s v="annual"/>
    <s v="Asteraceae"/>
    <n v="3"/>
    <s v="ENH1_4"/>
    <s v="ENH1_4_surface"/>
    <x v="80"/>
    <n v="8.5714285714285719E-3"/>
    <n v="8571.4285714285725"/>
    <n v="8.6330935251798559E-3"/>
  </r>
  <r>
    <s v="enhanced"/>
    <x v="2"/>
    <x v="3"/>
    <x v="0"/>
    <n v="0.04"/>
    <m/>
    <n v="350"/>
    <n v="347.5"/>
    <x v="0"/>
    <n v="1"/>
    <s v="Salvia leucophylla"/>
    <s v="Salvia leucophylla"/>
    <s v="shrub"/>
    <s v="native"/>
    <s v="perennial"/>
    <s v="Grossulariaceae"/>
    <n v="1"/>
    <s v="ENH1_4"/>
    <s v="ENH1_4_surface"/>
    <x v="80"/>
    <n v="2.8571428571428571E-3"/>
    <n v="2857.1428571428573"/>
    <n v="2.8776978417266188E-3"/>
  </r>
  <r>
    <s v="enhanced"/>
    <x v="2"/>
    <x v="3"/>
    <x v="0"/>
    <n v="0.04"/>
    <m/>
    <n v="350"/>
    <n v="347.5"/>
    <x v="0"/>
    <n v="1"/>
    <s v="Asclepias fascicularis"/>
    <s v="Asclepias fascicularis"/>
    <s v="forb"/>
    <s v="native"/>
    <s v="annual"/>
    <s v="Asteraceae"/>
    <n v="1"/>
    <s v="ENH1_4"/>
    <s v="ENH1_4_surface"/>
    <x v="80"/>
    <n v="2.8571428571428571E-3"/>
    <n v="2857.1428571428573"/>
    <n v="2.8776978417266188E-3"/>
  </r>
  <r>
    <s v="enhanced"/>
    <x v="2"/>
    <x v="3"/>
    <x v="0"/>
    <n v="0.04"/>
    <m/>
    <n v="350"/>
    <n v="347.5"/>
    <x v="0"/>
    <n v="1"/>
    <s v="Uropappus lindleyi"/>
    <s v="Uropappus lindleyi"/>
    <s v="forb"/>
    <s v="native"/>
    <s v="annual"/>
    <s v="Asteraceae"/>
    <n v="4"/>
    <s v="ENH1_4"/>
    <s v="ENH1_4_surface"/>
    <x v="80"/>
    <n v="1.1428571428571429E-2"/>
    <n v="11428.571428571429"/>
    <n v="1.1510791366906475E-2"/>
  </r>
  <r>
    <s v="enhanced"/>
    <x v="2"/>
    <x v="3"/>
    <x v="0"/>
    <n v="0.04"/>
    <m/>
    <n v="350"/>
    <n v="347.5"/>
    <x v="1"/>
    <n v="1"/>
    <s v="Bromus madritensis"/>
    <s v="Bromus spp."/>
    <s v="grass"/>
    <s v="nonnative"/>
    <s v="annual"/>
    <s v="Poaceae"/>
    <n v="29"/>
    <s v="ENH1_4"/>
    <s v="ENH1_4_surface"/>
    <x v="81"/>
    <n v="8.2857142857142851E-2"/>
    <n v="82857.142857142855"/>
    <n v="8.3453237410071948E-2"/>
  </r>
  <r>
    <s v="enhanced"/>
    <x v="2"/>
    <x v="3"/>
    <x v="0"/>
    <n v="0.04"/>
    <m/>
    <n v="350"/>
    <n v="347.5"/>
    <x v="1"/>
    <n v="1"/>
    <s v="Centaurea melitensis"/>
    <s v="Centaurea melitensis"/>
    <s v="forb"/>
    <s v="nonnative"/>
    <s v="annual"/>
    <s v="Asteraceae"/>
    <n v="1"/>
    <s v="ENH1_4"/>
    <s v="ENH1_4_surface"/>
    <x v="81"/>
    <n v="2.8571428571428571E-3"/>
    <n v="2857.1428571428573"/>
    <n v="2.8776978417266188E-3"/>
  </r>
  <r>
    <s v="enhanced"/>
    <x v="2"/>
    <x v="3"/>
    <x v="0"/>
    <n v="0.04"/>
    <m/>
    <n v="350"/>
    <n v="347.5"/>
    <x v="1"/>
    <n v="1"/>
    <s v="Stipa lepida"/>
    <s v="Stipa lepida"/>
    <s v="grass"/>
    <s v="native"/>
    <s v="perennial"/>
    <s v="Poaceae"/>
    <n v="1"/>
    <s v="ENH1_4"/>
    <s v="ENH1_4_surface"/>
    <x v="81"/>
    <n v="2.8571428571428571E-3"/>
    <n v="2857.1428571428573"/>
    <n v="2.8776978417266188E-3"/>
  </r>
  <r>
    <s v="enhanced"/>
    <x v="2"/>
    <x v="3"/>
    <x v="0"/>
    <n v="0.04"/>
    <m/>
    <n v="350"/>
    <n v="347.5"/>
    <x v="1"/>
    <n v="1"/>
    <s v="Asclepias fascicularis"/>
    <s v="Asclepias fascicularis"/>
    <s v="forb"/>
    <s v="native"/>
    <s v="annual"/>
    <s v="Asteraceae"/>
    <n v="1"/>
    <s v="ENH1_4"/>
    <s v="ENH1_4_surface"/>
    <x v="81"/>
    <n v="2.8571428571428571E-3"/>
    <n v="2857.1428571428573"/>
    <n v="2.8776978417266188E-3"/>
  </r>
  <r>
    <s v="enhanced"/>
    <x v="2"/>
    <x v="3"/>
    <x v="0"/>
    <n v="0.04"/>
    <m/>
    <n v="350"/>
    <n v="347.5"/>
    <x v="2"/>
    <n v="1"/>
    <s v="Artemisia californica"/>
    <s v="Artemisia californica"/>
    <s v="shrub"/>
    <s v="native"/>
    <s v="perennial"/>
    <s v="Asteraceae"/>
    <n v="1"/>
    <s v="ENH1_4"/>
    <s v="ENH1_4_surface"/>
    <x v="82"/>
    <n v="2.8571428571428571E-3"/>
    <n v="2857.1428571428573"/>
    <n v="2.8776978417266188E-3"/>
  </r>
  <r>
    <s v="enhanced"/>
    <x v="2"/>
    <x v="3"/>
    <x v="0"/>
    <n v="0.04"/>
    <m/>
    <n v="350"/>
    <n v="347.5"/>
    <x v="2"/>
    <n v="1"/>
    <s v="Bromus madritensis"/>
    <s v="Bromus spp."/>
    <s v="grass"/>
    <s v="nonnative"/>
    <s v="annual"/>
    <s v="Poaceae"/>
    <n v="23"/>
    <s v="ENH1_4"/>
    <s v="ENH1_4_surface"/>
    <x v="82"/>
    <n v="6.5714285714285711E-2"/>
    <n v="65714.28571428571"/>
    <n v="6.6187050359712229E-2"/>
  </r>
  <r>
    <s v="enhanced"/>
    <x v="2"/>
    <x v="3"/>
    <x v="0"/>
    <n v="0.04"/>
    <m/>
    <n v="350"/>
    <n v="347.5"/>
    <x v="2"/>
    <n v="1"/>
    <s v="Centaurea melitensis"/>
    <s v="Centaurea melitensis"/>
    <s v="forb"/>
    <s v="nonnative"/>
    <s v="annual"/>
    <s v="Asteraceae"/>
    <n v="2"/>
    <s v="ENH1_4"/>
    <s v="ENH1_4_surface"/>
    <x v="82"/>
    <n v="5.7142857142857143E-3"/>
    <n v="5714.2857142857147"/>
    <n v="5.7553956834532375E-3"/>
  </r>
  <r>
    <s v="enhanced"/>
    <x v="2"/>
    <x v="3"/>
    <x v="0"/>
    <n v="0.04"/>
    <m/>
    <n v="350"/>
    <n v="347.5"/>
    <x v="2"/>
    <n v="1"/>
    <s v="Eriodictyon crassifolium"/>
    <s v="Eriodictyon crassifolium"/>
    <s v="shrub"/>
    <s v="native"/>
    <s v="perennial"/>
    <s v="Namaceae"/>
    <n v="1"/>
    <s v="ENH1_4"/>
    <s v="ENH1_4_surface"/>
    <x v="82"/>
    <n v="2.8571428571428571E-3"/>
    <n v="2857.1428571428573"/>
    <n v="2.8776978417266188E-3"/>
  </r>
  <r>
    <s v="enhanced"/>
    <x v="2"/>
    <x v="3"/>
    <x v="0"/>
    <n v="0.04"/>
    <m/>
    <n v="350"/>
    <n v="347.5"/>
    <x v="2"/>
    <n v="1"/>
    <s v="Festuca myuros"/>
    <s v="Festuca myuros"/>
    <s v="grass"/>
    <s v="nonnative"/>
    <s v="annual"/>
    <s v="Poaceae"/>
    <n v="1"/>
    <s v="ENH1_4"/>
    <s v="ENH1_4_surface"/>
    <x v="82"/>
    <n v="2.8571428571428571E-3"/>
    <n v="2857.1428571428573"/>
    <n v="2.8776978417266188E-3"/>
  </r>
  <r>
    <s v="enhanced"/>
    <x v="2"/>
    <x v="3"/>
    <x v="0"/>
    <n v="0.04"/>
    <m/>
    <n v="350"/>
    <n v="347.5"/>
    <x v="2"/>
    <n v="1"/>
    <s v="Malacothamnus fasciculatus"/>
    <s v="Malacothamnus fasciculatus"/>
    <s v="shrub"/>
    <s v="native"/>
    <s v="perennial"/>
    <s v="Malvaceae"/>
    <n v="7"/>
    <s v="ENH1_4"/>
    <s v="ENH1_4_surface"/>
    <x v="82"/>
    <n v="0.02"/>
    <n v="20000"/>
    <n v="2.0143884892086329E-2"/>
  </r>
  <r>
    <s v="enhanced"/>
    <x v="2"/>
    <x v="3"/>
    <x v="0"/>
    <n v="0.04"/>
    <m/>
    <n v="350"/>
    <n v="347.5"/>
    <x v="2"/>
    <n v="1"/>
    <s v="Pseudognaphalium luteoalbum"/>
    <s v="Pseudognaphalium luteoalbum"/>
    <s v="forb"/>
    <s v="nonnative"/>
    <s v="annual"/>
    <s v="Asteraceae"/>
    <n v="1"/>
    <s v="ENH1_4"/>
    <s v="ENH1_4_surface"/>
    <x v="82"/>
    <n v="2.8571428571428571E-3"/>
    <n v="2857.1428571428573"/>
    <n v="2.8776978417266188E-3"/>
  </r>
  <r>
    <s v="enhanced"/>
    <x v="2"/>
    <x v="3"/>
    <x v="0"/>
    <n v="0.04"/>
    <m/>
    <n v="350"/>
    <n v="347.5"/>
    <x v="2"/>
    <n v="1"/>
    <s v="Typha domingensis"/>
    <s v="Typha domingensis"/>
    <s v="forb"/>
    <s v="native"/>
    <s v="perennial"/>
    <s v="Typhaceae"/>
    <n v="1"/>
    <s v="ENH1_4"/>
    <s v="ENH1_4_surface"/>
    <x v="82"/>
    <n v="2.8571428571428571E-3"/>
    <n v="2857.1428571428573"/>
    <n v="2.8776978417266188E-3"/>
  </r>
  <r>
    <s v="enhanced"/>
    <x v="2"/>
    <x v="3"/>
    <x v="0"/>
    <n v="0.04"/>
    <m/>
    <n v="350"/>
    <n v="347.5"/>
    <x v="3"/>
    <n v="1"/>
    <s v="Bromus madritensis"/>
    <s v="Bromus spp."/>
    <s v="grass"/>
    <s v="nonnative"/>
    <s v="annual"/>
    <s v="Poaceae"/>
    <n v="29"/>
    <s v="ENH1_4"/>
    <s v="ENH1_4_surface"/>
    <x v="83"/>
    <n v="8.2857142857142851E-2"/>
    <n v="82857.142857142855"/>
    <n v="8.3453237410071948E-2"/>
  </r>
  <r>
    <s v="enhanced"/>
    <x v="2"/>
    <x v="3"/>
    <x v="0"/>
    <n v="0.04"/>
    <m/>
    <n v="350"/>
    <n v="347.5"/>
    <x v="3"/>
    <n v="1"/>
    <s v="Festuca myuros"/>
    <s v="Festuca myuros"/>
    <s v="grass"/>
    <s v="nonnative"/>
    <s v="annual"/>
    <s v="Poaceae"/>
    <n v="2"/>
    <s v="ENH1_4"/>
    <s v="ENH1_4_surface"/>
    <x v="83"/>
    <n v="5.7142857142857143E-3"/>
    <n v="5714.2857142857147"/>
    <n v="5.7553956834532375E-3"/>
  </r>
  <r>
    <s v="enhanced"/>
    <x v="2"/>
    <x v="3"/>
    <x v="0"/>
    <n v="0.04"/>
    <m/>
    <n v="350"/>
    <n v="347.5"/>
    <x v="3"/>
    <n v="1"/>
    <s v="Malacothamnus fasciculatus"/>
    <s v="Malacothamnus fasciculatus"/>
    <s v="shrub"/>
    <s v="native"/>
    <s v="perennial"/>
    <s v="Malvaceae"/>
    <n v="6"/>
    <s v="ENH1_4"/>
    <s v="ENH1_4_surface"/>
    <x v="83"/>
    <n v="1.7142857142857144E-2"/>
    <n v="17142.857142857145"/>
    <n v="1.7266187050359712E-2"/>
  </r>
  <r>
    <s v="enhanced"/>
    <x v="2"/>
    <x v="3"/>
    <x v="0"/>
    <n v="0.04"/>
    <m/>
    <n v="350"/>
    <n v="347.5"/>
    <x v="3"/>
    <n v="1"/>
    <s v="Typha domingensis"/>
    <s v="Typha domingensis"/>
    <s v="forb"/>
    <s v="native"/>
    <s v="perennial"/>
    <s v="Typhaceae"/>
    <n v="1"/>
    <s v="ENH1_4"/>
    <s v="ENH1_4_surface"/>
    <x v="83"/>
    <n v="2.8571428571428571E-3"/>
    <n v="2857.1428571428573"/>
    <n v="2.8776978417266188E-3"/>
  </r>
  <r>
    <s v="enhanced"/>
    <x v="2"/>
    <x v="3"/>
    <x v="0"/>
    <n v="0.04"/>
    <m/>
    <n v="350"/>
    <n v="347.5"/>
    <x v="3"/>
    <n v="1"/>
    <s v="Uropappus lindleyi"/>
    <s v="Uropappus lindleyi"/>
    <s v="forb"/>
    <s v="native"/>
    <s v="annual"/>
    <s v="Asteraceae"/>
    <n v="2"/>
    <s v="ENH1_4"/>
    <s v="ENH1_4_surface"/>
    <x v="83"/>
    <n v="5.7142857142857143E-3"/>
    <n v="5714.2857142857147"/>
    <n v="5.7553956834532375E-3"/>
  </r>
  <r>
    <s v="enhanced"/>
    <x v="2"/>
    <x v="3"/>
    <x v="1"/>
    <n v="0.08"/>
    <m/>
    <n v="350"/>
    <n v="347.5"/>
    <x v="0"/>
    <n v="1"/>
    <s v="Artemisia californica"/>
    <s v="Artemisia californica"/>
    <s v="shrub"/>
    <s v="native"/>
    <s v="perennial"/>
    <s v="Asteraceae"/>
    <n v="1"/>
    <s v="ENH1_4"/>
    <s v="ENH1_4_deep"/>
    <x v="84"/>
    <n v="2.8571428571428571E-3"/>
    <n v="2857.1428571428573"/>
    <n v="2.8776978417266188E-3"/>
  </r>
  <r>
    <s v="enhanced"/>
    <x v="2"/>
    <x v="3"/>
    <x v="1"/>
    <n v="0.08"/>
    <m/>
    <n v="350"/>
    <n v="347.5"/>
    <x v="0"/>
    <n v="1"/>
    <s v="Bromus madritensis"/>
    <s v="Bromus spp."/>
    <s v="grass"/>
    <s v="nonnative"/>
    <s v="annual"/>
    <s v="Poaceae"/>
    <n v="5"/>
    <s v="ENH1_4"/>
    <s v="ENH1_4_deep"/>
    <x v="84"/>
    <n v="1.4285714285714285E-2"/>
    <n v="14285.714285714284"/>
    <n v="1.4388489208633094E-2"/>
  </r>
  <r>
    <s v="enhanced"/>
    <x v="2"/>
    <x v="3"/>
    <x v="1"/>
    <n v="0.08"/>
    <m/>
    <n v="350"/>
    <n v="347.5"/>
    <x v="1"/>
    <n v="1"/>
    <s v="Bromus madritensis"/>
    <s v="Bromus spp."/>
    <s v="grass"/>
    <s v="nonnative"/>
    <s v="annual"/>
    <s v="Poaceae"/>
    <n v="5"/>
    <s v="ENH1_4"/>
    <s v="ENH1_4_deep"/>
    <x v="85"/>
    <n v="1.4285714285714285E-2"/>
    <n v="14285.714285714284"/>
    <n v="1.4388489208633094E-2"/>
  </r>
  <r>
    <s v="enhanced"/>
    <x v="2"/>
    <x v="3"/>
    <x v="1"/>
    <n v="0.08"/>
    <m/>
    <n v="350"/>
    <n v="347.5"/>
    <x v="1"/>
    <n v="1"/>
    <s v="Pseudognaphalium luteoalbum"/>
    <s v="Pseudognaphalium luteoalbum"/>
    <s v="forb"/>
    <s v="nonnative"/>
    <s v="annual"/>
    <s v="Asteraceae"/>
    <n v="1"/>
    <s v="ENH1_4"/>
    <s v="ENH1_4_deep"/>
    <x v="85"/>
    <n v="2.8571428571428571E-3"/>
    <n v="2857.1428571428573"/>
    <n v="2.8776978417266188E-3"/>
  </r>
  <r>
    <s v="enhanced"/>
    <x v="2"/>
    <x v="3"/>
    <x v="1"/>
    <n v="0.08"/>
    <m/>
    <n v="350"/>
    <n v="347.5"/>
    <x v="1"/>
    <n v="1"/>
    <s v="Salvia leucophylla"/>
    <s v="Salvia leucophylla"/>
    <s v="shrub"/>
    <s v="native"/>
    <s v="perennial"/>
    <s v="Grossulariaceae"/>
    <n v="1"/>
    <s v="ENH1_4"/>
    <s v="ENH1_4_deep"/>
    <x v="85"/>
    <n v="2.8571428571428571E-3"/>
    <n v="2857.1428571428573"/>
    <n v="2.8776978417266188E-3"/>
  </r>
  <r>
    <s v="enhanced"/>
    <x v="2"/>
    <x v="3"/>
    <x v="1"/>
    <n v="0.08"/>
    <m/>
    <n v="350"/>
    <n v="347.5"/>
    <x v="1"/>
    <n v="1"/>
    <s v="Uropappus lindleyi"/>
    <s v="Uropappus lindleyi"/>
    <s v="forb"/>
    <s v="native"/>
    <s v="annual"/>
    <s v="Asteraceae"/>
    <n v="1"/>
    <s v="ENH1_4"/>
    <s v="ENH1_4_deep"/>
    <x v="85"/>
    <n v="2.8571428571428571E-3"/>
    <n v="2857.1428571428573"/>
    <n v="2.8776978417266188E-3"/>
  </r>
  <r>
    <s v="enhanced"/>
    <x v="2"/>
    <x v="3"/>
    <x v="1"/>
    <n v="0.08"/>
    <m/>
    <n v="350"/>
    <n v="347.5"/>
    <x v="2"/>
    <n v="1"/>
    <s v="Artemisia californica"/>
    <s v="Artemisia californica"/>
    <s v="shrub"/>
    <s v="native"/>
    <s v="perennial"/>
    <s v="Asteraceae"/>
    <n v="1"/>
    <s v="ENH1_4"/>
    <s v="ENH1_4_deep"/>
    <x v="86"/>
    <n v="2.8571428571428571E-3"/>
    <n v="2857.1428571428573"/>
    <n v="2.8776978417266188E-3"/>
  </r>
  <r>
    <s v="enhanced"/>
    <x v="2"/>
    <x v="3"/>
    <x v="1"/>
    <n v="0.08"/>
    <m/>
    <n v="350"/>
    <n v="347.5"/>
    <x v="2"/>
    <n v="1"/>
    <s v="Bromus madritensis"/>
    <s v="Bromus spp."/>
    <s v="grass"/>
    <s v="nonnative"/>
    <s v="annual"/>
    <s v="Poaceae"/>
    <n v="6"/>
    <s v="ENH1_4"/>
    <s v="ENH1_4_deep"/>
    <x v="86"/>
    <n v="1.7142857142857144E-2"/>
    <n v="17142.857142857145"/>
    <n v="1.7266187050359712E-2"/>
  </r>
  <r>
    <s v="enhanced"/>
    <x v="2"/>
    <x v="3"/>
    <x v="1"/>
    <n v="0.08"/>
    <m/>
    <n v="350"/>
    <n v="347.5"/>
    <x v="2"/>
    <n v="1"/>
    <s v="Malacothamnus fasciculatus"/>
    <s v="Malacothamnus fasciculatus"/>
    <s v="shrub"/>
    <s v="native"/>
    <s v="perennial"/>
    <s v="Malvaceae"/>
    <n v="1"/>
    <s v="ENH1_4"/>
    <s v="ENH1_4_deep"/>
    <x v="86"/>
    <n v="2.8571428571428571E-3"/>
    <n v="2857.1428571428573"/>
    <n v="2.8776978417266188E-3"/>
  </r>
  <r>
    <s v="enhanced"/>
    <x v="2"/>
    <x v="3"/>
    <x v="1"/>
    <n v="0.08"/>
    <m/>
    <n v="350"/>
    <n v="347.5"/>
    <x v="3"/>
    <n v="1"/>
    <s v="Bromus madritensis"/>
    <s v="Bromus spp."/>
    <s v="grass"/>
    <s v="nonnative"/>
    <s v="annual"/>
    <s v="Poaceae"/>
    <n v="1"/>
    <s v="ENH1_4"/>
    <s v="ENH1_4_deep"/>
    <x v="87"/>
    <n v="2.8571428571428571E-3"/>
    <n v="2857.1428571428573"/>
    <n v="2.8776978417266188E-3"/>
  </r>
  <r>
    <s v="enhanced"/>
    <x v="2"/>
    <x v="3"/>
    <x v="1"/>
    <n v="0.08"/>
    <m/>
    <n v="350"/>
    <n v="347.5"/>
    <x v="3"/>
    <n v="1"/>
    <s v="Lactuca serriola"/>
    <s v="Lactuca serriola"/>
    <s v="forb"/>
    <s v="nonnative"/>
    <s v="annual"/>
    <s v="Asteraceae"/>
    <n v="1"/>
    <s v="ENH1_4"/>
    <s v="ENH1_4_deep"/>
    <x v="87"/>
    <n v="2.8571428571428571E-3"/>
    <n v="2857.1428571428573"/>
    <n v="2.8776978417266188E-3"/>
  </r>
  <r>
    <s v="enhanced"/>
    <x v="2"/>
    <x v="3"/>
    <x v="1"/>
    <n v="0.08"/>
    <m/>
    <n v="350"/>
    <n v="347.5"/>
    <x v="3"/>
    <n v="1"/>
    <s v="Malacothamnus fasciculatus"/>
    <s v="Malacothamnus fasciculatus"/>
    <s v="shrub"/>
    <s v="native"/>
    <s v="perennial"/>
    <s v="Malvaceae"/>
    <n v="1"/>
    <s v="ENH1_4"/>
    <s v="ENH1_4_deep"/>
    <x v="87"/>
    <n v="2.8571428571428571E-3"/>
    <n v="2857.1428571428573"/>
    <n v="2.8776978417266188E-3"/>
  </r>
  <r>
    <s v="enhanced"/>
    <x v="2"/>
    <x v="3"/>
    <x v="1"/>
    <n v="0.08"/>
    <m/>
    <n v="350"/>
    <n v="347.5"/>
    <x v="3"/>
    <n v="1"/>
    <s v="Phacelia spp."/>
    <s v="Phacelia spp."/>
    <s v="forb"/>
    <s v="native"/>
    <s v="annual"/>
    <s v="Hydrophyllaceae"/>
    <n v="1"/>
    <s v="ENH1_4"/>
    <s v="ENH1_4_deep"/>
    <x v="87"/>
    <n v="2.8571428571428571E-3"/>
    <n v="2857.1428571428573"/>
    <n v="2.8776978417266188E-3"/>
  </r>
  <r>
    <s v="enhanced"/>
    <x v="2"/>
    <x v="3"/>
    <x v="1"/>
    <n v="0.08"/>
    <m/>
    <n v="350"/>
    <n v="347.5"/>
    <x v="3"/>
    <n v="1"/>
    <s v="Salvia leucophylla"/>
    <s v="Salvia leucophylla"/>
    <s v="shrub"/>
    <s v="native"/>
    <s v="perennial"/>
    <s v="Grossulariaceae"/>
    <n v="1"/>
    <s v="ENH1_4"/>
    <s v="ENH1_4_deep"/>
    <x v="87"/>
    <n v="2.8571428571428571E-3"/>
    <n v="2857.1428571428573"/>
    <n v="2.8776978417266188E-3"/>
  </r>
  <r>
    <s v="enhanced"/>
    <x v="2"/>
    <x v="3"/>
    <x v="1"/>
    <n v="0.08"/>
    <m/>
    <n v="350"/>
    <n v="347.5"/>
    <x v="3"/>
    <n v="1"/>
    <s v="Sonchus oleraceus"/>
    <s v="Sonchus oleraceus"/>
    <s v="forb"/>
    <s v="nonnative"/>
    <s v="annual"/>
    <s v="Asteraceae"/>
    <n v="1"/>
    <s v="ENH1_4"/>
    <s v="ENH1_4_deep"/>
    <x v="87"/>
    <n v="2.8571428571428571E-3"/>
    <n v="2857.1428571428573"/>
    <n v="2.8776978417266188E-3"/>
  </r>
  <r>
    <s v="enhanced"/>
    <x v="2"/>
    <x v="4"/>
    <x v="0"/>
    <n v="0.04"/>
    <m/>
    <n v="350"/>
    <n v="347.5"/>
    <x v="0"/>
    <n v="1"/>
    <s v="Bromus madritensis"/>
    <s v="Bromus spp."/>
    <s v="grass"/>
    <s v="nonnative"/>
    <s v="annual"/>
    <s v="Poaceae"/>
    <n v="20"/>
    <s v="ENH1_5"/>
    <s v="ENH1_5_surface"/>
    <x v="88"/>
    <n v="5.7142857142857141E-2"/>
    <n v="57142.857142857138"/>
    <n v="5.7553956834532377E-2"/>
  </r>
  <r>
    <s v="enhanced"/>
    <x v="2"/>
    <x v="4"/>
    <x v="0"/>
    <n v="0.04"/>
    <m/>
    <n v="350"/>
    <n v="347.5"/>
    <x v="0"/>
    <n v="1"/>
    <s v="Centaurea melitensis"/>
    <s v="Centaurea melitensis"/>
    <s v="forb"/>
    <s v="nonnative"/>
    <s v="annual"/>
    <s v="Asteraceae"/>
    <n v="1"/>
    <s v="ENH1_5"/>
    <s v="ENH1_5_surface"/>
    <x v="88"/>
    <n v="2.8571428571428571E-3"/>
    <n v="2857.1428571428573"/>
    <n v="2.8776978417266188E-3"/>
  </r>
  <r>
    <s v="enhanced"/>
    <x v="2"/>
    <x v="4"/>
    <x v="0"/>
    <n v="0.04"/>
    <m/>
    <n v="350"/>
    <n v="347.5"/>
    <x v="0"/>
    <n v="1"/>
    <s v="Festuca myuros"/>
    <s v="Festuca myuros"/>
    <s v="grass"/>
    <s v="nonnative"/>
    <s v="annual"/>
    <s v="Poaceae"/>
    <n v="1"/>
    <s v="ENH1_5"/>
    <s v="ENH1_5_surface"/>
    <x v="88"/>
    <n v="2.8571428571428571E-3"/>
    <n v="2857.1428571428573"/>
    <n v="2.8776978417266188E-3"/>
  </r>
  <r>
    <s v="enhanced"/>
    <x v="2"/>
    <x v="4"/>
    <x v="0"/>
    <n v="0.04"/>
    <m/>
    <n v="350"/>
    <n v="347.5"/>
    <x v="0"/>
    <n v="1"/>
    <s v="Malacothamnus fasciculatus"/>
    <s v="Malacothamnus fasciculatus"/>
    <s v="shrub"/>
    <s v="native"/>
    <s v="perennial"/>
    <s v="Malvaceae"/>
    <n v="1"/>
    <s v="ENH1_5"/>
    <s v="ENH1_5_surface"/>
    <x v="88"/>
    <n v="2.8571428571428571E-3"/>
    <n v="2857.1428571428573"/>
    <n v="2.8776978417266188E-3"/>
  </r>
  <r>
    <s v="enhanced"/>
    <x v="2"/>
    <x v="4"/>
    <x v="0"/>
    <n v="0.04"/>
    <m/>
    <n v="350"/>
    <n v="347.5"/>
    <x v="0"/>
    <n v="1"/>
    <s v="Typha domingensis"/>
    <s v="Typha domingensis"/>
    <s v="forb"/>
    <s v="native"/>
    <s v="perennial"/>
    <s v="Typhaceae"/>
    <n v="1"/>
    <s v="ENH1_5"/>
    <s v="ENH1_5_surface"/>
    <x v="88"/>
    <n v="2.8571428571428571E-3"/>
    <n v="2857.1428571428573"/>
    <n v="2.8776978417266188E-3"/>
  </r>
  <r>
    <s v="enhanced"/>
    <x v="2"/>
    <x v="4"/>
    <x v="0"/>
    <n v="0.04"/>
    <m/>
    <n v="350"/>
    <n v="347.5"/>
    <x v="1"/>
    <n v="1"/>
    <s v="Bromus madritensis"/>
    <s v="Bromus spp."/>
    <s v="grass"/>
    <s v="nonnative"/>
    <s v="annual"/>
    <s v="Poaceae"/>
    <n v="15"/>
    <s v="ENH1_5"/>
    <s v="ENH1_5_surface"/>
    <x v="89"/>
    <n v="4.2857142857142858E-2"/>
    <n v="42857.142857142855"/>
    <n v="4.3165467625899283E-2"/>
  </r>
  <r>
    <s v="enhanced"/>
    <x v="2"/>
    <x v="4"/>
    <x v="0"/>
    <n v="0.04"/>
    <m/>
    <n v="350"/>
    <n v="347.5"/>
    <x v="1"/>
    <n v="1"/>
    <s v="Centaurea melitensis"/>
    <s v="Centaurea melitensis"/>
    <s v="forb"/>
    <s v="nonnative"/>
    <s v="annual"/>
    <s v="Asteraceae"/>
    <n v="4"/>
    <s v="ENH1_5"/>
    <s v="ENH1_5_surface"/>
    <x v="89"/>
    <n v="1.1428571428571429E-2"/>
    <n v="11428.571428571429"/>
    <n v="1.1510791366906475E-2"/>
  </r>
  <r>
    <s v="enhanced"/>
    <x v="2"/>
    <x v="4"/>
    <x v="0"/>
    <n v="0.04"/>
    <m/>
    <n v="350"/>
    <n v="347.5"/>
    <x v="2"/>
    <n v="1"/>
    <s v="Acmispon maritimus"/>
    <s v="Acmispon spp."/>
    <s v="forb"/>
    <s v="native"/>
    <s v="annual"/>
    <s v="Fabaceae"/>
    <n v="1"/>
    <s v="ENH1_5"/>
    <s v="ENH1_5_surface"/>
    <x v="90"/>
    <n v="2.8571428571428571E-3"/>
    <n v="2857.1428571428573"/>
    <n v="2.8776978417266188E-3"/>
  </r>
  <r>
    <s v="enhanced"/>
    <x v="2"/>
    <x v="4"/>
    <x v="0"/>
    <n v="0.04"/>
    <m/>
    <n v="350"/>
    <n v="347.5"/>
    <x v="2"/>
    <n v="1"/>
    <s v="Artemisia californica"/>
    <s v="Artemisia californica"/>
    <s v="shrub"/>
    <s v="native"/>
    <s v="perennial"/>
    <s v="Asteraceae"/>
    <n v="1"/>
    <s v="ENH1_5"/>
    <s v="ENH1_5_surface"/>
    <x v="90"/>
    <n v="2.8571428571428571E-3"/>
    <n v="2857.1428571428573"/>
    <n v="2.8776978417266188E-3"/>
  </r>
  <r>
    <s v="enhanced"/>
    <x v="2"/>
    <x v="4"/>
    <x v="0"/>
    <n v="0.04"/>
    <m/>
    <n v="350"/>
    <n v="347.5"/>
    <x v="2"/>
    <n v="1"/>
    <s v="Astragalus trichopodus"/>
    <s v="Astragalus trichopodus"/>
    <s v="forb"/>
    <s v="native"/>
    <s v="perennial"/>
    <s v="Fabaceae"/>
    <n v="1"/>
    <s v="ENH1_5"/>
    <s v="ENH1_5_surface"/>
    <x v="90"/>
    <n v="2.8571428571428571E-3"/>
    <n v="2857.1428571428573"/>
    <n v="2.8776978417266188E-3"/>
  </r>
  <r>
    <s v="enhanced"/>
    <x v="2"/>
    <x v="4"/>
    <x v="0"/>
    <n v="0.04"/>
    <m/>
    <n v="350"/>
    <n v="347.5"/>
    <x v="2"/>
    <n v="1"/>
    <s v="Bromus madritensis"/>
    <s v="Bromus spp."/>
    <s v="grass"/>
    <s v="nonnative"/>
    <s v="annual"/>
    <s v="Poaceae"/>
    <n v="16"/>
    <s v="ENH1_5"/>
    <s v="ENH1_5_surface"/>
    <x v="90"/>
    <n v="4.5714285714285714E-2"/>
    <n v="45714.285714285717"/>
    <n v="4.60431654676259E-2"/>
  </r>
  <r>
    <s v="enhanced"/>
    <x v="2"/>
    <x v="4"/>
    <x v="0"/>
    <n v="0.04"/>
    <m/>
    <n v="350"/>
    <n v="347.5"/>
    <x v="2"/>
    <n v="1"/>
    <s v="Centaurea melitensis"/>
    <s v="Centaurea melitensis"/>
    <s v="forb"/>
    <s v="nonnative"/>
    <s v="annual"/>
    <s v="Asteraceae"/>
    <n v="6"/>
    <s v="ENH1_5"/>
    <s v="ENH1_5_surface"/>
    <x v="90"/>
    <n v="1.7142857142857144E-2"/>
    <n v="17142.857142857145"/>
    <n v="1.7266187050359712E-2"/>
  </r>
  <r>
    <s v="enhanced"/>
    <x v="2"/>
    <x v="4"/>
    <x v="0"/>
    <n v="0.04"/>
    <m/>
    <n v="350"/>
    <n v="347.5"/>
    <x v="2"/>
    <n v="1"/>
    <s v="Festuca myuros"/>
    <s v="Festuca myuros"/>
    <s v="grass"/>
    <s v="nonnative"/>
    <s v="annual"/>
    <s v="Poaceae"/>
    <n v="1"/>
    <s v="ENH1_5"/>
    <s v="ENH1_5_surface"/>
    <x v="90"/>
    <n v="2.8571428571428571E-3"/>
    <n v="2857.1428571428573"/>
    <n v="2.8776978417266188E-3"/>
  </r>
  <r>
    <s v="enhanced"/>
    <x v="2"/>
    <x v="4"/>
    <x v="0"/>
    <n v="0.04"/>
    <m/>
    <n v="350"/>
    <n v="347.5"/>
    <x v="2"/>
    <n v="1"/>
    <s v="Sonchus oleraceus"/>
    <s v="Sonchus oleraceus"/>
    <s v="forb"/>
    <s v="nonnative"/>
    <s v="annual"/>
    <s v="Asteraceae"/>
    <n v="2"/>
    <s v="ENH1_5"/>
    <s v="ENH1_5_surface"/>
    <x v="90"/>
    <n v="5.7142857142857143E-3"/>
    <n v="5714.2857142857147"/>
    <n v="5.7553956834532375E-3"/>
  </r>
  <r>
    <s v="enhanced"/>
    <x v="2"/>
    <x v="4"/>
    <x v="0"/>
    <n v="0.04"/>
    <m/>
    <n v="350"/>
    <n v="347.5"/>
    <x v="3"/>
    <n v="1"/>
    <s v="Bromus madritensis"/>
    <s v="Bromus spp."/>
    <s v="grass"/>
    <s v="nonnative"/>
    <s v="annual"/>
    <s v="Poaceae"/>
    <n v="27"/>
    <s v="ENH1_5"/>
    <s v="ENH1_5_surface"/>
    <x v="91"/>
    <n v="7.7142857142857138E-2"/>
    <n v="77142.857142857145"/>
    <n v="7.7697841726618699E-2"/>
  </r>
  <r>
    <s v="enhanced"/>
    <x v="2"/>
    <x v="4"/>
    <x v="0"/>
    <n v="0.04"/>
    <m/>
    <n v="350"/>
    <n v="347.5"/>
    <x v="3"/>
    <n v="1"/>
    <s v="Centaurea melitensis"/>
    <s v="Centaurea melitensis"/>
    <s v="forb"/>
    <s v="nonnative"/>
    <s v="annual"/>
    <s v="Asteraceae"/>
    <n v="5"/>
    <s v="ENH1_5"/>
    <s v="ENH1_5_surface"/>
    <x v="91"/>
    <n v="1.4285714285714285E-2"/>
    <n v="14285.714285714284"/>
    <n v="1.4388489208633094E-2"/>
  </r>
  <r>
    <s v="enhanced"/>
    <x v="2"/>
    <x v="4"/>
    <x v="0"/>
    <n v="0.04"/>
    <m/>
    <n v="350"/>
    <n v="347.5"/>
    <x v="3"/>
    <n v="1"/>
    <s v="Logfia filaginoides"/>
    <s v="Logfia filaginoides"/>
    <s v="forb"/>
    <s v="native"/>
    <s v="annual"/>
    <s v="Asteraceae"/>
    <n v="1"/>
    <s v="ENH1_5"/>
    <s v="ENH1_5_surface"/>
    <x v="91"/>
    <n v="2.8571428571428571E-3"/>
    <n v="2857.1428571428573"/>
    <n v="2.8776978417266188E-3"/>
  </r>
  <r>
    <s v="enhanced"/>
    <x v="2"/>
    <x v="4"/>
    <x v="1"/>
    <n v="0.08"/>
    <m/>
    <n v="350"/>
    <n v="347.5"/>
    <x v="0"/>
    <n v="1"/>
    <s v="Bromus madritensis"/>
    <s v="Bromus spp."/>
    <s v="grass"/>
    <s v="nonnative"/>
    <s v="annual"/>
    <s v="Poaceae"/>
    <n v="3"/>
    <s v="ENH1_5"/>
    <s v="ENH1_5_deep"/>
    <x v="92"/>
    <n v="8.5714285714285719E-3"/>
    <n v="8571.4285714285725"/>
    <n v="8.6330935251798559E-3"/>
  </r>
  <r>
    <s v="enhanced"/>
    <x v="2"/>
    <x v="4"/>
    <x v="1"/>
    <n v="0.08"/>
    <m/>
    <n v="350"/>
    <n v="347.5"/>
    <x v="0"/>
    <n v="1"/>
    <s v="Malacothamnus fasciculatus"/>
    <s v="Malacothamnus fasciculatus"/>
    <s v="shrub"/>
    <s v="native"/>
    <s v="perennial"/>
    <s v="Malvaceae"/>
    <n v="2"/>
    <s v="ENH1_5"/>
    <s v="ENH1_5_deep"/>
    <x v="92"/>
    <n v="5.7142857142857143E-3"/>
    <n v="5714.2857142857147"/>
    <n v="5.7553956834532375E-3"/>
  </r>
  <r>
    <s v="enhanced"/>
    <x v="2"/>
    <x v="4"/>
    <x v="1"/>
    <n v="0.08"/>
    <m/>
    <n v="350"/>
    <n v="347.5"/>
    <x v="1"/>
    <n v="1"/>
    <s v="Bromus madritensis"/>
    <s v="Bromus spp."/>
    <s v="grass"/>
    <s v="nonnative"/>
    <s v="annual"/>
    <s v="Poaceae"/>
    <n v="2"/>
    <s v="ENH1_5"/>
    <s v="ENH1_5_deep"/>
    <x v="93"/>
    <n v="5.7142857142857143E-3"/>
    <n v="5714.2857142857147"/>
    <n v="5.7553956834532375E-3"/>
  </r>
  <r>
    <s v="enhanced"/>
    <x v="2"/>
    <x v="4"/>
    <x v="1"/>
    <n v="0.08"/>
    <m/>
    <n v="350"/>
    <n v="347.5"/>
    <x v="1"/>
    <n v="1"/>
    <s v="Centaurea melitensis"/>
    <s v="Centaurea melitensis"/>
    <s v="forb"/>
    <s v="nonnative"/>
    <s v="annual"/>
    <s v="Asteraceae"/>
    <n v="1"/>
    <s v="ENH1_5"/>
    <s v="ENH1_5_deep"/>
    <x v="93"/>
    <n v="2.8571428571428571E-3"/>
    <n v="2857.1428571428573"/>
    <n v="2.8776978417266188E-3"/>
  </r>
  <r>
    <s v="enhanced"/>
    <x v="2"/>
    <x v="4"/>
    <x v="1"/>
    <n v="0.08"/>
    <m/>
    <n v="350"/>
    <n v="347.5"/>
    <x v="1"/>
    <n v="1"/>
    <s v="Stipa lepida"/>
    <s v="Stipa lepida"/>
    <s v="grass"/>
    <s v="native"/>
    <s v="perennial"/>
    <s v="Poaceae"/>
    <n v="1"/>
    <s v="ENH1_5"/>
    <s v="ENH1_5_deep"/>
    <x v="93"/>
    <n v="2.8571428571428571E-3"/>
    <n v="2857.1428571428573"/>
    <n v="2.8776978417266188E-3"/>
  </r>
  <r>
    <s v="enhanced"/>
    <x v="2"/>
    <x v="4"/>
    <x v="1"/>
    <n v="0.08"/>
    <m/>
    <n v="350"/>
    <n v="347.5"/>
    <x v="3"/>
    <n v="1"/>
    <s v="Bromus madritensis"/>
    <s v="Bromus spp."/>
    <s v="grass"/>
    <s v="nonnative"/>
    <s v="annual"/>
    <s v="Poaceae"/>
    <n v="2"/>
    <s v="ENH1_5"/>
    <s v="ENH1_5_deep"/>
    <x v="94"/>
    <n v="5.7142857142857143E-3"/>
    <n v="5714.2857142857147"/>
    <n v="5.7553956834532375E-3"/>
  </r>
  <r>
    <s v="enhanced"/>
    <x v="2"/>
    <x v="4"/>
    <x v="1"/>
    <n v="0.08"/>
    <m/>
    <n v="350"/>
    <n v="347.5"/>
    <x v="3"/>
    <n v="1"/>
    <s v="Centaurea melitensis"/>
    <s v="Centaurea melitensis"/>
    <s v="forb"/>
    <s v="nonnative"/>
    <s v="annual"/>
    <s v="Asteraceae"/>
    <n v="1"/>
    <s v="ENH1_5"/>
    <s v="ENH1_5_deep"/>
    <x v="94"/>
    <n v="2.8571428571428571E-3"/>
    <n v="2857.1428571428573"/>
    <n v="2.8776978417266188E-3"/>
  </r>
  <r>
    <s v="enhanced"/>
    <x v="2"/>
    <x v="4"/>
    <x v="1"/>
    <n v="0.08"/>
    <m/>
    <n v="350"/>
    <n v="347.5"/>
    <x v="3"/>
    <n v="1"/>
    <s v="Malacothamnus fasciculatus"/>
    <s v="Malacothamnus fasciculatus"/>
    <s v="shrub"/>
    <s v="native"/>
    <s v="perennial"/>
    <s v="Malvaceae"/>
    <n v="2"/>
    <s v="ENH1_5"/>
    <s v="ENH1_5_deep"/>
    <x v="94"/>
    <n v="5.7142857142857143E-3"/>
    <n v="5714.2857142857147"/>
    <n v="5.7553956834532375E-3"/>
  </r>
  <r>
    <s v="enhanced"/>
    <x v="3"/>
    <x v="5"/>
    <x v="0"/>
    <n v="0.04"/>
    <m/>
    <n v="350"/>
    <n v="347.5"/>
    <x v="0"/>
    <n v="1"/>
    <s v="Avena barbara"/>
    <s v="Avena spp."/>
    <s v="grass"/>
    <s v="nonnative"/>
    <s v="annual"/>
    <s v="Poaceae"/>
    <n v="3"/>
    <s v="ENH2_6"/>
    <s v="ENH2_6_surface"/>
    <x v="95"/>
    <n v="8.5714285714285719E-3"/>
    <n v="8571.4285714285725"/>
    <n v="8.6330935251798559E-3"/>
  </r>
  <r>
    <s v="enhanced"/>
    <x v="3"/>
    <x v="5"/>
    <x v="0"/>
    <n v="0.04"/>
    <m/>
    <n v="350"/>
    <n v="347.5"/>
    <x v="0"/>
    <n v="1"/>
    <s v="Bromus diandrus"/>
    <s v="Bromus spp."/>
    <s v="grass"/>
    <s v="nonnative"/>
    <s v="annual"/>
    <s v="Poaceae"/>
    <n v="2"/>
    <s v="ENH2_6"/>
    <s v="ENH2_6_surface"/>
    <x v="95"/>
    <n v="5.7142857142857143E-3"/>
    <n v="5714.2857142857147"/>
    <n v="5.7553956834532375E-3"/>
  </r>
  <r>
    <s v="enhanced"/>
    <x v="3"/>
    <x v="5"/>
    <x v="0"/>
    <n v="0.04"/>
    <m/>
    <n v="350"/>
    <n v="347.5"/>
    <x v="0"/>
    <n v="1"/>
    <s v="Bromus madritensis"/>
    <s v="Bromus spp."/>
    <s v="grass"/>
    <s v="nonnative"/>
    <s v="annual"/>
    <s v="Poaceae"/>
    <n v="10"/>
    <s v="ENH2_6"/>
    <s v="ENH2_6_surface"/>
    <x v="95"/>
    <n v="2.8571428571428571E-2"/>
    <n v="28571.428571428569"/>
    <n v="2.8776978417266189E-2"/>
  </r>
  <r>
    <s v="enhanced"/>
    <x v="3"/>
    <x v="5"/>
    <x v="0"/>
    <n v="0.04"/>
    <m/>
    <n v="350"/>
    <n v="347.5"/>
    <x v="0"/>
    <n v="1"/>
    <s v="Centaurea melitensis"/>
    <s v="Centaurea melitensis"/>
    <s v="forb"/>
    <s v="nonnative"/>
    <s v="annual"/>
    <s v="Asteraceae"/>
    <n v="1"/>
    <s v="ENH2_6"/>
    <s v="ENH2_6_surface"/>
    <x v="95"/>
    <n v="2.8571428571428571E-3"/>
    <n v="2857.1428571428573"/>
    <n v="2.8776978417266188E-3"/>
  </r>
  <r>
    <s v="enhanced"/>
    <x v="3"/>
    <x v="5"/>
    <x v="0"/>
    <n v="0.04"/>
    <m/>
    <n v="350"/>
    <n v="347.5"/>
    <x v="0"/>
    <n v="1"/>
    <s v="Festuca myuros"/>
    <s v="Festuca myuros"/>
    <s v="grass"/>
    <s v="nonnative"/>
    <s v="annual"/>
    <s v="Poaceae"/>
    <n v="3"/>
    <s v="ENH2_6"/>
    <s v="ENH2_6_surface"/>
    <x v="95"/>
    <n v="8.5714285714285719E-3"/>
    <n v="8571.4285714285725"/>
    <n v="8.6330935251798559E-3"/>
  </r>
  <r>
    <s v="enhanced"/>
    <x v="3"/>
    <x v="5"/>
    <x v="0"/>
    <n v="0.04"/>
    <m/>
    <n v="350"/>
    <n v="347.5"/>
    <x v="0"/>
    <n v="1"/>
    <s v="Malacothamnus fasciculatus"/>
    <s v="Malacothamnus fasciculatus"/>
    <s v="shrub"/>
    <s v="native"/>
    <s v="perennial"/>
    <s v="Malvaceae"/>
    <n v="1"/>
    <s v="ENH2_6"/>
    <s v="ENH2_6_surface"/>
    <x v="95"/>
    <n v="2.8571428571428571E-3"/>
    <n v="2857.1428571428573"/>
    <n v="2.8776978417266188E-3"/>
  </r>
  <r>
    <s v="enhanced"/>
    <x v="3"/>
    <x v="5"/>
    <x v="0"/>
    <n v="0.04"/>
    <m/>
    <n v="350"/>
    <n v="347.5"/>
    <x v="1"/>
    <n v="1"/>
    <s v="Acmispon glaber"/>
    <s v="Acmispon spp."/>
    <s v="forb"/>
    <s v="native"/>
    <s v="perennial"/>
    <s v="Fabaceae"/>
    <n v="1"/>
    <s v="ENH2_6"/>
    <s v="ENH2_6_surface"/>
    <x v="96"/>
    <n v="2.8571428571428571E-3"/>
    <n v="2857.1428571428573"/>
    <n v="2.8776978417266188E-3"/>
  </r>
  <r>
    <s v="enhanced"/>
    <x v="3"/>
    <x v="5"/>
    <x v="0"/>
    <n v="0.04"/>
    <m/>
    <n v="350"/>
    <n v="347.5"/>
    <x v="1"/>
    <n v="1"/>
    <s v="Avena barbara"/>
    <s v="Avena spp."/>
    <s v="grass"/>
    <s v="nonnative"/>
    <s v="annual"/>
    <s v="Poaceae"/>
    <n v="3"/>
    <s v="ENH2_6"/>
    <s v="ENH2_6_surface"/>
    <x v="96"/>
    <n v="8.5714285714285719E-3"/>
    <n v="8571.4285714285725"/>
    <n v="8.6330935251798559E-3"/>
  </r>
  <r>
    <s v="enhanced"/>
    <x v="3"/>
    <x v="5"/>
    <x v="0"/>
    <n v="0.04"/>
    <m/>
    <n v="350"/>
    <n v="347.5"/>
    <x v="1"/>
    <n v="1"/>
    <s v="Bromus madritensis"/>
    <s v="Bromus spp."/>
    <s v="grass"/>
    <s v="nonnative"/>
    <s v="annual"/>
    <s v="Poaceae"/>
    <n v="16"/>
    <s v="ENH2_6"/>
    <s v="ENH2_6_surface"/>
    <x v="96"/>
    <n v="4.5714285714285714E-2"/>
    <n v="45714.285714285717"/>
    <n v="4.60431654676259E-2"/>
  </r>
  <r>
    <s v="enhanced"/>
    <x v="3"/>
    <x v="5"/>
    <x v="0"/>
    <n v="0.04"/>
    <m/>
    <n v="350"/>
    <n v="347.5"/>
    <x v="1"/>
    <n v="1"/>
    <s v="Dipterostemon capitatus"/>
    <s v="Dipterostemon capitatus"/>
    <s v="forb"/>
    <s v="native"/>
    <s v="perennial"/>
    <s v="Themidaceae"/>
    <n v="1"/>
    <s v="ENH2_6"/>
    <s v="ENH2_6_surface"/>
    <x v="96"/>
    <n v="2.8571428571428571E-3"/>
    <n v="2857.1428571428573"/>
    <n v="2.8776978417266188E-3"/>
  </r>
  <r>
    <s v="enhanced"/>
    <x v="3"/>
    <x v="5"/>
    <x v="0"/>
    <n v="0.04"/>
    <m/>
    <n v="350"/>
    <n v="347.5"/>
    <x v="1"/>
    <n v="1"/>
    <s v="Festuca myuros"/>
    <s v="Festuca myuros"/>
    <s v="grass"/>
    <s v="nonnative"/>
    <s v="annual"/>
    <s v="Poaceae"/>
    <n v="3"/>
    <s v="ENH2_6"/>
    <s v="ENH2_6_surface"/>
    <x v="96"/>
    <n v="8.5714285714285719E-3"/>
    <n v="8571.4285714285725"/>
    <n v="8.6330935251798559E-3"/>
  </r>
  <r>
    <s v="enhanced"/>
    <x v="3"/>
    <x v="5"/>
    <x v="0"/>
    <n v="0.04"/>
    <m/>
    <n v="350"/>
    <n v="347.5"/>
    <x v="1"/>
    <n v="1"/>
    <s v="Typha domingensis"/>
    <s v="Typha domingensis"/>
    <s v="forb"/>
    <s v="native"/>
    <s v="perennial"/>
    <s v="Typhaceae"/>
    <n v="1"/>
    <s v="ENH2_6"/>
    <s v="ENH2_6_surface"/>
    <x v="96"/>
    <n v="2.8571428571428571E-3"/>
    <n v="2857.1428571428573"/>
    <n v="2.8776978417266188E-3"/>
  </r>
  <r>
    <s v="enhanced"/>
    <x v="3"/>
    <x v="5"/>
    <x v="0"/>
    <n v="0.04"/>
    <m/>
    <n v="350"/>
    <n v="347.5"/>
    <x v="2"/>
    <n v="1"/>
    <s v="Acmispon glaber"/>
    <s v="Acmispon spp."/>
    <s v="forb"/>
    <s v="native"/>
    <s v="perennial"/>
    <s v="Fabaceae"/>
    <n v="2"/>
    <s v="ENH2_6"/>
    <s v="ENH2_6_surface"/>
    <x v="97"/>
    <n v="5.7142857142857143E-3"/>
    <n v="5714.2857142857147"/>
    <n v="5.7553956834532375E-3"/>
  </r>
  <r>
    <s v="enhanced"/>
    <x v="3"/>
    <x v="5"/>
    <x v="0"/>
    <n v="0.04"/>
    <m/>
    <n v="350"/>
    <n v="347.5"/>
    <x v="2"/>
    <n v="1"/>
    <s v="Acmispon maritimus"/>
    <s v="Acmispon spp."/>
    <s v="forb"/>
    <s v="native"/>
    <s v="annual"/>
    <s v="Fabaceae"/>
    <n v="1"/>
    <s v="ENH2_6"/>
    <s v="ENH2_6_surface"/>
    <x v="97"/>
    <n v="2.8571428571428571E-3"/>
    <n v="2857.1428571428573"/>
    <n v="2.8776978417266188E-3"/>
  </r>
  <r>
    <s v="enhanced"/>
    <x v="3"/>
    <x v="5"/>
    <x v="0"/>
    <n v="0.04"/>
    <m/>
    <n v="350"/>
    <n v="347.5"/>
    <x v="2"/>
    <n v="1"/>
    <s v="Artemisia californica"/>
    <s v="Artemisia californica"/>
    <s v="shrub"/>
    <s v="native"/>
    <s v="perennial"/>
    <s v="Asteraceae"/>
    <n v="1"/>
    <s v="ENH2_6"/>
    <s v="ENH2_6_surface"/>
    <x v="97"/>
    <n v="2.8571428571428571E-3"/>
    <n v="2857.1428571428573"/>
    <n v="2.8776978417266188E-3"/>
  </r>
  <r>
    <s v="enhanced"/>
    <x v="3"/>
    <x v="5"/>
    <x v="0"/>
    <n v="0.04"/>
    <m/>
    <n v="350"/>
    <n v="347.5"/>
    <x v="2"/>
    <n v="1"/>
    <s v="Artemisia californica"/>
    <s v="Artemisia californica"/>
    <s v="shrub"/>
    <s v="native"/>
    <s v="perennial"/>
    <s v="Asteraceae"/>
    <n v="2"/>
    <s v="ENH2_6"/>
    <s v="ENH2_6_surface"/>
    <x v="97"/>
    <n v="5.7142857142857143E-3"/>
    <n v="5714.2857142857147"/>
    <n v="5.7553956834532375E-3"/>
  </r>
  <r>
    <s v="enhanced"/>
    <x v="3"/>
    <x v="5"/>
    <x v="0"/>
    <n v="0.04"/>
    <m/>
    <n v="350"/>
    <n v="347.5"/>
    <x v="2"/>
    <n v="1"/>
    <s v="Bromus hordeaceus"/>
    <s v="Bromus spp."/>
    <s v="grass"/>
    <s v="nonnative"/>
    <s v="annual"/>
    <s v="Poaceae"/>
    <n v="1"/>
    <s v="ENH2_6"/>
    <s v="ENH2_6_surface"/>
    <x v="97"/>
    <n v="2.8571428571428571E-3"/>
    <n v="2857.1428571428573"/>
    <n v="2.8776978417266188E-3"/>
  </r>
  <r>
    <s v="enhanced"/>
    <x v="3"/>
    <x v="5"/>
    <x v="0"/>
    <n v="0.04"/>
    <m/>
    <n v="350"/>
    <n v="347.5"/>
    <x v="2"/>
    <n v="1"/>
    <s v="Bromus madritensis"/>
    <s v="Bromus spp."/>
    <s v="grass"/>
    <s v="nonnative"/>
    <s v="annual"/>
    <s v="Poaceae"/>
    <n v="13"/>
    <s v="ENH2_6"/>
    <s v="ENH2_6_surface"/>
    <x v="97"/>
    <n v="3.7142857142857144E-2"/>
    <n v="37142.857142857145"/>
    <n v="3.7410071942446041E-2"/>
  </r>
  <r>
    <s v="enhanced"/>
    <x v="3"/>
    <x v="5"/>
    <x v="0"/>
    <n v="0.04"/>
    <m/>
    <n v="350"/>
    <n v="347.5"/>
    <x v="2"/>
    <n v="1"/>
    <s v="Dipterostemon capitatus"/>
    <s v="Dipterostemon capitatus"/>
    <s v="forb"/>
    <s v="native"/>
    <s v="perennial"/>
    <s v="Themidaceae"/>
    <n v="1"/>
    <s v="ENH2_6"/>
    <s v="ENH2_6_surface"/>
    <x v="97"/>
    <n v="2.8571428571428571E-3"/>
    <n v="2857.1428571428573"/>
    <n v="2.8776978417266188E-3"/>
  </r>
  <r>
    <s v="enhanced"/>
    <x v="3"/>
    <x v="5"/>
    <x v="0"/>
    <n v="0.04"/>
    <m/>
    <n v="350"/>
    <n v="347.5"/>
    <x v="2"/>
    <n v="1"/>
    <s v="Erodium spp."/>
    <s v="Erodium spp."/>
    <s v="forb"/>
    <s v="nonnative"/>
    <s v="annual"/>
    <s v="Geraniaceae"/>
    <n v="2"/>
    <s v="ENH2_6"/>
    <s v="ENH2_6_surface"/>
    <x v="97"/>
    <n v="5.7142857142857143E-3"/>
    <n v="5714.2857142857147"/>
    <n v="5.7553956834532375E-3"/>
  </r>
  <r>
    <s v="enhanced"/>
    <x v="3"/>
    <x v="5"/>
    <x v="0"/>
    <n v="0.04"/>
    <m/>
    <n v="350"/>
    <n v="347.5"/>
    <x v="2"/>
    <n v="1"/>
    <s v="Festuca myuros"/>
    <s v="Festuca myuros"/>
    <s v="grass"/>
    <s v="nonnative"/>
    <s v="annual"/>
    <s v="Poaceae"/>
    <n v="2"/>
    <s v="ENH2_6"/>
    <s v="ENH2_6_surface"/>
    <x v="97"/>
    <n v="5.7142857142857143E-3"/>
    <n v="5714.2857142857147"/>
    <n v="5.7553956834532375E-3"/>
  </r>
  <r>
    <s v="enhanced"/>
    <x v="3"/>
    <x v="5"/>
    <x v="0"/>
    <n v="0.04"/>
    <m/>
    <n v="350"/>
    <n v="347.5"/>
    <x v="2"/>
    <n v="1"/>
    <s v="Malacothamnus fasciculatus"/>
    <s v="Malacothamnus fasciculatus"/>
    <s v="shrub"/>
    <s v="native"/>
    <s v="perennial"/>
    <s v="Malvaceae"/>
    <n v="4"/>
    <s v="ENH2_6"/>
    <s v="ENH2_6_surface"/>
    <x v="97"/>
    <n v="1.1428571428571429E-2"/>
    <n v="11428.571428571429"/>
    <n v="1.1510791366906475E-2"/>
  </r>
  <r>
    <s v="enhanced"/>
    <x v="3"/>
    <x v="5"/>
    <x v="0"/>
    <n v="0.04"/>
    <m/>
    <n v="350"/>
    <n v="347.5"/>
    <x v="2"/>
    <n v="1"/>
    <s v="Typha domingensis"/>
    <s v="Typha domingensis"/>
    <s v="forb"/>
    <s v="native"/>
    <s v="perennial"/>
    <s v="Typhaceae"/>
    <n v="1"/>
    <s v="ENH2_6"/>
    <s v="ENH2_6_surface"/>
    <x v="97"/>
    <n v="2.8571428571428571E-3"/>
    <n v="2857.1428571428573"/>
    <n v="2.8776978417266188E-3"/>
  </r>
  <r>
    <s v="enhanced"/>
    <x v="3"/>
    <x v="5"/>
    <x v="0"/>
    <n v="0.04"/>
    <m/>
    <n v="350"/>
    <n v="347.5"/>
    <x v="2"/>
    <n v="1"/>
    <s v="Unknown D - brown dicot"/>
    <s v="Unknown Phrymaceae¬†¬†"/>
    <s v="shrub"/>
    <s v="native"/>
    <s v="perennial"/>
    <s v="Phrymaceae"/>
    <n v="1"/>
    <s v="ENH2_6"/>
    <s v="ENH2_6_surface"/>
    <x v="97"/>
    <n v="2.8571428571428571E-3"/>
    <n v="2857.1428571428573"/>
    <n v="2.8776978417266188E-3"/>
  </r>
  <r>
    <s v="enhanced"/>
    <x v="3"/>
    <x v="5"/>
    <x v="0"/>
    <n v="0.04"/>
    <m/>
    <n v="350"/>
    <n v="347.5"/>
    <x v="3"/>
    <n v="1"/>
    <s v="Artemisia californica"/>
    <s v="Artemisia californica"/>
    <s v="shrub"/>
    <s v="native"/>
    <s v="perennial"/>
    <s v="Asteraceae"/>
    <n v="2"/>
    <s v="ENH2_6"/>
    <s v="ENH2_6_surface"/>
    <x v="98"/>
    <n v="5.7142857142857143E-3"/>
    <n v="5714.2857142857147"/>
    <n v="5.7553956834532375E-3"/>
  </r>
  <r>
    <s v="enhanced"/>
    <x v="3"/>
    <x v="5"/>
    <x v="0"/>
    <n v="0.04"/>
    <m/>
    <n v="350"/>
    <n v="347.5"/>
    <x v="3"/>
    <n v="1"/>
    <s v="Avena barbara"/>
    <s v="Avena spp."/>
    <s v="grass"/>
    <s v="nonnative"/>
    <s v="annual"/>
    <s v="Poaceae"/>
    <n v="5"/>
    <s v="ENH2_6"/>
    <s v="ENH2_6_surface"/>
    <x v="98"/>
    <n v="1.4285714285714285E-2"/>
    <n v="14285.714285714284"/>
    <n v="1.4388489208633094E-2"/>
  </r>
  <r>
    <s v="enhanced"/>
    <x v="3"/>
    <x v="5"/>
    <x v="0"/>
    <n v="0.04"/>
    <m/>
    <n v="350"/>
    <n v="347.5"/>
    <x v="3"/>
    <n v="1"/>
    <s v="Bromus hordeaceus"/>
    <s v="Bromus spp."/>
    <s v="grass"/>
    <s v="nonnative"/>
    <s v="annual"/>
    <s v="Poaceae"/>
    <n v="2"/>
    <s v="ENH2_6"/>
    <s v="ENH2_6_surface"/>
    <x v="98"/>
    <n v="5.7142857142857143E-3"/>
    <n v="5714.2857142857147"/>
    <n v="5.7553956834532375E-3"/>
  </r>
  <r>
    <s v="enhanced"/>
    <x v="3"/>
    <x v="5"/>
    <x v="0"/>
    <n v="0.04"/>
    <m/>
    <n v="350"/>
    <n v="347.5"/>
    <x v="3"/>
    <n v="1"/>
    <s v="Bromus madritensis"/>
    <s v="Bromus spp."/>
    <s v="grass"/>
    <s v="nonnative"/>
    <s v="annual"/>
    <s v="Poaceae"/>
    <n v="17"/>
    <s v="ENH2_6"/>
    <s v="ENH2_6_surface"/>
    <x v="98"/>
    <n v="4.8571428571428571E-2"/>
    <n v="48571.428571428572"/>
    <n v="4.8920863309352518E-2"/>
  </r>
  <r>
    <s v="enhanced"/>
    <x v="3"/>
    <x v="5"/>
    <x v="0"/>
    <n v="0.04"/>
    <m/>
    <n v="350"/>
    <n v="347.5"/>
    <x v="3"/>
    <n v="1"/>
    <s v="Festuca myuros"/>
    <s v="Festuca myuros"/>
    <s v="grass"/>
    <s v="nonnative"/>
    <s v="annual"/>
    <s v="Poaceae"/>
    <n v="2"/>
    <s v="ENH2_6"/>
    <s v="ENH2_6_surface"/>
    <x v="98"/>
    <n v="5.7142857142857143E-3"/>
    <n v="5714.2857142857147"/>
    <n v="5.7553956834532375E-3"/>
  </r>
  <r>
    <s v="enhanced"/>
    <x v="3"/>
    <x v="5"/>
    <x v="0"/>
    <n v="0.04"/>
    <m/>
    <n v="350"/>
    <n v="347.5"/>
    <x v="3"/>
    <n v="1"/>
    <s v="Malacothamnus fasciculatus"/>
    <s v="Malacothamnus fasciculatus"/>
    <s v="shrub"/>
    <s v="native"/>
    <s v="perennial"/>
    <s v="Malvaceae"/>
    <n v="8"/>
    <s v="ENH2_6"/>
    <s v="ENH2_6_surface"/>
    <x v="98"/>
    <n v="2.2857142857142857E-2"/>
    <n v="22857.142857142859"/>
    <n v="2.302158273381295E-2"/>
  </r>
  <r>
    <s v="enhanced"/>
    <x v="3"/>
    <x v="5"/>
    <x v="0"/>
    <n v="0.04"/>
    <m/>
    <n v="350"/>
    <n v="347.5"/>
    <x v="3"/>
    <n v="1"/>
    <s v="Unknown C - bright green seedling, small leaves"/>
    <s v="Unknown Onagraceae"/>
    <s v="forb"/>
    <s v="native"/>
    <s v="annual"/>
    <s v="Onagraceae"/>
    <n v="1"/>
    <s v="ENH2_6"/>
    <s v="ENH2_6_surface"/>
    <x v="98"/>
    <n v="2.8571428571428571E-3"/>
    <n v="2857.1428571428573"/>
    <n v="2.8776978417266188E-3"/>
  </r>
  <r>
    <s v="enhanced"/>
    <x v="3"/>
    <x v="5"/>
    <x v="1"/>
    <n v="0.08"/>
    <m/>
    <n v="350"/>
    <n v="347.5"/>
    <x v="0"/>
    <n v="1"/>
    <s v="Hirschfeldia incana"/>
    <s v="Hirschfeldia incana"/>
    <s v="forb"/>
    <s v="nonnative"/>
    <s v="annual"/>
    <s v="Brassicaceae"/>
    <n v="1"/>
    <s v="ENH2_6"/>
    <s v="ENH2_6_deep"/>
    <x v="99"/>
    <n v="2.8571428571428571E-3"/>
    <n v="2857.1428571428573"/>
    <n v="2.8776978417266188E-3"/>
  </r>
  <r>
    <s v="enhanced"/>
    <x v="3"/>
    <x v="5"/>
    <x v="1"/>
    <n v="0.08"/>
    <m/>
    <n v="350"/>
    <n v="347.5"/>
    <x v="1"/>
    <n v="1"/>
    <s v="Artemisia californica"/>
    <s v="Artemisia californica"/>
    <s v="shrub"/>
    <s v="native"/>
    <s v="perennial"/>
    <s v="Asteraceae"/>
    <n v="1"/>
    <s v="ENH2_6"/>
    <s v="ENH2_6_deep"/>
    <x v="100"/>
    <n v="2.8571428571428571E-3"/>
    <n v="2857.1428571428573"/>
    <n v="2.8776978417266188E-3"/>
  </r>
  <r>
    <s v="enhanced"/>
    <x v="3"/>
    <x v="5"/>
    <x v="1"/>
    <n v="0.08"/>
    <m/>
    <n v="350"/>
    <n v="347.5"/>
    <x v="1"/>
    <n v="1"/>
    <s v="Bromus madritensis"/>
    <s v="Bromus spp."/>
    <s v="grass"/>
    <s v="nonnative"/>
    <s v="annual"/>
    <s v="Poaceae"/>
    <n v="1"/>
    <s v="ENH2_6"/>
    <s v="ENH2_6_deep"/>
    <x v="100"/>
    <n v="2.8571428571428571E-3"/>
    <n v="2857.1428571428573"/>
    <n v="2.8776978417266188E-3"/>
  </r>
  <r>
    <s v="enhanced"/>
    <x v="3"/>
    <x v="5"/>
    <x v="1"/>
    <n v="0.08"/>
    <m/>
    <n v="350"/>
    <n v="347.5"/>
    <x v="1"/>
    <n v="1"/>
    <s v="Hirschfeldia incana"/>
    <s v="Hirschfeldia incana"/>
    <s v="forb"/>
    <s v="nonnative"/>
    <s v="annual"/>
    <s v="Brassicaceae"/>
    <n v="3"/>
    <s v="ENH2_6"/>
    <s v="ENH2_6_deep"/>
    <x v="100"/>
    <n v="8.5714285714285719E-3"/>
    <n v="8571.4285714285725"/>
    <n v="8.6330935251798559E-3"/>
  </r>
  <r>
    <s v="enhanced"/>
    <x v="3"/>
    <x v="5"/>
    <x v="1"/>
    <n v="0.08"/>
    <m/>
    <n v="350"/>
    <n v="347.5"/>
    <x v="2"/>
    <n v="1"/>
    <s v="Bromus madritensis"/>
    <s v="Bromus spp."/>
    <s v="grass"/>
    <s v="nonnative"/>
    <s v="annual"/>
    <s v="Poaceae"/>
    <n v="1"/>
    <s v="ENH2_6"/>
    <s v="ENH2_6_deep"/>
    <x v="101"/>
    <n v="2.8571428571428571E-3"/>
    <n v="2857.1428571428573"/>
    <n v="2.8776978417266188E-3"/>
  </r>
  <r>
    <s v="enhanced"/>
    <x v="3"/>
    <x v="5"/>
    <x v="1"/>
    <n v="0.08"/>
    <m/>
    <n v="350"/>
    <n v="347.5"/>
    <x v="2"/>
    <n v="1"/>
    <s v="Hirschfeldia incana"/>
    <s v="Hirschfeldia incana"/>
    <s v="forb"/>
    <s v="nonnative"/>
    <s v="annual"/>
    <s v="Brassicaceae"/>
    <n v="2"/>
    <s v="ENH2_6"/>
    <s v="ENH2_6_deep"/>
    <x v="101"/>
    <n v="5.7142857142857143E-3"/>
    <n v="5714.2857142857147"/>
    <n v="5.7553956834532375E-3"/>
  </r>
  <r>
    <s v="enhanced"/>
    <x v="3"/>
    <x v="5"/>
    <x v="1"/>
    <n v="0.08"/>
    <m/>
    <n v="350"/>
    <n v="347.5"/>
    <x v="2"/>
    <n v="1"/>
    <s v="Sonchus oleraceus"/>
    <s v="Sonchus oleraceus"/>
    <s v="forb"/>
    <s v="nonnative"/>
    <s v="annual"/>
    <s v="Asteraceae"/>
    <n v="1"/>
    <s v="ENH2_6"/>
    <s v="ENH2_6_deep"/>
    <x v="101"/>
    <n v="2.8571428571428571E-3"/>
    <n v="2857.1428571428573"/>
    <n v="2.8776978417266188E-3"/>
  </r>
  <r>
    <s v="enhanced"/>
    <x v="3"/>
    <x v="5"/>
    <x v="1"/>
    <n v="0.08"/>
    <m/>
    <n v="350"/>
    <n v="347.5"/>
    <x v="3"/>
    <n v="1"/>
    <s v="Erodium spp."/>
    <s v="Erodium spp."/>
    <s v="forb"/>
    <s v="nonnative"/>
    <s v="annual"/>
    <s v="Geraniaceae"/>
    <n v="1"/>
    <s v="ENH2_6"/>
    <s v="ENH2_6_deep"/>
    <x v="102"/>
    <n v="2.8571428571428571E-3"/>
    <n v="2857.1428571428573"/>
    <n v="2.8776978417266188E-3"/>
  </r>
  <r>
    <s v="enhanced"/>
    <x v="3"/>
    <x v="5"/>
    <x v="1"/>
    <n v="0.08"/>
    <m/>
    <n v="350"/>
    <n v="347.5"/>
    <x v="3"/>
    <n v="1"/>
    <s v="Hirschfeldia incana"/>
    <s v="Hirschfeldia incana"/>
    <s v="forb"/>
    <s v="nonnative"/>
    <s v="annual"/>
    <s v="Brassicaceae"/>
    <n v="2"/>
    <s v="ENH2_6"/>
    <s v="ENH2_6_deep"/>
    <x v="102"/>
    <n v="5.7142857142857143E-3"/>
    <n v="5714.2857142857147"/>
    <n v="5.7553956834532375E-3"/>
  </r>
  <r>
    <s v="enhanced"/>
    <x v="3"/>
    <x v="6"/>
    <x v="0"/>
    <n v="0.04"/>
    <m/>
    <n v="350"/>
    <n v="347.5"/>
    <x v="0"/>
    <n v="1"/>
    <s v="Avena barbara"/>
    <s v="Avena spp."/>
    <s v="grass"/>
    <s v="nonnative"/>
    <s v="annual"/>
    <s v="Poaceae"/>
    <n v="3"/>
    <s v="ENH2_7"/>
    <s v="ENH2_7_surface"/>
    <x v="103"/>
    <n v="8.5714285714285719E-3"/>
    <n v="8571.4285714285725"/>
    <n v="8.6330935251798559E-3"/>
  </r>
  <r>
    <s v="enhanced"/>
    <x v="3"/>
    <x v="6"/>
    <x v="0"/>
    <n v="0.04"/>
    <m/>
    <n v="350"/>
    <n v="347.5"/>
    <x v="0"/>
    <n v="1"/>
    <s v="Bromus hordeaceus"/>
    <s v="Bromus spp."/>
    <s v="grass"/>
    <s v="nonnative"/>
    <s v="annual"/>
    <s v="Poaceae"/>
    <n v="34"/>
    <s v="ENH2_7"/>
    <s v="ENH2_7_surface"/>
    <x v="103"/>
    <n v="9.7142857142857142E-2"/>
    <n v="97142.857142857145"/>
    <n v="9.7841726618705036E-2"/>
  </r>
  <r>
    <s v="enhanced"/>
    <x v="3"/>
    <x v="6"/>
    <x v="0"/>
    <n v="0.04"/>
    <m/>
    <n v="350"/>
    <n v="347.5"/>
    <x v="0"/>
    <n v="1"/>
    <s v="Bromus madritensis"/>
    <s v="Bromus spp."/>
    <s v="grass"/>
    <s v="nonnative"/>
    <s v="annual"/>
    <s v="Poaceae"/>
    <n v="64"/>
    <s v="ENH2_7"/>
    <s v="ENH2_7_surface"/>
    <x v="103"/>
    <n v="0.18285714285714286"/>
    <n v="182857.14285714287"/>
    <n v="0.1841726618705036"/>
  </r>
  <r>
    <s v="enhanced"/>
    <x v="3"/>
    <x v="6"/>
    <x v="0"/>
    <n v="0.04"/>
    <m/>
    <n v="350"/>
    <n v="347.5"/>
    <x v="0"/>
    <n v="1"/>
    <s v="Centaurea melitensis"/>
    <s v="Centaurea melitensis"/>
    <s v="forb"/>
    <s v="nonnative"/>
    <s v="annual"/>
    <s v="Asteraceae"/>
    <n v="7"/>
    <s v="ENH2_7"/>
    <s v="ENH2_7_surface"/>
    <x v="103"/>
    <n v="0.02"/>
    <n v="20000"/>
    <n v="2.0143884892086329E-2"/>
  </r>
  <r>
    <s v="enhanced"/>
    <x v="3"/>
    <x v="6"/>
    <x v="0"/>
    <n v="0.04"/>
    <m/>
    <n v="350"/>
    <n v="347.5"/>
    <x v="0"/>
    <n v="1"/>
    <s v="Festuca myuros"/>
    <s v="Festuca myuros"/>
    <s v="grass"/>
    <s v="nonnative"/>
    <s v="annual"/>
    <s v="Poaceae"/>
    <n v="34"/>
    <s v="ENH2_7"/>
    <s v="ENH2_7_surface"/>
    <x v="103"/>
    <n v="9.7142857142857142E-2"/>
    <n v="97142.857142857145"/>
    <n v="9.7841726618705036E-2"/>
  </r>
  <r>
    <s v="enhanced"/>
    <x v="3"/>
    <x v="6"/>
    <x v="0"/>
    <n v="0.04"/>
    <m/>
    <n v="350"/>
    <n v="347.5"/>
    <x v="0"/>
    <n v="1"/>
    <s v="Lactuca serriola"/>
    <s v="Lactuca serriola"/>
    <s v="forb"/>
    <s v="nonnative"/>
    <s v="annual"/>
    <s v="Asteraceae"/>
    <n v="1"/>
    <s v="ENH2_7"/>
    <s v="ENH2_7_surface"/>
    <x v="103"/>
    <n v="2.8571428571428571E-3"/>
    <n v="2857.1428571428573"/>
    <n v="2.8776978417266188E-3"/>
  </r>
  <r>
    <s v="enhanced"/>
    <x v="3"/>
    <x v="6"/>
    <x v="0"/>
    <n v="0.04"/>
    <m/>
    <n v="350"/>
    <n v="347.5"/>
    <x v="0"/>
    <n v="1"/>
    <s v="Trifolium willdenovii"/>
    <s v="Trifolium spp."/>
    <s v="forb"/>
    <s v="native"/>
    <s v="annual"/>
    <s v="Fabaceae"/>
    <n v="1"/>
    <s v="ENH2_7"/>
    <s v="ENH2_7_surface"/>
    <x v="103"/>
    <n v="2.8571428571428571E-3"/>
    <n v="2857.1428571428573"/>
    <n v="2.8776978417266188E-3"/>
  </r>
  <r>
    <s v="enhanced"/>
    <x v="3"/>
    <x v="6"/>
    <x v="0"/>
    <n v="0.04"/>
    <m/>
    <n v="350"/>
    <n v="347.5"/>
    <x v="1"/>
    <n v="1"/>
    <s v="Acmispon strigosus"/>
    <s v="Acmispon spp."/>
    <s v="forb"/>
    <s v="native"/>
    <s v="annual"/>
    <s v="Fabaceae"/>
    <n v="1"/>
    <s v="ENH2_7"/>
    <s v="ENH2_7_surface"/>
    <x v="104"/>
    <n v="2.8571428571428571E-3"/>
    <n v="2857.1428571428573"/>
    <n v="2.8776978417266188E-3"/>
  </r>
  <r>
    <s v="enhanced"/>
    <x v="3"/>
    <x v="6"/>
    <x v="0"/>
    <n v="0.04"/>
    <m/>
    <n v="350"/>
    <n v="347.5"/>
    <x v="1"/>
    <n v="1"/>
    <s v="Artemisia californica"/>
    <s v="Artemisia californica"/>
    <s v="shrub"/>
    <s v="native"/>
    <s v="perennial"/>
    <s v="Asteraceae"/>
    <n v="2"/>
    <s v="ENH2_7"/>
    <s v="ENH2_7_surface"/>
    <x v="104"/>
    <n v="5.7142857142857143E-3"/>
    <n v="5714.2857142857147"/>
    <n v="5.7553956834532375E-3"/>
  </r>
  <r>
    <s v="enhanced"/>
    <x v="3"/>
    <x v="6"/>
    <x v="0"/>
    <n v="0.04"/>
    <m/>
    <n v="350"/>
    <n v="347.5"/>
    <x v="1"/>
    <n v="1"/>
    <s v="Avena barbara"/>
    <s v="Avena spp."/>
    <s v="grass"/>
    <s v="nonnative"/>
    <s v="annual"/>
    <s v="Poaceae"/>
    <n v="2"/>
    <s v="ENH2_7"/>
    <s v="ENH2_7_surface"/>
    <x v="104"/>
    <n v="5.7142857142857143E-3"/>
    <n v="5714.2857142857147"/>
    <n v="5.7553956834532375E-3"/>
  </r>
  <r>
    <s v="enhanced"/>
    <x v="3"/>
    <x v="6"/>
    <x v="0"/>
    <n v="0.04"/>
    <m/>
    <n v="350"/>
    <n v="347.5"/>
    <x v="1"/>
    <n v="1"/>
    <s v="Bromus hordeaceus"/>
    <s v="Bromus spp."/>
    <s v="grass"/>
    <s v="nonnative"/>
    <s v="annual"/>
    <s v="Poaceae"/>
    <n v="43"/>
    <s v="ENH2_7"/>
    <s v="ENH2_7_surface"/>
    <x v="104"/>
    <n v="0.12285714285714286"/>
    <n v="122857.14285714286"/>
    <n v="0.12374100719424461"/>
  </r>
  <r>
    <s v="enhanced"/>
    <x v="3"/>
    <x v="6"/>
    <x v="0"/>
    <n v="0.04"/>
    <m/>
    <n v="350"/>
    <n v="347.5"/>
    <x v="1"/>
    <n v="1"/>
    <s v="Bromus madritensis"/>
    <s v="Bromus spp."/>
    <s v="grass"/>
    <s v="nonnative"/>
    <s v="annual"/>
    <s v="Poaceae"/>
    <n v="40"/>
    <s v="ENH2_7"/>
    <s v="ENH2_7_surface"/>
    <x v="104"/>
    <n v="0.11428571428571428"/>
    <n v="114285.71428571428"/>
    <n v="0.11510791366906475"/>
  </r>
  <r>
    <s v="enhanced"/>
    <x v="3"/>
    <x v="6"/>
    <x v="0"/>
    <n v="0.04"/>
    <m/>
    <n v="350"/>
    <n v="347.5"/>
    <x v="1"/>
    <n v="1"/>
    <s v="Centaurea melitensis"/>
    <s v="Centaurea melitensis"/>
    <s v="forb"/>
    <s v="nonnative"/>
    <s v="annual"/>
    <s v="Asteraceae"/>
    <n v="9"/>
    <s v="ENH2_7"/>
    <s v="ENH2_7_surface"/>
    <x v="104"/>
    <n v="2.5714285714285714E-2"/>
    <n v="25714.285714285714"/>
    <n v="2.5899280575539568E-2"/>
  </r>
  <r>
    <s v="enhanced"/>
    <x v="3"/>
    <x v="6"/>
    <x v="0"/>
    <n v="0.04"/>
    <m/>
    <n v="350"/>
    <n v="347.5"/>
    <x v="1"/>
    <n v="1"/>
    <s v="Erodium spp."/>
    <s v="Erodium spp."/>
    <s v="forb"/>
    <s v="nonnative"/>
    <s v="annual"/>
    <s v="Geraniaceae"/>
    <n v="1"/>
    <s v="ENH2_7"/>
    <s v="ENH2_7_surface"/>
    <x v="104"/>
    <n v="2.8571428571428571E-3"/>
    <n v="2857.1428571428573"/>
    <n v="2.8776978417266188E-3"/>
  </r>
  <r>
    <s v="enhanced"/>
    <x v="3"/>
    <x v="6"/>
    <x v="0"/>
    <n v="0.04"/>
    <m/>
    <n v="350"/>
    <n v="347.5"/>
    <x v="1"/>
    <n v="1"/>
    <s v="Festuca myuros"/>
    <s v="Festuca myuros"/>
    <s v="grass"/>
    <s v="nonnative"/>
    <s v="annual"/>
    <s v="Poaceae"/>
    <n v="33"/>
    <s v="ENH2_7"/>
    <s v="ENH2_7_surface"/>
    <x v="104"/>
    <n v="9.4285714285714292E-2"/>
    <n v="94285.71428571429"/>
    <n v="9.4964028776978418E-2"/>
  </r>
  <r>
    <s v="enhanced"/>
    <x v="3"/>
    <x v="6"/>
    <x v="0"/>
    <n v="0.04"/>
    <m/>
    <n v="350"/>
    <n v="347.5"/>
    <x v="1"/>
    <n v="1"/>
    <s v="Hirschfeldia incana"/>
    <s v="Hirschfeldia incana"/>
    <s v="forb"/>
    <s v="nonnative"/>
    <s v="annual"/>
    <s v="Brassicaceae"/>
    <n v="1"/>
    <s v="ENH2_7"/>
    <s v="ENH2_7_surface"/>
    <x v="104"/>
    <n v="2.8571428571428571E-3"/>
    <n v="2857.1428571428573"/>
    <n v="2.8776978417266188E-3"/>
  </r>
  <r>
    <s v="enhanced"/>
    <x v="3"/>
    <x v="6"/>
    <x v="0"/>
    <n v="0.04"/>
    <m/>
    <n v="350"/>
    <n v="347.5"/>
    <x v="1"/>
    <n v="1"/>
    <s v="Malacothamnus fasciculatus"/>
    <s v="Malacothamnus fasciculatus"/>
    <s v="shrub"/>
    <s v="native"/>
    <s v="perennial"/>
    <s v="Malvaceae"/>
    <n v="3"/>
    <s v="ENH2_7"/>
    <s v="ENH2_7_surface"/>
    <x v="104"/>
    <n v="8.5714285714285719E-3"/>
    <n v="8571.4285714285725"/>
    <n v="8.6330935251798559E-3"/>
  </r>
  <r>
    <s v="enhanced"/>
    <x v="3"/>
    <x v="6"/>
    <x v="0"/>
    <n v="0.04"/>
    <m/>
    <n v="350"/>
    <n v="347.5"/>
    <x v="1"/>
    <n v="1"/>
    <s v="Thysanocarpus spp."/>
    <s v="Thysanocarpus spp."/>
    <s v="forb"/>
    <s v="native"/>
    <s v="annual"/>
    <s v="Brassicaceae"/>
    <n v="1"/>
    <s v="ENH2_7"/>
    <s v="ENH2_7_surface"/>
    <x v="104"/>
    <n v="2.8571428571428571E-3"/>
    <n v="2857.1428571428573"/>
    <n v="2.8776978417266188E-3"/>
  </r>
  <r>
    <s v="enhanced"/>
    <x v="3"/>
    <x v="6"/>
    <x v="0"/>
    <n v="0.04"/>
    <m/>
    <n v="350"/>
    <n v="347.5"/>
    <x v="1"/>
    <n v="1"/>
    <s v="Stephanomeria virgata"/>
    <s v="Stephanomeria virgata"/>
    <s v="forb"/>
    <s v="native"/>
    <s v="annual"/>
    <s v="Asteraceae"/>
    <n v="1"/>
    <s v="ENH2_7"/>
    <s v="ENH2_7_surface"/>
    <x v="104"/>
    <n v="2.8571428571428571E-3"/>
    <n v="2857.1428571428573"/>
    <n v="2.8776978417266188E-3"/>
  </r>
  <r>
    <s v="enhanced"/>
    <x v="3"/>
    <x v="6"/>
    <x v="0"/>
    <n v="0.04"/>
    <m/>
    <n v="350"/>
    <n v="347.5"/>
    <x v="2"/>
    <n v="1"/>
    <s v="Acmispon maritimus"/>
    <s v="Acmispon spp."/>
    <s v="forb"/>
    <s v="native"/>
    <s v="annual"/>
    <s v="Fabaceae"/>
    <n v="2"/>
    <s v="ENH2_7"/>
    <s v="ENH2_7_surface"/>
    <x v="105"/>
    <n v="5.7142857142857143E-3"/>
    <n v="5714.2857142857147"/>
    <n v="5.7553956834532375E-3"/>
  </r>
  <r>
    <s v="enhanced"/>
    <x v="3"/>
    <x v="6"/>
    <x v="0"/>
    <n v="0.04"/>
    <m/>
    <n v="350"/>
    <n v="347.5"/>
    <x v="2"/>
    <n v="1"/>
    <s v="Bromus hordeaceus"/>
    <s v="Bromus spp."/>
    <s v="grass"/>
    <s v="nonnative"/>
    <s v="annual"/>
    <s v="Poaceae"/>
    <n v="17"/>
    <s v="ENH2_7"/>
    <s v="ENH2_7_surface"/>
    <x v="105"/>
    <n v="4.8571428571428571E-2"/>
    <n v="48571.428571428572"/>
    <n v="4.8920863309352518E-2"/>
  </r>
  <r>
    <s v="enhanced"/>
    <x v="3"/>
    <x v="6"/>
    <x v="0"/>
    <n v="0.04"/>
    <m/>
    <n v="350"/>
    <n v="347.5"/>
    <x v="2"/>
    <n v="1"/>
    <s v="Bromus madritensis"/>
    <s v="Bromus spp."/>
    <s v="grass"/>
    <s v="nonnative"/>
    <s v="annual"/>
    <s v="Poaceae"/>
    <n v="84"/>
    <s v="ENH2_7"/>
    <s v="ENH2_7_surface"/>
    <x v="105"/>
    <n v="0.24"/>
    <n v="240000"/>
    <n v="0.24172661870503598"/>
  </r>
  <r>
    <s v="enhanced"/>
    <x v="3"/>
    <x v="6"/>
    <x v="0"/>
    <n v="0.04"/>
    <m/>
    <n v="350"/>
    <n v="347.5"/>
    <x v="2"/>
    <n v="1"/>
    <s v="Centaurea melitensis"/>
    <s v="Centaurea melitensis"/>
    <s v="forb"/>
    <s v="nonnative"/>
    <s v="annual"/>
    <s v="Asteraceae"/>
    <n v="7"/>
    <s v="ENH2_7"/>
    <s v="ENH2_7_surface"/>
    <x v="105"/>
    <n v="0.02"/>
    <n v="20000"/>
    <n v="2.0143884892086329E-2"/>
  </r>
  <r>
    <s v="enhanced"/>
    <x v="3"/>
    <x v="6"/>
    <x v="0"/>
    <n v="0.04"/>
    <m/>
    <n v="350"/>
    <n v="347.5"/>
    <x v="2"/>
    <n v="1"/>
    <s v="Festuca myuros"/>
    <s v="Festuca myuros"/>
    <s v="grass"/>
    <s v="nonnative"/>
    <s v="annual"/>
    <s v="Poaceae"/>
    <n v="28"/>
    <s v="ENH2_7"/>
    <s v="ENH2_7_surface"/>
    <x v="105"/>
    <n v="0.08"/>
    <n v="80000"/>
    <n v="8.0575539568345317E-2"/>
  </r>
  <r>
    <s v="enhanced"/>
    <x v="3"/>
    <x v="6"/>
    <x v="0"/>
    <n v="0.04"/>
    <m/>
    <n v="350"/>
    <n v="347.5"/>
    <x v="2"/>
    <n v="1"/>
    <s v="Malacothamnus fasciculatus"/>
    <s v="Malacothamnus fasciculatus"/>
    <s v="shrub"/>
    <s v="native"/>
    <s v="perennial"/>
    <s v="Malvaceae"/>
    <n v="2"/>
    <s v="ENH2_7"/>
    <s v="ENH2_7_surface"/>
    <x v="105"/>
    <n v="5.7142857142857143E-3"/>
    <n v="5714.2857142857147"/>
    <n v="5.7553956834532375E-3"/>
  </r>
  <r>
    <s v="enhanced"/>
    <x v="3"/>
    <x v="6"/>
    <x v="0"/>
    <n v="0.04"/>
    <m/>
    <n v="350"/>
    <n v="347.5"/>
    <x v="3"/>
    <n v="1"/>
    <s v="Acmispon maritimus"/>
    <s v="Acmispon spp."/>
    <s v="forb"/>
    <s v="native"/>
    <s v="biannual"/>
    <s v="Fabaceae"/>
    <n v="1"/>
    <s v="ENH2_7"/>
    <s v="ENH2_7_surface"/>
    <x v="106"/>
    <n v="2.8571428571428571E-3"/>
    <n v="2857.1428571428573"/>
    <n v="2.8776978417266188E-3"/>
  </r>
  <r>
    <s v="enhanced"/>
    <x v="3"/>
    <x v="6"/>
    <x v="0"/>
    <n v="0.04"/>
    <m/>
    <n v="350"/>
    <n v="347.5"/>
    <x v="3"/>
    <n v="1"/>
    <s v="Avena barbara"/>
    <s v="Avena spp."/>
    <s v="grass"/>
    <s v="nonnative"/>
    <s v="annual"/>
    <s v="Poaceae"/>
    <n v="1"/>
    <s v="ENH2_7"/>
    <s v="ENH2_7_surface"/>
    <x v="106"/>
    <n v="2.8571428571428571E-3"/>
    <n v="2857.1428571428573"/>
    <n v="2.8776978417266188E-3"/>
  </r>
  <r>
    <s v="enhanced"/>
    <x v="3"/>
    <x v="6"/>
    <x v="0"/>
    <n v="0.04"/>
    <m/>
    <n v="350"/>
    <n v="347.5"/>
    <x v="3"/>
    <n v="1"/>
    <s v="Bromus hordeaceus"/>
    <s v="Bromus spp."/>
    <s v="grass"/>
    <s v="nonnative"/>
    <s v="annual"/>
    <s v="Poaceae"/>
    <n v="32"/>
    <s v="ENH2_7"/>
    <s v="ENH2_7_surface"/>
    <x v="106"/>
    <n v="9.1428571428571428E-2"/>
    <n v="91428.571428571435"/>
    <n v="9.2086330935251801E-2"/>
  </r>
  <r>
    <s v="enhanced"/>
    <x v="3"/>
    <x v="6"/>
    <x v="0"/>
    <n v="0.04"/>
    <m/>
    <n v="350"/>
    <n v="347.5"/>
    <x v="3"/>
    <n v="1"/>
    <s v="Bromus madritensis"/>
    <s v="Bromus spp."/>
    <s v="grass"/>
    <s v="nonnative"/>
    <s v="annual"/>
    <s v="Poaceae"/>
    <n v="61"/>
    <s v="ENH2_7"/>
    <s v="ENH2_7_surface"/>
    <x v="106"/>
    <n v="0.17428571428571429"/>
    <n v="174285.71428571429"/>
    <n v="0.17553956834532375"/>
  </r>
  <r>
    <s v="enhanced"/>
    <x v="3"/>
    <x v="6"/>
    <x v="0"/>
    <n v="0.04"/>
    <m/>
    <n v="350"/>
    <n v="347.5"/>
    <x v="3"/>
    <n v="1"/>
    <s v="Centaurea melitensis"/>
    <s v="Centaurea melitensis"/>
    <s v="forb"/>
    <s v="nonnative"/>
    <s v="annual"/>
    <s v="Asteraceae"/>
    <n v="2"/>
    <s v="ENH2_7"/>
    <s v="ENH2_7_surface"/>
    <x v="106"/>
    <n v="5.7142857142857143E-3"/>
    <n v="5714.2857142857147"/>
    <n v="5.7553956834532375E-3"/>
  </r>
  <r>
    <s v="enhanced"/>
    <x v="3"/>
    <x v="6"/>
    <x v="0"/>
    <n v="0.04"/>
    <m/>
    <n v="350"/>
    <n v="347.5"/>
    <x v="3"/>
    <n v="1"/>
    <s v="Festuca myuros"/>
    <s v="Festuca myuros"/>
    <s v="grass"/>
    <s v="nonnative"/>
    <s v="annual"/>
    <s v="Poaceae"/>
    <n v="28"/>
    <s v="ENH2_7"/>
    <s v="ENH2_7_surface"/>
    <x v="106"/>
    <n v="0.08"/>
    <n v="80000"/>
    <n v="8.0575539568345317E-2"/>
  </r>
  <r>
    <s v="enhanced"/>
    <x v="3"/>
    <x v="6"/>
    <x v="0"/>
    <n v="0.04"/>
    <m/>
    <n v="350"/>
    <n v="347.5"/>
    <x v="3"/>
    <n v="1"/>
    <s v="Hirschfeldia incana"/>
    <s v="Hirschfeldia incana"/>
    <s v="forb"/>
    <s v="nonnative"/>
    <s v="annual"/>
    <s v="Brassicaceae"/>
    <n v="1"/>
    <s v="ENH2_7"/>
    <s v="ENH2_7_surface"/>
    <x v="106"/>
    <n v="2.8571428571428571E-3"/>
    <n v="2857.1428571428573"/>
    <n v="2.8776978417266188E-3"/>
  </r>
  <r>
    <s v="enhanced"/>
    <x v="3"/>
    <x v="6"/>
    <x v="1"/>
    <n v="0.08"/>
    <m/>
    <n v="350"/>
    <n v="347.5"/>
    <x v="0"/>
    <n v="1"/>
    <s v="Bromus hordeaceus"/>
    <s v="Bromus spp."/>
    <s v="grass"/>
    <s v="nonnative"/>
    <s v="annual"/>
    <s v="Poaceae"/>
    <n v="1"/>
    <s v="ENH2_7"/>
    <s v="ENH2_7_deep"/>
    <x v="107"/>
    <n v="2.8571428571428571E-3"/>
    <n v="2857.1428571428573"/>
    <n v="2.8776978417266188E-3"/>
  </r>
  <r>
    <s v="enhanced"/>
    <x v="3"/>
    <x v="6"/>
    <x v="1"/>
    <n v="0.08"/>
    <m/>
    <n v="350"/>
    <n v="347.5"/>
    <x v="0"/>
    <n v="1"/>
    <s v="Centaurea melitensis"/>
    <s v="Centaurea melitensis"/>
    <s v="forb"/>
    <s v="nonnative"/>
    <s v="annual"/>
    <s v="Asteraceae"/>
    <n v="1"/>
    <s v="ENH2_7"/>
    <s v="ENH2_7_deep"/>
    <x v="107"/>
    <n v="2.8571428571428571E-3"/>
    <n v="2857.1428571428573"/>
    <n v="2.8776978417266188E-3"/>
  </r>
  <r>
    <s v="enhanced"/>
    <x v="3"/>
    <x v="6"/>
    <x v="1"/>
    <n v="0.08"/>
    <m/>
    <n v="350"/>
    <n v="347.5"/>
    <x v="1"/>
    <n v="1"/>
    <s v="Bromus hordeaceus"/>
    <s v="Bromus spp."/>
    <s v="grass"/>
    <s v="nonnative"/>
    <s v="annual"/>
    <s v="Poaceae"/>
    <n v="1"/>
    <s v="ENH2_7"/>
    <s v="ENH2_7_deep"/>
    <x v="108"/>
    <n v="2.8571428571428571E-3"/>
    <n v="2857.1428571428573"/>
    <n v="2.8776978417266188E-3"/>
  </r>
  <r>
    <s v="enhanced"/>
    <x v="3"/>
    <x v="6"/>
    <x v="1"/>
    <n v="0.08"/>
    <m/>
    <n v="350"/>
    <n v="347.5"/>
    <x v="1"/>
    <n v="1"/>
    <s v="Centaurea melitensis"/>
    <s v="Centaurea melitensis"/>
    <s v="forb"/>
    <s v="nonnative"/>
    <s v="annual"/>
    <s v="Asteraceae"/>
    <n v="7"/>
    <s v="ENH2_7"/>
    <s v="ENH2_7_deep"/>
    <x v="108"/>
    <n v="0.02"/>
    <n v="20000"/>
    <n v="2.0143884892086329E-2"/>
  </r>
  <r>
    <s v="enhanced"/>
    <x v="3"/>
    <x v="6"/>
    <x v="1"/>
    <n v="0.08"/>
    <m/>
    <n v="350"/>
    <n v="347.5"/>
    <x v="1"/>
    <n v="1"/>
    <s v="Festuca myuros"/>
    <s v="Festuca myuros"/>
    <s v="grass"/>
    <s v="nonnative"/>
    <s v="annual"/>
    <s v="Poaceae"/>
    <n v="1"/>
    <s v="ENH2_7"/>
    <s v="ENH2_7_deep"/>
    <x v="108"/>
    <n v="2.8571428571428571E-3"/>
    <n v="2857.1428571428573"/>
    <n v="2.8776978417266188E-3"/>
  </r>
  <r>
    <s v="enhanced"/>
    <x v="3"/>
    <x v="6"/>
    <x v="1"/>
    <n v="0.08"/>
    <m/>
    <n v="350"/>
    <n v="347.5"/>
    <x v="1"/>
    <n v="1"/>
    <s v="Stipa lepida"/>
    <s v="Stipa lepida"/>
    <s v="grass"/>
    <s v="native"/>
    <s v="perennial"/>
    <s v="Poaceae"/>
    <n v="1"/>
    <s v="ENH2_7"/>
    <s v="ENH2_7_deep"/>
    <x v="108"/>
    <n v="2.8571428571428571E-3"/>
    <n v="2857.1428571428573"/>
    <n v="2.8776978417266188E-3"/>
  </r>
  <r>
    <s v="enhanced"/>
    <x v="3"/>
    <x v="6"/>
    <x v="1"/>
    <n v="0.08"/>
    <m/>
    <n v="350"/>
    <n v="347.5"/>
    <x v="2"/>
    <n v="1"/>
    <s v="Acmispon maritimus"/>
    <s v="Acmispon spp."/>
    <s v="forb"/>
    <s v="native"/>
    <s v="annual"/>
    <s v="Fabaceae"/>
    <n v="1"/>
    <s v="ENH2_7"/>
    <s v="ENH2_7_deep"/>
    <x v="109"/>
    <n v="2.8571428571428571E-3"/>
    <n v="2857.1428571428573"/>
    <n v="2.8776978417266188E-3"/>
  </r>
  <r>
    <s v="enhanced"/>
    <x v="3"/>
    <x v="6"/>
    <x v="1"/>
    <n v="0.08"/>
    <m/>
    <n v="350"/>
    <n v="347.5"/>
    <x v="2"/>
    <n v="1"/>
    <s v="Bromus hordeaceus"/>
    <s v="Bromus spp."/>
    <s v="grass"/>
    <s v="nonnative"/>
    <s v="annual"/>
    <s v="Poaceae"/>
    <n v="2"/>
    <s v="ENH2_7"/>
    <s v="ENH2_7_deep"/>
    <x v="109"/>
    <n v="5.7142857142857143E-3"/>
    <n v="5714.2857142857147"/>
    <n v="5.7553956834532375E-3"/>
  </r>
  <r>
    <s v="enhanced"/>
    <x v="3"/>
    <x v="6"/>
    <x v="1"/>
    <n v="0.08"/>
    <m/>
    <n v="350"/>
    <n v="347.5"/>
    <x v="2"/>
    <n v="1"/>
    <s v="Bromus madritensis"/>
    <s v="Bromus spp."/>
    <s v="grass"/>
    <s v="nonnative"/>
    <s v="annual"/>
    <s v="Poaceae"/>
    <n v="5"/>
    <s v="ENH2_7"/>
    <s v="ENH2_7_deep"/>
    <x v="109"/>
    <n v="1.4285714285714285E-2"/>
    <n v="14285.714285714284"/>
    <n v="1.4388489208633094E-2"/>
  </r>
  <r>
    <s v="enhanced"/>
    <x v="3"/>
    <x v="6"/>
    <x v="1"/>
    <n v="0.08"/>
    <m/>
    <n v="350"/>
    <n v="347.5"/>
    <x v="2"/>
    <n v="1"/>
    <s v="Centaurea melitensis"/>
    <s v="Centaurea melitensis"/>
    <s v="forb"/>
    <s v="nonnative"/>
    <s v="annual"/>
    <s v="Asteraceae"/>
    <n v="1"/>
    <s v="ENH2_7"/>
    <s v="ENH2_7_deep"/>
    <x v="109"/>
    <n v="2.8571428571428571E-3"/>
    <n v="2857.1428571428573"/>
    <n v="2.8776978417266188E-3"/>
  </r>
  <r>
    <s v="enhanced"/>
    <x v="3"/>
    <x v="6"/>
    <x v="1"/>
    <n v="0.08"/>
    <m/>
    <n v="350"/>
    <n v="347.5"/>
    <x v="2"/>
    <n v="1"/>
    <s v="Erodium spp."/>
    <s v="Erodium spp."/>
    <s v="forb"/>
    <s v="nonnative"/>
    <s v="annual"/>
    <s v="Geraniaceae"/>
    <n v="1"/>
    <s v="ENH2_7"/>
    <s v="ENH2_7_deep"/>
    <x v="109"/>
    <n v="2.8571428571428571E-3"/>
    <n v="2857.1428571428573"/>
    <n v="2.8776978417266188E-3"/>
  </r>
  <r>
    <s v="enhanced"/>
    <x v="3"/>
    <x v="6"/>
    <x v="1"/>
    <n v="0.08"/>
    <m/>
    <n v="350"/>
    <n v="347.5"/>
    <x v="2"/>
    <n v="1"/>
    <s v="Stipa lepida"/>
    <s v="Stipa lepida"/>
    <s v="grass"/>
    <s v="native"/>
    <s v="perennial"/>
    <s v="Poaceae"/>
    <n v="1"/>
    <s v="ENH2_7"/>
    <s v="ENH2_7_deep"/>
    <x v="109"/>
    <n v="2.8571428571428571E-3"/>
    <n v="2857.1428571428573"/>
    <n v="2.8776978417266188E-3"/>
  </r>
  <r>
    <s v="enhanced"/>
    <x v="3"/>
    <x v="6"/>
    <x v="1"/>
    <n v="0.08"/>
    <m/>
    <n v="350"/>
    <n v="347.5"/>
    <x v="3"/>
    <n v="1"/>
    <s v="Acmispon maritimus"/>
    <s v="Acmispon spp."/>
    <s v="forb"/>
    <s v="native"/>
    <s v="biannual"/>
    <s v="Fabaceae"/>
    <n v="1"/>
    <s v="ENH2_7"/>
    <s v="ENH2_7_deep"/>
    <x v="110"/>
    <n v="2.8571428571428571E-3"/>
    <n v="2857.1428571428573"/>
    <n v="2.8776978417266188E-3"/>
  </r>
  <r>
    <s v="enhanced"/>
    <x v="3"/>
    <x v="6"/>
    <x v="1"/>
    <n v="0.08"/>
    <m/>
    <n v="350"/>
    <n v="347.5"/>
    <x v="3"/>
    <n v="1"/>
    <s v="Bromus hordeaceus"/>
    <s v="Bromus spp."/>
    <s v="grass"/>
    <s v="nonnative"/>
    <s v="annual"/>
    <s v="Poaceae"/>
    <n v="5"/>
    <s v="ENH2_7"/>
    <s v="ENH2_7_deep"/>
    <x v="110"/>
    <n v="1.4285714285714285E-2"/>
    <n v="14285.714285714284"/>
    <n v="1.4388489208633094E-2"/>
  </r>
  <r>
    <s v="enhanced"/>
    <x v="3"/>
    <x v="6"/>
    <x v="1"/>
    <n v="0.08"/>
    <m/>
    <n v="350"/>
    <n v="347.5"/>
    <x v="3"/>
    <n v="1"/>
    <s v="Centaurea melitensis"/>
    <s v="Centaurea melitensis"/>
    <s v="forb"/>
    <s v="nonnative"/>
    <s v="annual"/>
    <s v="Asteraceae"/>
    <n v="1"/>
    <s v="ENH2_7"/>
    <s v="ENH2_7_deep"/>
    <x v="110"/>
    <n v="2.8571428571428571E-3"/>
    <n v="2857.1428571428573"/>
    <n v="2.8776978417266188E-3"/>
  </r>
  <r>
    <s v="enhanced"/>
    <x v="3"/>
    <x v="6"/>
    <x v="1"/>
    <n v="0.08"/>
    <m/>
    <n v="350"/>
    <n v="347.5"/>
    <x v="3"/>
    <n v="1"/>
    <s v="Malacothamnus fasciculatus"/>
    <s v="Malacothamnus fasciculatus"/>
    <s v="shrub"/>
    <s v="native"/>
    <s v="perennial"/>
    <s v="Malvaceae"/>
    <n v="2"/>
    <s v="ENH2_7"/>
    <s v="ENH2_7_deep"/>
    <x v="110"/>
    <n v="5.7142857142857143E-3"/>
    <n v="5714.2857142857147"/>
    <n v="5.7553956834532375E-3"/>
  </r>
  <r>
    <s v="enhanced"/>
    <x v="3"/>
    <x v="6"/>
    <x v="1"/>
    <n v="0.08"/>
    <m/>
    <n v="350"/>
    <n v="347.5"/>
    <x v="3"/>
    <n v="1"/>
    <s v="Stipa lepida"/>
    <s v="Stipa lepida"/>
    <s v="grass"/>
    <s v="native"/>
    <s v="perennial"/>
    <s v="Poaceae"/>
    <n v="1"/>
    <s v="ENH2_7"/>
    <s v="ENH2_7_deep"/>
    <x v="110"/>
    <n v="2.8571428571428571E-3"/>
    <n v="2857.1428571428573"/>
    <n v="2.8776978417266188E-3"/>
  </r>
  <r>
    <s v="enhanced"/>
    <x v="3"/>
    <x v="7"/>
    <x v="0"/>
    <n v="0.04"/>
    <m/>
    <n v="323"/>
    <n v="320"/>
    <x v="2"/>
    <n v="1"/>
    <s v="Avena barbara"/>
    <s v="Avena spp."/>
    <s v="grass"/>
    <s v="nonnative"/>
    <s v="annual"/>
    <s v="Poaceae"/>
    <n v="3"/>
    <s v="ENH2_8"/>
    <s v="ENH2_8_surface"/>
    <x v="111"/>
    <n v="9.2879256965944269E-3"/>
    <n v="9287.9256965944278"/>
    <n v="9.3749999999999997E-3"/>
  </r>
  <r>
    <s v="enhanced"/>
    <x v="3"/>
    <x v="7"/>
    <x v="0"/>
    <n v="0.04"/>
    <m/>
    <n v="323"/>
    <n v="320"/>
    <x v="2"/>
    <n v="1"/>
    <s v="Bromus hordeaceus"/>
    <s v="Bromus spp."/>
    <s v="grass"/>
    <s v="nonnative"/>
    <s v="annual"/>
    <s v="Poaceae"/>
    <n v="1"/>
    <s v="ENH2_8"/>
    <s v="ENH2_8_surface"/>
    <x v="111"/>
    <n v="3.0959752321981426E-3"/>
    <n v="3095.9752321981427"/>
    <n v="3.1250000000000002E-3"/>
  </r>
  <r>
    <s v="enhanced"/>
    <x v="3"/>
    <x v="7"/>
    <x v="0"/>
    <n v="0.04"/>
    <m/>
    <n v="323"/>
    <n v="320"/>
    <x v="2"/>
    <n v="1"/>
    <s v="Bromus madritensis"/>
    <s v="Bromus spp."/>
    <s v="grass"/>
    <s v="nonnative"/>
    <s v="annual"/>
    <s v="Poaceae"/>
    <n v="4"/>
    <s v="ENH2_8"/>
    <s v="ENH2_8_surface"/>
    <x v="111"/>
    <n v="1.238390092879257E-2"/>
    <n v="12383.900928792571"/>
    <n v="1.2500000000000001E-2"/>
  </r>
  <r>
    <s v="enhanced"/>
    <x v="3"/>
    <x v="7"/>
    <x v="0"/>
    <n v="0.04"/>
    <m/>
    <n v="323"/>
    <n v="320"/>
    <x v="2"/>
    <n v="1"/>
    <s v="Centaurea melitensis"/>
    <s v="Centaurea melitensis"/>
    <s v="forb"/>
    <s v="nonnative"/>
    <s v="annual"/>
    <s v="Asteraceae"/>
    <n v="2"/>
    <s v="ENH2_8"/>
    <s v="ENH2_8_surface"/>
    <x v="111"/>
    <n v="6.1919504643962852E-3"/>
    <n v="6191.9504643962855"/>
    <n v="6.2500000000000003E-3"/>
  </r>
  <r>
    <s v="enhanced"/>
    <x v="3"/>
    <x v="7"/>
    <x v="0"/>
    <n v="0.04"/>
    <m/>
    <n v="323"/>
    <n v="320"/>
    <x v="2"/>
    <n v="2"/>
    <s v="Bromus hordeaceus"/>
    <s v="Bromus spp."/>
    <s v="grass"/>
    <s v="nonnative"/>
    <s v="annual"/>
    <s v="Poaceae"/>
    <n v="1"/>
    <s v="ENH2_8"/>
    <s v="ENH2_8_surface"/>
    <x v="111"/>
    <n v="3.0959752321981426E-3"/>
    <n v="3095.9752321981427"/>
    <n v="3.1250000000000002E-3"/>
  </r>
  <r>
    <s v="enhanced"/>
    <x v="3"/>
    <x v="7"/>
    <x v="0"/>
    <n v="0.04"/>
    <m/>
    <n v="323"/>
    <n v="320"/>
    <x v="2"/>
    <n v="2"/>
    <s v="Bromus madritensis"/>
    <s v="Bromus spp."/>
    <s v="grass"/>
    <s v="nonnative"/>
    <s v="annual"/>
    <s v="Poaceae"/>
    <n v="3"/>
    <s v="ENH2_8"/>
    <s v="ENH2_8_surface"/>
    <x v="111"/>
    <n v="9.2879256965944269E-3"/>
    <n v="9287.9256965944278"/>
    <n v="9.3749999999999997E-3"/>
  </r>
  <r>
    <s v="enhanced"/>
    <x v="3"/>
    <x v="7"/>
    <x v="0"/>
    <n v="0.04"/>
    <m/>
    <n v="323"/>
    <n v="320"/>
    <x v="2"/>
    <n v="2"/>
    <s v="Centaurea melitensis"/>
    <s v="Centaurea melitensis"/>
    <s v="forb"/>
    <s v="nonnative"/>
    <s v="annual"/>
    <s v="Asteraceae"/>
    <n v="1"/>
    <s v="ENH2_8"/>
    <s v="ENH2_8_surface"/>
    <x v="111"/>
    <n v="3.0959752321981426E-3"/>
    <n v="3095.9752321981427"/>
    <n v="3.1250000000000002E-3"/>
  </r>
  <r>
    <s v="enhanced"/>
    <x v="3"/>
    <x v="7"/>
    <x v="0"/>
    <n v="0.04"/>
    <m/>
    <n v="323"/>
    <n v="320"/>
    <x v="2"/>
    <n v="2"/>
    <s v="Hirschfeldia incana"/>
    <s v="Hirschfeldia incana"/>
    <s v="forb"/>
    <s v="nonnative"/>
    <s v="annual"/>
    <s v="Brassicaceae"/>
    <n v="2"/>
    <s v="ENH2_8"/>
    <s v="ENH2_8_surface"/>
    <x v="111"/>
    <n v="6.1919504643962852E-3"/>
    <n v="6191.9504643962855"/>
    <n v="6.2500000000000003E-3"/>
  </r>
  <r>
    <s v="enhanced"/>
    <x v="3"/>
    <x v="7"/>
    <x v="0"/>
    <n v="0.04"/>
    <m/>
    <n v="323"/>
    <n v="320"/>
    <x v="3"/>
    <n v="1"/>
    <s v="Bromus madritensis"/>
    <s v="Bromus spp."/>
    <s v="grass"/>
    <s v="nonnative"/>
    <s v="annual"/>
    <s v="Poaceae"/>
    <n v="1"/>
    <s v="ENH2_8"/>
    <s v="ENH2_8_surface"/>
    <x v="112"/>
    <n v="3.0959752321981426E-3"/>
    <n v="3095.9752321981427"/>
    <n v="3.1250000000000002E-3"/>
  </r>
  <r>
    <s v="enhanced"/>
    <x v="3"/>
    <x v="7"/>
    <x v="0"/>
    <n v="0.04"/>
    <m/>
    <n v="323"/>
    <n v="320"/>
    <x v="3"/>
    <n v="2"/>
    <s v="Avena barbara"/>
    <s v="Avena spp."/>
    <s v="grass"/>
    <s v="nonnative"/>
    <s v="annual"/>
    <s v="Poaceae"/>
    <n v="3"/>
    <s v="ENH2_8"/>
    <s v="ENH2_8_surface"/>
    <x v="112"/>
    <n v="9.2879256965944269E-3"/>
    <n v="9287.9256965944278"/>
    <n v="9.3749999999999997E-3"/>
  </r>
  <r>
    <s v="enhanced"/>
    <x v="3"/>
    <x v="7"/>
    <x v="0"/>
    <n v="0.04"/>
    <m/>
    <n v="323"/>
    <n v="320"/>
    <x v="3"/>
    <n v="2"/>
    <s v="Bromus madritensis"/>
    <s v="Bromus spp."/>
    <s v="grass"/>
    <s v="nonnative"/>
    <s v="annual"/>
    <s v="Poaceae"/>
    <n v="2"/>
    <s v="ENH2_8"/>
    <s v="ENH2_8_surface"/>
    <x v="112"/>
    <n v="6.1919504643962852E-3"/>
    <n v="6191.9504643962855"/>
    <n v="6.2500000000000003E-3"/>
  </r>
  <r>
    <s v="enhanced"/>
    <x v="3"/>
    <x v="7"/>
    <x v="1"/>
    <n v="0.08"/>
    <m/>
    <n v="350"/>
    <n v="347.5"/>
    <x v="0"/>
    <n v="1"/>
    <s v="Bromus madritensis"/>
    <s v="Bromus spp."/>
    <s v="grass"/>
    <s v="nonnative"/>
    <s v="annual"/>
    <s v="Poaceae"/>
    <n v="3"/>
    <s v="ENH2_8"/>
    <s v="ENH2_8_deep"/>
    <x v="113"/>
    <n v="8.5714285714285719E-3"/>
    <n v="8571.4285714285725"/>
    <n v="8.6330935251798559E-3"/>
  </r>
  <r>
    <s v="enhanced"/>
    <x v="3"/>
    <x v="7"/>
    <x v="1"/>
    <n v="0.08"/>
    <m/>
    <n v="350"/>
    <n v="347.5"/>
    <x v="1"/>
    <n v="1"/>
    <s v="Bromus madritensis"/>
    <s v="Bromus spp."/>
    <s v="grass"/>
    <s v="nonnative"/>
    <s v="annual"/>
    <s v="Poaceae"/>
    <n v="1"/>
    <s v="ENH2_8"/>
    <s v="ENH2_8_deep"/>
    <x v="114"/>
    <n v="2.8571428571428571E-3"/>
    <n v="2857.1428571428573"/>
    <n v="2.8776978417266188E-3"/>
  </r>
  <r>
    <s v="enhanced"/>
    <x v="3"/>
    <x v="7"/>
    <x v="1"/>
    <n v="0.08"/>
    <m/>
    <n v="350"/>
    <n v="347.5"/>
    <x v="2"/>
    <n v="1"/>
    <s v="Bromus hordeaceus"/>
    <s v="Bromus spp."/>
    <s v="grass"/>
    <s v="nonnative"/>
    <s v="annual"/>
    <s v="Poaceae"/>
    <n v="1"/>
    <s v="ENH2_8"/>
    <s v="ENH2_8_deep"/>
    <x v="115"/>
    <n v="2.8571428571428571E-3"/>
    <n v="2857.1428571428573"/>
    <n v="2.8776978417266188E-3"/>
  </r>
  <r>
    <s v="enhanced"/>
    <x v="3"/>
    <x v="7"/>
    <x v="1"/>
    <n v="0.08"/>
    <m/>
    <n v="350"/>
    <n v="347.5"/>
    <x v="2"/>
    <n v="1"/>
    <s v="Bromus madritensis"/>
    <s v="Bromus spp."/>
    <s v="grass"/>
    <s v="nonnative"/>
    <s v="annual"/>
    <s v="Poaceae"/>
    <n v="2"/>
    <s v="ENH2_8"/>
    <s v="ENH2_8_deep"/>
    <x v="115"/>
    <n v="5.7142857142857143E-3"/>
    <n v="5714.2857142857147"/>
    <n v="5.7553956834532375E-3"/>
  </r>
  <r>
    <s v="enhanced"/>
    <x v="3"/>
    <x v="7"/>
    <x v="1"/>
    <n v="0.08"/>
    <m/>
    <n v="350"/>
    <n v="347.5"/>
    <x v="2"/>
    <n v="1"/>
    <s v="Malacothamnus fasciculatus"/>
    <s v="Malacothamnus fasciculatus"/>
    <s v="shrub"/>
    <s v="native"/>
    <s v="perennial"/>
    <s v="Malvaceae"/>
    <n v="5"/>
    <s v="ENH2_8"/>
    <s v="ENH2_8_deep"/>
    <x v="115"/>
    <n v="1.4285714285714285E-2"/>
    <n v="14285.714285714284"/>
    <n v="1.4388489208633094E-2"/>
  </r>
  <r>
    <s v="enhanced"/>
    <x v="3"/>
    <x v="7"/>
    <x v="1"/>
    <n v="0.08"/>
    <m/>
    <n v="350"/>
    <n v="347.5"/>
    <x v="2"/>
    <n v="1"/>
    <s v="Unknown E - plastic plant"/>
    <s v="Unknown Asteraceae"/>
    <s v="forb"/>
    <s v="native"/>
    <s v="unknown"/>
    <s v="Asteraceae"/>
    <n v="1"/>
    <s v="ENH2_8"/>
    <s v="ENH2_8_deep"/>
    <x v="115"/>
    <n v="2.8571428571428571E-3"/>
    <n v="2857.1428571428573"/>
    <n v="2.8776978417266188E-3"/>
  </r>
  <r>
    <s v="enhanced"/>
    <x v="3"/>
    <x v="7"/>
    <x v="1"/>
    <n v="0.08"/>
    <m/>
    <n v="350"/>
    <n v="347.5"/>
    <x v="2"/>
    <n v="1"/>
    <s v="Unknown G - fuzzy leaf dicot"/>
    <s v="Unknown G - fuzzy leaf dicot"/>
    <s v="forb"/>
    <s v="unknown"/>
    <s v="unknown"/>
    <s v="unknown"/>
    <n v="1"/>
    <s v="ENH2_8"/>
    <s v="ENH2_8_deep"/>
    <x v="115"/>
    <n v="2.8571428571428571E-3"/>
    <n v="2857.1428571428573"/>
    <n v="2.8776978417266188E-3"/>
  </r>
  <r>
    <s v="enhanced"/>
    <x v="3"/>
    <x v="7"/>
    <x v="1"/>
    <n v="0.08"/>
    <m/>
    <n v="350"/>
    <n v="347.5"/>
    <x v="3"/>
    <n v="1"/>
    <s v="Bromus madritensis"/>
    <s v="Bromus spp."/>
    <s v="grass"/>
    <s v="nonnative"/>
    <s v="annual"/>
    <s v="Poaceae"/>
    <n v="1"/>
    <s v="ENH2_8"/>
    <s v="ENH2_8_deep"/>
    <x v="116"/>
    <n v="2.8571428571428571E-3"/>
    <n v="2857.1428571428573"/>
    <n v="2.8776978417266188E-3"/>
  </r>
  <r>
    <s v="enhanced"/>
    <x v="3"/>
    <x v="7"/>
    <x v="1"/>
    <n v="0.08"/>
    <m/>
    <n v="350"/>
    <n v="347.5"/>
    <x v="3"/>
    <n v="1"/>
    <s v="Malacothamnus fasciculatus"/>
    <s v="Malacothamnus fasciculatus"/>
    <s v="shrub"/>
    <s v="native"/>
    <s v="perennial"/>
    <s v="Malvaceae"/>
    <n v="1"/>
    <s v="ENH2_8"/>
    <s v="ENH2_8_deep"/>
    <x v="116"/>
    <n v="2.8571428571428571E-3"/>
    <n v="2857.1428571428573"/>
    <n v="2.8776978417266188E-3"/>
  </r>
  <r>
    <s v="enhanced"/>
    <x v="3"/>
    <x v="7"/>
    <x v="1"/>
    <n v="0.08"/>
    <m/>
    <n v="350"/>
    <n v="347.5"/>
    <x v="3"/>
    <n v="1"/>
    <s v="Trifolium willdenovii"/>
    <s v="Trifolium spp."/>
    <s v="forb"/>
    <s v="native"/>
    <s v="annual"/>
    <s v="Fabaceae"/>
    <n v="1"/>
    <s v="ENH2_8"/>
    <s v="ENH2_8_deep"/>
    <x v="116"/>
    <n v="2.8571428571428571E-3"/>
    <n v="2857.1428571428573"/>
    <n v="2.8776978417266188E-3"/>
  </r>
  <r>
    <s v="enhanced"/>
    <x v="3"/>
    <x v="8"/>
    <x v="0"/>
    <n v="0.04"/>
    <m/>
    <n v="350"/>
    <n v="347.5"/>
    <x v="0"/>
    <n v="1"/>
    <s v="Acmispon strigosus"/>
    <s v="Acmispon spp."/>
    <s v="forb"/>
    <s v="native"/>
    <s v="biannual"/>
    <s v="Fabaceae"/>
    <n v="1"/>
    <s v="ENH2_9"/>
    <s v="ENH2_9_surface"/>
    <x v="117"/>
    <n v="2.8571428571428571E-3"/>
    <n v="2857.1428571428573"/>
    <n v="2.8776978417266188E-3"/>
  </r>
  <r>
    <s v="enhanced"/>
    <x v="3"/>
    <x v="8"/>
    <x v="0"/>
    <n v="0.04"/>
    <m/>
    <n v="350"/>
    <n v="347.5"/>
    <x v="0"/>
    <n v="1"/>
    <s v="Avena barbara"/>
    <s v="Avena spp."/>
    <s v="grass"/>
    <s v="nonnative"/>
    <s v="annual"/>
    <s v="Poaceae"/>
    <n v="4"/>
    <s v="ENH2_9"/>
    <s v="ENH2_9_surface"/>
    <x v="117"/>
    <n v="1.1428571428571429E-2"/>
    <n v="11428.571428571429"/>
    <n v="1.1510791366906475E-2"/>
  </r>
  <r>
    <s v="enhanced"/>
    <x v="3"/>
    <x v="8"/>
    <x v="0"/>
    <n v="0.04"/>
    <m/>
    <n v="350"/>
    <n v="347.5"/>
    <x v="0"/>
    <n v="1"/>
    <s v="Bromus hordeaceus"/>
    <s v="Bromus spp."/>
    <s v="grass"/>
    <s v="nonnative"/>
    <s v="annual"/>
    <s v="Poaceae"/>
    <n v="16"/>
    <s v="ENH2_9"/>
    <s v="ENH2_9_surface"/>
    <x v="117"/>
    <n v="4.5714285714285714E-2"/>
    <n v="45714.285714285717"/>
    <n v="4.60431654676259E-2"/>
  </r>
  <r>
    <s v="enhanced"/>
    <x v="3"/>
    <x v="8"/>
    <x v="0"/>
    <n v="0.04"/>
    <m/>
    <n v="350"/>
    <n v="347.5"/>
    <x v="0"/>
    <n v="1"/>
    <s v="Bromus madritensis"/>
    <s v="Bromus spp."/>
    <s v="grass"/>
    <s v="nonnative"/>
    <s v="annual"/>
    <s v="Poaceae"/>
    <n v="44"/>
    <s v="ENH2_9"/>
    <s v="ENH2_9_surface"/>
    <x v="117"/>
    <n v="0.12571428571428572"/>
    <n v="125714.28571428572"/>
    <n v="0.12661870503597122"/>
  </r>
  <r>
    <s v="enhanced"/>
    <x v="3"/>
    <x v="8"/>
    <x v="0"/>
    <n v="0.04"/>
    <m/>
    <n v="350"/>
    <n v="347.5"/>
    <x v="0"/>
    <n v="1"/>
    <s v="Centaurea melitensis"/>
    <s v="Centaurea melitensis"/>
    <s v="forb"/>
    <s v="nonnative"/>
    <s v="annual"/>
    <s v="Asteraceae"/>
    <n v="3"/>
    <s v="ENH2_9"/>
    <s v="ENH2_9_surface"/>
    <x v="117"/>
    <n v="8.5714285714285719E-3"/>
    <n v="8571.4285714285725"/>
    <n v="8.6330935251798559E-3"/>
  </r>
  <r>
    <s v="enhanced"/>
    <x v="3"/>
    <x v="8"/>
    <x v="0"/>
    <n v="0.04"/>
    <m/>
    <n v="350"/>
    <n v="347.5"/>
    <x v="0"/>
    <n v="1"/>
    <s v="Erodium spp."/>
    <s v="Erodium spp."/>
    <s v="forb"/>
    <s v="nonnative"/>
    <s v="annual"/>
    <s v="Geraniaceae"/>
    <n v="2"/>
    <s v="ENH2_9"/>
    <s v="ENH2_9_surface"/>
    <x v="117"/>
    <n v="5.7142857142857143E-3"/>
    <n v="5714.2857142857147"/>
    <n v="5.7553956834532375E-3"/>
  </r>
  <r>
    <s v="enhanced"/>
    <x v="3"/>
    <x v="8"/>
    <x v="0"/>
    <n v="0.04"/>
    <m/>
    <n v="350"/>
    <n v="347.5"/>
    <x v="0"/>
    <n v="1"/>
    <s v="Festuca myuros"/>
    <s v="Festuca myuros"/>
    <s v="grass"/>
    <s v="nonnative"/>
    <s v="annual"/>
    <s v="Poaceae"/>
    <n v="10"/>
    <s v="ENH2_9"/>
    <s v="ENH2_9_surface"/>
    <x v="117"/>
    <n v="2.8571428571428571E-2"/>
    <n v="28571.428571428569"/>
    <n v="2.8776978417266189E-2"/>
  </r>
  <r>
    <s v="enhanced"/>
    <x v="3"/>
    <x v="8"/>
    <x v="0"/>
    <n v="0.04"/>
    <m/>
    <n v="350"/>
    <n v="347.5"/>
    <x v="0"/>
    <n v="1"/>
    <s v="Hirschfeldia incana"/>
    <s v="Hirschfeldia incana"/>
    <s v="forb"/>
    <s v="nonnative"/>
    <s v="annual"/>
    <s v="Brassicaceae"/>
    <n v="1"/>
    <s v="ENH2_9"/>
    <s v="ENH2_9_surface"/>
    <x v="117"/>
    <n v="2.8571428571428571E-3"/>
    <n v="2857.1428571428573"/>
    <n v="2.8776978417266188E-3"/>
  </r>
  <r>
    <s v="enhanced"/>
    <x v="3"/>
    <x v="8"/>
    <x v="0"/>
    <n v="0.04"/>
    <m/>
    <n v="350"/>
    <n v="347.5"/>
    <x v="0"/>
    <n v="1"/>
    <s v="Lupinus bicolor"/>
    <s v="Lupinus bicolor"/>
    <s v="forb"/>
    <s v="native"/>
    <s v="annual"/>
    <s v="Fabaceae"/>
    <n v="1"/>
    <s v="ENH2_9"/>
    <s v="ENH2_9_surface"/>
    <x v="117"/>
    <n v="2.8571428571428571E-3"/>
    <n v="2857.1428571428573"/>
    <n v="2.8776978417266188E-3"/>
  </r>
  <r>
    <s v="enhanced"/>
    <x v="3"/>
    <x v="8"/>
    <x v="0"/>
    <n v="0.04"/>
    <m/>
    <n v="350"/>
    <n v="347.5"/>
    <x v="0"/>
    <n v="1"/>
    <s v="Malacothamnus fasciculatus"/>
    <s v="Malacothamnus fasciculatus"/>
    <s v="shrub"/>
    <s v="native"/>
    <s v="perennial"/>
    <s v="Malvaceae"/>
    <n v="1"/>
    <s v="ENH2_9"/>
    <s v="ENH2_9_surface"/>
    <x v="117"/>
    <n v="2.8571428571428571E-3"/>
    <n v="2857.1428571428573"/>
    <n v="2.8776978417266188E-3"/>
  </r>
  <r>
    <s v="enhanced"/>
    <x v="3"/>
    <x v="8"/>
    <x v="0"/>
    <n v="0.04"/>
    <m/>
    <n v="350"/>
    <n v="347.5"/>
    <x v="0"/>
    <n v="1"/>
    <s v="Salvia leucophylla"/>
    <s v="Salvia leucophylla"/>
    <s v="shrub"/>
    <s v="native"/>
    <s v="perennial"/>
    <s v="Grossulariaceae"/>
    <n v="1"/>
    <s v="ENH2_9"/>
    <s v="ENH2_9_surface"/>
    <x v="117"/>
    <n v="2.8571428571428571E-3"/>
    <n v="2857.1428571428573"/>
    <n v="2.8776978417266188E-3"/>
  </r>
  <r>
    <s v="enhanced"/>
    <x v="3"/>
    <x v="8"/>
    <x v="0"/>
    <n v="0.04"/>
    <m/>
    <n v="350"/>
    <n v="347.5"/>
    <x v="0"/>
    <n v="1"/>
    <s v="Solanum xanti"/>
    <s v="Solanum xanti"/>
    <s v="forb"/>
    <s v="native"/>
    <s v="perennial"/>
    <s v="Solanaceae"/>
    <n v="2"/>
    <s v="ENH2_9"/>
    <s v="ENH2_9_surface"/>
    <x v="117"/>
    <n v="5.7142857142857143E-3"/>
    <n v="5714.2857142857147"/>
    <n v="5.7553956834532375E-3"/>
  </r>
  <r>
    <s v="enhanced"/>
    <x v="3"/>
    <x v="8"/>
    <x v="0"/>
    <n v="0.04"/>
    <m/>
    <n v="350"/>
    <n v="347.5"/>
    <x v="1"/>
    <n v="1"/>
    <s v="Avena barbara"/>
    <s v="Avena spp."/>
    <s v="grass"/>
    <s v="nonnative"/>
    <s v="annual"/>
    <s v="Poaceae"/>
    <n v="9"/>
    <s v="ENH2_9"/>
    <s v="ENH2_9_surface"/>
    <x v="118"/>
    <n v="2.5714285714285714E-2"/>
    <n v="25714.285714285714"/>
    <n v="2.5899280575539568E-2"/>
  </r>
  <r>
    <s v="enhanced"/>
    <x v="3"/>
    <x v="8"/>
    <x v="0"/>
    <n v="0.04"/>
    <m/>
    <n v="350"/>
    <n v="347.5"/>
    <x v="1"/>
    <n v="1"/>
    <s v="Bromus hordeaceus"/>
    <s v="Bromus spp."/>
    <s v="grass"/>
    <s v="nonnative"/>
    <s v="annual"/>
    <s v="Poaceae"/>
    <n v="48"/>
    <s v="ENH2_9"/>
    <s v="ENH2_9_surface"/>
    <x v="118"/>
    <n v="0.13714285714285715"/>
    <n v="137142.85714285716"/>
    <n v="0.13812949640287769"/>
  </r>
  <r>
    <s v="enhanced"/>
    <x v="3"/>
    <x v="8"/>
    <x v="0"/>
    <n v="0.04"/>
    <m/>
    <n v="350"/>
    <n v="347.5"/>
    <x v="1"/>
    <n v="1"/>
    <s v="Bromus madritensis"/>
    <s v="Bromus spp."/>
    <s v="grass"/>
    <s v="nonnative"/>
    <s v="annual"/>
    <s v="Poaceae"/>
    <n v="96"/>
    <s v="ENH2_9"/>
    <s v="ENH2_9_surface"/>
    <x v="118"/>
    <n v="0.2742857142857143"/>
    <n v="274285.71428571432"/>
    <n v="0.27625899280575539"/>
  </r>
  <r>
    <s v="enhanced"/>
    <x v="3"/>
    <x v="8"/>
    <x v="0"/>
    <n v="0.04"/>
    <m/>
    <n v="350"/>
    <n v="347.5"/>
    <x v="1"/>
    <n v="1"/>
    <s v="Calochortus clavatus"/>
    <s v="Calochortus clavatus"/>
    <s v="forb"/>
    <s v="native"/>
    <s v="perennial"/>
    <s v="Liliaceae"/>
    <n v="1"/>
    <s v="ENH2_9"/>
    <s v="ENH2_9_surface"/>
    <x v="118"/>
    <n v="2.8571428571428571E-3"/>
    <n v="2857.1428571428573"/>
    <n v="2.8776978417266188E-3"/>
  </r>
  <r>
    <s v="enhanced"/>
    <x v="3"/>
    <x v="8"/>
    <x v="0"/>
    <n v="0.04"/>
    <m/>
    <n v="350"/>
    <n v="347.5"/>
    <x v="1"/>
    <n v="1"/>
    <s v="Centaurea melitensis"/>
    <s v="Centaurea melitensis"/>
    <s v="forb"/>
    <s v="nonnative"/>
    <s v="annual"/>
    <s v="Asteraceae"/>
    <n v="2"/>
    <s v="ENH2_9"/>
    <s v="ENH2_9_surface"/>
    <x v="118"/>
    <n v="5.7142857142857143E-3"/>
    <n v="5714.2857142857147"/>
    <n v="5.7553956834532375E-3"/>
  </r>
  <r>
    <s v="enhanced"/>
    <x v="3"/>
    <x v="8"/>
    <x v="0"/>
    <n v="0.04"/>
    <m/>
    <n v="350"/>
    <n v="347.5"/>
    <x v="1"/>
    <n v="1"/>
    <s v="Festuca myuros"/>
    <s v="Festuca myuros"/>
    <s v="grass"/>
    <s v="nonnative"/>
    <s v="annual"/>
    <s v="Poaceae"/>
    <n v="25"/>
    <s v="ENH2_9"/>
    <s v="ENH2_9_surface"/>
    <x v="118"/>
    <n v="7.1428571428571425E-2"/>
    <n v="71428.57142857142"/>
    <n v="7.1942446043165464E-2"/>
  </r>
  <r>
    <s v="enhanced"/>
    <x v="3"/>
    <x v="8"/>
    <x v="0"/>
    <n v="0.04"/>
    <m/>
    <n v="350"/>
    <n v="347.5"/>
    <x v="2"/>
    <n v="1"/>
    <s v="Acmispon strigosus"/>
    <s v="Acmispon spp."/>
    <s v="forb"/>
    <s v="native"/>
    <s v="biannual"/>
    <s v="Fabaceae"/>
    <n v="1"/>
    <s v="ENH2_9"/>
    <s v="ENH2_9_surface"/>
    <x v="119"/>
    <n v="2.8571428571428571E-3"/>
    <n v="2857.1428571428573"/>
    <n v="2.8776978417266188E-3"/>
  </r>
  <r>
    <s v="enhanced"/>
    <x v="3"/>
    <x v="8"/>
    <x v="0"/>
    <n v="0.04"/>
    <m/>
    <n v="350"/>
    <n v="347.5"/>
    <x v="2"/>
    <n v="1"/>
    <s v="Avena barbara"/>
    <s v="Avena spp."/>
    <s v="grass"/>
    <s v="nonnative"/>
    <s v="annual"/>
    <s v="Poaceae"/>
    <n v="7"/>
    <s v="ENH2_9"/>
    <s v="ENH2_9_surface"/>
    <x v="119"/>
    <n v="0.02"/>
    <n v="20000"/>
    <n v="2.0143884892086329E-2"/>
  </r>
  <r>
    <s v="enhanced"/>
    <x v="3"/>
    <x v="8"/>
    <x v="0"/>
    <n v="0.04"/>
    <m/>
    <n v="350"/>
    <n v="347.5"/>
    <x v="2"/>
    <n v="1"/>
    <s v="Bromus hordeaceus"/>
    <s v="Bromus spp."/>
    <s v="grass"/>
    <s v="nonnative"/>
    <s v="annual"/>
    <s v="Poaceae"/>
    <n v="45"/>
    <s v="ENH2_9"/>
    <s v="ENH2_9_surface"/>
    <x v="119"/>
    <n v="0.12857142857142856"/>
    <n v="128571.42857142857"/>
    <n v="0.12949640287769784"/>
  </r>
  <r>
    <s v="enhanced"/>
    <x v="3"/>
    <x v="8"/>
    <x v="0"/>
    <n v="0.04"/>
    <m/>
    <n v="350"/>
    <n v="347.5"/>
    <x v="2"/>
    <n v="1"/>
    <s v="Bromus madritensis"/>
    <s v="Bromus spp."/>
    <s v="grass"/>
    <s v="nonnative"/>
    <s v="annual"/>
    <s v="Poaceae"/>
    <n v="69"/>
    <s v="ENH2_9"/>
    <s v="ENH2_9_surface"/>
    <x v="119"/>
    <n v="0.19714285714285715"/>
    <n v="197142.85714285716"/>
    <n v="0.19856115107913669"/>
  </r>
  <r>
    <s v="enhanced"/>
    <x v="3"/>
    <x v="8"/>
    <x v="0"/>
    <n v="0.04"/>
    <m/>
    <n v="350"/>
    <n v="347.5"/>
    <x v="2"/>
    <n v="1"/>
    <s v="Calochortus clavatus"/>
    <s v="Calochortus clavatus"/>
    <s v="forb"/>
    <s v="native"/>
    <s v="perennial"/>
    <s v="Liliaceae"/>
    <n v="2"/>
    <s v="ENH2_9"/>
    <s v="ENH2_9_surface"/>
    <x v="119"/>
    <n v="5.7142857142857143E-3"/>
    <n v="5714.2857142857147"/>
    <n v="5.7553956834532375E-3"/>
  </r>
  <r>
    <s v="enhanced"/>
    <x v="3"/>
    <x v="8"/>
    <x v="0"/>
    <n v="0.04"/>
    <m/>
    <n v="350"/>
    <n v="347.5"/>
    <x v="2"/>
    <n v="1"/>
    <s v="Centaurea melitensis"/>
    <s v="Centaurea melitensis"/>
    <s v="forb"/>
    <s v="nonnative"/>
    <s v="annual"/>
    <s v="Asteraceae"/>
    <n v="2"/>
    <s v="ENH2_9"/>
    <s v="ENH2_9_surface"/>
    <x v="119"/>
    <n v="5.7142857142857143E-3"/>
    <n v="5714.2857142857147"/>
    <n v="5.7553956834532375E-3"/>
  </r>
  <r>
    <s v="enhanced"/>
    <x v="3"/>
    <x v="8"/>
    <x v="0"/>
    <n v="0.04"/>
    <m/>
    <n v="350"/>
    <n v="347.5"/>
    <x v="2"/>
    <n v="1"/>
    <s v="Erodium spp."/>
    <s v="Erodium spp."/>
    <s v="forb"/>
    <s v="nonnative"/>
    <s v="annual"/>
    <s v="Geraniaceae"/>
    <n v="1"/>
    <s v="ENH2_9"/>
    <s v="ENH2_9_surface"/>
    <x v="119"/>
    <n v="2.8571428571428571E-3"/>
    <n v="2857.1428571428573"/>
    <n v="2.8776978417266188E-3"/>
  </r>
  <r>
    <s v="enhanced"/>
    <x v="3"/>
    <x v="8"/>
    <x v="0"/>
    <n v="0.04"/>
    <m/>
    <n v="350"/>
    <n v="347.5"/>
    <x v="2"/>
    <n v="1"/>
    <s v="Festuca myuros"/>
    <s v="Festuca myuros"/>
    <s v="grass"/>
    <s v="nonnative"/>
    <s v="annual"/>
    <s v="Poaceae"/>
    <n v="23"/>
    <s v="ENH2_9"/>
    <s v="ENH2_9_surface"/>
    <x v="119"/>
    <n v="6.5714285714285711E-2"/>
    <n v="65714.28571428571"/>
    <n v="6.6187050359712229E-2"/>
  </r>
  <r>
    <s v="enhanced"/>
    <x v="3"/>
    <x v="8"/>
    <x v="0"/>
    <n v="0.04"/>
    <m/>
    <n v="350"/>
    <n v="347.5"/>
    <x v="2"/>
    <n v="1"/>
    <s v="Hirschfeldia incana"/>
    <s v="Hirschfeldia incana"/>
    <s v="forb"/>
    <s v="nonnative"/>
    <s v="annual"/>
    <s v="Brassicaceae"/>
    <n v="1"/>
    <s v="ENH2_9"/>
    <s v="ENH2_9_surface"/>
    <x v="119"/>
    <n v="2.8571428571428571E-3"/>
    <n v="2857.1428571428573"/>
    <n v="2.8776978417266188E-3"/>
  </r>
  <r>
    <s v="enhanced"/>
    <x v="3"/>
    <x v="8"/>
    <x v="0"/>
    <n v="0.04"/>
    <m/>
    <n v="350"/>
    <n v="347.5"/>
    <x v="2"/>
    <n v="1"/>
    <s v="Malacothamnus fasciculatus"/>
    <s v="Malacothamnus fasciculatus"/>
    <s v="shrub"/>
    <s v="native"/>
    <s v="perennial"/>
    <s v="Malvaceae"/>
    <n v="2"/>
    <s v="ENH2_9"/>
    <s v="ENH2_9_surface"/>
    <x v="119"/>
    <n v="5.7142857142857143E-3"/>
    <n v="5714.2857142857147"/>
    <n v="5.7553956834532375E-3"/>
  </r>
  <r>
    <s v="enhanced"/>
    <x v="3"/>
    <x v="8"/>
    <x v="0"/>
    <n v="0.04"/>
    <m/>
    <n v="350"/>
    <n v="347.5"/>
    <x v="2"/>
    <n v="1"/>
    <s v="Phacelia spp."/>
    <s v="Phacelia spp."/>
    <s v="forb"/>
    <s v="native"/>
    <s v="annual"/>
    <s v="Hydrophyllaceae"/>
    <n v="2"/>
    <s v="ENH2_9"/>
    <s v="ENH2_9_surface"/>
    <x v="119"/>
    <n v="5.7142857142857143E-3"/>
    <n v="5714.2857142857147"/>
    <n v="5.7553956834532375E-3"/>
  </r>
  <r>
    <s v="enhanced"/>
    <x v="3"/>
    <x v="8"/>
    <x v="0"/>
    <n v="0.04"/>
    <m/>
    <n v="350"/>
    <n v="347.5"/>
    <x v="3"/>
    <n v="1"/>
    <s v="Acmispon strigosus"/>
    <s v="Acmispon spp."/>
    <s v="forb"/>
    <s v="native"/>
    <s v="annual"/>
    <s v="Fabaceae"/>
    <n v="1"/>
    <s v="ENH2_9"/>
    <s v="ENH2_9_surface"/>
    <x v="120"/>
    <n v="2.8571428571428571E-3"/>
    <n v="2857.1428571428573"/>
    <n v="2.8776978417266188E-3"/>
  </r>
  <r>
    <s v="enhanced"/>
    <x v="3"/>
    <x v="8"/>
    <x v="0"/>
    <n v="0.04"/>
    <m/>
    <n v="350"/>
    <n v="347.5"/>
    <x v="3"/>
    <n v="1"/>
    <s v="Avena barbara"/>
    <s v="Avena spp."/>
    <s v="grass"/>
    <s v="nonnative"/>
    <s v="annual"/>
    <s v="Poaceae"/>
    <n v="10"/>
    <s v="ENH2_9"/>
    <s v="ENH2_9_surface"/>
    <x v="120"/>
    <n v="2.8571428571428571E-2"/>
    <n v="28571.428571428569"/>
    <n v="2.8776978417266189E-2"/>
  </r>
  <r>
    <s v="enhanced"/>
    <x v="3"/>
    <x v="8"/>
    <x v="0"/>
    <n v="0.04"/>
    <m/>
    <n v="350"/>
    <n v="347.5"/>
    <x v="3"/>
    <n v="1"/>
    <s v="Bromus diandrus"/>
    <s v="Bromus spp."/>
    <s v="grass"/>
    <s v="nonnative"/>
    <s v="annual"/>
    <s v="Poaceae"/>
    <n v="3"/>
    <s v="ENH2_9"/>
    <s v="ENH2_9_surface"/>
    <x v="120"/>
    <n v="8.5714285714285719E-3"/>
    <n v="8571.4285714285725"/>
    <n v="8.6330935251798559E-3"/>
  </r>
  <r>
    <s v="enhanced"/>
    <x v="3"/>
    <x v="8"/>
    <x v="0"/>
    <n v="0.04"/>
    <m/>
    <n v="350"/>
    <n v="347.5"/>
    <x v="3"/>
    <n v="1"/>
    <s v="Bromus hordeaceus"/>
    <s v="Bromus spp."/>
    <s v="grass"/>
    <s v="nonnative"/>
    <s v="annual"/>
    <s v="Poaceae"/>
    <n v="29"/>
    <s v="ENH2_9"/>
    <s v="ENH2_9_surface"/>
    <x v="120"/>
    <n v="8.2857142857142851E-2"/>
    <n v="82857.142857142855"/>
    <n v="8.3453237410071948E-2"/>
  </r>
  <r>
    <s v="enhanced"/>
    <x v="3"/>
    <x v="8"/>
    <x v="0"/>
    <n v="0.04"/>
    <m/>
    <n v="350"/>
    <n v="347.5"/>
    <x v="3"/>
    <n v="1"/>
    <s v="Bromus madritensis"/>
    <s v="Bromus spp."/>
    <s v="grass"/>
    <s v="nonnative"/>
    <s v="annual"/>
    <s v="Poaceae"/>
    <n v="39"/>
    <s v="ENH2_9"/>
    <s v="ENH2_9_surface"/>
    <x v="120"/>
    <n v="0.11142857142857143"/>
    <n v="111428.57142857143"/>
    <n v="0.11223021582733812"/>
  </r>
  <r>
    <s v="enhanced"/>
    <x v="3"/>
    <x v="8"/>
    <x v="0"/>
    <n v="0.04"/>
    <m/>
    <n v="350"/>
    <n v="347.5"/>
    <x v="3"/>
    <n v="1"/>
    <s v="Centaurea melitensis"/>
    <s v="Centaurea melitensis"/>
    <s v="forb"/>
    <s v="nonnative"/>
    <s v="annual"/>
    <s v="Asteraceae"/>
    <n v="1"/>
    <s v="ENH2_9"/>
    <s v="ENH2_9_surface"/>
    <x v="120"/>
    <n v="2.8571428571428571E-3"/>
    <n v="2857.1428571428573"/>
    <n v="2.8776978417266188E-3"/>
  </r>
  <r>
    <s v="enhanced"/>
    <x v="3"/>
    <x v="8"/>
    <x v="0"/>
    <n v="0.04"/>
    <m/>
    <n v="350"/>
    <n v="347.5"/>
    <x v="3"/>
    <n v="1"/>
    <s v="Erodium spp."/>
    <s v="Erodium spp."/>
    <s v="forb"/>
    <s v="nonnative"/>
    <s v="annual"/>
    <s v="Geraniaceae"/>
    <n v="2"/>
    <s v="ENH2_9"/>
    <s v="ENH2_9_surface"/>
    <x v="120"/>
    <n v="5.7142857142857143E-3"/>
    <n v="5714.2857142857147"/>
    <n v="5.7553956834532375E-3"/>
  </r>
  <r>
    <s v="enhanced"/>
    <x v="3"/>
    <x v="8"/>
    <x v="0"/>
    <n v="0.04"/>
    <m/>
    <n v="350"/>
    <n v="347.5"/>
    <x v="3"/>
    <n v="1"/>
    <s v="Festuca myuros"/>
    <s v="Festuca myuros"/>
    <s v="grass"/>
    <s v="nonnative"/>
    <s v="annual"/>
    <s v="Poaceae"/>
    <n v="26"/>
    <s v="ENH2_9"/>
    <s v="ENH2_9_surface"/>
    <x v="120"/>
    <n v="7.4285714285714288E-2"/>
    <n v="74285.71428571429"/>
    <n v="7.4820143884892082E-2"/>
  </r>
  <r>
    <s v="enhanced"/>
    <x v="3"/>
    <x v="8"/>
    <x v="0"/>
    <n v="0.04"/>
    <m/>
    <n v="350"/>
    <n v="347.5"/>
    <x v="3"/>
    <n v="1"/>
    <s v="Hirschfeldia incana"/>
    <s v="Hirschfeldia incana"/>
    <s v="forb"/>
    <s v="nonnative"/>
    <s v="annual"/>
    <s v="Brassicaceae"/>
    <n v="1"/>
    <s v="ENH2_9"/>
    <s v="ENH2_9_surface"/>
    <x v="120"/>
    <n v="2.8571428571428571E-3"/>
    <n v="2857.1428571428573"/>
    <n v="2.8776978417266188E-3"/>
  </r>
  <r>
    <s v="enhanced"/>
    <x v="3"/>
    <x v="8"/>
    <x v="0"/>
    <n v="0.04"/>
    <m/>
    <n v="350"/>
    <n v="347.5"/>
    <x v="3"/>
    <n v="1"/>
    <s v="Malacothamnus fasciculatus"/>
    <s v="Malacothamnus fasciculatus"/>
    <s v="shrub"/>
    <s v="native"/>
    <s v="perennial"/>
    <s v="Malvaceae"/>
    <n v="5"/>
    <s v="ENH2_9"/>
    <s v="ENH2_9_surface"/>
    <x v="120"/>
    <n v="1.4285714285714285E-2"/>
    <n v="14285.714285714284"/>
    <n v="1.4388489208633094E-2"/>
  </r>
  <r>
    <s v="enhanced"/>
    <x v="3"/>
    <x v="8"/>
    <x v="1"/>
    <n v="0.08"/>
    <m/>
    <n v="350"/>
    <n v="347.5"/>
    <x v="0"/>
    <n v="1"/>
    <s v="Bromus madritensis"/>
    <s v="Bromus spp."/>
    <s v="grass"/>
    <s v="nonnative"/>
    <s v="annual"/>
    <s v="Poaceae"/>
    <n v="2"/>
    <s v="ENH2_9"/>
    <s v="ENH2_9_deep"/>
    <x v="121"/>
    <n v="5.7142857142857143E-3"/>
    <n v="5714.2857142857147"/>
    <n v="5.7553956834532375E-3"/>
  </r>
  <r>
    <s v="enhanced"/>
    <x v="3"/>
    <x v="8"/>
    <x v="1"/>
    <n v="0.08"/>
    <m/>
    <n v="350"/>
    <n v="347.5"/>
    <x v="0"/>
    <n v="1"/>
    <s v="Centaurea melitensis"/>
    <s v="Centaurea melitensis"/>
    <s v="forb"/>
    <s v="nonnative"/>
    <s v="annual"/>
    <s v="Asteraceae"/>
    <n v="7"/>
    <s v="ENH2_9"/>
    <s v="ENH2_9_deep"/>
    <x v="121"/>
    <n v="0.02"/>
    <n v="20000"/>
    <n v="2.0143884892086329E-2"/>
  </r>
  <r>
    <s v="enhanced"/>
    <x v="3"/>
    <x v="8"/>
    <x v="1"/>
    <n v="0.08"/>
    <m/>
    <n v="350"/>
    <n v="347.5"/>
    <x v="0"/>
    <n v="1"/>
    <s v="Typha domingensis"/>
    <s v="Typha domingensis"/>
    <s v="forb"/>
    <s v="native"/>
    <s v="perennial"/>
    <s v="Typhaceae"/>
    <n v="1"/>
    <s v="ENH2_9"/>
    <s v="ENH2_9_deep"/>
    <x v="121"/>
    <n v="2.8571428571428571E-3"/>
    <n v="2857.1428571428573"/>
    <n v="2.8776978417266188E-3"/>
  </r>
  <r>
    <s v="enhanced"/>
    <x v="3"/>
    <x v="8"/>
    <x v="1"/>
    <n v="0.08"/>
    <m/>
    <n v="350"/>
    <n v="347.5"/>
    <x v="1"/>
    <n v="1"/>
    <s v="Acmispon glaber"/>
    <s v="Acmispon spp."/>
    <s v="forb"/>
    <s v="native"/>
    <s v="perennial"/>
    <s v="Fabaceae"/>
    <n v="1"/>
    <s v="ENH2_9"/>
    <s v="ENH2_9_deep"/>
    <x v="122"/>
    <n v="2.8571428571428571E-3"/>
    <n v="2857.1428571428573"/>
    <n v="2.8776978417266188E-3"/>
  </r>
  <r>
    <s v="enhanced"/>
    <x v="3"/>
    <x v="8"/>
    <x v="1"/>
    <n v="0.08"/>
    <m/>
    <n v="350"/>
    <n v="347.5"/>
    <x v="1"/>
    <n v="1"/>
    <s v="Bromus madritensis"/>
    <s v="Bromus spp."/>
    <s v="grass"/>
    <s v="nonnative"/>
    <s v="annual"/>
    <s v="Poaceae"/>
    <n v="6"/>
    <s v="ENH2_9"/>
    <s v="ENH2_9_deep"/>
    <x v="122"/>
    <n v="1.7142857142857144E-2"/>
    <n v="17142.857142857145"/>
    <n v="1.7266187050359712E-2"/>
  </r>
  <r>
    <s v="enhanced"/>
    <x v="3"/>
    <x v="8"/>
    <x v="1"/>
    <n v="0.08"/>
    <m/>
    <n v="350"/>
    <n v="347.5"/>
    <x v="2"/>
    <n v="1"/>
    <s v="Bromus hordeaceus"/>
    <s v="Bromus spp."/>
    <s v="grass"/>
    <s v="nonnative"/>
    <s v="annual"/>
    <s v="Poaceae"/>
    <n v="1"/>
    <s v="ENH2_9"/>
    <s v="ENH2_9_deep"/>
    <x v="123"/>
    <n v="2.8571428571428571E-3"/>
    <n v="2857.1428571428573"/>
    <n v="2.8776978417266188E-3"/>
  </r>
  <r>
    <s v="enhanced"/>
    <x v="3"/>
    <x v="8"/>
    <x v="1"/>
    <n v="0.08"/>
    <m/>
    <n v="350"/>
    <n v="347.5"/>
    <x v="2"/>
    <n v="1"/>
    <s v="Bromus madritensis"/>
    <s v="Bromus spp."/>
    <s v="grass"/>
    <s v="nonnative"/>
    <s v="annual"/>
    <s v="Poaceae"/>
    <n v="3"/>
    <s v="ENH2_9"/>
    <s v="ENH2_9_deep"/>
    <x v="123"/>
    <n v="8.5714285714285719E-3"/>
    <n v="8571.4285714285725"/>
    <n v="8.6330935251798559E-3"/>
  </r>
  <r>
    <s v="enhanced"/>
    <x v="3"/>
    <x v="8"/>
    <x v="1"/>
    <n v="0.08"/>
    <m/>
    <n v="350"/>
    <n v="347.5"/>
    <x v="2"/>
    <n v="1"/>
    <s v="Malacothamnus fasciculatus"/>
    <s v="Malacothamnus fasciculatus"/>
    <s v="shrub"/>
    <s v="native"/>
    <s v="perennial"/>
    <s v="Malvaceae"/>
    <n v="2"/>
    <s v="ENH2_9"/>
    <s v="ENH2_9_deep"/>
    <x v="123"/>
    <n v="5.7142857142857143E-3"/>
    <n v="5714.2857142857147"/>
    <n v="5.7553956834532375E-3"/>
  </r>
  <r>
    <s v="enhanced"/>
    <x v="3"/>
    <x v="8"/>
    <x v="1"/>
    <n v="0.08"/>
    <m/>
    <n v="350"/>
    <n v="347.5"/>
    <x v="3"/>
    <n v="1"/>
    <s v="Acmispon strigosus"/>
    <s v="Acmispon spp."/>
    <s v="forb"/>
    <s v="native"/>
    <s v="biannual"/>
    <s v="Fabaceae"/>
    <n v="1"/>
    <s v="ENH2_9"/>
    <s v="ENH2_9_deep"/>
    <x v="124"/>
    <n v="2.8571428571428571E-3"/>
    <n v="2857.1428571428573"/>
    <n v="2.8776978417266188E-3"/>
  </r>
  <r>
    <s v="enhanced"/>
    <x v="3"/>
    <x v="8"/>
    <x v="1"/>
    <n v="0.08"/>
    <m/>
    <n v="350"/>
    <n v="347.5"/>
    <x v="3"/>
    <n v="1"/>
    <s v="Bromus hordeaceus"/>
    <s v="Bromus spp."/>
    <s v="grass"/>
    <s v="nonnative"/>
    <s v="annual"/>
    <s v="Poaceae"/>
    <n v="1"/>
    <s v="ENH2_9"/>
    <s v="ENH2_9_deep"/>
    <x v="124"/>
    <n v="2.8571428571428571E-3"/>
    <n v="2857.1428571428573"/>
    <n v="2.8776978417266188E-3"/>
  </r>
  <r>
    <s v="enhanced"/>
    <x v="3"/>
    <x v="8"/>
    <x v="1"/>
    <n v="0.08"/>
    <m/>
    <n v="350"/>
    <n v="347.5"/>
    <x v="3"/>
    <n v="1"/>
    <s v="Bromus madritensis"/>
    <s v="Bromus spp."/>
    <s v="grass"/>
    <s v="nonnative"/>
    <s v="annual"/>
    <s v="Poaceae"/>
    <n v="2"/>
    <s v="ENH2_9"/>
    <s v="ENH2_9_deep"/>
    <x v="124"/>
    <n v="5.7142857142857143E-3"/>
    <n v="5714.2857142857147"/>
    <n v="5.7553956834532375E-3"/>
  </r>
  <r>
    <s v="enhanced"/>
    <x v="3"/>
    <x v="8"/>
    <x v="1"/>
    <n v="0.08"/>
    <m/>
    <n v="350"/>
    <n v="347.5"/>
    <x v="3"/>
    <n v="1"/>
    <s v="Malacothamnus fasciculatus"/>
    <s v="Malacothamnus fasciculatus"/>
    <s v="shrub"/>
    <s v="native"/>
    <s v="perennial"/>
    <s v="Malvaceae"/>
    <n v="1"/>
    <s v="ENH2_9"/>
    <s v="ENH2_9_deep"/>
    <x v="124"/>
    <n v="2.8571428571428571E-3"/>
    <n v="2857.1428571428573"/>
    <n v="2.8776978417266188E-3"/>
  </r>
  <r>
    <s v="enhanced"/>
    <x v="3"/>
    <x v="8"/>
    <x v="1"/>
    <n v="0.08"/>
    <m/>
    <n v="350"/>
    <n v="347.5"/>
    <x v="3"/>
    <n v="1"/>
    <s v="Typha domingensis"/>
    <s v="Typha domingensis"/>
    <s v="forb"/>
    <s v="native"/>
    <s v="perennial"/>
    <s v="Typhaceae"/>
    <n v="1"/>
    <s v="ENH2_9"/>
    <s v="ENH2_9_deep"/>
    <x v="124"/>
    <n v="2.8571428571428571E-3"/>
    <n v="2857.1428571428573"/>
    <n v="2.8776978417266188E-3"/>
  </r>
  <r>
    <s v="enhanced"/>
    <x v="3"/>
    <x v="9"/>
    <x v="0"/>
    <n v="0.04"/>
    <m/>
    <n v="350"/>
    <n v="347.5"/>
    <x v="0"/>
    <n v="1"/>
    <s v="Avena barbara"/>
    <s v="Avena spp."/>
    <s v="grass"/>
    <s v="nonnative"/>
    <s v="annual"/>
    <s v="Poaceae"/>
    <n v="10"/>
    <s v="ENH2_10"/>
    <s v="ENH2_10_surface"/>
    <x v="125"/>
    <n v="2.8571428571428571E-2"/>
    <n v="28571.428571428569"/>
    <n v="2.8776978417266189E-2"/>
  </r>
  <r>
    <s v="enhanced"/>
    <x v="3"/>
    <x v="9"/>
    <x v="0"/>
    <n v="0.04"/>
    <m/>
    <n v="350"/>
    <n v="347.5"/>
    <x v="0"/>
    <n v="1"/>
    <s v="Bromus diandrus"/>
    <s v="Bromus spp."/>
    <s v="grass"/>
    <s v="nonnative"/>
    <s v="annual"/>
    <s v="Poaceae"/>
    <n v="1"/>
    <s v="ENH2_10"/>
    <s v="ENH2_10_surface"/>
    <x v="125"/>
    <n v="2.8571428571428571E-3"/>
    <n v="2857.1428571428573"/>
    <n v="2.8776978417266188E-3"/>
  </r>
  <r>
    <s v="enhanced"/>
    <x v="3"/>
    <x v="9"/>
    <x v="0"/>
    <n v="0.04"/>
    <m/>
    <n v="350"/>
    <n v="347.5"/>
    <x v="0"/>
    <n v="1"/>
    <s v="Bromus madritensis"/>
    <s v="Bromus spp."/>
    <s v="grass"/>
    <s v="nonnative"/>
    <s v="annual"/>
    <s v="Poaceae"/>
    <n v="21"/>
    <s v="ENH2_10"/>
    <s v="ENH2_10_surface"/>
    <x v="125"/>
    <n v="0.06"/>
    <n v="60000"/>
    <n v="6.0431654676258995E-2"/>
  </r>
  <r>
    <s v="enhanced"/>
    <x v="3"/>
    <x v="9"/>
    <x v="0"/>
    <n v="0.04"/>
    <m/>
    <n v="350"/>
    <n v="347.5"/>
    <x v="0"/>
    <n v="1"/>
    <s v="Erodium spp."/>
    <s v="Erodium spp."/>
    <s v="forb"/>
    <s v="nonnative"/>
    <s v="annual"/>
    <s v="Geraniaceae"/>
    <n v="4"/>
    <s v="ENH2_10"/>
    <s v="ENH2_10_surface"/>
    <x v="125"/>
    <n v="1.1428571428571429E-2"/>
    <n v="11428.571428571429"/>
    <n v="1.1510791366906475E-2"/>
  </r>
  <r>
    <s v="enhanced"/>
    <x v="3"/>
    <x v="9"/>
    <x v="0"/>
    <n v="0.04"/>
    <m/>
    <n v="350"/>
    <n v="347.5"/>
    <x v="0"/>
    <n v="1"/>
    <s v="Festuca myuros"/>
    <s v="Festuca myuros"/>
    <s v="grass"/>
    <s v="nonnative"/>
    <s v="annual"/>
    <s v="Poaceae"/>
    <n v="17"/>
    <s v="ENH2_10"/>
    <s v="ENH2_10_surface"/>
    <x v="125"/>
    <n v="4.8571428571428571E-2"/>
    <n v="48571.428571428572"/>
    <n v="4.8920863309352518E-2"/>
  </r>
  <r>
    <s v="enhanced"/>
    <x v="3"/>
    <x v="9"/>
    <x v="0"/>
    <n v="0.04"/>
    <m/>
    <n v="350"/>
    <n v="347.5"/>
    <x v="0"/>
    <n v="1"/>
    <s v="Logfia filaginoides"/>
    <s v="Logfia filaginoides"/>
    <s v="forb"/>
    <s v="native"/>
    <s v="annual"/>
    <s v="Asteraceae"/>
    <n v="1"/>
    <s v="ENH2_10"/>
    <s v="ENH2_10_surface"/>
    <x v="125"/>
    <n v="2.8571428571428571E-3"/>
    <n v="2857.1428571428573"/>
    <n v="2.8776978417266188E-3"/>
  </r>
  <r>
    <s v="enhanced"/>
    <x v="3"/>
    <x v="9"/>
    <x v="0"/>
    <n v="0.04"/>
    <m/>
    <n v="350"/>
    <n v="347.5"/>
    <x v="0"/>
    <n v="1"/>
    <s v="Trifolium willdenovii"/>
    <s v="Trifolium spp."/>
    <s v="forb"/>
    <s v="native"/>
    <s v="annual"/>
    <s v="Fabaceae"/>
    <n v="1"/>
    <s v="ENH2_10"/>
    <s v="ENH2_10_surface"/>
    <x v="125"/>
    <n v="2.8571428571428571E-3"/>
    <n v="2857.1428571428573"/>
    <n v="2.8776978417266188E-3"/>
  </r>
  <r>
    <s v="enhanced"/>
    <x v="3"/>
    <x v="9"/>
    <x v="0"/>
    <n v="0.04"/>
    <m/>
    <n v="350"/>
    <n v="347.5"/>
    <x v="0"/>
    <n v="1"/>
    <s v="Uropappus lindleyi"/>
    <s v="Uropappus lindleyi"/>
    <s v="forb"/>
    <s v="native"/>
    <s v="annual"/>
    <s v="Asteraceae"/>
    <n v="1"/>
    <s v="ENH2_10"/>
    <s v="ENH2_10_surface"/>
    <x v="125"/>
    <n v="2.8571428571428571E-3"/>
    <n v="2857.1428571428573"/>
    <n v="2.8776978417266188E-3"/>
  </r>
  <r>
    <s v="enhanced"/>
    <x v="3"/>
    <x v="9"/>
    <x v="0"/>
    <n v="0.04"/>
    <m/>
    <n v="350"/>
    <n v="347.5"/>
    <x v="1"/>
    <n v="1"/>
    <s v="Acmispon maritimus"/>
    <s v="Acmispon spp."/>
    <s v="forb"/>
    <s v="native"/>
    <s v="annual"/>
    <s v="Fabaceae"/>
    <n v="2"/>
    <s v="ENH2_10"/>
    <s v="ENH2_10_surface"/>
    <x v="126"/>
    <n v="5.7142857142857143E-3"/>
    <n v="5714.2857142857147"/>
    <n v="5.7553956834532375E-3"/>
  </r>
  <r>
    <s v="enhanced"/>
    <x v="3"/>
    <x v="9"/>
    <x v="0"/>
    <n v="0.04"/>
    <m/>
    <n v="350"/>
    <n v="347.5"/>
    <x v="1"/>
    <n v="1"/>
    <s v="Avena barbara"/>
    <s v="Avena spp."/>
    <s v="grass"/>
    <s v="nonnative"/>
    <s v="annual"/>
    <s v="Poaceae"/>
    <n v="11"/>
    <s v="ENH2_10"/>
    <s v="ENH2_10_surface"/>
    <x v="126"/>
    <n v="3.1428571428571431E-2"/>
    <n v="31428.571428571431"/>
    <n v="3.1654676258992806E-2"/>
  </r>
  <r>
    <s v="enhanced"/>
    <x v="3"/>
    <x v="9"/>
    <x v="0"/>
    <n v="0.04"/>
    <m/>
    <n v="350"/>
    <n v="347.5"/>
    <x v="1"/>
    <n v="1"/>
    <s v="Bromus diandrus"/>
    <s v="Bromus spp."/>
    <s v="grass"/>
    <s v="nonnative"/>
    <s v="annual"/>
    <s v="Poaceae"/>
    <n v="5"/>
    <s v="ENH2_10"/>
    <s v="ENH2_10_surface"/>
    <x v="126"/>
    <n v="1.4285714285714285E-2"/>
    <n v="14285.714285714284"/>
    <n v="1.4388489208633094E-2"/>
  </r>
  <r>
    <s v="enhanced"/>
    <x v="3"/>
    <x v="9"/>
    <x v="0"/>
    <n v="0.04"/>
    <m/>
    <n v="350"/>
    <n v="347.5"/>
    <x v="1"/>
    <n v="1"/>
    <s v="Bromus hordeaceus"/>
    <s v="Bromus spp."/>
    <s v="grass"/>
    <s v="nonnative"/>
    <s v="annual"/>
    <s v="Poaceae"/>
    <n v="14"/>
    <s v="ENH2_10"/>
    <s v="ENH2_10_surface"/>
    <x v="126"/>
    <n v="0.04"/>
    <n v="40000"/>
    <n v="4.0287769784172658E-2"/>
  </r>
  <r>
    <s v="enhanced"/>
    <x v="3"/>
    <x v="9"/>
    <x v="0"/>
    <n v="0.04"/>
    <m/>
    <n v="350"/>
    <n v="347.5"/>
    <x v="1"/>
    <n v="1"/>
    <s v="Bromus madritensis"/>
    <s v="Bromus spp."/>
    <s v="grass"/>
    <s v="nonnative"/>
    <s v="annual"/>
    <s v="Poaceae"/>
    <n v="23"/>
    <s v="ENH2_10"/>
    <s v="ENH2_10_surface"/>
    <x v="126"/>
    <n v="6.5714285714285711E-2"/>
    <n v="65714.28571428571"/>
    <n v="6.6187050359712229E-2"/>
  </r>
  <r>
    <s v="enhanced"/>
    <x v="3"/>
    <x v="9"/>
    <x v="0"/>
    <n v="0.04"/>
    <m/>
    <n v="350"/>
    <n v="347.5"/>
    <x v="1"/>
    <n v="1"/>
    <s v="Centaurea melitensis"/>
    <s v="Centaurea melitensis"/>
    <s v="forb"/>
    <s v="nonnative"/>
    <s v="annual"/>
    <s v="Asteraceae"/>
    <n v="2"/>
    <s v="ENH2_10"/>
    <s v="ENH2_10_surface"/>
    <x v="126"/>
    <n v="5.7142857142857143E-3"/>
    <n v="5714.2857142857147"/>
    <n v="5.7553956834532375E-3"/>
  </r>
  <r>
    <s v="enhanced"/>
    <x v="3"/>
    <x v="9"/>
    <x v="0"/>
    <n v="0.04"/>
    <m/>
    <n v="350"/>
    <n v="347.5"/>
    <x v="1"/>
    <n v="1"/>
    <s v="Erodium spp."/>
    <s v="Erodium spp."/>
    <s v="forb"/>
    <s v="nonnative"/>
    <s v="annual"/>
    <s v="Geraniaceae"/>
    <n v="1"/>
    <s v="ENH2_10"/>
    <s v="ENH2_10_surface"/>
    <x v="126"/>
    <n v="2.8571428571428571E-3"/>
    <n v="2857.1428571428573"/>
    <n v="2.8776978417266188E-3"/>
  </r>
  <r>
    <s v="enhanced"/>
    <x v="3"/>
    <x v="9"/>
    <x v="0"/>
    <n v="0.04"/>
    <m/>
    <n v="350"/>
    <n v="347.5"/>
    <x v="1"/>
    <n v="1"/>
    <s v="Festuca myuros"/>
    <s v="Festuca myuros"/>
    <s v="grass"/>
    <s v="nonnative"/>
    <s v="annual"/>
    <s v="Poaceae"/>
    <n v="19"/>
    <s v="ENH2_10"/>
    <s v="ENH2_10_surface"/>
    <x v="126"/>
    <n v="5.4285714285714284E-2"/>
    <n v="54285.714285714283"/>
    <n v="5.4676258992805753E-2"/>
  </r>
  <r>
    <s v="enhanced"/>
    <x v="3"/>
    <x v="9"/>
    <x v="0"/>
    <n v="0.04"/>
    <m/>
    <n v="350"/>
    <n v="347.5"/>
    <x v="1"/>
    <n v="1"/>
    <s v="Hirschfeldia incana"/>
    <s v="Hirschfeldia incana"/>
    <s v="forb"/>
    <s v="nonnative"/>
    <s v="annual"/>
    <s v="Brassicaceae"/>
    <n v="1"/>
    <s v="ENH2_10"/>
    <s v="ENH2_10_surface"/>
    <x v="126"/>
    <n v="2.8571428571428571E-3"/>
    <n v="2857.1428571428573"/>
    <n v="2.8776978417266188E-3"/>
  </r>
  <r>
    <s v="enhanced"/>
    <x v="3"/>
    <x v="9"/>
    <x v="0"/>
    <n v="0.04"/>
    <m/>
    <n v="350"/>
    <n v="347.5"/>
    <x v="1"/>
    <n v="1"/>
    <s v="Juncus bufonius"/>
    <s v="Juncus bufonius"/>
    <s v="forb"/>
    <s v="native"/>
    <s v="annual"/>
    <s v="Juncaceae"/>
    <n v="1"/>
    <s v="ENH2_10"/>
    <s v="ENH2_10_surface"/>
    <x v="126"/>
    <n v="2.8571428571428571E-3"/>
    <n v="2857.1428571428573"/>
    <n v="2.8776978417266188E-3"/>
  </r>
  <r>
    <s v="enhanced"/>
    <x v="3"/>
    <x v="9"/>
    <x v="0"/>
    <n v="0.04"/>
    <m/>
    <n v="350"/>
    <n v="347.5"/>
    <x v="1"/>
    <n v="1"/>
    <s v="Malacothamnus fasciculatus"/>
    <s v="Malacothamnus fasciculatus"/>
    <s v="shrub"/>
    <s v="native"/>
    <s v="perennial"/>
    <s v="Malvaceae"/>
    <n v="1"/>
    <s v="ENH2_10"/>
    <s v="ENH2_10_surface"/>
    <x v="126"/>
    <n v="2.8571428571428571E-3"/>
    <n v="2857.1428571428573"/>
    <n v="2.8776978417266188E-3"/>
  </r>
  <r>
    <s v="enhanced"/>
    <x v="3"/>
    <x v="9"/>
    <x v="0"/>
    <n v="0.04"/>
    <m/>
    <n v="350"/>
    <n v="347.5"/>
    <x v="1"/>
    <n v="1"/>
    <s v="Uropappus lindleyi"/>
    <s v="Uropappus lindleyi"/>
    <s v="forb"/>
    <s v="native"/>
    <s v="annual"/>
    <s v="Asteraceae"/>
    <n v="2"/>
    <s v="ENH2_10"/>
    <s v="ENH2_10_surface"/>
    <x v="126"/>
    <n v="5.7142857142857143E-3"/>
    <n v="5714.2857142857147"/>
    <n v="5.7553956834532375E-3"/>
  </r>
  <r>
    <s v="enhanced"/>
    <x v="3"/>
    <x v="9"/>
    <x v="0"/>
    <n v="0.04"/>
    <m/>
    <n v="350"/>
    <n v="347.5"/>
    <x v="2"/>
    <n v="1"/>
    <s v="Acmispon maritimus"/>
    <s v="Acmispon spp."/>
    <s v="forb"/>
    <s v="native"/>
    <s v="annual"/>
    <s v="Fabaceae"/>
    <n v="1"/>
    <s v="ENH2_10"/>
    <s v="ENH2_10_surface"/>
    <x v="127"/>
    <n v="2.8571428571428571E-3"/>
    <n v="2857.1428571428573"/>
    <n v="2.8776978417266188E-3"/>
  </r>
  <r>
    <s v="enhanced"/>
    <x v="3"/>
    <x v="9"/>
    <x v="0"/>
    <n v="0.04"/>
    <m/>
    <n v="350"/>
    <n v="347.5"/>
    <x v="2"/>
    <n v="1"/>
    <s v="Artemisia californica"/>
    <s v="Artemisia californica"/>
    <s v="shrub"/>
    <s v="native"/>
    <s v="perennial"/>
    <s v="Asteraceae"/>
    <n v="1"/>
    <s v="ENH2_10"/>
    <s v="ENH2_10_surface"/>
    <x v="127"/>
    <n v="2.8571428571428571E-3"/>
    <n v="2857.1428571428573"/>
    <n v="2.8776978417266188E-3"/>
  </r>
  <r>
    <s v="enhanced"/>
    <x v="3"/>
    <x v="9"/>
    <x v="0"/>
    <n v="0.04"/>
    <m/>
    <n v="350"/>
    <n v="347.5"/>
    <x v="2"/>
    <n v="1"/>
    <s v="Avena barbara"/>
    <s v="Avena spp."/>
    <s v="grass"/>
    <s v="nonnative"/>
    <s v="annual"/>
    <s v="Poaceae"/>
    <n v="10"/>
    <s v="ENH2_10"/>
    <s v="ENH2_10_surface"/>
    <x v="127"/>
    <n v="2.8571428571428571E-2"/>
    <n v="28571.428571428569"/>
    <n v="2.8776978417266189E-2"/>
  </r>
  <r>
    <s v="enhanced"/>
    <x v="3"/>
    <x v="9"/>
    <x v="0"/>
    <n v="0.04"/>
    <m/>
    <n v="350"/>
    <n v="347.5"/>
    <x v="2"/>
    <n v="1"/>
    <s v="Bromus diandrus"/>
    <s v="Bromus spp."/>
    <s v="grass"/>
    <s v="nonnative"/>
    <s v="annual"/>
    <s v="Poaceae"/>
    <n v="5"/>
    <s v="ENH2_10"/>
    <s v="ENH2_10_surface"/>
    <x v="127"/>
    <n v="1.4285714285714285E-2"/>
    <n v="14285.714285714284"/>
    <n v="1.4388489208633094E-2"/>
  </r>
  <r>
    <s v="enhanced"/>
    <x v="3"/>
    <x v="9"/>
    <x v="0"/>
    <n v="0.04"/>
    <m/>
    <n v="350"/>
    <n v="347.5"/>
    <x v="2"/>
    <n v="1"/>
    <s v="Bromus hordeaceus"/>
    <s v="Bromus spp."/>
    <s v="grass"/>
    <s v="nonnative"/>
    <s v="annual"/>
    <s v="Poaceae"/>
    <n v="18"/>
    <s v="ENH2_10"/>
    <s v="ENH2_10_surface"/>
    <x v="127"/>
    <n v="5.1428571428571428E-2"/>
    <n v="51428.571428571428"/>
    <n v="5.1798561151079135E-2"/>
  </r>
  <r>
    <s v="enhanced"/>
    <x v="3"/>
    <x v="9"/>
    <x v="0"/>
    <n v="0.04"/>
    <m/>
    <n v="350"/>
    <n v="347.5"/>
    <x v="2"/>
    <n v="1"/>
    <s v="Bromus madritensis"/>
    <s v="Bromus spp."/>
    <s v="grass"/>
    <s v="nonnative"/>
    <s v="annual"/>
    <s v="Poaceae"/>
    <n v="40"/>
    <s v="ENH2_10"/>
    <s v="ENH2_10_surface"/>
    <x v="127"/>
    <n v="0.11428571428571428"/>
    <n v="114285.71428571428"/>
    <n v="0.11510791366906475"/>
  </r>
  <r>
    <s v="enhanced"/>
    <x v="3"/>
    <x v="9"/>
    <x v="0"/>
    <n v="0.04"/>
    <m/>
    <n v="350"/>
    <n v="347.5"/>
    <x v="2"/>
    <n v="1"/>
    <s v="Centaurea melitensis"/>
    <s v="Centaurea melitensis"/>
    <s v="forb"/>
    <s v="nonnative"/>
    <s v="annual"/>
    <s v="Asteraceae"/>
    <n v="2"/>
    <s v="ENH2_10"/>
    <s v="ENH2_10_surface"/>
    <x v="127"/>
    <n v="5.7142857142857143E-3"/>
    <n v="5714.2857142857147"/>
    <n v="5.7553956834532375E-3"/>
  </r>
  <r>
    <s v="enhanced"/>
    <x v="3"/>
    <x v="9"/>
    <x v="0"/>
    <n v="0.04"/>
    <m/>
    <n v="350"/>
    <n v="347.5"/>
    <x v="2"/>
    <n v="1"/>
    <s v="Festuca myuros"/>
    <s v="Festuca myuros"/>
    <s v="grass"/>
    <s v="nonnative"/>
    <s v="annual"/>
    <s v="Poaceae"/>
    <n v="23"/>
    <s v="ENH2_10"/>
    <s v="ENH2_10_surface"/>
    <x v="127"/>
    <n v="6.5714285714285711E-2"/>
    <n v="65714.28571428571"/>
    <n v="6.6187050359712229E-2"/>
  </r>
  <r>
    <s v="enhanced"/>
    <x v="3"/>
    <x v="9"/>
    <x v="0"/>
    <n v="0.04"/>
    <m/>
    <n v="350"/>
    <n v="347.5"/>
    <x v="2"/>
    <n v="1"/>
    <s v="Malacothamnus fasciculatus"/>
    <s v="Malacothamnus fasciculatus"/>
    <s v="shrub"/>
    <s v="native"/>
    <s v="perennial"/>
    <s v="Malvaceae"/>
    <n v="2"/>
    <s v="ENH2_10"/>
    <s v="ENH2_10_surface"/>
    <x v="127"/>
    <n v="5.7142857142857143E-3"/>
    <n v="5714.2857142857147"/>
    <n v="5.7553956834532375E-3"/>
  </r>
  <r>
    <s v="enhanced"/>
    <x v="3"/>
    <x v="9"/>
    <x v="0"/>
    <n v="0.04"/>
    <m/>
    <n v="350"/>
    <n v="347.5"/>
    <x v="2"/>
    <n v="1"/>
    <s v="Salvia leucophylla"/>
    <s v="Salvia leucophylla"/>
    <s v="shrub"/>
    <s v="native"/>
    <s v="perennial"/>
    <s v="Grossulariaceae"/>
    <n v="1"/>
    <s v="ENH2_10"/>
    <s v="ENH2_10_surface"/>
    <x v="127"/>
    <n v="2.8571428571428571E-3"/>
    <n v="2857.1428571428573"/>
    <n v="2.8776978417266188E-3"/>
  </r>
  <r>
    <s v="enhanced"/>
    <x v="3"/>
    <x v="9"/>
    <x v="0"/>
    <n v="0.04"/>
    <m/>
    <n v="350"/>
    <n v="347.5"/>
    <x v="3"/>
    <n v="1"/>
    <s v="Artemisia californica"/>
    <s v="Artemisia californica"/>
    <s v="shrub"/>
    <s v="native"/>
    <s v="perennial"/>
    <s v="Asteraceae"/>
    <n v="1"/>
    <s v="ENH2_10"/>
    <s v="ENH2_10_surface"/>
    <x v="128"/>
    <n v="2.8571428571428571E-3"/>
    <n v="2857.1428571428573"/>
    <n v="2.8776978417266188E-3"/>
  </r>
  <r>
    <s v="enhanced"/>
    <x v="3"/>
    <x v="9"/>
    <x v="0"/>
    <n v="0.04"/>
    <m/>
    <n v="350"/>
    <n v="347.5"/>
    <x v="3"/>
    <n v="1"/>
    <s v="Avena barbara"/>
    <s v="Avena spp."/>
    <s v="grass"/>
    <s v="nonnative"/>
    <s v="annual"/>
    <s v="Poaceae"/>
    <n v="12"/>
    <s v="ENH2_10"/>
    <s v="ENH2_10_surface"/>
    <x v="128"/>
    <n v="3.4285714285714287E-2"/>
    <n v="34285.71428571429"/>
    <n v="3.4532374100719423E-2"/>
  </r>
  <r>
    <s v="enhanced"/>
    <x v="3"/>
    <x v="9"/>
    <x v="0"/>
    <n v="0.04"/>
    <m/>
    <n v="350"/>
    <n v="347.5"/>
    <x v="3"/>
    <n v="1"/>
    <s v="Bromus diandrus"/>
    <s v="Bromus spp."/>
    <s v="grass"/>
    <s v="nonnative"/>
    <s v="annual"/>
    <s v="Poaceae"/>
    <n v="2"/>
    <s v="ENH2_10"/>
    <s v="ENH2_10_surface"/>
    <x v="128"/>
    <n v="5.7142857142857143E-3"/>
    <n v="5714.2857142857147"/>
    <n v="5.7553956834532375E-3"/>
  </r>
  <r>
    <s v="enhanced"/>
    <x v="3"/>
    <x v="9"/>
    <x v="0"/>
    <n v="0.04"/>
    <m/>
    <n v="350"/>
    <n v="347.5"/>
    <x v="3"/>
    <n v="1"/>
    <s v="Bromus hordeaceus"/>
    <s v="Bromus spp."/>
    <s v="grass"/>
    <s v="nonnative"/>
    <s v="annual"/>
    <s v="Poaceae"/>
    <n v="18"/>
    <s v="ENH2_10"/>
    <s v="ENH2_10_surface"/>
    <x v="128"/>
    <n v="5.1428571428571428E-2"/>
    <n v="51428.571428571428"/>
    <n v="5.1798561151079135E-2"/>
  </r>
  <r>
    <s v="enhanced"/>
    <x v="3"/>
    <x v="9"/>
    <x v="0"/>
    <n v="0.04"/>
    <m/>
    <n v="350"/>
    <n v="347.5"/>
    <x v="3"/>
    <n v="1"/>
    <s v="Bromus madritensis"/>
    <s v="Bromus spp."/>
    <s v="grass"/>
    <s v="nonnative"/>
    <s v="annual"/>
    <s v="Poaceae"/>
    <n v="51"/>
    <s v="ENH2_10"/>
    <s v="ENH2_10_surface"/>
    <x v="128"/>
    <n v="0.14571428571428571"/>
    <n v="145714.28571428571"/>
    <n v="0.14676258992805755"/>
  </r>
  <r>
    <s v="enhanced"/>
    <x v="3"/>
    <x v="9"/>
    <x v="0"/>
    <n v="0.04"/>
    <m/>
    <n v="350"/>
    <n v="347.5"/>
    <x v="3"/>
    <n v="1"/>
    <s v="Centaurea melitensis"/>
    <s v="Centaurea melitensis"/>
    <s v="forb"/>
    <s v="nonnative"/>
    <s v="annual"/>
    <s v="Asteraceae"/>
    <n v="3"/>
    <s v="ENH2_10"/>
    <s v="ENH2_10_surface"/>
    <x v="128"/>
    <n v="8.5714285714285719E-3"/>
    <n v="8571.4285714285725"/>
    <n v="8.6330935251798559E-3"/>
  </r>
  <r>
    <s v="enhanced"/>
    <x v="3"/>
    <x v="9"/>
    <x v="0"/>
    <n v="0.04"/>
    <m/>
    <n v="350"/>
    <n v="347.5"/>
    <x v="3"/>
    <n v="1"/>
    <s v="Erodium spp."/>
    <s v="Erodium spp."/>
    <s v="forb"/>
    <s v="nonnative"/>
    <s v="annual"/>
    <s v="Geraniaceae"/>
    <n v="5"/>
    <s v="ENH2_10"/>
    <s v="ENH2_10_surface"/>
    <x v="128"/>
    <n v="1.4285714285714285E-2"/>
    <n v="14285.714285714284"/>
    <n v="1.4388489208633094E-2"/>
  </r>
  <r>
    <s v="enhanced"/>
    <x v="3"/>
    <x v="9"/>
    <x v="0"/>
    <n v="0.04"/>
    <m/>
    <n v="350"/>
    <n v="347.5"/>
    <x v="3"/>
    <n v="1"/>
    <s v="Festuca myuros"/>
    <s v="Festuca myuros"/>
    <s v="grass"/>
    <s v="nonnative"/>
    <s v="annual"/>
    <s v="Poaceae"/>
    <n v="22"/>
    <s v="ENH2_10"/>
    <s v="ENH2_10_surface"/>
    <x v="128"/>
    <n v="6.2857142857142861E-2"/>
    <n v="62857.142857142862"/>
    <n v="6.3309352517985612E-2"/>
  </r>
  <r>
    <s v="enhanced"/>
    <x v="3"/>
    <x v="9"/>
    <x v="0"/>
    <n v="0.04"/>
    <m/>
    <n v="350"/>
    <n v="347.5"/>
    <x v="3"/>
    <n v="1"/>
    <s v="Malacothamnus fasciculatus"/>
    <s v="Malacothamnus fasciculatus"/>
    <s v="shrub"/>
    <s v="native"/>
    <s v="perennial"/>
    <s v="Malvaceae"/>
    <n v="3"/>
    <s v="ENH2_10"/>
    <s v="ENH2_10_surface"/>
    <x v="128"/>
    <n v="8.5714285714285719E-3"/>
    <n v="8571.4285714285725"/>
    <n v="8.6330935251798559E-3"/>
  </r>
  <r>
    <s v="enhanced"/>
    <x v="3"/>
    <x v="9"/>
    <x v="1"/>
    <n v="0.08"/>
    <m/>
    <n v="350"/>
    <n v="347.5"/>
    <x v="0"/>
    <n v="1"/>
    <s v="Avena barbara"/>
    <s v="Avena spp."/>
    <s v="grass"/>
    <s v="nonnative"/>
    <s v="annual"/>
    <s v="Poaceae"/>
    <n v="1"/>
    <s v="ENH2_10"/>
    <s v="ENH2_10_deep"/>
    <x v="129"/>
    <n v="2.8571428571428571E-3"/>
    <n v="2857.1428571428573"/>
    <n v="2.8776978417266188E-3"/>
  </r>
  <r>
    <s v="enhanced"/>
    <x v="3"/>
    <x v="9"/>
    <x v="1"/>
    <n v="0.08"/>
    <m/>
    <n v="350"/>
    <n v="347.5"/>
    <x v="0"/>
    <n v="1"/>
    <s v="Centaurea melitensis"/>
    <s v="Centaurea melitensis"/>
    <s v="forb"/>
    <s v="nonnative"/>
    <s v="annual"/>
    <s v="Asteraceae"/>
    <n v="1"/>
    <s v="ENH2_10"/>
    <s v="ENH2_10_deep"/>
    <x v="129"/>
    <n v="2.8571428571428571E-3"/>
    <n v="2857.1428571428573"/>
    <n v="2.8776978417266188E-3"/>
  </r>
  <r>
    <s v="enhanced"/>
    <x v="3"/>
    <x v="9"/>
    <x v="1"/>
    <n v="0.08"/>
    <m/>
    <n v="350"/>
    <n v="347.5"/>
    <x v="0"/>
    <n v="1"/>
    <s v="Festuca myuros"/>
    <s v="Festuca myuros"/>
    <s v="grass"/>
    <s v="nonnative"/>
    <s v="annual"/>
    <s v="Poaceae"/>
    <n v="1"/>
    <s v="ENH2_10"/>
    <s v="ENH2_10_deep"/>
    <x v="129"/>
    <n v="2.8571428571428571E-3"/>
    <n v="2857.1428571428573"/>
    <n v="2.8776978417266188E-3"/>
  </r>
  <r>
    <s v="enhanced"/>
    <x v="3"/>
    <x v="9"/>
    <x v="1"/>
    <n v="0.08"/>
    <m/>
    <n v="350"/>
    <n v="347.5"/>
    <x v="0"/>
    <n v="1"/>
    <s v="Hirschfeldia incana"/>
    <s v="Hirschfeldia incana"/>
    <s v="forb"/>
    <s v="nonnative"/>
    <s v="annual"/>
    <s v="Brassicaceae"/>
    <n v="1"/>
    <s v="ENH2_10"/>
    <s v="ENH2_10_deep"/>
    <x v="129"/>
    <n v="2.8571428571428571E-3"/>
    <n v="2857.1428571428573"/>
    <n v="2.8776978417266188E-3"/>
  </r>
  <r>
    <s v="enhanced"/>
    <x v="3"/>
    <x v="9"/>
    <x v="1"/>
    <n v="0.08"/>
    <m/>
    <n v="350"/>
    <n v="347.5"/>
    <x v="1"/>
    <n v="1"/>
    <s v="Bromus hordeaceus"/>
    <s v="Bromus spp."/>
    <s v="grass"/>
    <s v="nonnative"/>
    <s v="annual"/>
    <s v="Poaceae"/>
    <n v="2"/>
    <s v="ENH2_10"/>
    <s v="ENH2_10_deep"/>
    <x v="130"/>
    <n v="5.7142857142857143E-3"/>
    <n v="5714.2857142857147"/>
    <n v="5.7553956834532375E-3"/>
  </r>
  <r>
    <s v="enhanced"/>
    <x v="3"/>
    <x v="9"/>
    <x v="1"/>
    <n v="0.08"/>
    <m/>
    <n v="350"/>
    <n v="347.5"/>
    <x v="2"/>
    <n v="1"/>
    <s v="Bromus madritensis"/>
    <s v="Bromus spp."/>
    <s v="grass"/>
    <s v="nonnative"/>
    <s v="annual"/>
    <s v="Poaceae"/>
    <n v="1"/>
    <s v="ENH2_10"/>
    <s v="ENH2_10_deep"/>
    <x v="131"/>
    <n v="2.8571428571428571E-3"/>
    <n v="2857.1428571428573"/>
    <n v="2.8776978417266188E-3"/>
  </r>
  <r>
    <s v="enhanced"/>
    <x v="3"/>
    <x v="9"/>
    <x v="1"/>
    <n v="0.08"/>
    <m/>
    <n v="350"/>
    <n v="347.5"/>
    <x v="2"/>
    <n v="1"/>
    <s v="Centaurea melitensis"/>
    <s v="Centaurea melitensis"/>
    <s v="forb"/>
    <s v="nonnative"/>
    <s v="annual"/>
    <s v="Asteraceae"/>
    <n v="1"/>
    <s v="ENH2_10"/>
    <s v="ENH2_10_deep"/>
    <x v="131"/>
    <n v="2.8571428571428571E-3"/>
    <n v="2857.1428571428573"/>
    <n v="2.8776978417266188E-3"/>
  </r>
  <r>
    <s v="enhanced"/>
    <x v="3"/>
    <x v="9"/>
    <x v="1"/>
    <n v="0.08"/>
    <m/>
    <n v="350"/>
    <n v="347.5"/>
    <x v="2"/>
    <n v="1"/>
    <s v="Festuca myuros"/>
    <s v="Festuca myuros"/>
    <s v="grass"/>
    <s v="nonnative"/>
    <s v="annual"/>
    <s v="Poaceae"/>
    <n v="1"/>
    <s v="ENH2_10"/>
    <s v="ENH2_10_deep"/>
    <x v="131"/>
    <n v="2.8571428571428571E-3"/>
    <n v="2857.1428571428573"/>
    <n v="2.8776978417266188E-3"/>
  </r>
  <r>
    <s v="enhanced"/>
    <x v="3"/>
    <x v="9"/>
    <x v="1"/>
    <n v="0.08"/>
    <m/>
    <n v="350"/>
    <n v="347.5"/>
    <x v="2"/>
    <n v="1"/>
    <s v="Malacothamnus fasciculatus"/>
    <s v="Malacothamnus fasciculatus"/>
    <s v="shrub"/>
    <s v="native"/>
    <s v="perennial"/>
    <s v="Malvaceae"/>
    <n v="4"/>
    <s v="ENH2_10"/>
    <s v="ENH2_10_deep"/>
    <x v="131"/>
    <n v="1.1428571428571429E-2"/>
    <n v="11428.571428571429"/>
    <n v="1.1510791366906475E-2"/>
  </r>
  <r>
    <s v="enhanced"/>
    <x v="3"/>
    <x v="9"/>
    <x v="1"/>
    <n v="0.08"/>
    <m/>
    <n v="350"/>
    <n v="347.5"/>
    <x v="3"/>
    <n v="1"/>
    <s v="Acmispon maritimus"/>
    <s v="Acmispon spp."/>
    <s v="forb"/>
    <s v="native"/>
    <s v="annual"/>
    <s v="Fabaceae"/>
    <n v="3"/>
    <s v="ENH2_10"/>
    <s v="ENH2_10_deep"/>
    <x v="132"/>
    <n v="8.5714285714285719E-3"/>
    <n v="8571.4285714285725"/>
    <n v="8.6330935251798559E-3"/>
  </r>
  <r>
    <s v="enhanced"/>
    <x v="3"/>
    <x v="9"/>
    <x v="1"/>
    <n v="0.08"/>
    <m/>
    <n v="350"/>
    <n v="347.5"/>
    <x v="3"/>
    <n v="1"/>
    <s v="Bromus diandrus"/>
    <s v="Bromus spp."/>
    <s v="grass"/>
    <s v="nonnative"/>
    <s v="annual"/>
    <s v="Poaceae"/>
    <n v="1"/>
    <s v="ENH2_10"/>
    <s v="ENH2_10_deep"/>
    <x v="132"/>
    <n v="2.8571428571428571E-3"/>
    <n v="2857.1428571428573"/>
    <n v="2.8776978417266188E-3"/>
  </r>
  <r>
    <s v="enhanced"/>
    <x v="3"/>
    <x v="9"/>
    <x v="1"/>
    <n v="0.08"/>
    <m/>
    <n v="350"/>
    <n v="347.5"/>
    <x v="3"/>
    <n v="1"/>
    <s v="Bromus madritensis"/>
    <s v="Bromus spp."/>
    <s v="grass"/>
    <s v="nonnative"/>
    <s v="annual"/>
    <s v="Poaceae"/>
    <n v="3"/>
    <s v="ENH2_10"/>
    <s v="ENH2_10_deep"/>
    <x v="132"/>
    <n v="8.5714285714285719E-3"/>
    <n v="8571.4285714285725"/>
    <n v="8.6330935251798559E-3"/>
  </r>
  <r>
    <s v="enhanced"/>
    <x v="3"/>
    <x v="9"/>
    <x v="1"/>
    <n v="0.08"/>
    <m/>
    <n v="350"/>
    <n v="347.5"/>
    <x v="3"/>
    <n v="1"/>
    <s v="Dipterostemon capitatus"/>
    <s v="Dipterostemon capitatus"/>
    <s v="forb"/>
    <s v="native"/>
    <s v="perennial"/>
    <s v="Themidaceae"/>
    <n v="1"/>
    <s v="ENH2_10"/>
    <s v="ENH2_10_deep"/>
    <x v="132"/>
    <n v="2.8571428571428571E-3"/>
    <n v="2857.1428571428573"/>
    <n v="2.8776978417266188E-3"/>
  </r>
  <r>
    <s v="enhanced"/>
    <x v="3"/>
    <x v="9"/>
    <x v="1"/>
    <n v="0.08"/>
    <m/>
    <n v="350"/>
    <n v="347.5"/>
    <x v="3"/>
    <n v="1"/>
    <s v="Hirschfeldia incana"/>
    <s v="Hirschfeldia incana"/>
    <s v="forb"/>
    <s v="nonnative"/>
    <s v="annual"/>
    <s v="Brassicaceae"/>
    <n v="1"/>
    <s v="ENH2_10"/>
    <s v="ENH2_10_deep"/>
    <x v="132"/>
    <n v="2.8571428571428571E-3"/>
    <n v="2857.1428571428573"/>
    <n v="2.8776978417266188E-3"/>
  </r>
  <r>
    <s v="intact"/>
    <x v="4"/>
    <x v="0"/>
    <x v="0"/>
    <n v="0.04"/>
    <m/>
    <n v="150"/>
    <n v="164.0625"/>
    <x v="0"/>
    <n v="1"/>
    <s v="Bromus diandrus"/>
    <s v="Bromus spp."/>
    <s v="grass"/>
    <s v="nonnative"/>
    <s v="annual"/>
    <s v="Poaceae"/>
    <n v="1"/>
    <s v="INT1_1"/>
    <s v="INT1_1_surface"/>
    <x v="133"/>
    <n v="6.6666666666666671E-3"/>
    <n v="6666.666666666667"/>
    <n v="6.0952380952380954E-3"/>
  </r>
  <r>
    <s v="intact"/>
    <x v="4"/>
    <x v="0"/>
    <x v="0"/>
    <n v="0.04"/>
    <m/>
    <n v="150"/>
    <n v="164.0625"/>
    <x v="0"/>
    <n v="1"/>
    <s v="Claytonia parviflora"/>
    <s v="Claytonia spp."/>
    <s v="forb"/>
    <s v="native"/>
    <s v="annual"/>
    <s v="Montiaceae"/>
    <n v="1"/>
    <s v="INT1_1"/>
    <s v="INT1_1_surface"/>
    <x v="133"/>
    <n v="6.6666666666666671E-3"/>
    <n v="6666.666666666667"/>
    <n v="6.0952380952380954E-3"/>
  </r>
  <r>
    <s v="intact"/>
    <x v="4"/>
    <x v="0"/>
    <x v="0"/>
    <n v="0.04"/>
    <m/>
    <n v="150"/>
    <n v="164.0625"/>
    <x v="0"/>
    <n v="1"/>
    <s v="Emmenanthe penduliflora"/>
    <s v="Emmenanthe penduliflora"/>
    <s v="forb"/>
    <s v="native"/>
    <s v="annual"/>
    <s v="Hydrophyllaceae"/>
    <n v="1"/>
    <s v="INT1_1"/>
    <s v="INT1_1_surface"/>
    <x v="133"/>
    <n v="6.6666666666666671E-3"/>
    <n v="6666.666666666667"/>
    <n v="6.0952380952380954E-3"/>
  </r>
  <r>
    <s v="intact"/>
    <x v="4"/>
    <x v="0"/>
    <x v="0"/>
    <n v="0.04"/>
    <m/>
    <n v="150"/>
    <n v="164.0625"/>
    <x v="0"/>
    <n v="1"/>
    <s v="Eucrypta chrysanthemifolia"/>
    <s v="Eucrypta chrysanthemifolia"/>
    <s v="forb"/>
    <s v="native"/>
    <s v="annual"/>
    <s v="Hydrophyllaceae"/>
    <n v="2"/>
    <s v="INT1_1"/>
    <s v="INT1_1_surface"/>
    <x v="133"/>
    <n v="1.3333333333333334E-2"/>
    <n v="13333.333333333334"/>
    <n v="1.2190476190476191E-2"/>
  </r>
  <r>
    <s v="intact"/>
    <x v="4"/>
    <x v="0"/>
    <x v="0"/>
    <n v="0.04"/>
    <m/>
    <n v="150"/>
    <n v="164.0625"/>
    <x v="0"/>
    <n v="1"/>
    <s v="Pseudognaphalium luteoalbum"/>
    <s v="Pseudognaphalium luteoalbum"/>
    <s v="forb"/>
    <s v="nonnative"/>
    <s v="annual"/>
    <s v="Asteraceae"/>
    <n v="1"/>
    <s v="INT1_1"/>
    <s v="INT1_1_surface"/>
    <x v="133"/>
    <n v="6.6666666666666671E-3"/>
    <n v="6666.666666666667"/>
    <n v="6.0952380952380954E-3"/>
  </r>
  <r>
    <s v="intact"/>
    <x v="4"/>
    <x v="0"/>
    <x v="0"/>
    <n v="0.04"/>
    <m/>
    <n v="150"/>
    <n v="164.0625"/>
    <x v="0"/>
    <n v="1"/>
    <s v="Stipa lepida"/>
    <s v="Stipa lepida"/>
    <s v="grass"/>
    <s v="native"/>
    <s v="perennial"/>
    <s v="Poaceae"/>
    <n v="4"/>
    <s v="INT1_1"/>
    <s v="INT1_1_surface"/>
    <x v="133"/>
    <n v="2.6666666666666668E-2"/>
    <n v="26666.666666666668"/>
    <n v="2.4380952380952382E-2"/>
  </r>
  <r>
    <s v="intact"/>
    <x v="4"/>
    <x v="0"/>
    <x v="0"/>
    <n v="0.04"/>
    <m/>
    <n v="150"/>
    <n v="164.0625"/>
    <x v="0"/>
    <n v="1"/>
    <s v="Unknown A - shrub"/>
    <s v="Unknown A - shrub"/>
    <s v="shrub"/>
    <s v="native"/>
    <s v="perennial"/>
    <s v="Asteraceae"/>
    <n v="1"/>
    <s v="INT1_1"/>
    <s v="INT1_1_surface"/>
    <x v="133"/>
    <n v="6.6666666666666671E-3"/>
    <n v="6666.666666666667"/>
    <n v="6.0952380952380954E-3"/>
  </r>
  <r>
    <s v="intact"/>
    <x v="4"/>
    <x v="0"/>
    <x v="0"/>
    <n v="0.04"/>
    <m/>
    <n v="150"/>
    <n v="164.0625"/>
    <x v="0"/>
    <n v="1"/>
    <s v="Unknown A - shrub"/>
    <s v="Unknown A - shrub"/>
    <s v="shrub"/>
    <s v="native"/>
    <s v="perennial"/>
    <s v="Asteraceae"/>
    <n v="1"/>
    <s v="INT1_1"/>
    <s v="INT1_1_surface"/>
    <x v="133"/>
    <n v="6.6666666666666671E-3"/>
    <n v="6666.666666666667"/>
    <n v="6.0952380952380954E-3"/>
  </r>
  <r>
    <s v="intact"/>
    <x v="4"/>
    <x v="0"/>
    <x v="0"/>
    <n v="0.04"/>
    <m/>
    <n v="150"/>
    <n v="164.0625"/>
    <x v="1"/>
    <n v="1"/>
    <s v="Astragalus trichopodus"/>
    <s v="Astragalus trichopodus"/>
    <s v="forb"/>
    <s v="native"/>
    <s v="perennial"/>
    <s v="Fabaceae"/>
    <n v="1"/>
    <s v="INT1_1"/>
    <s v="INT1_1_surface"/>
    <x v="134"/>
    <n v="6.6666666666666671E-3"/>
    <n v="6666.666666666667"/>
    <n v="6.0952380952380954E-3"/>
  </r>
  <r>
    <s v="intact"/>
    <x v="4"/>
    <x v="0"/>
    <x v="0"/>
    <n v="0.04"/>
    <m/>
    <n v="150"/>
    <n v="164.0625"/>
    <x v="1"/>
    <n v="1"/>
    <s v="Claytonia perfoliata"/>
    <s v="Claytonia spp."/>
    <s v="forb"/>
    <s v="native"/>
    <s v="annual"/>
    <s v="Montiaceae"/>
    <n v="1"/>
    <s v="INT1_1"/>
    <s v="INT1_1_surface"/>
    <x v="134"/>
    <n v="6.6666666666666671E-3"/>
    <n v="6666.666666666667"/>
    <n v="6.0952380952380954E-3"/>
  </r>
  <r>
    <s v="intact"/>
    <x v="4"/>
    <x v="0"/>
    <x v="0"/>
    <n v="0.04"/>
    <m/>
    <n v="150"/>
    <n v="164.0625"/>
    <x v="1"/>
    <n v="1"/>
    <s v="Nicotiana glauca"/>
    <s v="Nicotiana glauca"/>
    <s v="shrub"/>
    <s v="nonnative"/>
    <s v="perennial"/>
    <s v="Solanaceae"/>
    <n v="1"/>
    <s v="INT1_1"/>
    <s v="INT1_1_surface"/>
    <x v="134"/>
    <n v="6.6666666666666671E-3"/>
    <n v="6666.666666666667"/>
    <n v="6.0952380952380954E-3"/>
  </r>
  <r>
    <s v="intact"/>
    <x v="4"/>
    <x v="0"/>
    <x v="0"/>
    <n v="0.04"/>
    <m/>
    <n v="150"/>
    <n v="164.0625"/>
    <x v="1"/>
    <n v="1"/>
    <s v="Polypogon monspeliensis"/>
    <s v="Polypogon monspeliensis"/>
    <s v="grass"/>
    <s v="nonnative"/>
    <s v="annual"/>
    <s v="Poaceae"/>
    <n v="1"/>
    <s v="INT1_1"/>
    <s v="INT1_1_surface"/>
    <x v="134"/>
    <n v="6.6666666666666671E-3"/>
    <n v="6666.666666666667"/>
    <n v="6.0952380952380954E-3"/>
  </r>
  <r>
    <s v="intact"/>
    <x v="4"/>
    <x v="0"/>
    <x v="0"/>
    <n v="0.04"/>
    <m/>
    <n v="150"/>
    <n v="164.0625"/>
    <x v="1"/>
    <n v="1"/>
    <s v="Pseudognaphalium luteoalbum"/>
    <s v="Pseudognaphalium luteoalbum"/>
    <s v="forb"/>
    <s v="nonnative"/>
    <s v="annual"/>
    <s v="Asteraceae"/>
    <n v="1"/>
    <s v="INT1_1"/>
    <s v="INT1_1_surface"/>
    <x v="134"/>
    <n v="6.6666666666666671E-3"/>
    <n v="6666.666666666667"/>
    <n v="6.0952380952380954E-3"/>
  </r>
  <r>
    <s v="intact"/>
    <x v="4"/>
    <x v="0"/>
    <x v="0"/>
    <n v="0.04"/>
    <m/>
    <n v="150"/>
    <n v="164.0625"/>
    <x v="1"/>
    <n v="1"/>
    <s v="Stipa lepida"/>
    <s v="Stipa lepida"/>
    <s v="grass"/>
    <s v="native"/>
    <s v="perennial"/>
    <s v="Poaceae"/>
    <n v="4"/>
    <s v="INT1_1"/>
    <s v="INT1_1_surface"/>
    <x v="134"/>
    <n v="2.6666666666666668E-2"/>
    <n v="26666.666666666668"/>
    <n v="2.4380952380952382E-2"/>
  </r>
  <r>
    <s v="intact"/>
    <x v="4"/>
    <x v="0"/>
    <x v="0"/>
    <n v="0.04"/>
    <m/>
    <n v="150"/>
    <n v="164.0625"/>
    <x v="2"/>
    <n v="1"/>
    <s v="Bromus diandrus"/>
    <s v="Bromus spp."/>
    <s v="grass"/>
    <s v="nonnative"/>
    <s v="annual"/>
    <s v="Poaceae"/>
    <n v="1"/>
    <s v="INT1_1"/>
    <s v="INT1_1_surface"/>
    <x v="135"/>
    <n v="6.6666666666666671E-3"/>
    <n v="6666.666666666667"/>
    <n v="6.0952380952380954E-3"/>
  </r>
  <r>
    <s v="intact"/>
    <x v="4"/>
    <x v="0"/>
    <x v="0"/>
    <n v="0.04"/>
    <m/>
    <n v="150"/>
    <n v="164.0625"/>
    <x v="2"/>
    <n v="1"/>
    <s v="Eucrypta chrysanthemifolia"/>
    <s v="Eucrypta chrysanthemifolia"/>
    <s v="forb"/>
    <s v="native"/>
    <s v="annual"/>
    <s v="Hydrophyllaceae"/>
    <n v="1"/>
    <s v="INT1_1"/>
    <s v="INT1_1_surface"/>
    <x v="135"/>
    <n v="6.6666666666666671E-3"/>
    <n v="6666.666666666667"/>
    <n v="6.0952380952380954E-3"/>
  </r>
  <r>
    <s v="intact"/>
    <x v="4"/>
    <x v="0"/>
    <x v="0"/>
    <n v="0.04"/>
    <m/>
    <n v="150"/>
    <n v="164.0625"/>
    <x v="2"/>
    <n v="1"/>
    <s v="Nicotiana glauca"/>
    <s v="Nicotiana glauca"/>
    <s v="shrub"/>
    <s v="nonnative"/>
    <s v="perennial"/>
    <s v="Solanaceae"/>
    <n v="1"/>
    <s v="INT1_1"/>
    <s v="INT1_1_surface"/>
    <x v="135"/>
    <n v="6.6666666666666671E-3"/>
    <n v="6666.666666666667"/>
    <n v="6.0952380952380954E-3"/>
  </r>
  <r>
    <s v="intact"/>
    <x v="4"/>
    <x v="0"/>
    <x v="0"/>
    <n v="0.04"/>
    <m/>
    <n v="150"/>
    <n v="164.0625"/>
    <x v="2"/>
    <n v="1"/>
    <s v="Pseudognaphalium californicum"/>
    <s v="Pseudognaphalium californicum"/>
    <s v="forb"/>
    <s v="native"/>
    <s v="annual"/>
    <s v="Asteraceae"/>
    <n v="1"/>
    <s v="INT1_1"/>
    <s v="INT1_1_surface"/>
    <x v="135"/>
    <n v="6.6666666666666671E-3"/>
    <n v="6666.666666666667"/>
    <n v="6.0952380952380954E-3"/>
  </r>
  <r>
    <s v="intact"/>
    <x v="4"/>
    <x v="0"/>
    <x v="0"/>
    <n v="0.04"/>
    <m/>
    <n v="150"/>
    <n v="164.0625"/>
    <x v="2"/>
    <n v="1"/>
    <s v="Pseudognaphalium luteoalbum"/>
    <s v="Pseudognaphalium luteoalbum"/>
    <s v="forb"/>
    <s v="nonnative"/>
    <s v="annual"/>
    <s v="Asteraceae"/>
    <n v="1"/>
    <s v="INT1_1"/>
    <s v="INT1_1_surface"/>
    <x v="135"/>
    <n v="6.6666666666666671E-3"/>
    <n v="6666.666666666667"/>
    <n v="6.0952380952380954E-3"/>
  </r>
  <r>
    <s v="intact"/>
    <x v="4"/>
    <x v="0"/>
    <x v="0"/>
    <n v="0.04"/>
    <m/>
    <n v="150"/>
    <n v="164.0625"/>
    <x v="2"/>
    <n v="1"/>
    <s v="Sonchus oleraceus"/>
    <s v="Sonchus oleraceus"/>
    <s v="forb"/>
    <s v="nonnative"/>
    <s v="annual"/>
    <s v="Asteraceae"/>
    <n v="1"/>
    <s v="INT1_1"/>
    <s v="INT1_1_surface"/>
    <x v="135"/>
    <n v="6.6666666666666671E-3"/>
    <n v="6666.666666666667"/>
    <n v="6.0952380952380954E-3"/>
  </r>
  <r>
    <s v="intact"/>
    <x v="4"/>
    <x v="0"/>
    <x v="0"/>
    <n v="0.04"/>
    <m/>
    <n v="150"/>
    <n v="164.0625"/>
    <x v="2"/>
    <n v="1"/>
    <s v="Stipa lepida"/>
    <s v="Stipa lepida"/>
    <s v="grass"/>
    <s v="native"/>
    <s v="perennial"/>
    <s v="Poaceae"/>
    <n v="3"/>
    <s v="INT1_1"/>
    <s v="INT1_1_surface"/>
    <x v="135"/>
    <n v="0.02"/>
    <n v="20000"/>
    <n v="1.8285714285714287E-2"/>
  </r>
  <r>
    <s v="intact"/>
    <x v="4"/>
    <x v="0"/>
    <x v="0"/>
    <n v="0.04"/>
    <m/>
    <n v="150"/>
    <n v="164.0625"/>
    <x v="2"/>
    <n v="1"/>
    <s v="Stipa lepida"/>
    <s v="Stipa lepida"/>
    <s v="grass"/>
    <s v="native"/>
    <s v="perennial"/>
    <s v="Poaceae"/>
    <n v="3"/>
    <s v="INT1_1"/>
    <s v="INT1_1_surface"/>
    <x v="135"/>
    <n v="0.02"/>
    <n v="20000"/>
    <n v="1.8285714285714287E-2"/>
  </r>
  <r>
    <s v="intact"/>
    <x v="4"/>
    <x v="0"/>
    <x v="0"/>
    <n v="0.04"/>
    <m/>
    <n v="150"/>
    <n v="164.0625"/>
    <x v="2"/>
    <n v="1"/>
    <s v="Stipa lepida"/>
    <s v="Stipa lepida"/>
    <s v="grass"/>
    <s v="native"/>
    <s v="perennial"/>
    <s v="Poaceae"/>
    <n v="1"/>
    <s v="INT1_1"/>
    <s v="INT1_1_surface"/>
    <x v="135"/>
    <n v="6.6666666666666671E-3"/>
    <n v="6666.666666666667"/>
    <n v="6.0952380952380954E-3"/>
  </r>
  <r>
    <s v="intact"/>
    <x v="4"/>
    <x v="0"/>
    <x v="0"/>
    <n v="0.04"/>
    <m/>
    <n v="150"/>
    <n v="164.0625"/>
    <x v="2"/>
    <n v="1"/>
    <s v="Unknown A - shrub"/>
    <s v="Unknown A - shrub"/>
    <s v="shrub"/>
    <s v="native"/>
    <s v="perennial"/>
    <s v="Asteraceae"/>
    <n v="1"/>
    <s v="INT1_1"/>
    <s v="INT1_1_surface"/>
    <x v="135"/>
    <n v="6.6666666666666671E-3"/>
    <n v="6666.666666666667"/>
    <n v="6.0952380952380954E-3"/>
  </r>
  <r>
    <s v="intact"/>
    <x v="4"/>
    <x v="0"/>
    <x v="0"/>
    <n v="0.04"/>
    <m/>
    <n v="150"/>
    <n v="164.0625"/>
    <x v="3"/>
    <n v="1"/>
    <s v="Astragalus trichopodus"/>
    <s v="Astragalus trichopodus"/>
    <s v="forb"/>
    <s v="native"/>
    <s v="perennial"/>
    <s v="Fabaceae"/>
    <n v="1"/>
    <s v="INT1_1"/>
    <s v="INT1_1_surface"/>
    <x v="136"/>
    <n v="6.6666666666666671E-3"/>
    <n v="6666.666666666667"/>
    <n v="6.0952380952380954E-3"/>
  </r>
  <r>
    <s v="intact"/>
    <x v="4"/>
    <x v="0"/>
    <x v="0"/>
    <n v="0.04"/>
    <m/>
    <n v="150"/>
    <n v="164.0625"/>
    <x v="3"/>
    <n v="1"/>
    <s v="Astragalus trichopodus"/>
    <s v="Astragalus trichopodus"/>
    <s v="forb"/>
    <s v="native"/>
    <s v="perennial"/>
    <s v="Fabaceae"/>
    <n v="1"/>
    <s v="INT1_1"/>
    <s v="INT1_1_surface"/>
    <x v="136"/>
    <n v="6.6666666666666671E-3"/>
    <n v="6666.666666666667"/>
    <n v="6.0952380952380954E-3"/>
  </r>
  <r>
    <s v="intact"/>
    <x v="4"/>
    <x v="0"/>
    <x v="0"/>
    <n v="0.04"/>
    <m/>
    <n v="150"/>
    <n v="164.0625"/>
    <x v="3"/>
    <n v="1"/>
    <s v="Astragalus trichopodus"/>
    <s v="Astragalus trichopodus"/>
    <s v="forb"/>
    <s v="native"/>
    <s v="perennial"/>
    <s v="Fabaceae"/>
    <n v="1"/>
    <s v="INT1_1"/>
    <s v="INT1_1_surface"/>
    <x v="136"/>
    <n v="6.6666666666666671E-3"/>
    <n v="6666.666666666667"/>
    <n v="6.0952380952380954E-3"/>
  </r>
  <r>
    <s v="intact"/>
    <x v="4"/>
    <x v="0"/>
    <x v="0"/>
    <n v="0.04"/>
    <m/>
    <n v="150"/>
    <n v="164.0625"/>
    <x v="3"/>
    <n v="1"/>
    <s v="Bromus diandrus"/>
    <s v="Bromus spp."/>
    <s v="grass"/>
    <s v="nonnative"/>
    <s v="annual"/>
    <s v="Poaceae"/>
    <n v="1"/>
    <s v="INT1_1"/>
    <s v="INT1_1_surface"/>
    <x v="136"/>
    <n v="6.6666666666666671E-3"/>
    <n v="6666.666666666667"/>
    <n v="6.0952380952380954E-3"/>
  </r>
  <r>
    <s v="intact"/>
    <x v="4"/>
    <x v="0"/>
    <x v="0"/>
    <n v="0.04"/>
    <m/>
    <n v="150"/>
    <n v="164.0625"/>
    <x v="3"/>
    <n v="1"/>
    <s v="Claytonia perfoliata"/>
    <s v="Claytonia spp."/>
    <s v="forb"/>
    <s v="native"/>
    <s v="annual"/>
    <s v="Montiaceae"/>
    <n v="1"/>
    <s v="INT1_1"/>
    <s v="INT1_1_surface"/>
    <x v="136"/>
    <n v="6.6666666666666671E-3"/>
    <n v="6666.666666666667"/>
    <n v="6.0952380952380954E-3"/>
  </r>
  <r>
    <s v="intact"/>
    <x v="4"/>
    <x v="0"/>
    <x v="0"/>
    <n v="0.04"/>
    <m/>
    <n v="150"/>
    <n v="164.0625"/>
    <x v="3"/>
    <n v="1"/>
    <s v="Claytonia perfoliata"/>
    <s v="Claytonia spp."/>
    <s v="forb"/>
    <s v="native"/>
    <s v="annual"/>
    <s v="Montiaceae"/>
    <n v="1"/>
    <s v="INT1_1"/>
    <s v="INT1_1_surface"/>
    <x v="136"/>
    <n v="6.6666666666666671E-3"/>
    <n v="6666.666666666667"/>
    <n v="6.0952380952380954E-3"/>
  </r>
  <r>
    <s v="intact"/>
    <x v="4"/>
    <x v="0"/>
    <x v="0"/>
    <n v="0.04"/>
    <m/>
    <n v="150"/>
    <n v="164.0625"/>
    <x v="3"/>
    <n v="1"/>
    <s v="Emmenanthe penduliflora"/>
    <s v="Emmenanthe penduliflora"/>
    <s v="forb"/>
    <s v="native"/>
    <s v="annual"/>
    <s v="Hydrophyllaceae"/>
    <n v="1"/>
    <s v="INT1_1"/>
    <s v="INT1_1_surface"/>
    <x v="136"/>
    <n v="6.6666666666666671E-3"/>
    <n v="6666.666666666667"/>
    <n v="6.0952380952380954E-3"/>
  </r>
  <r>
    <s v="intact"/>
    <x v="4"/>
    <x v="0"/>
    <x v="0"/>
    <n v="0.04"/>
    <m/>
    <n v="150"/>
    <n v="164.0625"/>
    <x v="3"/>
    <n v="1"/>
    <s v="Erigeron canadensis"/>
    <s v="Erigeron canadensis"/>
    <s v="forb"/>
    <s v="native"/>
    <s v="annual"/>
    <s v="Asteraceae"/>
    <n v="1"/>
    <s v="INT1_1"/>
    <s v="INT1_1_surface"/>
    <x v="136"/>
    <n v="6.6666666666666671E-3"/>
    <n v="6666.666666666667"/>
    <n v="6.0952380952380954E-3"/>
  </r>
  <r>
    <s v="intact"/>
    <x v="4"/>
    <x v="0"/>
    <x v="0"/>
    <n v="0.04"/>
    <m/>
    <n v="150"/>
    <n v="164.0625"/>
    <x v="3"/>
    <n v="1"/>
    <s v="Eucrypta chrysanthemifolia"/>
    <s v="Eucrypta chrysanthemifolia"/>
    <s v="forb"/>
    <s v="native"/>
    <s v="annual"/>
    <s v="Hydrophyllaceae"/>
    <n v="1"/>
    <s v="INT1_1"/>
    <s v="INT1_1_surface"/>
    <x v="136"/>
    <n v="6.6666666666666671E-3"/>
    <n v="6666.666666666667"/>
    <n v="6.0952380952380954E-3"/>
  </r>
  <r>
    <s v="intact"/>
    <x v="4"/>
    <x v="0"/>
    <x v="0"/>
    <n v="0.04"/>
    <m/>
    <n v="150"/>
    <n v="164.0625"/>
    <x v="3"/>
    <n v="1"/>
    <s v="Malacothrix saxatilis"/>
    <s v="Malacothrix saxatilis"/>
    <s v="forb"/>
    <s v="native"/>
    <s v="perennial"/>
    <s v="Asteraceae"/>
    <n v="1"/>
    <s v="INT1_1"/>
    <s v="INT1_1_surface"/>
    <x v="136"/>
    <n v="6.6666666666666671E-3"/>
    <n v="6666.666666666667"/>
    <n v="6.0952380952380954E-3"/>
  </r>
  <r>
    <s v="intact"/>
    <x v="4"/>
    <x v="0"/>
    <x v="0"/>
    <n v="0.04"/>
    <m/>
    <n v="150"/>
    <n v="164.0625"/>
    <x v="3"/>
    <n v="1"/>
    <s v="Nicotiana glauca"/>
    <s v="Nicotiana glauca"/>
    <s v="shrub"/>
    <s v="nonnative"/>
    <s v="perennial"/>
    <s v="Solanaceae"/>
    <n v="1"/>
    <s v="INT1_1"/>
    <s v="INT1_1_surface"/>
    <x v="136"/>
    <n v="6.6666666666666671E-3"/>
    <n v="6666.666666666667"/>
    <n v="6.0952380952380954E-3"/>
  </r>
  <r>
    <s v="intact"/>
    <x v="4"/>
    <x v="0"/>
    <x v="0"/>
    <n v="0.04"/>
    <m/>
    <n v="150"/>
    <n v="164.0625"/>
    <x v="3"/>
    <n v="1"/>
    <s v="Nicotiana glauca"/>
    <s v="Nicotiana glauca"/>
    <s v="shrub"/>
    <s v="nonnative"/>
    <s v="perennial"/>
    <s v="Solanaceae"/>
    <n v="1"/>
    <s v="INT1_1"/>
    <s v="INT1_1_surface"/>
    <x v="136"/>
    <n v="6.6666666666666671E-3"/>
    <n v="6666.666666666667"/>
    <n v="6.0952380952380954E-3"/>
  </r>
  <r>
    <s v="intact"/>
    <x v="4"/>
    <x v="0"/>
    <x v="0"/>
    <n v="0.04"/>
    <m/>
    <n v="150"/>
    <n v="164.0625"/>
    <x v="3"/>
    <n v="1"/>
    <s v="Stipa lepida"/>
    <s v="Stipa lepida"/>
    <s v="grass"/>
    <s v="native"/>
    <s v="perennial"/>
    <s v="Poaceae"/>
    <n v="2"/>
    <s v="INT1_1"/>
    <s v="INT1_1_surface"/>
    <x v="136"/>
    <n v="1.3333333333333334E-2"/>
    <n v="13333.333333333334"/>
    <n v="1.2190476190476191E-2"/>
  </r>
  <r>
    <s v="intact"/>
    <x v="4"/>
    <x v="0"/>
    <x v="0"/>
    <n v="0.04"/>
    <m/>
    <n v="150"/>
    <n v="164.0625"/>
    <x v="3"/>
    <n v="1"/>
    <s v="Unknown A - shrub"/>
    <s v="Unknown A - shrub"/>
    <s v="shrub"/>
    <s v="native"/>
    <s v="perennial"/>
    <s v="Asteraceae"/>
    <n v="1"/>
    <s v="INT1_1"/>
    <s v="INT1_1_surface"/>
    <x v="136"/>
    <n v="6.6666666666666671E-3"/>
    <n v="6666.666666666667"/>
    <n v="6.0952380952380954E-3"/>
  </r>
  <r>
    <s v="intact"/>
    <x v="4"/>
    <x v="0"/>
    <x v="1"/>
    <n v="0.08"/>
    <m/>
    <n v="340"/>
    <n v="371.875"/>
    <x v="0"/>
    <n v="1"/>
    <s v="Artemisia californica"/>
    <s v="Artemisia californica"/>
    <s v="shrub"/>
    <s v="native"/>
    <s v="perennial"/>
    <s v="Asteraceae"/>
    <n v="1"/>
    <s v="INT1_1"/>
    <s v="INT1_1_deep"/>
    <x v="137"/>
    <n v="2.9411764705882353E-3"/>
    <n v="2941.1764705882351"/>
    <n v="2.6890756302521009E-3"/>
  </r>
  <r>
    <s v="intact"/>
    <x v="4"/>
    <x v="0"/>
    <x v="1"/>
    <n v="0.08"/>
    <m/>
    <n v="340"/>
    <n v="371.875"/>
    <x v="0"/>
    <n v="1"/>
    <s v="Artemisia californica"/>
    <s v="Artemisia californica"/>
    <s v="shrub"/>
    <s v="native"/>
    <s v="perennial"/>
    <s v="Asteraceae"/>
    <n v="1"/>
    <s v="INT1_1"/>
    <s v="INT1_1_deep"/>
    <x v="137"/>
    <n v="2.9411764705882353E-3"/>
    <n v="2941.1764705882351"/>
    <n v="2.6890756302521009E-3"/>
  </r>
  <r>
    <s v="intact"/>
    <x v="4"/>
    <x v="0"/>
    <x v="1"/>
    <n v="0.08"/>
    <m/>
    <n v="340"/>
    <n v="371.875"/>
    <x v="0"/>
    <n v="1"/>
    <s v="Astragalus trichopodus"/>
    <s v="Astragalus trichopodus"/>
    <s v="forb"/>
    <s v="native"/>
    <s v="perennial"/>
    <s v="Fabaceae"/>
    <n v="1"/>
    <s v="INT1_1"/>
    <s v="INT1_1_deep"/>
    <x v="137"/>
    <n v="2.9411764705882353E-3"/>
    <n v="2941.1764705882351"/>
    <n v="2.6890756302521009E-3"/>
  </r>
  <r>
    <s v="intact"/>
    <x v="4"/>
    <x v="0"/>
    <x v="1"/>
    <n v="0.08"/>
    <m/>
    <n v="340"/>
    <n v="371.875"/>
    <x v="0"/>
    <n v="1"/>
    <s v="Eucrypta chrysanthemifolia"/>
    <s v="Eucrypta chrysanthemifolia"/>
    <s v="forb"/>
    <s v="native"/>
    <s v="annual"/>
    <s v="Hydrophyllaceae"/>
    <n v="1"/>
    <s v="INT1_1"/>
    <s v="INT1_1_deep"/>
    <x v="137"/>
    <n v="2.9411764705882353E-3"/>
    <n v="2941.1764705882351"/>
    <n v="2.6890756302521009E-3"/>
  </r>
  <r>
    <s v="intact"/>
    <x v="4"/>
    <x v="0"/>
    <x v="1"/>
    <n v="0.08"/>
    <m/>
    <n v="340"/>
    <n v="371.875"/>
    <x v="0"/>
    <n v="1"/>
    <s v="Stipa lepida"/>
    <s v="Stipa lepida"/>
    <s v="grass"/>
    <s v="native"/>
    <s v="perennial"/>
    <s v="Poaceae"/>
    <n v="1"/>
    <s v="INT1_1"/>
    <s v="INT1_1_deep"/>
    <x v="137"/>
    <n v="2.9411764705882353E-3"/>
    <n v="2941.1764705882351"/>
    <n v="2.6890756302521009E-3"/>
  </r>
  <r>
    <s v="intact"/>
    <x v="4"/>
    <x v="0"/>
    <x v="1"/>
    <n v="0.08"/>
    <m/>
    <n v="340"/>
    <n v="371.875"/>
    <x v="0"/>
    <n v="1"/>
    <s v="Unknown A - shrub"/>
    <s v="Unknown A - shrub"/>
    <s v="shrub"/>
    <s v="native"/>
    <s v="perennial"/>
    <s v="Asteraceae"/>
    <n v="1"/>
    <s v="INT1_1"/>
    <s v="INT1_1_deep"/>
    <x v="137"/>
    <n v="2.9411764705882353E-3"/>
    <n v="2941.1764705882351"/>
    <n v="2.6890756302521009E-3"/>
  </r>
  <r>
    <s v="intact"/>
    <x v="4"/>
    <x v="0"/>
    <x v="1"/>
    <n v="0.08"/>
    <m/>
    <n v="340"/>
    <n v="371.875"/>
    <x v="1"/>
    <n v="1"/>
    <s v="Nicotiana glauca"/>
    <s v="Nicotiana glauca"/>
    <s v="shrub"/>
    <s v="nonnative"/>
    <s v="perennial"/>
    <s v="Solanaceae"/>
    <n v="1"/>
    <s v="INT1_1"/>
    <s v="INT1_1_deep"/>
    <x v="138"/>
    <n v="2.9411764705882353E-3"/>
    <n v="2941.1764705882351"/>
    <n v="2.6890756302521009E-3"/>
  </r>
  <r>
    <s v="intact"/>
    <x v="4"/>
    <x v="0"/>
    <x v="1"/>
    <n v="0.08"/>
    <m/>
    <n v="340"/>
    <n v="371.875"/>
    <x v="2"/>
    <n v="1"/>
    <s v="Astragalus trichopodus"/>
    <s v="Astragalus trichopodus"/>
    <s v="forb"/>
    <s v="native"/>
    <s v="perennial"/>
    <s v="Fabaceae"/>
    <n v="1"/>
    <s v="INT1_1"/>
    <s v="INT1_1_deep"/>
    <x v="139"/>
    <n v="2.9411764705882353E-3"/>
    <n v="2941.1764705882351"/>
    <n v="2.6890756302521009E-3"/>
  </r>
  <r>
    <s v="intact"/>
    <x v="4"/>
    <x v="0"/>
    <x v="1"/>
    <n v="0.08"/>
    <m/>
    <n v="340"/>
    <n v="371.875"/>
    <x v="2"/>
    <n v="1"/>
    <s v="Bromus diandrus"/>
    <s v="Bromus spp."/>
    <s v="grass"/>
    <s v="nonnative"/>
    <s v="annual"/>
    <s v="Poaceae"/>
    <n v="1"/>
    <s v="INT1_1"/>
    <s v="INT1_1_deep"/>
    <x v="139"/>
    <n v="2.9411764705882353E-3"/>
    <n v="2941.1764705882351"/>
    <n v="2.6890756302521009E-3"/>
  </r>
  <r>
    <s v="intact"/>
    <x v="4"/>
    <x v="0"/>
    <x v="1"/>
    <n v="0.08"/>
    <m/>
    <n v="340"/>
    <n v="371.875"/>
    <x v="2"/>
    <n v="1"/>
    <s v="Pseudognaphalium californicum"/>
    <s v="Pseudognaphalium californicum"/>
    <s v="forb"/>
    <s v="native"/>
    <s v="annual"/>
    <s v="Asteraceae"/>
    <n v="1"/>
    <s v="INT1_1"/>
    <s v="INT1_1_deep"/>
    <x v="139"/>
    <n v="2.9411764705882353E-3"/>
    <n v="2941.1764705882351"/>
    <n v="2.6890756302521009E-3"/>
  </r>
  <r>
    <s v="intact"/>
    <x v="4"/>
    <x v="0"/>
    <x v="1"/>
    <n v="0.08"/>
    <m/>
    <n v="340"/>
    <n v="371.875"/>
    <x v="2"/>
    <n v="1"/>
    <s v="Ribes spp."/>
    <s v="Ribes spp."/>
    <s v="shrub"/>
    <s v="native"/>
    <s v="perennial"/>
    <s v="Grossulariaceae"/>
    <n v="1"/>
    <s v="INT1_1"/>
    <s v="INT1_1_deep"/>
    <x v="139"/>
    <n v="2.9411764705882353E-3"/>
    <n v="2941.1764705882351"/>
    <n v="2.6890756302521009E-3"/>
  </r>
  <r>
    <s v="intact"/>
    <x v="4"/>
    <x v="0"/>
    <x v="1"/>
    <n v="0.08"/>
    <m/>
    <n v="340"/>
    <n v="371.875"/>
    <x v="2"/>
    <n v="1"/>
    <s v="Stipa lepida"/>
    <s v="Stipa lepida"/>
    <s v="grass"/>
    <s v="native"/>
    <s v="perennial"/>
    <s v="Poaceae"/>
    <n v="1"/>
    <s v="INT1_1"/>
    <s v="INT1_1_deep"/>
    <x v="139"/>
    <n v="2.9411764705882353E-3"/>
    <n v="2941.1764705882351"/>
    <n v="2.6890756302521009E-3"/>
  </r>
  <r>
    <s v="intact"/>
    <x v="4"/>
    <x v="0"/>
    <x v="1"/>
    <n v="0.08"/>
    <m/>
    <n v="340"/>
    <n v="371.875"/>
    <x v="3"/>
    <n v="1"/>
    <s v="Apiastrum angustifolium"/>
    <s v="Apiastrum angustifolium"/>
    <s v="forb"/>
    <s v="native"/>
    <s v="annual"/>
    <s v="Apiaceae"/>
    <n v="1"/>
    <s v="INT1_1"/>
    <s v="INT1_1_deep"/>
    <x v="140"/>
    <n v="2.9411764705882353E-3"/>
    <n v="2941.1764705882351"/>
    <n v="2.6890756302521009E-3"/>
  </r>
  <r>
    <s v="intact"/>
    <x v="4"/>
    <x v="0"/>
    <x v="1"/>
    <n v="0.08"/>
    <m/>
    <n v="340"/>
    <n v="371.875"/>
    <x v="3"/>
    <n v="1"/>
    <s v="Apiastrum angustifolium"/>
    <s v="Apiastrum angustifolium"/>
    <s v="forb"/>
    <s v="native"/>
    <s v="annual"/>
    <s v="Apiaceae"/>
    <n v="1"/>
    <s v="INT1_1"/>
    <s v="INT1_1_deep"/>
    <x v="140"/>
    <n v="2.9411764705882353E-3"/>
    <n v="2941.1764705882351"/>
    <n v="2.6890756302521009E-3"/>
  </r>
  <r>
    <s v="intact"/>
    <x v="4"/>
    <x v="0"/>
    <x v="1"/>
    <n v="0.08"/>
    <m/>
    <n v="340"/>
    <n v="371.875"/>
    <x v="3"/>
    <n v="1"/>
    <s v="Apiastrum angustifolium"/>
    <s v="Apiastrum angustifolium"/>
    <s v="forb"/>
    <s v="native"/>
    <s v="annual"/>
    <s v="Apiaceae"/>
    <n v="1"/>
    <s v="INT1_1"/>
    <s v="INT1_1_deep"/>
    <x v="140"/>
    <n v="2.9411764705882353E-3"/>
    <n v="2941.1764705882351"/>
    <n v="2.6890756302521009E-3"/>
  </r>
  <r>
    <s v="intact"/>
    <x v="4"/>
    <x v="0"/>
    <x v="1"/>
    <n v="0.08"/>
    <m/>
    <n v="340"/>
    <n v="371.875"/>
    <x v="3"/>
    <n v="1"/>
    <s v="Astragalus trichopodus"/>
    <s v="Astragalus trichopodus"/>
    <s v="forb"/>
    <s v="native"/>
    <s v="perennial"/>
    <s v="Fabaceae"/>
    <n v="1"/>
    <s v="INT1_1"/>
    <s v="INT1_1_deep"/>
    <x v="140"/>
    <n v="2.9411764705882353E-3"/>
    <n v="2941.1764705882351"/>
    <n v="2.6890756302521009E-3"/>
  </r>
  <r>
    <s v="intact"/>
    <x v="4"/>
    <x v="0"/>
    <x v="1"/>
    <n v="0.08"/>
    <m/>
    <n v="340"/>
    <n v="371.875"/>
    <x v="3"/>
    <n v="1"/>
    <s v="Bromus diandrus"/>
    <s v="Bromus spp."/>
    <s v="grass"/>
    <s v="nonnative"/>
    <s v="annual"/>
    <s v="Poaceae"/>
    <n v="1"/>
    <s v="INT1_1"/>
    <s v="INT1_1_deep"/>
    <x v="140"/>
    <n v="2.9411764705882353E-3"/>
    <n v="2941.1764705882351"/>
    <n v="2.6890756302521009E-3"/>
  </r>
  <r>
    <s v="intact"/>
    <x v="4"/>
    <x v="0"/>
    <x v="1"/>
    <n v="0.08"/>
    <m/>
    <n v="340"/>
    <n v="371.875"/>
    <x v="3"/>
    <n v="1"/>
    <s v="Stipa lepida"/>
    <s v="Stipa lepida"/>
    <s v="grass"/>
    <s v="native"/>
    <s v="perennial"/>
    <s v="Poaceae"/>
    <n v="1"/>
    <s v="INT1_1"/>
    <s v="INT1_1_deep"/>
    <x v="140"/>
    <n v="2.9411764705882353E-3"/>
    <n v="2941.1764705882351"/>
    <n v="2.6890756302521009E-3"/>
  </r>
  <r>
    <s v="intact"/>
    <x v="4"/>
    <x v="1"/>
    <x v="0"/>
    <n v="0.04"/>
    <m/>
    <n v="200"/>
    <n v="218.75"/>
    <x v="0"/>
    <n v="1"/>
    <s v="Apiastrum angustifolium"/>
    <s v="Apiastrum angustifolium"/>
    <s v="forb"/>
    <s v="native"/>
    <s v="annual"/>
    <s v="Apiaceae"/>
    <n v="2"/>
    <s v="INT1_2"/>
    <s v="INT1_2_surface"/>
    <x v="141"/>
    <n v="0.01"/>
    <n v="10000"/>
    <n v="9.1428571428571435E-3"/>
  </r>
  <r>
    <s v="intact"/>
    <x v="4"/>
    <x v="1"/>
    <x v="0"/>
    <n v="0.04"/>
    <m/>
    <n v="200"/>
    <n v="218.75"/>
    <x v="0"/>
    <n v="1"/>
    <s v="Artemisia californica"/>
    <s v="Artemisia californica"/>
    <s v="shrub"/>
    <s v="native"/>
    <s v="perennial"/>
    <s v="Asteraceae"/>
    <n v="2"/>
    <s v="INT1_2"/>
    <s v="INT1_2_surface"/>
    <x v="141"/>
    <n v="0.01"/>
    <n v="10000"/>
    <n v="9.1428571428571435E-3"/>
  </r>
  <r>
    <s v="intact"/>
    <x v="4"/>
    <x v="1"/>
    <x v="0"/>
    <n v="0.04"/>
    <m/>
    <n v="200"/>
    <n v="218.75"/>
    <x v="0"/>
    <n v="1"/>
    <s v="Artemisia californica"/>
    <s v="Artemisia californica"/>
    <s v="shrub"/>
    <s v="native"/>
    <s v="perennial"/>
    <s v="Asteraceae"/>
    <n v="1"/>
    <s v="INT1_2"/>
    <s v="INT1_2_surface"/>
    <x v="141"/>
    <n v="5.0000000000000001E-3"/>
    <n v="5000"/>
    <n v="4.5714285714285718E-3"/>
  </r>
  <r>
    <s v="intact"/>
    <x v="4"/>
    <x v="1"/>
    <x v="0"/>
    <n v="0.04"/>
    <m/>
    <n v="200"/>
    <n v="218.75"/>
    <x v="0"/>
    <n v="1"/>
    <s v="Nicotiana glauca"/>
    <s v="Nicotiana glauca"/>
    <s v="shrub"/>
    <s v="nonnative"/>
    <s v="perennial"/>
    <s v="Solanaceae"/>
    <n v="1"/>
    <s v="INT1_2"/>
    <s v="INT1_2_surface"/>
    <x v="141"/>
    <n v="5.0000000000000001E-3"/>
    <n v="5000"/>
    <n v="4.5714285714285718E-3"/>
  </r>
  <r>
    <s v="intact"/>
    <x v="4"/>
    <x v="1"/>
    <x v="0"/>
    <n v="0.04"/>
    <m/>
    <n v="200"/>
    <n v="218.75"/>
    <x v="0"/>
    <n v="1"/>
    <s v="Pseudognaphalium californicum"/>
    <s v="Pseudognaphalium californicum"/>
    <s v="forb"/>
    <s v="native"/>
    <s v="annual"/>
    <s v="Asteraceae"/>
    <n v="2"/>
    <s v="INT1_2"/>
    <s v="INT1_2_surface"/>
    <x v="141"/>
    <n v="0.01"/>
    <n v="10000"/>
    <n v="9.1428571428571435E-3"/>
  </r>
  <r>
    <s v="intact"/>
    <x v="4"/>
    <x v="1"/>
    <x v="0"/>
    <n v="0.04"/>
    <m/>
    <n v="200"/>
    <n v="218.75"/>
    <x v="0"/>
    <n v="1"/>
    <s v="Pseudognaphalium californicum"/>
    <s v="Pseudognaphalium californicum"/>
    <s v="forb"/>
    <s v="native"/>
    <s v="annual"/>
    <s v="Asteraceae"/>
    <n v="1"/>
    <s v="INT1_2"/>
    <s v="INT1_2_surface"/>
    <x v="141"/>
    <n v="5.0000000000000001E-3"/>
    <n v="5000"/>
    <n v="4.5714285714285718E-3"/>
  </r>
  <r>
    <s v="intact"/>
    <x v="4"/>
    <x v="1"/>
    <x v="0"/>
    <n v="0.04"/>
    <m/>
    <n v="200"/>
    <n v="218.75"/>
    <x v="0"/>
    <n v="1"/>
    <s v="Ribes spp."/>
    <s v="Ribes spp."/>
    <s v="shrub"/>
    <s v="native"/>
    <s v="perennial"/>
    <s v="Grossulariaceae"/>
    <n v="1"/>
    <s v="INT1_2"/>
    <s v="INT1_2_surface"/>
    <x v="141"/>
    <n v="5.0000000000000001E-3"/>
    <n v="5000"/>
    <n v="4.5714285714285718E-3"/>
  </r>
  <r>
    <s v="intact"/>
    <x v="4"/>
    <x v="1"/>
    <x v="0"/>
    <n v="0.04"/>
    <m/>
    <n v="200"/>
    <n v="218.75"/>
    <x v="0"/>
    <n v="1"/>
    <s v="Ribes spp."/>
    <s v="Ribes spp."/>
    <s v="shrub"/>
    <s v="native"/>
    <s v="perennial"/>
    <s v="Grossulariaceae"/>
    <n v="1"/>
    <s v="INT1_2"/>
    <s v="INT1_2_surface"/>
    <x v="141"/>
    <n v="5.0000000000000001E-3"/>
    <n v="5000"/>
    <n v="4.5714285714285718E-3"/>
  </r>
  <r>
    <s v="intact"/>
    <x v="4"/>
    <x v="1"/>
    <x v="0"/>
    <n v="0.04"/>
    <m/>
    <n v="200"/>
    <n v="218.75"/>
    <x v="0"/>
    <n v="1"/>
    <s v="Stipa lepida"/>
    <s v="Stipa lepida"/>
    <s v="grass"/>
    <s v="native"/>
    <s v="perennial"/>
    <s v="Poaceae"/>
    <n v="3"/>
    <s v="INT1_2"/>
    <s v="INT1_2_surface"/>
    <x v="141"/>
    <n v="1.4999999999999999E-2"/>
    <n v="15000"/>
    <n v="1.3714285714285714E-2"/>
  </r>
  <r>
    <s v="intact"/>
    <x v="4"/>
    <x v="1"/>
    <x v="0"/>
    <n v="0.04"/>
    <m/>
    <n v="200"/>
    <n v="218.75"/>
    <x v="0"/>
    <n v="1"/>
    <s v="Stipa lepida"/>
    <s v="Stipa lepida"/>
    <s v="grass"/>
    <s v="native"/>
    <s v="perennial"/>
    <s v="Poaceae"/>
    <n v="1"/>
    <s v="INT1_2"/>
    <s v="INT1_2_surface"/>
    <x v="141"/>
    <n v="5.0000000000000001E-3"/>
    <n v="5000"/>
    <n v="4.5714285714285718E-3"/>
  </r>
  <r>
    <s v="intact"/>
    <x v="4"/>
    <x v="1"/>
    <x v="0"/>
    <n v="0.04"/>
    <m/>
    <n v="200"/>
    <n v="218.75"/>
    <x v="1"/>
    <n v="1"/>
    <s v="Apiastrum angustifolium"/>
    <s v="Apiastrum angustifolium"/>
    <s v="forb"/>
    <s v="native"/>
    <s v="annual"/>
    <s v="Apiaceae"/>
    <n v="2"/>
    <s v="INT1_2"/>
    <s v="INT1_2_surface"/>
    <x v="142"/>
    <n v="0.01"/>
    <n v="10000"/>
    <n v="9.1428571428571435E-3"/>
  </r>
  <r>
    <s v="intact"/>
    <x v="4"/>
    <x v="1"/>
    <x v="0"/>
    <n v="0.04"/>
    <m/>
    <n v="200"/>
    <n v="218.75"/>
    <x v="1"/>
    <n v="1"/>
    <s v="Artemisia californica"/>
    <s v="Artemisia californica"/>
    <s v="shrub"/>
    <s v="native"/>
    <s v="perennial"/>
    <s v="Asteraceae"/>
    <n v="2"/>
    <s v="INT1_2"/>
    <s v="INT1_2_surface"/>
    <x v="142"/>
    <n v="0.01"/>
    <n v="10000"/>
    <n v="9.1428571428571435E-3"/>
  </r>
  <r>
    <s v="intact"/>
    <x v="4"/>
    <x v="1"/>
    <x v="0"/>
    <n v="0.04"/>
    <m/>
    <n v="200"/>
    <n v="218.75"/>
    <x v="1"/>
    <n v="1"/>
    <s v="Artemisia californica"/>
    <s v="Artemisia californica"/>
    <s v="shrub"/>
    <s v="native"/>
    <s v="perennial"/>
    <s v="Asteraceae"/>
    <n v="1"/>
    <s v="INT1_2"/>
    <s v="INT1_2_surface"/>
    <x v="142"/>
    <n v="5.0000000000000001E-3"/>
    <n v="5000"/>
    <n v="4.5714285714285718E-3"/>
  </r>
  <r>
    <s v="intact"/>
    <x v="4"/>
    <x v="1"/>
    <x v="0"/>
    <n v="0.04"/>
    <m/>
    <n v="200"/>
    <n v="218.75"/>
    <x v="1"/>
    <n v="1"/>
    <s v="Nicotiana glauca"/>
    <s v="Nicotiana glauca"/>
    <s v="shrub"/>
    <s v="nonnative"/>
    <s v="perennial"/>
    <s v="Solanaceae"/>
    <n v="1"/>
    <s v="INT1_2"/>
    <s v="INT1_2_surface"/>
    <x v="142"/>
    <n v="5.0000000000000001E-3"/>
    <n v="5000"/>
    <n v="4.5714285714285718E-3"/>
  </r>
  <r>
    <s v="intact"/>
    <x v="4"/>
    <x v="1"/>
    <x v="0"/>
    <n v="0.04"/>
    <m/>
    <n v="200"/>
    <n v="218.75"/>
    <x v="1"/>
    <n v="1"/>
    <s v="Pseudognaphalium californicum"/>
    <s v="Pseudognaphalium californicum"/>
    <s v="forb"/>
    <s v="native"/>
    <s v="annual"/>
    <s v="Asteraceae"/>
    <n v="1"/>
    <s v="INT1_2"/>
    <s v="INT1_2_surface"/>
    <x v="142"/>
    <n v="5.0000000000000001E-3"/>
    <n v="5000"/>
    <n v="4.5714285714285718E-3"/>
  </r>
  <r>
    <s v="intact"/>
    <x v="4"/>
    <x v="1"/>
    <x v="0"/>
    <n v="0.04"/>
    <m/>
    <n v="200"/>
    <n v="218.75"/>
    <x v="1"/>
    <n v="1"/>
    <s v="Pseudognaphalium californicum"/>
    <s v="Pseudognaphalium californicum"/>
    <s v="forb"/>
    <s v="native"/>
    <s v="annual"/>
    <s v="Asteraceae"/>
    <n v="1"/>
    <s v="INT1_2"/>
    <s v="INT1_2_surface"/>
    <x v="142"/>
    <n v="5.0000000000000001E-3"/>
    <n v="5000"/>
    <n v="4.5714285714285718E-3"/>
  </r>
  <r>
    <s v="intact"/>
    <x v="4"/>
    <x v="1"/>
    <x v="0"/>
    <n v="0.04"/>
    <m/>
    <n v="200"/>
    <n v="218.75"/>
    <x v="1"/>
    <n v="1"/>
    <s v="Pseudognaphalium californicum"/>
    <s v="Pseudognaphalium californicum"/>
    <s v="forb"/>
    <s v="native"/>
    <s v="annual"/>
    <s v="Asteraceae"/>
    <n v="1"/>
    <s v="INT1_2"/>
    <s v="INT1_2_surface"/>
    <x v="142"/>
    <n v="5.0000000000000001E-3"/>
    <n v="5000"/>
    <n v="4.5714285714285718E-3"/>
  </r>
  <r>
    <s v="intact"/>
    <x v="4"/>
    <x v="1"/>
    <x v="0"/>
    <n v="0.04"/>
    <m/>
    <n v="200"/>
    <n v="218.75"/>
    <x v="1"/>
    <n v="1"/>
    <s v="Ribes spp."/>
    <s v="Ribes spp."/>
    <s v="shrub"/>
    <s v="native"/>
    <s v="perennial"/>
    <s v="Grossulariaceae"/>
    <n v="2"/>
    <s v="INT1_2"/>
    <s v="INT1_2_surface"/>
    <x v="142"/>
    <n v="0.01"/>
    <n v="10000"/>
    <n v="9.1428571428571435E-3"/>
  </r>
  <r>
    <s v="intact"/>
    <x v="4"/>
    <x v="1"/>
    <x v="0"/>
    <n v="0.04"/>
    <m/>
    <n v="200"/>
    <n v="218.75"/>
    <x v="1"/>
    <n v="1"/>
    <s v="Stipa lepida"/>
    <s v="Stipa lepida"/>
    <s v="grass"/>
    <s v="native"/>
    <s v="perennial"/>
    <s v="Poaceae"/>
    <n v="5"/>
    <s v="INT1_2"/>
    <s v="INT1_2_surface"/>
    <x v="142"/>
    <n v="2.5000000000000001E-2"/>
    <n v="25000"/>
    <n v="2.2857142857142857E-2"/>
  </r>
  <r>
    <s v="intact"/>
    <x v="4"/>
    <x v="1"/>
    <x v="0"/>
    <n v="0.04"/>
    <m/>
    <n v="200"/>
    <n v="218.75"/>
    <x v="1"/>
    <n v="1"/>
    <s v="Stipa lepida"/>
    <s v="Stipa lepida"/>
    <s v="grass"/>
    <s v="native"/>
    <s v="perennial"/>
    <s v="Poaceae"/>
    <n v="1"/>
    <s v="INT1_2"/>
    <s v="INT1_2_surface"/>
    <x v="142"/>
    <n v="5.0000000000000001E-3"/>
    <n v="5000"/>
    <n v="4.5714285714285718E-3"/>
  </r>
  <r>
    <s v="intact"/>
    <x v="4"/>
    <x v="1"/>
    <x v="0"/>
    <n v="0.04"/>
    <m/>
    <n v="200"/>
    <n v="218.75"/>
    <x v="2"/>
    <n v="1"/>
    <s v="Apiastrum angustifolium"/>
    <s v="Apiastrum angustifolium"/>
    <s v="forb"/>
    <s v="native"/>
    <s v="annual"/>
    <s v="Apiaceae"/>
    <n v="2"/>
    <s v="INT1_2"/>
    <s v="INT1_2_surface"/>
    <x v="143"/>
    <n v="0.01"/>
    <n v="10000"/>
    <n v="9.1428571428571435E-3"/>
  </r>
  <r>
    <s v="intact"/>
    <x v="4"/>
    <x v="1"/>
    <x v="0"/>
    <n v="0.04"/>
    <m/>
    <n v="200"/>
    <n v="218.75"/>
    <x v="2"/>
    <n v="1"/>
    <s v="Artemisia californica"/>
    <s v="Artemisia californica"/>
    <s v="shrub"/>
    <s v="native"/>
    <s v="perennial"/>
    <s v="Asteraceae"/>
    <n v="1"/>
    <s v="INT1_2"/>
    <s v="INT1_2_surface"/>
    <x v="143"/>
    <n v="5.0000000000000001E-3"/>
    <n v="5000"/>
    <n v="4.5714285714285718E-3"/>
  </r>
  <r>
    <s v="intact"/>
    <x v="4"/>
    <x v="1"/>
    <x v="0"/>
    <n v="0.04"/>
    <m/>
    <n v="200"/>
    <n v="218.75"/>
    <x v="2"/>
    <n v="1"/>
    <s v="Astragalus trichopodus"/>
    <s v="Astragalus trichopodus"/>
    <s v="forb"/>
    <s v="native"/>
    <s v="perennial"/>
    <s v="Fabaceae"/>
    <n v="1"/>
    <s v="INT1_2"/>
    <s v="INT1_2_surface"/>
    <x v="143"/>
    <n v="5.0000000000000001E-3"/>
    <n v="5000"/>
    <n v="4.5714285714285718E-3"/>
  </r>
  <r>
    <s v="intact"/>
    <x v="4"/>
    <x v="1"/>
    <x v="0"/>
    <n v="0.04"/>
    <m/>
    <n v="200"/>
    <n v="218.75"/>
    <x v="2"/>
    <n v="1"/>
    <s v="Cryptantha spp."/>
    <s v="Cryptantha spp."/>
    <s v="forb"/>
    <s v="native"/>
    <s v="annual"/>
    <s v="Boraginaceae"/>
    <n v="1"/>
    <s v="INT1_2"/>
    <s v="INT1_2_surface"/>
    <x v="143"/>
    <n v="5.0000000000000001E-3"/>
    <n v="5000"/>
    <n v="4.5714285714285718E-3"/>
  </r>
  <r>
    <s v="intact"/>
    <x v="4"/>
    <x v="1"/>
    <x v="0"/>
    <n v="0.04"/>
    <m/>
    <n v="200"/>
    <n v="218.75"/>
    <x v="2"/>
    <n v="1"/>
    <s v="Erigeron canadensis"/>
    <s v="Erigeron canadensis"/>
    <s v="forb"/>
    <s v="native"/>
    <s v="annual"/>
    <s v="Asteraceae"/>
    <n v="2"/>
    <s v="INT1_2"/>
    <s v="INT1_2_surface"/>
    <x v="143"/>
    <n v="0.01"/>
    <n v="10000"/>
    <n v="9.1428571428571435E-3"/>
  </r>
  <r>
    <s v="intact"/>
    <x v="4"/>
    <x v="1"/>
    <x v="0"/>
    <n v="0.04"/>
    <m/>
    <n v="200"/>
    <n v="218.75"/>
    <x v="2"/>
    <n v="1"/>
    <s v="Erigeron canadensis"/>
    <s v="Erigeron canadensis"/>
    <s v="forb"/>
    <s v="native"/>
    <s v="annual"/>
    <s v="Asteraceae"/>
    <n v="1"/>
    <s v="INT1_2"/>
    <s v="INT1_2_surface"/>
    <x v="143"/>
    <n v="5.0000000000000001E-3"/>
    <n v="5000"/>
    <n v="4.5714285714285718E-3"/>
  </r>
  <r>
    <s v="intact"/>
    <x v="4"/>
    <x v="1"/>
    <x v="0"/>
    <n v="0.04"/>
    <m/>
    <n v="200"/>
    <n v="218.75"/>
    <x v="2"/>
    <n v="1"/>
    <s v="Eucrypta chrysanthemifolia"/>
    <s v="Eucrypta chrysanthemifolia"/>
    <s v="forb"/>
    <s v="native"/>
    <s v="annual"/>
    <s v="Hydrophyllaceae"/>
    <n v="1"/>
    <s v="INT1_2"/>
    <s v="INT1_2_surface"/>
    <x v="143"/>
    <n v="5.0000000000000001E-3"/>
    <n v="5000"/>
    <n v="4.5714285714285718E-3"/>
  </r>
  <r>
    <s v="intact"/>
    <x v="4"/>
    <x v="1"/>
    <x v="0"/>
    <n v="0.04"/>
    <m/>
    <n v="200"/>
    <n v="218.75"/>
    <x v="2"/>
    <n v="1"/>
    <s v="Nicotiana glauca"/>
    <s v="Nicotiana glauca"/>
    <s v="shrub"/>
    <s v="nonnative"/>
    <s v="perennial"/>
    <s v="Solanaceae"/>
    <n v="1"/>
    <s v="INT1_2"/>
    <s v="INT1_2_surface"/>
    <x v="143"/>
    <n v="5.0000000000000001E-3"/>
    <n v="5000"/>
    <n v="4.5714285714285718E-3"/>
  </r>
  <r>
    <s v="intact"/>
    <x v="4"/>
    <x v="1"/>
    <x v="0"/>
    <n v="0.04"/>
    <m/>
    <n v="200"/>
    <n v="218.75"/>
    <x v="2"/>
    <n v="1"/>
    <s v="Nicotiana glauca"/>
    <s v="Nicotiana glauca"/>
    <s v="shrub"/>
    <s v="nonnative"/>
    <s v="perennial"/>
    <s v="Solanaceae"/>
    <n v="2"/>
    <s v="INT1_2"/>
    <s v="INT1_2_surface"/>
    <x v="143"/>
    <n v="0.01"/>
    <n v="10000"/>
    <n v="9.1428571428571435E-3"/>
  </r>
  <r>
    <s v="intact"/>
    <x v="4"/>
    <x v="1"/>
    <x v="0"/>
    <n v="0.04"/>
    <m/>
    <n v="200"/>
    <n v="218.75"/>
    <x v="2"/>
    <n v="1"/>
    <s v="Pseudognaphalium californicum"/>
    <s v="Pseudognaphalium californicum"/>
    <s v="forb"/>
    <s v="native"/>
    <s v="annual"/>
    <s v="Asteraceae"/>
    <n v="1"/>
    <s v="INT1_2"/>
    <s v="INT1_2_surface"/>
    <x v="143"/>
    <n v="5.0000000000000001E-3"/>
    <n v="5000"/>
    <n v="4.5714285714285718E-3"/>
  </r>
  <r>
    <s v="intact"/>
    <x v="4"/>
    <x v="1"/>
    <x v="0"/>
    <n v="0.04"/>
    <m/>
    <n v="200"/>
    <n v="218.75"/>
    <x v="2"/>
    <n v="1"/>
    <s v="Pseudognaphalium californicum"/>
    <s v="Pseudognaphalium californicum"/>
    <s v="forb"/>
    <s v="native"/>
    <s v="annual"/>
    <s v="Asteraceae"/>
    <n v="1"/>
    <s v="INT1_2"/>
    <s v="INT1_2_surface"/>
    <x v="143"/>
    <n v="5.0000000000000001E-3"/>
    <n v="5000"/>
    <n v="4.5714285714285718E-3"/>
  </r>
  <r>
    <s v="intact"/>
    <x v="4"/>
    <x v="1"/>
    <x v="0"/>
    <n v="0.04"/>
    <m/>
    <n v="200"/>
    <n v="218.75"/>
    <x v="2"/>
    <n v="1"/>
    <s v="Ribes spp."/>
    <s v="Ribes spp."/>
    <s v="shrub"/>
    <s v="native"/>
    <s v="perennial"/>
    <s v="Grossulariaceae"/>
    <n v="1"/>
    <s v="INT1_2"/>
    <s v="INT1_2_surface"/>
    <x v="143"/>
    <n v="5.0000000000000001E-3"/>
    <n v="5000"/>
    <n v="4.5714285714285718E-3"/>
  </r>
  <r>
    <s v="intact"/>
    <x v="4"/>
    <x v="1"/>
    <x v="0"/>
    <n v="0.04"/>
    <m/>
    <n v="200"/>
    <n v="218.75"/>
    <x v="2"/>
    <n v="1"/>
    <s v="Stipa lepida"/>
    <s v="Stipa lepida"/>
    <s v="grass"/>
    <s v="native"/>
    <s v="perennial"/>
    <s v="Poaceae"/>
    <n v="5"/>
    <s v="INT1_2"/>
    <s v="INT1_2_surface"/>
    <x v="143"/>
    <n v="2.5000000000000001E-2"/>
    <n v="25000"/>
    <n v="2.2857142857142857E-2"/>
  </r>
  <r>
    <s v="intact"/>
    <x v="4"/>
    <x v="1"/>
    <x v="0"/>
    <n v="0.04"/>
    <m/>
    <n v="200"/>
    <n v="218.75"/>
    <x v="2"/>
    <n v="1"/>
    <s v="Stipa lepida"/>
    <s v="Stipa lepida"/>
    <s v="grass"/>
    <s v="native"/>
    <s v="perennial"/>
    <s v="Poaceae"/>
    <n v="1"/>
    <s v="INT1_2"/>
    <s v="INT1_2_surface"/>
    <x v="143"/>
    <n v="5.0000000000000001E-3"/>
    <n v="5000"/>
    <n v="4.5714285714285718E-3"/>
  </r>
  <r>
    <s v="intact"/>
    <x v="4"/>
    <x v="1"/>
    <x v="0"/>
    <n v="0.04"/>
    <m/>
    <n v="200"/>
    <n v="218.75"/>
    <x v="3"/>
    <n v="1"/>
    <s v="Apiastrum angustifolium"/>
    <s v="Apiastrum angustifolium"/>
    <s v="forb"/>
    <s v="native"/>
    <s v="annual"/>
    <s v="Apiaceae"/>
    <n v="2"/>
    <s v="INT1_2"/>
    <s v="INT1_2_surface"/>
    <x v="144"/>
    <n v="0.01"/>
    <n v="10000"/>
    <n v="9.1428571428571435E-3"/>
  </r>
  <r>
    <s v="intact"/>
    <x v="4"/>
    <x v="1"/>
    <x v="0"/>
    <n v="0.04"/>
    <m/>
    <n v="200"/>
    <n v="218.75"/>
    <x v="3"/>
    <n v="1"/>
    <s v="Bromus madritensis"/>
    <s v="Bromus spp."/>
    <s v="grass"/>
    <s v="nonnative"/>
    <s v="annual"/>
    <s v="Poaceae"/>
    <n v="2"/>
    <s v="INT1_2"/>
    <s v="INT1_2_surface"/>
    <x v="144"/>
    <n v="0.01"/>
    <n v="10000"/>
    <n v="9.1428571428571435E-3"/>
  </r>
  <r>
    <s v="intact"/>
    <x v="4"/>
    <x v="1"/>
    <x v="0"/>
    <n v="0.04"/>
    <m/>
    <n v="200"/>
    <n v="218.75"/>
    <x v="3"/>
    <n v="1"/>
    <s v="Pseudognaphalium californicum"/>
    <s v="Pseudognaphalium californicum"/>
    <s v="forb"/>
    <s v="native"/>
    <s v="annual"/>
    <s v="Asteraceae"/>
    <n v="1"/>
    <s v="INT1_2"/>
    <s v="INT1_2_surface"/>
    <x v="144"/>
    <n v="5.0000000000000001E-3"/>
    <n v="5000"/>
    <n v="4.5714285714285718E-3"/>
  </r>
  <r>
    <s v="intact"/>
    <x v="4"/>
    <x v="1"/>
    <x v="0"/>
    <n v="0.04"/>
    <m/>
    <n v="200"/>
    <n v="218.75"/>
    <x v="3"/>
    <n v="1"/>
    <s v="Pseudognaphalium californicum"/>
    <s v="Pseudognaphalium californicum"/>
    <s v="forb"/>
    <s v="native"/>
    <s v="annual"/>
    <s v="Asteraceae"/>
    <n v="1"/>
    <s v="INT1_2"/>
    <s v="INT1_2_surface"/>
    <x v="144"/>
    <n v="5.0000000000000001E-3"/>
    <n v="5000"/>
    <n v="4.5714285714285718E-3"/>
  </r>
  <r>
    <s v="intact"/>
    <x v="4"/>
    <x v="1"/>
    <x v="0"/>
    <n v="0.04"/>
    <m/>
    <n v="200"/>
    <n v="218.75"/>
    <x v="3"/>
    <n v="1"/>
    <s v="Stipa lepida"/>
    <s v="Stipa lepida"/>
    <s v="grass"/>
    <s v="native"/>
    <s v="perennial"/>
    <s v="Poaceae"/>
    <n v="2"/>
    <s v="INT1_2"/>
    <s v="INT1_2_surface"/>
    <x v="144"/>
    <n v="0.01"/>
    <n v="10000"/>
    <n v="9.1428571428571435E-3"/>
  </r>
  <r>
    <s v="intact"/>
    <x v="4"/>
    <x v="1"/>
    <x v="0"/>
    <n v="0.04"/>
    <m/>
    <n v="200"/>
    <n v="218.75"/>
    <x v="3"/>
    <n v="1"/>
    <s v="Stipa lepida"/>
    <s v="Stipa lepida"/>
    <s v="grass"/>
    <s v="native"/>
    <s v="perennial"/>
    <s v="Poaceae"/>
    <n v="4"/>
    <s v="INT1_2"/>
    <s v="INT1_2_surface"/>
    <x v="144"/>
    <n v="0.02"/>
    <n v="20000"/>
    <n v="1.8285714285714287E-2"/>
  </r>
  <r>
    <s v="intact"/>
    <x v="4"/>
    <x v="1"/>
    <x v="0"/>
    <n v="0.04"/>
    <m/>
    <n v="200"/>
    <n v="218.75"/>
    <x v="3"/>
    <n v="1"/>
    <s v="Stipa lepida"/>
    <s v="Stipa lepida"/>
    <s v="grass"/>
    <s v="native"/>
    <s v="perennial"/>
    <s v="Poaceae"/>
    <n v="1"/>
    <s v="INT1_2"/>
    <s v="INT1_2_surface"/>
    <x v="144"/>
    <n v="5.0000000000000001E-3"/>
    <n v="5000"/>
    <n v="4.5714285714285718E-3"/>
  </r>
  <r>
    <s v="intact"/>
    <x v="4"/>
    <x v="1"/>
    <x v="1"/>
    <n v="0.08"/>
    <m/>
    <n v="340"/>
    <n v="371.875"/>
    <x v="0"/>
    <n v="1"/>
    <s v="Apiastrum angustifolium"/>
    <s v="Apiastrum angustifolium"/>
    <s v="forb"/>
    <s v="native"/>
    <s v="annual"/>
    <s v="Apiaceae"/>
    <n v="2"/>
    <s v="INT1_2"/>
    <s v="INT1_2_deep"/>
    <x v="145"/>
    <n v="5.8823529411764705E-3"/>
    <n v="5882.3529411764703"/>
    <n v="5.3781512605042018E-3"/>
  </r>
  <r>
    <s v="intact"/>
    <x v="4"/>
    <x v="1"/>
    <x v="1"/>
    <n v="0.08"/>
    <m/>
    <n v="340"/>
    <n v="371.875"/>
    <x v="0"/>
    <n v="1"/>
    <s v="Bromus madritensis"/>
    <s v="Bromus spp."/>
    <s v="grass"/>
    <s v="nonnative"/>
    <s v="annual"/>
    <s v="Poaceae"/>
    <n v="1"/>
    <s v="INT1_2"/>
    <s v="INT1_2_deep"/>
    <x v="145"/>
    <n v="2.9411764705882353E-3"/>
    <n v="2941.1764705882351"/>
    <n v="2.6890756302521009E-3"/>
  </r>
  <r>
    <s v="intact"/>
    <x v="4"/>
    <x v="1"/>
    <x v="1"/>
    <n v="0.08"/>
    <m/>
    <n v="340"/>
    <n v="371.875"/>
    <x v="0"/>
    <n v="1"/>
    <s v="Cryptantha spp."/>
    <s v="Cryptantha spp."/>
    <s v="forb"/>
    <s v="native"/>
    <s v="annual"/>
    <s v="Boraginaceae"/>
    <n v="1"/>
    <s v="INT1_2"/>
    <s v="INT1_2_deep"/>
    <x v="145"/>
    <n v="2.9411764705882353E-3"/>
    <n v="2941.1764705882351"/>
    <n v="2.6890756302521009E-3"/>
  </r>
  <r>
    <s v="intact"/>
    <x v="4"/>
    <x v="1"/>
    <x v="1"/>
    <n v="0.08"/>
    <m/>
    <n v="340"/>
    <n v="371.875"/>
    <x v="0"/>
    <n v="1"/>
    <s v="Eucrypta chrysanthemifolia"/>
    <s v="Eucrypta chrysanthemifolia"/>
    <s v="forb"/>
    <s v="native"/>
    <s v="annual"/>
    <s v="Hydrophyllaceae"/>
    <n v="1"/>
    <s v="INT1_2"/>
    <s v="INT1_2_deep"/>
    <x v="145"/>
    <n v="2.9411764705882353E-3"/>
    <n v="2941.1764705882351"/>
    <n v="2.6890756302521009E-3"/>
  </r>
  <r>
    <s v="intact"/>
    <x v="4"/>
    <x v="1"/>
    <x v="1"/>
    <n v="0.08"/>
    <m/>
    <n v="340"/>
    <n v="371.875"/>
    <x v="0"/>
    <n v="1"/>
    <s v="Festuca myuros"/>
    <s v="Festuca myuros"/>
    <s v="grass"/>
    <s v="nonnative"/>
    <s v="annual"/>
    <s v="Poaceae"/>
    <n v="1"/>
    <s v="INT1_2"/>
    <s v="INT1_2_deep"/>
    <x v="145"/>
    <n v="2.9411764705882353E-3"/>
    <n v="2941.1764705882351"/>
    <n v="2.6890756302521009E-3"/>
  </r>
  <r>
    <s v="intact"/>
    <x v="4"/>
    <x v="1"/>
    <x v="1"/>
    <n v="0.08"/>
    <m/>
    <n v="340"/>
    <n v="371.875"/>
    <x v="0"/>
    <n v="1"/>
    <s v="Phacelia viscida"/>
    <s v="Phacelia spp."/>
    <s v="forb"/>
    <s v="native"/>
    <s v="annual"/>
    <s v="Hydrophyllaceae"/>
    <n v="1"/>
    <s v="INT1_2"/>
    <s v="INT1_2_deep"/>
    <x v="145"/>
    <n v="2.9411764705882353E-3"/>
    <n v="2941.1764705882351"/>
    <n v="2.6890756302521009E-3"/>
  </r>
  <r>
    <s v="intact"/>
    <x v="4"/>
    <x v="1"/>
    <x v="1"/>
    <n v="0.08"/>
    <m/>
    <n v="340"/>
    <n v="371.875"/>
    <x v="0"/>
    <n v="1"/>
    <s v="Pseudognaphalium luteoalbum"/>
    <s v="Pseudognaphalium luteoalbum"/>
    <s v="forb"/>
    <s v="nonnative"/>
    <s v="annual"/>
    <s v="Asteraceae"/>
    <n v="1"/>
    <s v="INT1_2"/>
    <s v="INT1_2_deep"/>
    <x v="145"/>
    <n v="2.9411764705882353E-3"/>
    <n v="2941.1764705882351"/>
    <n v="2.6890756302521009E-3"/>
  </r>
  <r>
    <s v="intact"/>
    <x v="4"/>
    <x v="1"/>
    <x v="1"/>
    <n v="0.08"/>
    <m/>
    <n v="340"/>
    <n v="371.875"/>
    <x v="0"/>
    <n v="1"/>
    <s v="Ribes spp."/>
    <s v="Ribes spp."/>
    <s v="shrub"/>
    <s v="native"/>
    <s v="perennial"/>
    <s v="Grossulariaceae"/>
    <n v="1"/>
    <s v="INT1_2"/>
    <s v="INT1_2_deep"/>
    <x v="145"/>
    <n v="2.9411764705882353E-3"/>
    <n v="2941.1764705882351"/>
    <n v="2.6890756302521009E-3"/>
  </r>
  <r>
    <s v="intact"/>
    <x v="4"/>
    <x v="1"/>
    <x v="1"/>
    <n v="0.08"/>
    <m/>
    <n v="340"/>
    <n v="371.875"/>
    <x v="0"/>
    <n v="1"/>
    <s v="Stipa lepida"/>
    <s v="Stipa lepida"/>
    <s v="grass"/>
    <s v="native"/>
    <s v="perennial"/>
    <s v="Poaceae"/>
    <n v="1"/>
    <s v="INT1_2"/>
    <s v="INT1_2_deep"/>
    <x v="145"/>
    <n v="2.9411764705882353E-3"/>
    <n v="2941.1764705882351"/>
    <n v="2.6890756302521009E-3"/>
  </r>
  <r>
    <s v="intact"/>
    <x v="4"/>
    <x v="1"/>
    <x v="1"/>
    <n v="0.08"/>
    <m/>
    <n v="340"/>
    <n v="371.875"/>
    <x v="1"/>
    <n v="1"/>
    <s v="Apiastrum angustifolium"/>
    <s v="Apiastrum angustifolium"/>
    <s v="forb"/>
    <s v="native"/>
    <s v="annual"/>
    <s v="Apiaceae"/>
    <n v="1"/>
    <s v="INT1_2"/>
    <s v="INT1_2_deep"/>
    <x v="146"/>
    <n v="2.9411764705882353E-3"/>
    <n v="2941.1764705882351"/>
    <n v="2.6890756302521009E-3"/>
  </r>
  <r>
    <s v="intact"/>
    <x v="4"/>
    <x v="1"/>
    <x v="1"/>
    <n v="0.08"/>
    <m/>
    <n v="340"/>
    <n v="371.875"/>
    <x v="1"/>
    <n v="1"/>
    <s v="Artemisia californica"/>
    <s v="Artemisia californica"/>
    <s v="shrub"/>
    <s v="native"/>
    <s v="perennial"/>
    <s v="Asteraceae"/>
    <n v="1"/>
    <s v="INT1_2"/>
    <s v="INT1_2_deep"/>
    <x v="146"/>
    <n v="2.9411764705882353E-3"/>
    <n v="2941.1764705882351"/>
    <n v="2.6890756302521009E-3"/>
  </r>
  <r>
    <s v="intact"/>
    <x v="4"/>
    <x v="1"/>
    <x v="1"/>
    <n v="0.08"/>
    <m/>
    <n v="340"/>
    <n v="371.875"/>
    <x v="1"/>
    <n v="1"/>
    <s v="Erigeron canadensis"/>
    <s v="Erigeron canadensis"/>
    <s v="forb"/>
    <s v="native"/>
    <s v="annual"/>
    <s v="Asteraceae"/>
    <n v="1"/>
    <s v="INT1_2"/>
    <s v="INT1_2_deep"/>
    <x v="146"/>
    <n v="2.9411764705882353E-3"/>
    <n v="2941.1764705882351"/>
    <n v="2.6890756302521009E-3"/>
  </r>
  <r>
    <s v="intact"/>
    <x v="4"/>
    <x v="1"/>
    <x v="1"/>
    <n v="0.08"/>
    <m/>
    <n v="340"/>
    <n v="371.875"/>
    <x v="1"/>
    <n v="1"/>
    <s v="Phacelia viscida"/>
    <s v="Phacelia spp."/>
    <s v="forb"/>
    <s v="native"/>
    <s v="annual"/>
    <s v="Hydrophyllaceae"/>
    <n v="1"/>
    <s v="INT1_2"/>
    <s v="INT1_2_deep"/>
    <x v="146"/>
    <n v="2.9411764705882353E-3"/>
    <n v="2941.1764705882351"/>
    <n v="2.6890756302521009E-3"/>
  </r>
  <r>
    <s v="intact"/>
    <x v="4"/>
    <x v="1"/>
    <x v="1"/>
    <n v="0.08"/>
    <m/>
    <n v="340"/>
    <n v="371.875"/>
    <x v="1"/>
    <n v="1"/>
    <s v="Sonchus oleraceus"/>
    <s v="Sonchus oleraceus"/>
    <s v="forb"/>
    <s v="nonnative"/>
    <s v="annual"/>
    <s v="Asteraceae"/>
    <n v="1"/>
    <s v="INT1_2"/>
    <s v="INT1_2_deep"/>
    <x v="146"/>
    <n v="2.9411764705882353E-3"/>
    <n v="2941.1764705882351"/>
    <n v="2.6890756302521009E-3"/>
  </r>
  <r>
    <s v="intact"/>
    <x v="4"/>
    <x v="1"/>
    <x v="1"/>
    <n v="0.08"/>
    <m/>
    <n v="340"/>
    <n v="371.875"/>
    <x v="1"/>
    <n v="1"/>
    <s v="Stipa lepida"/>
    <s v="Stipa lepida"/>
    <s v="grass"/>
    <s v="native"/>
    <s v="perennial"/>
    <s v="Poaceae"/>
    <n v="2"/>
    <s v="INT1_2"/>
    <s v="INT1_2_deep"/>
    <x v="146"/>
    <n v="5.8823529411764705E-3"/>
    <n v="5882.3529411764703"/>
    <n v="5.3781512605042018E-3"/>
  </r>
  <r>
    <s v="intact"/>
    <x v="4"/>
    <x v="1"/>
    <x v="1"/>
    <n v="0.08"/>
    <m/>
    <n v="340"/>
    <n v="371.875"/>
    <x v="2"/>
    <n v="1"/>
    <s v="Acmispon glaber"/>
    <s v="Acmispon spp."/>
    <s v="forb"/>
    <s v="native"/>
    <s v="perennial"/>
    <s v="Fabaceae"/>
    <n v="1"/>
    <s v="INT1_2"/>
    <s v="INT1_2_deep"/>
    <x v="147"/>
    <n v="2.9411764705882353E-3"/>
    <n v="2941.1764705882351"/>
    <n v="2.6890756302521009E-3"/>
  </r>
  <r>
    <s v="intact"/>
    <x v="4"/>
    <x v="1"/>
    <x v="1"/>
    <n v="0.08"/>
    <m/>
    <n v="340"/>
    <n v="371.875"/>
    <x v="2"/>
    <n v="1"/>
    <s v="Artemisia californica"/>
    <s v="Artemisia californica"/>
    <s v="shrub"/>
    <s v="native"/>
    <s v="perennial"/>
    <s v="Asteraceae"/>
    <n v="1"/>
    <s v="INT1_2"/>
    <s v="INT1_2_deep"/>
    <x v="147"/>
    <n v="2.9411764705882353E-3"/>
    <n v="2941.1764705882351"/>
    <n v="2.6890756302521009E-3"/>
  </r>
  <r>
    <s v="intact"/>
    <x v="4"/>
    <x v="1"/>
    <x v="1"/>
    <n v="0.08"/>
    <m/>
    <n v="340"/>
    <n v="371.875"/>
    <x v="2"/>
    <n v="1"/>
    <s v="Astragalus trichopodus"/>
    <s v="Astragalus trichopodus"/>
    <s v="forb"/>
    <s v="native"/>
    <s v="perennial"/>
    <s v="Fabaceae"/>
    <n v="1"/>
    <s v="INT1_2"/>
    <s v="INT1_2_deep"/>
    <x v="147"/>
    <n v="2.9411764705882353E-3"/>
    <n v="2941.1764705882351"/>
    <n v="2.6890756302521009E-3"/>
  </r>
  <r>
    <s v="intact"/>
    <x v="4"/>
    <x v="1"/>
    <x v="1"/>
    <n v="0.08"/>
    <m/>
    <n v="340"/>
    <n v="371.875"/>
    <x v="2"/>
    <n v="1"/>
    <s v="Phacelia viscida"/>
    <s v="Phacelia spp."/>
    <s v="forb"/>
    <s v="native"/>
    <s v="annual"/>
    <s v="Hydrophyllaceae"/>
    <n v="1"/>
    <s v="INT1_2"/>
    <s v="INT1_2_deep"/>
    <x v="147"/>
    <n v="2.9411764705882353E-3"/>
    <n v="2941.1764705882351"/>
    <n v="2.6890756302521009E-3"/>
  </r>
  <r>
    <s v="intact"/>
    <x v="4"/>
    <x v="1"/>
    <x v="1"/>
    <n v="0.08"/>
    <m/>
    <n v="340"/>
    <n v="371.875"/>
    <x v="2"/>
    <n v="1"/>
    <s v="Pseudognaphalium californicum"/>
    <s v="Pseudognaphalium californicum"/>
    <s v="forb"/>
    <s v="native"/>
    <s v="annual"/>
    <s v="Asteraceae"/>
    <n v="1"/>
    <s v="INT1_2"/>
    <s v="INT1_2_deep"/>
    <x v="147"/>
    <n v="2.9411764705882353E-3"/>
    <n v="2941.1764705882351"/>
    <n v="2.6890756302521009E-3"/>
  </r>
  <r>
    <s v="intact"/>
    <x v="4"/>
    <x v="1"/>
    <x v="1"/>
    <n v="0.08"/>
    <m/>
    <n v="340"/>
    <n v="371.875"/>
    <x v="2"/>
    <n v="1"/>
    <s v="Stipa lepida"/>
    <s v="Stipa lepida"/>
    <s v="grass"/>
    <s v="native"/>
    <s v="perennial"/>
    <s v="Poaceae"/>
    <n v="1"/>
    <s v="INT1_2"/>
    <s v="INT1_2_deep"/>
    <x v="147"/>
    <n v="2.9411764705882353E-3"/>
    <n v="2941.1764705882351"/>
    <n v="2.6890756302521009E-3"/>
  </r>
  <r>
    <s v="intact"/>
    <x v="4"/>
    <x v="1"/>
    <x v="1"/>
    <n v="0.08"/>
    <m/>
    <n v="340"/>
    <n v="371.875"/>
    <x v="2"/>
    <n v="1"/>
    <s v="Stipa lepida"/>
    <s v="Stipa lepida"/>
    <s v="grass"/>
    <s v="native"/>
    <s v="perennial"/>
    <s v="Poaceae"/>
    <n v="1"/>
    <s v="INT1_2"/>
    <s v="INT1_2_deep"/>
    <x v="147"/>
    <n v="2.9411764705882353E-3"/>
    <n v="2941.1764705882351"/>
    <n v="2.6890756302521009E-3"/>
  </r>
  <r>
    <s v="intact"/>
    <x v="4"/>
    <x v="1"/>
    <x v="1"/>
    <n v="0.08"/>
    <m/>
    <n v="340"/>
    <n v="371.875"/>
    <x v="2"/>
    <n v="1"/>
    <s v="Stipa lepida"/>
    <s v="Stipa lepida"/>
    <s v="grass"/>
    <s v="native"/>
    <s v="perennial"/>
    <s v="Poaceae"/>
    <n v="1"/>
    <s v="INT1_2"/>
    <s v="INT1_2_deep"/>
    <x v="147"/>
    <n v="2.9411764705882353E-3"/>
    <n v="2941.1764705882351"/>
    <n v="2.6890756302521009E-3"/>
  </r>
  <r>
    <s v="intact"/>
    <x v="4"/>
    <x v="1"/>
    <x v="1"/>
    <n v="0.08"/>
    <m/>
    <n v="340"/>
    <n v="371.875"/>
    <x v="3"/>
    <n v="1"/>
    <s v="Artemisia californica"/>
    <s v="Artemisia californica"/>
    <s v="shrub"/>
    <s v="native"/>
    <s v="perennial"/>
    <s v="Asteraceae"/>
    <n v="1"/>
    <s v="INT1_2"/>
    <s v="INT1_2_deep"/>
    <x v="148"/>
    <n v="2.9411764705882353E-3"/>
    <n v="2941.1764705882351"/>
    <n v="2.6890756302521009E-3"/>
  </r>
  <r>
    <s v="intact"/>
    <x v="4"/>
    <x v="1"/>
    <x v="1"/>
    <n v="0.08"/>
    <m/>
    <n v="340"/>
    <n v="371.875"/>
    <x v="3"/>
    <n v="1"/>
    <s v="Bromus madritensis"/>
    <s v="Bromus spp."/>
    <s v="grass"/>
    <s v="nonnative"/>
    <s v="annual"/>
    <s v="Poaceae"/>
    <n v="1"/>
    <s v="INT1_2"/>
    <s v="INT1_2_deep"/>
    <x v="148"/>
    <n v="2.9411764705882353E-3"/>
    <n v="2941.1764705882351"/>
    <n v="2.6890756302521009E-3"/>
  </r>
  <r>
    <s v="intact"/>
    <x v="4"/>
    <x v="1"/>
    <x v="1"/>
    <n v="0.08"/>
    <m/>
    <n v="340"/>
    <n v="371.875"/>
    <x v="3"/>
    <n v="1"/>
    <s v="Erigeron canadensis"/>
    <s v="Erigeron canadensis"/>
    <s v="forb"/>
    <s v="native"/>
    <s v="annual"/>
    <s v="Asteraceae"/>
    <n v="1"/>
    <s v="INT1_2"/>
    <s v="INT1_2_deep"/>
    <x v="148"/>
    <n v="2.9411764705882353E-3"/>
    <n v="2941.1764705882351"/>
    <n v="2.6890756302521009E-3"/>
  </r>
  <r>
    <s v="intact"/>
    <x v="4"/>
    <x v="1"/>
    <x v="1"/>
    <n v="0.08"/>
    <m/>
    <n v="340"/>
    <n v="371.875"/>
    <x v="3"/>
    <n v="1"/>
    <s v="Ribes spp."/>
    <s v="Ribes spp."/>
    <s v="shrub"/>
    <s v="native"/>
    <s v="perennial"/>
    <s v="Grossulariaceae"/>
    <n v="1"/>
    <s v="INT1_2"/>
    <s v="INT1_2_deep"/>
    <x v="148"/>
    <n v="2.9411764705882353E-3"/>
    <n v="2941.1764705882351"/>
    <n v="2.6890756302521009E-3"/>
  </r>
  <r>
    <s v="intact"/>
    <x v="4"/>
    <x v="1"/>
    <x v="1"/>
    <n v="0.08"/>
    <m/>
    <n v="340"/>
    <n v="371.875"/>
    <x v="3"/>
    <n v="1"/>
    <s v="Stipa lepida"/>
    <s v="Stipa lepida"/>
    <s v="grass"/>
    <s v="native"/>
    <s v="perennial"/>
    <s v="Poaceae"/>
    <n v="1"/>
    <s v="INT1_2"/>
    <s v="INT1_2_deep"/>
    <x v="148"/>
    <n v="2.9411764705882353E-3"/>
    <n v="2941.1764705882351"/>
    <n v="2.6890756302521009E-3"/>
  </r>
  <r>
    <s v="intact"/>
    <x v="4"/>
    <x v="1"/>
    <x v="1"/>
    <n v="0.08"/>
    <m/>
    <n v="340"/>
    <n v="371.875"/>
    <x v="3"/>
    <n v="1"/>
    <s v="Stipa lepida"/>
    <s v="Stipa lepida"/>
    <s v="grass"/>
    <s v="native"/>
    <s v="perennial"/>
    <s v="Poaceae"/>
    <n v="1"/>
    <s v="INT1_2"/>
    <s v="INT1_2_deep"/>
    <x v="148"/>
    <n v="2.9411764705882353E-3"/>
    <n v="2941.1764705882351"/>
    <n v="2.6890756302521009E-3"/>
  </r>
  <r>
    <s v="intact"/>
    <x v="4"/>
    <x v="1"/>
    <x v="1"/>
    <n v="0.08"/>
    <m/>
    <n v="340"/>
    <n v="371.875"/>
    <x v="3"/>
    <n v="1"/>
    <s v="Stipa lepida"/>
    <s v="Stipa lepida"/>
    <s v="grass"/>
    <s v="native"/>
    <s v="perennial"/>
    <s v="Poaceae"/>
    <n v="1"/>
    <s v="INT1_2"/>
    <s v="INT1_2_deep"/>
    <x v="148"/>
    <n v="2.9411764705882353E-3"/>
    <n v="2941.1764705882351"/>
    <n v="2.6890756302521009E-3"/>
  </r>
  <r>
    <s v="intact"/>
    <x v="4"/>
    <x v="2"/>
    <x v="0"/>
    <n v="0.04"/>
    <m/>
    <n v="200"/>
    <n v="218.75"/>
    <x v="0"/>
    <n v="1"/>
    <s v="Apiastrum angustifolium"/>
    <s v="Apiastrum angustifolium"/>
    <s v="forb"/>
    <s v="native"/>
    <s v="annual"/>
    <s v="Apiaceae"/>
    <n v="3"/>
    <s v="INT1_3"/>
    <s v="INT1_3_surface"/>
    <x v="149"/>
    <n v="1.4999999999999999E-2"/>
    <n v="15000"/>
    <n v="1.3714285714285714E-2"/>
  </r>
  <r>
    <s v="intact"/>
    <x v="4"/>
    <x v="2"/>
    <x v="0"/>
    <n v="0.04"/>
    <m/>
    <n v="200"/>
    <n v="218.75"/>
    <x v="0"/>
    <n v="1"/>
    <s v="Erigeron canadensis"/>
    <s v="Erigeron canadensis"/>
    <s v="forb"/>
    <s v="native"/>
    <s v="annual"/>
    <s v="Asteraceae"/>
    <n v="1"/>
    <s v="INT1_3"/>
    <s v="INT1_3_surface"/>
    <x v="149"/>
    <n v="5.0000000000000001E-3"/>
    <n v="5000"/>
    <n v="4.5714285714285718E-3"/>
  </r>
  <r>
    <s v="intact"/>
    <x v="4"/>
    <x v="2"/>
    <x v="0"/>
    <n v="0.04"/>
    <m/>
    <n v="200"/>
    <n v="218.75"/>
    <x v="0"/>
    <n v="1"/>
    <s v="Eucrypta chrysanthemifolia"/>
    <s v="Eucrypta chrysanthemifolia"/>
    <s v="forb"/>
    <s v="native"/>
    <s v="annual"/>
    <s v="Hydrophyllaceae"/>
    <n v="3"/>
    <s v="INT1_3"/>
    <s v="INT1_3_surface"/>
    <x v="149"/>
    <n v="1.4999999999999999E-2"/>
    <n v="15000"/>
    <n v="1.3714285714285714E-2"/>
  </r>
  <r>
    <s v="intact"/>
    <x v="4"/>
    <x v="2"/>
    <x v="0"/>
    <n v="0.04"/>
    <m/>
    <n v="200"/>
    <n v="218.75"/>
    <x v="0"/>
    <n v="1"/>
    <s v="Nicotiana glauca"/>
    <s v="Nicotiana glauca"/>
    <s v="shrub"/>
    <s v="nonnative"/>
    <s v="perennial"/>
    <s v="Solanaceae"/>
    <n v="1"/>
    <s v="INT1_3"/>
    <s v="INT1_3_surface"/>
    <x v="149"/>
    <n v="5.0000000000000001E-3"/>
    <n v="5000"/>
    <n v="4.5714285714285718E-3"/>
  </r>
  <r>
    <s v="intact"/>
    <x v="4"/>
    <x v="2"/>
    <x v="0"/>
    <n v="0.04"/>
    <m/>
    <n v="200"/>
    <n v="218.75"/>
    <x v="0"/>
    <n v="1"/>
    <s v="Pseudognaphalium californicum"/>
    <s v="Pseudognaphalium californicum"/>
    <s v="forb"/>
    <s v="native"/>
    <s v="annual"/>
    <s v="Asteraceae"/>
    <n v="4"/>
    <s v="INT1_3"/>
    <s v="INT1_3_surface"/>
    <x v="149"/>
    <n v="0.02"/>
    <n v="20000"/>
    <n v="1.8285714285714287E-2"/>
  </r>
  <r>
    <s v="intact"/>
    <x v="4"/>
    <x v="2"/>
    <x v="0"/>
    <n v="0.04"/>
    <m/>
    <n v="200"/>
    <n v="218.75"/>
    <x v="0"/>
    <n v="1"/>
    <s v="Pseudognaphalium californicum"/>
    <s v="Pseudognaphalium californicum"/>
    <s v="forb"/>
    <s v="native"/>
    <s v="annual"/>
    <s v="Asteraceae"/>
    <n v="1"/>
    <s v="INT1_3"/>
    <s v="INT1_3_surface"/>
    <x v="149"/>
    <n v="5.0000000000000001E-3"/>
    <n v="5000"/>
    <n v="4.5714285714285718E-3"/>
  </r>
  <r>
    <s v="intact"/>
    <x v="4"/>
    <x v="2"/>
    <x v="0"/>
    <n v="0.04"/>
    <m/>
    <n v="200"/>
    <n v="218.75"/>
    <x v="0"/>
    <n v="1"/>
    <s v="Pseudognaphalium californicum"/>
    <s v="Pseudognaphalium californicum"/>
    <s v="forb"/>
    <s v="native"/>
    <s v="annual"/>
    <s v="Asteraceae"/>
    <n v="3"/>
    <s v="INT1_3"/>
    <s v="INT1_3_surface"/>
    <x v="149"/>
    <n v="1.4999999999999999E-2"/>
    <n v="15000"/>
    <n v="1.3714285714285714E-2"/>
  </r>
  <r>
    <s v="intact"/>
    <x v="4"/>
    <x v="2"/>
    <x v="0"/>
    <n v="0.04"/>
    <m/>
    <n v="200"/>
    <n v="218.75"/>
    <x v="0"/>
    <n v="1"/>
    <s v="Unknown A - shrub"/>
    <s v="Unknown A - shrub"/>
    <s v="shrub"/>
    <s v="native"/>
    <s v="perennial"/>
    <s v="Asteraceae"/>
    <n v="1"/>
    <s v="INT1_3"/>
    <s v="INT1_3_surface"/>
    <x v="149"/>
    <n v="5.0000000000000001E-3"/>
    <n v="5000"/>
    <n v="4.5714285714285718E-3"/>
  </r>
  <r>
    <s v="intact"/>
    <x v="4"/>
    <x v="2"/>
    <x v="0"/>
    <n v="0.04"/>
    <m/>
    <n v="200"/>
    <n v="218.75"/>
    <x v="1"/>
    <n v="1"/>
    <s v="Apiastrum angustifolium"/>
    <s v="Apiastrum angustifolium"/>
    <s v="forb"/>
    <s v="native"/>
    <s v="annual"/>
    <s v="Apiaceae"/>
    <n v="1"/>
    <s v="INT1_3"/>
    <s v="INT1_3_surface"/>
    <x v="150"/>
    <n v="5.0000000000000001E-3"/>
    <n v="5000"/>
    <n v="4.5714285714285718E-3"/>
  </r>
  <r>
    <s v="intact"/>
    <x v="4"/>
    <x v="2"/>
    <x v="0"/>
    <n v="0.04"/>
    <m/>
    <n v="200"/>
    <n v="218.75"/>
    <x v="1"/>
    <n v="1"/>
    <s v="Bromus madritensis"/>
    <s v="Bromus spp."/>
    <s v="grass"/>
    <s v="nonnative"/>
    <s v="annual"/>
    <s v="Poaceae"/>
    <n v="2"/>
    <s v="INT1_3"/>
    <s v="INT1_3_surface"/>
    <x v="150"/>
    <n v="0.01"/>
    <n v="10000"/>
    <n v="9.1428571428571435E-3"/>
  </r>
  <r>
    <s v="intact"/>
    <x v="4"/>
    <x v="2"/>
    <x v="0"/>
    <n v="0.04"/>
    <m/>
    <n v="200"/>
    <n v="218.75"/>
    <x v="1"/>
    <n v="1"/>
    <s v="Nicotiana glauca"/>
    <s v="Nicotiana glauca"/>
    <s v="shrub"/>
    <s v="nonnative"/>
    <s v="perennial"/>
    <s v="Solanaceae"/>
    <n v="1"/>
    <s v="INT1_3"/>
    <s v="INT1_3_surface"/>
    <x v="150"/>
    <n v="5.0000000000000001E-3"/>
    <n v="5000"/>
    <n v="4.5714285714285718E-3"/>
  </r>
  <r>
    <s v="intact"/>
    <x v="4"/>
    <x v="2"/>
    <x v="0"/>
    <n v="0.04"/>
    <m/>
    <n v="200"/>
    <n v="218.75"/>
    <x v="1"/>
    <n v="1"/>
    <s v="Nicotiana glauca"/>
    <s v="Nicotiana glauca"/>
    <s v="shrub"/>
    <s v="nonnative"/>
    <s v="perennial"/>
    <s v="Solanaceae"/>
    <n v="1"/>
    <s v="INT1_3"/>
    <s v="INT1_3_surface"/>
    <x v="150"/>
    <n v="5.0000000000000001E-3"/>
    <n v="5000"/>
    <n v="4.5714285714285718E-3"/>
  </r>
  <r>
    <s v="intact"/>
    <x v="4"/>
    <x v="2"/>
    <x v="0"/>
    <n v="0.04"/>
    <m/>
    <n v="200"/>
    <n v="218.75"/>
    <x v="1"/>
    <n v="1"/>
    <s v="Pseudognaphalium californicum"/>
    <s v="Pseudognaphalium californicum"/>
    <s v="forb"/>
    <s v="native"/>
    <s v="annual"/>
    <s v="Asteraceae"/>
    <n v="2"/>
    <s v="INT1_3"/>
    <s v="INT1_3_surface"/>
    <x v="150"/>
    <n v="0.01"/>
    <n v="10000"/>
    <n v="9.1428571428571435E-3"/>
  </r>
  <r>
    <s v="intact"/>
    <x v="4"/>
    <x v="2"/>
    <x v="0"/>
    <n v="0.04"/>
    <m/>
    <n v="200"/>
    <n v="218.75"/>
    <x v="2"/>
    <n v="1"/>
    <s v="Apiastrum angustifolium"/>
    <s v="Apiastrum angustifolium"/>
    <s v="forb"/>
    <s v="native"/>
    <s v="annual"/>
    <s v="Apiaceae"/>
    <n v="2"/>
    <s v="INT1_3"/>
    <s v="INT1_3_surface"/>
    <x v="151"/>
    <n v="0.01"/>
    <n v="10000"/>
    <n v="9.1428571428571435E-3"/>
  </r>
  <r>
    <s v="intact"/>
    <x v="4"/>
    <x v="2"/>
    <x v="0"/>
    <n v="0.04"/>
    <m/>
    <n v="200"/>
    <n v="218.75"/>
    <x v="2"/>
    <n v="1"/>
    <s v="Bromus madritensis"/>
    <s v="Bromus spp."/>
    <s v="grass"/>
    <s v="nonnative"/>
    <s v="annual"/>
    <s v="Poaceae"/>
    <n v="2"/>
    <s v="INT1_3"/>
    <s v="INT1_3_surface"/>
    <x v="151"/>
    <n v="0.01"/>
    <n v="10000"/>
    <n v="9.1428571428571435E-3"/>
  </r>
  <r>
    <s v="intact"/>
    <x v="4"/>
    <x v="2"/>
    <x v="0"/>
    <n v="0.04"/>
    <m/>
    <n v="200"/>
    <n v="218.75"/>
    <x v="2"/>
    <n v="1"/>
    <s v="Pseudognaphalium californicum"/>
    <s v="Pseudognaphalium californicum"/>
    <s v="forb"/>
    <s v="native"/>
    <s v="annual"/>
    <s v="Asteraceae"/>
    <n v="3"/>
    <s v="INT1_3"/>
    <s v="INT1_3_surface"/>
    <x v="151"/>
    <n v="1.4999999999999999E-2"/>
    <n v="15000"/>
    <n v="1.3714285714285714E-2"/>
  </r>
  <r>
    <s v="intact"/>
    <x v="4"/>
    <x v="2"/>
    <x v="0"/>
    <n v="0.04"/>
    <m/>
    <n v="200"/>
    <n v="218.75"/>
    <x v="2"/>
    <n v="1"/>
    <s v="Stipa lepida"/>
    <s v="Stipa lepida"/>
    <s v="grass"/>
    <s v="native"/>
    <s v="perennial"/>
    <s v="Poaceae"/>
    <n v="1"/>
    <s v="INT1_3"/>
    <s v="INT1_3_surface"/>
    <x v="151"/>
    <n v="5.0000000000000001E-3"/>
    <n v="5000"/>
    <n v="4.5714285714285718E-3"/>
  </r>
  <r>
    <s v="intact"/>
    <x v="4"/>
    <x v="2"/>
    <x v="0"/>
    <n v="0.04"/>
    <m/>
    <n v="200"/>
    <n v="218.75"/>
    <x v="2"/>
    <n v="1"/>
    <s v="Unknown A - shrub"/>
    <s v="Unknown A - shrub"/>
    <s v="shrub"/>
    <s v="native"/>
    <s v="perennial"/>
    <s v="Asteraceae"/>
    <n v="1"/>
    <s v="INT1_3"/>
    <s v="INT1_3_surface"/>
    <x v="151"/>
    <n v="5.0000000000000001E-3"/>
    <n v="5000"/>
    <n v="4.5714285714285718E-3"/>
  </r>
  <r>
    <s v="intact"/>
    <x v="4"/>
    <x v="2"/>
    <x v="0"/>
    <n v="0.04"/>
    <m/>
    <n v="200"/>
    <n v="218.75"/>
    <x v="3"/>
    <n v="1"/>
    <s v="Apiastrum angustifolium"/>
    <s v="Apiastrum angustifolium"/>
    <s v="forb"/>
    <s v="native"/>
    <s v="annual"/>
    <s v="Apiaceae"/>
    <n v="3"/>
    <s v="INT1_3"/>
    <s v="INT1_3_surface"/>
    <x v="152"/>
    <n v="1.4999999999999999E-2"/>
    <n v="15000"/>
    <n v="1.3714285714285714E-2"/>
  </r>
  <r>
    <s v="intact"/>
    <x v="4"/>
    <x v="2"/>
    <x v="0"/>
    <n v="0.04"/>
    <m/>
    <n v="200"/>
    <n v="218.75"/>
    <x v="3"/>
    <n v="1"/>
    <s v="Bromus madritensis"/>
    <s v="Bromus spp."/>
    <s v="grass"/>
    <s v="nonnative"/>
    <s v="annual"/>
    <s v="Poaceae"/>
    <n v="1"/>
    <s v="INT1_3"/>
    <s v="INT1_3_surface"/>
    <x v="152"/>
    <n v="5.0000000000000001E-3"/>
    <n v="5000"/>
    <n v="4.5714285714285718E-3"/>
  </r>
  <r>
    <s v="intact"/>
    <x v="4"/>
    <x v="2"/>
    <x v="0"/>
    <n v="0.04"/>
    <m/>
    <n v="200"/>
    <n v="218.75"/>
    <x v="3"/>
    <n v="1"/>
    <s v="Pseudognaphalium californicum"/>
    <s v="Pseudognaphalium californicum"/>
    <s v="forb"/>
    <s v="native"/>
    <s v="annual"/>
    <s v="Asteraceae"/>
    <n v="2"/>
    <s v="INT1_3"/>
    <s v="INT1_3_surface"/>
    <x v="152"/>
    <n v="0.01"/>
    <n v="10000"/>
    <n v="9.1428571428571435E-3"/>
  </r>
  <r>
    <s v="intact"/>
    <x v="4"/>
    <x v="2"/>
    <x v="0"/>
    <n v="0.04"/>
    <m/>
    <n v="200"/>
    <n v="218.75"/>
    <x v="3"/>
    <n v="1"/>
    <s v="Stipa lepida"/>
    <s v="Stipa lepida"/>
    <s v="grass"/>
    <s v="native"/>
    <s v="perennial"/>
    <s v="Poaceae"/>
    <n v="1"/>
    <s v="INT1_3"/>
    <s v="INT1_3_surface"/>
    <x v="152"/>
    <n v="5.0000000000000001E-3"/>
    <n v="5000"/>
    <n v="4.5714285714285718E-3"/>
  </r>
  <r>
    <s v="intact"/>
    <x v="4"/>
    <x v="2"/>
    <x v="1"/>
    <n v="0.08"/>
    <m/>
    <n v="340"/>
    <n v="371.875"/>
    <x v="0"/>
    <n v="1"/>
    <s v="Cryptantha spp."/>
    <s v="Cryptantha spp."/>
    <s v="forb"/>
    <s v="native"/>
    <s v="annual"/>
    <s v="Boraginaceae"/>
    <n v="1"/>
    <s v="INT1_3"/>
    <s v="INT1_3_deep"/>
    <x v="153"/>
    <n v="2.9411764705882353E-3"/>
    <n v="2941.1764705882351"/>
    <n v="2.6890756302521009E-3"/>
  </r>
  <r>
    <s v="intact"/>
    <x v="4"/>
    <x v="2"/>
    <x v="1"/>
    <n v="0.08"/>
    <m/>
    <n v="340"/>
    <n v="371.875"/>
    <x v="0"/>
    <n v="1"/>
    <s v="Cryptantha spp."/>
    <s v="Cryptantha spp."/>
    <s v="forb"/>
    <s v="native"/>
    <s v="annual"/>
    <s v="Boraginaceae"/>
    <n v="1"/>
    <s v="INT1_3"/>
    <s v="INT1_3_deep"/>
    <x v="153"/>
    <n v="2.9411764705882353E-3"/>
    <n v="2941.1764705882351"/>
    <n v="2.6890756302521009E-3"/>
  </r>
  <r>
    <s v="intact"/>
    <x v="4"/>
    <x v="2"/>
    <x v="1"/>
    <n v="0.08"/>
    <m/>
    <n v="340"/>
    <n v="371.875"/>
    <x v="0"/>
    <n v="1"/>
    <s v="Nicotiana glauca"/>
    <s v="Nicotiana glauca"/>
    <s v="shrub"/>
    <s v="nonnative"/>
    <s v="perennial"/>
    <s v="Solanaceae"/>
    <n v="2"/>
    <s v="INT1_3"/>
    <s v="INT1_3_deep"/>
    <x v="153"/>
    <n v="5.8823529411764705E-3"/>
    <n v="5882.3529411764703"/>
    <n v="5.3781512605042018E-3"/>
  </r>
  <r>
    <s v="intact"/>
    <x v="4"/>
    <x v="2"/>
    <x v="1"/>
    <n v="0.08"/>
    <m/>
    <n v="340"/>
    <n v="371.875"/>
    <x v="0"/>
    <n v="1"/>
    <s v="Stipa lepida"/>
    <s v="Stipa lepida"/>
    <s v="grass"/>
    <s v="native"/>
    <s v="perennial"/>
    <s v="Poaceae"/>
    <n v="1"/>
    <s v="INT1_3"/>
    <s v="INT1_3_deep"/>
    <x v="153"/>
    <n v="2.9411764705882353E-3"/>
    <n v="2941.1764705882351"/>
    <n v="2.6890756302521009E-3"/>
  </r>
  <r>
    <s v="intact"/>
    <x v="4"/>
    <x v="2"/>
    <x v="1"/>
    <n v="0.08"/>
    <m/>
    <n v="340"/>
    <n v="371.875"/>
    <x v="1"/>
    <n v="1"/>
    <s v="Apiastrum angustifolium"/>
    <s v="Apiastrum angustifolium"/>
    <s v="forb"/>
    <s v="native"/>
    <s v="annual"/>
    <s v="Apiaceae"/>
    <n v="1"/>
    <s v="INT1_3"/>
    <s v="INT1_3_deep"/>
    <x v="154"/>
    <n v="2.9411764705882353E-3"/>
    <n v="2941.1764705882351"/>
    <n v="2.6890756302521009E-3"/>
  </r>
  <r>
    <s v="intact"/>
    <x v="4"/>
    <x v="2"/>
    <x v="1"/>
    <n v="0.08"/>
    <m/>
    <n v="340"/>
    <n v="371.875"/>
    <x v="1"/>
    <n v="1"/>
    <s v="Artemisia californica"/>
    <s v="Artemisia californica"/>
    <s v="shrub"/>
    <s v="native"/>
    <s v="perennial"/>
    <s v="Asteraceae"/>
    <n v="1"/>
    <s v="INT1_3"/>
    <s v="INT1_3_deep"/>
    <x v="154"/>
    <n v="2.9411764705882353E-3"/>
    <n v="2941.1764705882351"/>
    <n v="2.6890756302521009E-3"/>
  </r>
  <r>
    <s v="intact"/>
    <x v="4"/>
    <x v="2"/>
    <x v="1"/>
    <n v="0.08"/>
    <m/>
    <n v="340"/>
    <n v="371.875"/>
    <x v="1"/>
    <n v="1"/>
    <s v="Eucrypta chrysanthemifolia"/>
    <s v="Eucrypta chrysanthemifolia"/>
    <s v="forb"/>
    <s v="native"/>
    <s v="annual"/>
    <s v="Hydrophyllaceae"/>
    <n v="1"/>
    <s v="INT1_3"/>
    <s v="INT1_3_deep"/>
    <x v="154"/>
    <n v="2.9411764705882353E-3"/>
    <n v="2941.1764705882351"/>
    <n v="2.6890756302521009E-3"/>
  </r>
  <r>
    <s v="intact"/>
    <x v="4"/>
    <x v="2"/>
    <x v="1"/>
    <n v="0.08"/>
    <m/>
    <n v="340"/>
    <n v="371.875"/>
    <x v="1"/>
    <n v="1"/>
    <s v="Pseudognaphalium californicum"/>
    <s v="Pseudognaphalium californicum"/>
    <s v="forb"/>
    <s v="native"/>
    <s v="annual"/>
    <s v="Asteraceae"/>
    <n v="1"/>
    <s v="INT1_3"/>
    <s v="INT1_3_deep"/>
    <x v="154"/>
    <n v="2.9411764705882353E-3"/>
    <n v="2941.1764705882351"/>
    <n v="2.6890756302521009E-3"/>
  </r>
  <r>
    <s v="intact"/>
    <x v="4"/>
    <x v="2"/>
    <x v="1"/>
    <n v="0.08"/>
    <m/>
    <n v="340"/>
    <n v="371.875"/>
    <x v="1"/>
    <n v="1"/>
    <s v="Pseudognaphalium luteoalbum"/>
    <s v="Pseudognaphalium luteoalbum"/>
    <s v="forb"/>
    <s v="nonnative"/>
    <s v="annual"/>
    <s v="Asteraceae"/>
    <n v="1"/>
    <s v="INT1_3"/>
    <s v="INT1_3_deep"/>
    <x v="154"/>
    <n v="2.9411764705882353E-3"/>
    <n v="2941.1764705882351"/>
    <n v="2.6890756302521009E-3"/>
  </r>
  <r>
    <s v="intact"/>
    <x v="4"/>
    <x v="2"/>
    <x v="1"/>
    <n v="0.08"/>
    <m/>
    <n v="340"/>
    <n v="371.875"/>
    <x v="1"/>
    <n v="1"/>
    <s v="Solanum xanti"/>
    <s v="Solanum xanti"/>
    <s v="forb"/>
    <s v="native"/>
    <s v="perennial"/>
    <s v="Solanaceae"/>
    <n v="1"/>
    <s v="INT1_3"/>
    <s v="INT1_3_deep"/>
    <x v="154"/>
    <n v="2.9411764705882353E-3"/>
    <n v="2941.1764705882351"/>
    <n v="2.6890756302521009E-3"/>
  </r>
  <r>
    <s v="intact"/>
    <x v="4"/>
    <x v="2"/>
    <x v="1"/>
    <n v="0.08"/>
    <m/>
    <n v="340"/>
    <n v="371.875"/>
    <x v="2"/>
    <n v="1"/>
    <s v="Apiastrum angustifolium"/>
    <s v="Apiastrum angustifolium"/>
    <s v="forb"/>
    <s v="native"/>
    <s v="annual"/>
    <s v="Apiaceae"/>
    <n v="1"/>
    <s v="INT1_3"/>
    <s v="INT1_3_deep"/>
    <x v="155"/>
    <n v="2.9411764705882353E-3"/>
    <n v="2941.1764705882351"/>
    <n v="2.6890756302521009E-3"/>
  </r>
  <r>
    <s v="intact"/>
    <x v="4"/>
    <x v="2"/>
    <x v="1"/>
    <n v="0.08"/>
    <m/>
    <n v="340"/>
    <n v="371.875"/>
    <x v="2"/>
    <n v="1"/>
    <s v="Apiastrum angustifolium"/>
    <s v="Apiastrum angustifolium"/>
    <s v="forb"/>
    <s v="native"/>
    <s v="annual"/>
    <s v="Apiaceae"/>
    <n v="2"/>
    <s v="INT1_3"/>
    <s v="INT1_3_deep"/>
    <x v="155"/>
    <n v="5.8823529411764705E-3"/>
    <n v="5882.3529411764703"/>
    <n v="5.3781512605042018E-3"/>
  </r>
  <r>
    <s v="intact"/>
    <x v="4"/>
    <x v="2"/>
    <x v="1"/>
    <n v="0.08"/>
    <m/>
    <n v="340"/>
    <n v="371.875"/>
    <x v="2"/>
    <n v="1"/>
    <s v="Artemisia californica"/>
    <s v="Artemisia californica"/>
    <s v="shrub"/>
    <s v="native"/>
    <s v="perennial"/>
    <s v="Asteraceae"/>
    <n v="1"/>
    <s v="INT1_3"/>
    <s v="INT1_3_deep"/>
    <x v="155"/>
    <n v="2.9411764705882353E-3"/>
    <n v="2941.1764705882351"/>
    <n v="2.6890756302521009E-3"/>
  </r>
  <r>
    <s v="intact"/>
    <x v="4"/>
    <x v="2"/>
    <x v="1"/>
    <n v="0.08"/>
    <m/>
    <n v="340"/>
    <n v="371.875"/>
    <x v="2"/>
    <n v="1"/>
    <s v="Bromus madritensis"/>
    <s v="Bromus spp."/>
    <s v="grass"/>
    <s v="nonnative"/>
    <s v="annual"/>
    <s v="Poaceae"/>
    <n v="1"/>
    <s v="INT1_3"/>
    <s v="INT1_3_deep"/>
    <x v="155"/>
    <n v="2.9411764705882353E-3"/>
    <n v="2941.1764705882351"/>
    <n v="2.6890756302521009E-3"/>
  </r>
  <r>
    <s v="intact"/>
    <x v="4"/>
    <x v="2"/>
    <x v="1"/>
    <n v="0.08"/>
    <m/>
    <n v="340"/>
    <n v="371.875"/>
    <x v="2"/>
    <n v="1"/>
    <s v="Claytonia parviflora"/>
    <s v="Claytonia spp."/>
    <s v="forb"/>
    <s v="native"/>
    <s v="annual"/>
    <s v="Montiaceae"/>
    <n v="1"/>
    <s v="INT1_3"/>
    <s v="INT1_3_deep"/>
    <x v="155"/>
    <n v="2.9411764705882353E-3"/>
    <n v="2941.1764705882351"/>
    <n v="2.6890756302521009E-3"/>
  </r>
  <r>
    <s v="intact"/>
    <x v="4"/>
    <x v="2"/>
    <x v="1"/>
    <n v="0.08"/>
    <m/>
    <n v="340"/>
    <n v="371.875"/>
    <x v="2"/>
    <n v="1"/>
    <s v="Pseudognaphalium californicum"/>
    <s v="Pseudognaphalium californicum"/>
    <s v="forb"/>
    <s v="native"/>
    <s v="annual"/>
    <s v="Asteraceae"/>
    <n v="1"/>
    <s v="INT1_3"/>
    <s v="INT1_3_deep"/>
    <x v="155"/>
    <n v="2.9411764705882353E-3"/>
    <n v="2941.1764705882351"/>
    <n v="2.6890756302521009E-3"/>
  </r>
  <r>
    <s v="intact"/>
    <x v="4"/>
    <x v="2"/>
    <x v="1"/>
    <n v="0.08"/>
    <m/>
    <n v="340"/>
    <n v="371.875"/>
    <x v="2"/>
    <n v="1"/>
    <s v="Ribes spp."/>
    <s v="Ribes spp."/>
    <s v="shrub"/>
    <s v="native"/>
    <s v="perennial"/>
    <s v="Grossulariaceae"/>
    <n v="1"/>
    <s v="INT1_3"/>
    <s v="INT1_3_deep"/>
    <x v="155"/>
    <n v="2.9411764705882353E-3"/>
    <n v="2941.1764705882351"/>
    <n v="2.6890756302521009E-3"/>
  </r>
  <r>
    <s v="intact"/>
    <x v="4"/>
    <x v="2"/>
    <x v="1"/>
    <n v="0.08"/>
    <m/>
    <n v="340"/>
    <n v="371.875"/>
    <x v="2"/>
    <n v="1"/>
    <s v="Ribes spp."/>
    <s v="Ribes spp."/>
    <s v="shrub"/>
    <s v="native"/>
    <s v="perennial"/>
    <s v="Grossulariaceae"/>
    <n v="1"/>
    <s v="INT1_3"/>
    <s v="INT1_3_deep"/>
    <x v="155"/>
    <n v="2.9411764705882353E-3"/>
    <n v="2941.1764705882351"/>
    <n v="2.6890756302521009E-3"/>
  </r>
  <r>
    <s v="intact"/>
    <x v="4"/>
    <x v="2"/>
    <x v="1"/>
    <n v="0.08"/>
    <m/>
    <n v="340"/>
    <n v="371.875"/>
    <x v="2"/>
    <n v="1"/>
    <s v="Stipa lepida"/>
    <s v="Stipa lepida"/>
    <s v="grass"/>
    <s v="native"/>
    <s v="perennial"/>
    <s v="Poaceae"/>
    <n v="1"/>
    <s v="INT1_3"/>
    <s v="INT1_3_deep"/>
    <x v="155"/>
    <n v="2.9411764705882353E-3"/>
    <n v="2941.1764705882351"/>
    <n v="2.6890756302521009E-3"/>
  </r>
  <r>
    <s v="intact"/>
    <x v="4"/>
    <x v="2"/>
    <x v="1"/>
    <n v="0.08"/>
    <m/>
    <n v="340"/>
    <n v="371.875"/>
    <x v="3"/>
    <n v="1"/>
    <s v="Apiastrum angustifolium"/>
    <s v="Apiastrum angustifolium"/>
    <s v="forb"/>
    <s v="native"/>
    <s v="annual"/>
    <s v="Apiaceae"/>
    <n v="1"/>
    <s v="INT1_3"/>
    <s v="INT1_3_deep"/>
    <x v="156"/>
    <n v="2.9411764705882353E-3"/>
    <n v="2941.1764705882351"/>
    <n v="2.6890756302521009E-3"/>
  </r>
  <r>
    <s v="intact"/>
    <x v="4"/>
    <x v="2"/>
    <x v="1"/>
    <n v="0.08"/>
    <m/>
    <n v="340"/>
    <n v="371.875"/>
    <x v="3"/>
    <n v="1"/>
    <s v="Eucrypta chrysanthemifolia"/>
    <s v="Eucrypta chrysanthemifolia"/>
    <s v="forb"/>
    <s v="native"/>
    <s v="annual"/>
    <s v="Hydrophyllaceae"/>
    <n v="2"/>
    <s v="INT1_3"/>
    <s v="INT1_3_deep"/>
    <x v="156"/>
    <n v="5.8823529411764705E-3"/>
    <n v="5882.3529411764703"/>
    <n v="5.3781512605042018E-3"/>
  </r>
  <r>
    <s v="intact"/>
    <x v="4"/>
    <x v="2"/>
    <x v="1"/>
    <n v="0.08"/>
    <m/>
    <n v="340"/>
    <n v="371.875"/>
    <x v="3"/>
    <n v="1"/>
    <s v="Nicotiana glauca"/>
    <s v="Nicotiana glauca"/>
    <s v="shrub"/>
    <s v="nonnative"/>
    <s v="perennial"/>
    <s v="Solanaceae"/>
    <n v="5"/>
    <s v="INT1_3"/>
    <s v="INT1_3_deep"/>
    <x v="156"/>
    <n v="1.4705882352941176E-2"/>
    <n v="14705.882352941177"/>
    <n v="1.3445378151260505E-2"/>
  </r>
  <r>
    <s v="intact"/>
    <x v="4"/>
    <x v="2"/>
    <x v="1"/>
    <n v="0.08"/>
    <m/>
    <n v="340"/>
    <n v="371.875"/>
    <x v="3"/>
    <n v="1"/>
    <s v="Nicotiana glauca"/>
    <s v="Nicotiana glauca"/>
    <s v="shrub"/>
    <s v="nonnative"/>
    <s v="perennial"/>
    <s v="Solanaceae"/>
    <n v="1"/>
    <s v="INT1_3"/>
    <s v="INT1_3_deep"/>
    <x v="156"/>
    <n v="2.9411764705882353E-3"/>
    <n v="2941.1764705882351"/>
    <n v="2.6890756302521009E-3"/>
  </r>
  <r>
    <s v="intact"/>
    <x v="4"/>
    <x v="2"/>
    <x v="1"/>
    <n v="0.08"/>
    <m/>
    <n v="340"/>
    <n v="371.875"/>
    <x v="3"/>
    <n v="1"/>
    <s v="Pseudognaphalium californicum"/>
    <s v="Pseudognaphalium californicum"/>
    <s v="forb"/>
    <s v="native"/>
    <s v="annual"/>
    <s v="Asteraceae"/>
    <n v="1"/>
    <s v="INT1_3"/>
    <s v="INT1_3_deep"/>
    <x v="156"/>
    <n v="2.9411764705882353E-3"/>
    <n v="2941.1764705882351"/>
    <n v="2.6890756302521009E-3"/>
  </r>
  <r>
    <s v="intact"/>
    <x v="4"/>
    <x v="2"/>
    <x v="1"/>
    <n v="0.08"/>
    <m/>
    <n v="340"/>
    <n v="371.875"/>
    <x v="3"/>
    <n v="1"/>
    <s v="Pseudognaphalium californicum"/>
    <s v="Pseudognaphalium californicum"/>
    <s v="forb"/>
    <s v="native"/>
    <s v="annual"/>
    <s v="Asteraceae"/>
    <n v="1"/>
    <s v="INT1_3"/>
    <s v="INT1_3_deep"/>
    <x v="156"/>
    <n v="2.9411764705882353E-3"/>
    <n v="2941.1764705882351"/>
    <n v="2.6890756302521009E-3"/>
  </r>
  <r>
    <s v="intact"/>
    <x v="4"/>
    <x v="2"/>
    <x v="1"/>
    <n v="0.08"/>
    <m/>
    <n v="340"/>
    <n v="371.875"/>
    <x v="3"/>
    <n v="1"/>
    <s v="Pseudognaphalium californicum"/>
    <s v="Pseudognaphalium californicum"/>
    <s v="forb"/>
    <s v="native"/>
    <s v="annual"/>
    <s v="Asteraceae"/>
    <n v="1"/>
    <s v="INT1_3"/>
    <s v="INT1_3_deep"/>
    <x v="156"/>
    <n v="2.9411764705882353E-3"/>
    <n v="2941.1764705882351"/>
    <n v="2.6890756302521009E-3"/>
  </r>
  <r>
    <s v="intact"/>
    <x v="4"/>
    <x v="2"/>
    <x v="1"/>
    <n v="0.08"/>
    <m/>
    <n v="340"/>
    <n v="371.875"/>
    <x v="3"/>
    <n v="1"/>
    <s v="Stipa lepida"/>
    <s v="Stipa lepida"/>
    <s v="grass"/>
    <s v="native"/>
    <s v="perennial"/>
    <s v="Poaceae"/>
    <n v="1"/>
    <s v="INT1_3"/>
    <s v="INT1_3_deep"/>
    <x v="156"/>
    <n v="2.9411764705882353E-3"/>
    <n v="2941.1764705882351"/>
    <n v="2.6890756302521009E-3"/>
  </r>
  <r>
    <s v="intact"/>
    <x v="5"/>
    <x v="3"/>
    <x v="0"/>
    <n v="0.04"/>
    <m/>
    <n v="200"/>
    <n v="218.75"/>
    <x v="0"/>
    <n v="1"/>
    <s v="Artemisia californica"/>
    <s v="Artemisia californica"/>
    <s v="shrub"/>
    <s v="native"/>
    <s v="perennial"/>
    <s v="Asteraceae"/>
    <n v="1"/>
    <s v="INT2_4"/>
    <s v="INT2_4_surface"/>
    <x v="157"/>
    <n v="5.0000000000000001E-3"/>
    <n v="5000"/>
    <n v="4.5714285714285718E-3"/>
  </r>
  <r>
    <s v="intact"/>
    <x v="5"/>
    <x v="3"/>
    <x v="0"/>
    <n v="0.04"/>
    <m/>
    <n v="200"/>
    <n v="218.75"/>
    <x v="0"/>
    <n v="1"/>
    <s v="Artemisia californica"/>
    <s v="Artemisia californica"/>
    <s v="shrub"/>
    <s v="native"/>
    <s v="perennial"/>
    <s v="Asteraceae"/>
    <n v="4"/>
    <s v="INT2_4"/>
    <s v="INT2_4_surface"/>
    <x v="157"/>
    <n v="0.02"/>
    <n v="20000"/>
    <n v="1.8285714285714287E-2"/>
  </r>
  <r>
    <s v="intact"/>
    <x v="5"/>
    <x v="3"/>
    <x v="0"/>
    <n v="0.04"/>
    <m/>
    <n v="200"/>
    <n v="218.75"/>
    <x v="0"/>
    <n v="1"/>
    <s v="Artemisia californica"/>
    <s v="Artemisia californica"/>
    <s v="shrub"/>
    <s v="native"/>
    <s v="perennial"/>
    <s v="Asteraceae"/>
    <n v="4"/>
    <s v="INT2_4"/>
    <s v="INT2_4_surface"/>
    <x v="157"/>
    <n v="0.02"/>
    <n v="20000"/>
    <n v="1.8285714285714287E-2"/>
  </r>
  <r>
    <s v="intact"/>
    <x v="5"/>
    <x v="3"/>
    <x v="0"/>
    <n v="0.04"/>
    <m/>
    <n v="200"/>
    <n v="218.75"/>
    <x v="0"/>
    <n v="1"/>
    <s v="Artemisia californica"/>
    <s v="Artemisia californica"/>
    <s v="shrub"/>
    <s v="native"/>
    <s v="perennial"/>
    <s v="Asteraceae"/>
    <n v="2"/>
    <s v="INT2_4"/>
    <s v="INT2_4_surface"/>
    <x v="157"/>
    <n v="0.01"/>
    <n v="10000"/>
    <n v="9.1428571428571435E-3"/>
  </r>
  <r>
    <s v="intact"/>
    <x v="5"/>
    <x v="3"/>
    <x v="0"/>
    <n v="0.04"/>
    <m/>
    <n v="200"/>
    <n v="218.75"/>
    <x v="0"/>
    <n v="1"/>
    <s v="Artemisia californica"/>
    <s v="Artemisia californica"/>
    <s v="shrub"/>
    <s v="native"/>
    <s v="perennial"/>
    <s v="Asteraceae"/>
    <n v="2"/>
    <s v="INT2_4"/>
    <s v="INT2_4_surface"/>
    <x v="157"/>
    <n v="0.01"/>
    <n v="10000"/>
    <n v="9.1428571428571435E-3"/>
  </r>
  <r>
    <s v="intact"/>
    <x v="5"/>
    <x v="3"/>
    <x v="0"/>
    <n v="0.04"/>
    <m/>
    <n v="200"/>
    <n v="218.75"/>
    <x v="0"/>
    <n v="1"/>
    <s v="Artemisia californica"/>
    <s v="Artemisia californica"/>
    <s v="shrub"/>
    <s v="native"/>
    <s v="perennial"/>
    <s v="Asteraceae"/>
    <n v="1"/>
    <s v="INT2_4"/>
    <s v="INT2_4_surface"/>
    <x v="157"/>
    <n v="5.0000000000000001E-3"/>
    <n v="5000"/>
    <n v="4.5714285714285718E-3"/>
  </r>
  <r>
    <s v="intact"/>
    <x v="5"/>
    <x v="3"/>
    <x v="0"/>
    <n v="0.04"/>
    <m/>
    <n v="200"/>
    <n v="218.75"/>
    <x v="0"/>
    <n v="1"/>
    <s v="Bromus madritensis"/>
    <s v="Bromus spp."/>
    <s v="grass"/>
    <s v="nonnative"/>
    <s v="annual"/>
    <s v="Poaceae"/>
    <n v="1"/>
    <s v="INT2_4"/>
    <s v="INT2_4_surface"/>
    <x v="157"/>
    <n v="5.0000000000000001E-3"/>
    <n v="5000"/>
    <n v="4.5714285714285718E-3"/>
  </r>
  <r>
    <s v="intact"/>
    <x v="5"/>
    <x v="3"/>
    <x v="0"/>
    <n v="0.04"/>
    <m/>
    <n v="200"/>
    <n v="218.75"/>
    <x v="0"/>
    <n v="1"/>
    <s v="Bromus madritensis"/>
    <s v="Bromus spp."/>
    <s v="grass"/>
    <s v="nonnative"/>
    <s v="annual"/>
    <s v="Poaceae"/>
    <n v="2"/>
    <s v="INT2_4"/>
    <s v="INT2_4_surface"/>
    <x v="157"/>
    <n v="0.01"/>
    <n v="10000"/>
    <n v="9.1428571428571435E-3"/>
  </r>
  <r>
    <s v="intact"/>
    <x v="5"/>
    <x v="3"/>
    <x v="0"/>
    <n v="0.04"/>
    <m/>
    <n v="200"/>
    <n v="218.75"/>
    <x v="0"/>
    <n v="1"/>
    <s v="Centaurea melitensis"/>
    <s v="Centaurea melitensis"/>
    <s v="forb"/>
    <s v="nonnative"/>
    <s v="annual"/>
    <s v="Asteraceae"/>
    <n v="1"/>
    <s v="INT2_4"/>
    <s v="INT2_4_surface"/>
    <x v="157"/>
    <n v="5.0000000000000001E-3"/>
    <n v="5000"/>
    <n v="4.5714285714285718E-3"/>
  </r>
  <r>
    <s v="intact"/>
    <x v="5"/>
    <x v="3"/>
    <x v="0"/>
    <n v="0.04"/>
    <m/>
    <n v="200"/>
    <n v="218.75"/>
    <x v="0"/>
    <n v="1"/>
    <s v="Centaurea melitensis"/>
    <s v="Centaurea melitensis"/>
    <s v="forb"/>
    <s v="nonnative"/>
    <s v="annual"/>
    <s v="Asteraceae"/>
    <n v="2"/>
    <s v="INT2_4"/>
    <s v="INT2_4_surface"/>
    <x v="157"/>
    <n v="0.01"/>
    <n v="10000"/>
    <n v="9.1428571428571435E-3"/>
  </r>
  <r>
    <s v="intact"/>
    <x v="5"/>
    <x v="3"/>
    <x v="0"/>
    <n v="0.04"/>
    <m/>
    <n v="200"/>
    <n v="218.75"/>
    <x v="0"/>
    <n v="1"/>
    <s v="Centaurea melitensis"/>
    <s v="Centaurea melitensis"/>
    <s v="forb"/>
    <s v="nonnative"/>
    <s v="annual"/>
    <s v="Asteraceae"/>
    <n v="2"/>
    <s v="INT2_4"/>
    <s v="INT2_4_surface"/>
    <x v="157"/>
    <n v="0.01"/>
    <n v="10000"/>
    <n v="9.1428571428571435E-3"/>
  </r>
  <r>
    <s v="intact"/>
    <x v="5"/>
    <x v="3"/>
    <x v="0"/>
    <n v="0.04"/>
    <m/>
    <n v="200"/>
    <n v="218.75"/>
    <x v="0"/>
    <n v="1"/>
    <s v="Erigeron canadensis"/>
    <s v="Erigeron canadensis"/>
    <s v="forb"/>
    <s v="native"/>
    <s v="annual"/>
    <s v="Asteraceae"/>
    <n v="1"/>
    <s v="INT2_4"/>
    <s v="INT2_4_surface"/>
    <x v="157"/>
    <n v="5.0000000000000001E-3"/>
    <n v="5000"/>
    <n v="4.5714285714285718E-3"/>
  </r>
  <r>
    <s v="intact"/>
    <x v="5"/>
    <x v="3"/>
    <x v="0"/>
    <n v="0.04"/>
    <m/>
    <n v="200"/>
    <n v="218.75"/>
    <x v="0"/>
    <n v="1"/>
    <s v="Phacelia viscida"/>
    <s v="Phacelia spp."/>
    <s v="forb"/>
    <s v="native"/>
    <s v="annual"/>
    <s v="Hydrophyllaceae"/>
    <n v="1"/>
    <s v="INT2_4"/>
    <s v="INT2_4_surface"/>
    <x v="157"/>
    <n v="5.0000000000000001E-3"/>
    <n v="5000"/>
    <n v="4.5714285714285718E-3"/>
  </r>
  <r>
    <s v="intact"/>
    <x v="5"/>
    <x v="3"/>
    <x v="0"/>
    <n v="0.04"/>
    <m/>
    <n v="200"/>
    <n v="218.75"/>
    <x v="0"/>
    <n v="1"/>
    <s v="Phacelia viscida"/>
    <s v="Phacelia spp."/>
    <s v="forb"/>
    <s v="native"/>
    <s v="annual"/>
    <s v="Hydrophyllaceae"/>
    <n v="1"/>
    <s v="INT2_4"/>
    <s v="INT2_4_surface"/>
    <x v="157"/>
    <n v="5.0000000000000001E-3"/>
    <n v="5000"/>
    <n v="4.5714285714285718E-3"/>
  </r>
  <r>
    <s v="intact"/>
    <x v="5"/>
    <x v="3"/>
    <x v="0"/>
    <n v="0.04"/>
    <m/>
    <n v="200"/>
    <n v="218.75"/>
    <x v="0"/>
    <n v="1"/>
    <s v="Phacelia viscida"/>
    <s v="Phacelia spp."/>
    <s v="forb"/>
    <s v="native"/>
    <s v="annual"/>
    <s v="Hydrophyllaceae"/>
    <n v="3"/>
    <s v="INT2_4"/>
    <s v="INT2_4_surface"/>
    <x v="157"/>
    <n v="1.4999999999999999E-2"/>
    <n v="15000"/>
    <n v="1.3714285714285714E-2"/>
  </r>
  <r>
    <s v="intact"/>
    <x v="5"/>
    <x v="3"/>
    <x v="0"/>
    <n v="0.04"/>
    <m/>
    <n v="200"/>
    <n v="218.75"/>
    <x v="1"/>
    <n v="1"/>
    <s v="Apiastrum angustifolium"/>
    <s v="Apiastrum angustifolium"/>
    <s v="forb"/>
    <s v="native"/>
    <s v="annual"/>
    <s v="Apiaceae"/>
    <n v="1"/>
    <s v="INT2_4"/>
    <s v="INT2_4_surface"/>
    <x v="158"/>
    <n v="5.0000000000000001E-3"/>
    <n v="5000"/>
    <n v="4.5714285714285718E-3"/>
  </r>
  <r>
    <s v="intact"/>
    <x v="5"/>
    <x v="3"/>
    <x v="0"/>
    <n v="0.04"/>
    <m/>
    <n v="200"/>
    <n v="218.75"/>
    <x v="1"/>
    <n v="1"/>
    <s v="Apiastrum angustifolium"/>
    <s v="Apiastrum angustifolium"/>
    <s v="forb"/>
    <s v="native"/>
    <s v="annual"/>
    <s v="Apiaceae"/>
    <n v="1"/>
    <s v="INT2_4"/>
    <s v="INT2_4_surface"/>
    <x v="158"/>
    <n v="5.0000000000000001E-3"/>
    <n v="5000"/>
    <n v="4.5714285714285718E-3"/>
  </r>
  <r>
    <s v="intact"/>
    <x v="5"/>
    <x v="3"/>
    <x v="0"/>
    <n v="0.04"/>
    <m/>
    <n v="200"/>
    <n v="218.75"/>
    <x v="1"/>
    <n v="1"/>
    <s v="Artemisia californica"/>
    <s v="Artemisia californica"/>
    <s v="shrub"/>
    <s v="native"/>
    <s v="perennial"/>
    <s v="Asteraceae"/>
    <n v="6"/>
    <s v="INT2_4"/>
    <s v="INT2_4_surface"/>
    <x v="158"/>
    <n v="0.03"/>
    <n v="30000"/>
    <n v="2.7428571428571427E-2"/>
  </r>
  <r>
    <s v="intact"/>
    <x v="5"/>
    <x v="3"/>
    <x v="0"/>
    <n v="0.04"/>
    <m/>
    <n v="200"/>
    <n v="218.75"/>
    <x v="1"/>
    <n v="1"/>
    <s v="Artemisia californica"/>
    <s v="Artemisia californica"/>
    <s v="shrub"/>
    <s v="native"/>
    <s v="perennial"/>
    <s v="Asteraceae"/>
    <n v="1"/>
    <s v="INT2_4"/>
    <s v="INT2_4_surface"/>
    <x v="158"/>
    <n v="5.0000000000000001E-3"/>
    <n v="5000"/>
    <n v="4.5714285714285718E-3"/>
  </r>
  <r>
    <s v="intact"/>
    <x v="5"/>
    <x v="3"/>
    <x v="0"/>
    <n v="0.04"/>
    <m/>
    <n v="200"/>
    <n v="218.75"/>
    <x v="1"/>
    <n v="1"/>
    <s v="Artemisia californica"/>
    <s v="Artemisia californica"/>
    <s v="shrub"/>
    <s v="native"/>
    <s v="perennial"/>
    <s v="Asteraceae"/>
    <n v="2"/>
    <s v="INT2_4"/>
    <s v="INT2_4_surface"/>
    <x v="158"/>
    <n v="0.01"/>
    <n v="10000"/>
    <n v="9.1428571428571435E-3"/>
  </r>
  <r>
    <s v="intact"/>
    <x v="5"/>
    <x v="3"/>
    <x v="0"/>
    <n v="0.04"/>
    <m/>
    <n v="200"/>
    <n v="218.75"/>
    <x v="1"/>
    <n v="1"/>
    <s v="Centaurea melitensis"/>
    <s v="Centaurea melitensis"/>
    <s v="forb"/>
    <s v="nonnative"/>
    <s v="annual"/>
    <s v="Asteraceae"/>
    <n v="1"/>
    <s v="INT2_4"/>
    <s v="INT2_4_surface"/>
    <x v="158"/>
    <n v="5.0000000000000001E-3"/>
    <n v="5000"/>
    <n v="4.5714285714285718E-3"/>
  </r>
  <r>
    <s v="intact"/>
    <x v="5"/>
    <x v="3"/>
    <x v="0"/>
    <n v="0.04"/>
    <m/>
    <n v="200"/>
    <n v="218.75"/>
    <x v="1"/>
    <n v="1"/>
    <s v="Centaurea melitensis"/>
    <s v="Centaurea melitensis"/>
    <s v="forb"/>
    <s v="nonnative"/>
    <s v="annual"/>
    <s v="Asteraceae"/>
    <n v="1"/>
    <s v="INT2_4"/>
    <s v="INT2_4_surface"/>
    <x v="158"/>
    <n v="5.0000000000000001E-3"/>
    <n v="5000"/>
    <n v="4.5714285714285718E-3"/>
  </r>
  <r>
    <s v="intact"/>
    <x v="5"/>
    <x v="3"/>
    <x v="0"/>
    <n v="0.04"/>
    <m/>
    <n v="200"/>
    <n v="218.75"/>
    <x v="1"/>
    <n v="1"/>
    <s v="Centaurea melitensis"/>
    <s v="Centaurea melitensis"/>
    <s v="forb"/>
    <s v="nonnative"/>
    <s v="annual"/>
    <s v="Asteraceae"/>
    <n v="1"/>
    <s v="INT2_4"/>
    <s v="INT2_4_surface"/>
    <x v="158"/>
    <n v="5.0000000000000001E-3"/>
    <n v="5000"/>
    <n v="4.5714285714285718E-3"/>
  </r>
  <r>
    <s v="intact"/>
    <x v="5"/>
    <x v="3"/>
    <x v="0"/>
    <n v="0.04"/>
    <m/>
    <n v="200"/>
    <n v="218.75"/>
    <x v="1"/>
    <n v="1"/>
    <s v="Phacelia viscida"/>
    <s v="Phacelia spp."/>
    <s v="forb"/>
    <s v="native"/>
    <s v="annual"/>
    <s v="Hydrophyllaceae"/>
    <n v="4"/>
    <s v="INT2_4"/>
    <s v="INT2_4_surface"/>
    <x v="158"/>
    <n v="0.02"/>
    <n v="20000"/>
    <n v="1.8285714285714287E-2"/>
  </r>
  <r>
    <s v="intact"/>
    <x v="5"/>
    <x v="3"/>
    <x v="0"/>
    <n v="0.04"/>
    <m/>
    <n v="200"/>
    <n v="218.75"/>
    <x v="2"/>
    <n v="1"/>
    <s v="Artemisia californica"/>
    <s v="Artemisia californica"/>
    <s v="shrub"/>
    <s v="native"/>
    <s v="perennial"/>
    <s v="Asteraceae"/>
    <n v="1"/>
    <s v="INT2_4"/>
    <s v="INT2_4_surface"/>
    <x v="159"/>
    <n v="5.0000000000000001E-3"/>
    <n v="5000"/>
    <n v="4.5714285714285718E-3"/>
  </r>
  <r>
    <s v="intact"/>
    <x v="5"/>
    <x v="3"/>
    <x v="0"/>
    <n v="0.04"/>
    <m/>
    <n v="200"/>
    <n v="218.75"/>
    <x v="2"/>
    <n v="1"/>
    <s v="Artemisia californica"/>
    <s v="Artemisia californica"/>
    <s v="shrub"/>
    <s v="native"/>
    <s v="perennial"/>
    <s v="Asteraceae"/>
    <n v="8"/>
    <s v="INT2_4"/>
    <s v="INT2_4_surface"/>
    <x v="159"/>
    <n v="0.04"/>
    <n v="40000"/>
    <n v="3.6571428571428574E-2"/>
  </r>
  <r>
    <s v="intact"/>
    <x v="5"/>
    <x v="3"/>
    <x v="0"/>
    <n v="0.04"/>
    <m/>
    <n v="200"/>
    <n v="218.75"/>
    <x v="2"/>
    <n v="1"/>
    <s v="Artemisia californica"/>
    <s v="Artemisia californica"/>
    <s v="shrub"/>
    <s v="native"/>
    <s v="perennial"/>
    <s v="Asteraceae"/>
    <n v="1"/>
    <s v="INT2_4"/>
    <s v="INT2_4_surface"/>
    <x v="159"/>
    <n v="5.0000000000000001E-3"/>
    <n v="5000"/>
    <n v="4.5714285714285718E-3"/>
  </r>
  <r>
    <s v="intact"/>
    <x v="5"/>
    <x v="3"/>
    <x v="0"/>
    <n v="0.04"/>
    <m/>
    <n v="200"/>
    <n v="218.75"/>
    <x v="2"/>
    <n v="1"/>
    <s v="Artemisia californica"/>
    <s v="Artemisia californica"/>
    <s v="shrub"/>
    <s v="native"/>
    <s v="perennial"/>
    <s v="Asteraceae"/>
    <n v="1"/>
    <s v="INT2_4"/>
    <s v="INT2_4_surface"/>
    <x v="159"/>
    <n v="5.0000000000000001E-3"/>
    <n v="5000"/>
    <n v="4.5714285714285718E-3"/>
  </r>
  <r>
    <s v="intact"/>
    <x v="5"/>
    <x v="3"/>
    <x v="0"/>
    <n v="0.04"/>
    <m/>
    <n v="200"/>
    <n v="218.75"/>
    <x v="2"/>
    <n v="1"/>
    <s v="Artemisia californica"/>
    <s v="Artemisia californica"/>
    <s v="shrub"/>
    <s v="native"/>
    <s v="perennial"/>
    <s v="Asteraceae"/>
    <n v="3"/>
    <s v="INT2_4"/>
    <s v="INT2_4_surface"/>
    <x v="159"/>
    <n v="1.4999999999999999E-2"/>
    <n v="15000"/>
    <n v="1.3714285714285714E-2"/>
  </r>
  <r>
    <s v="intact"/>
    <x v="5"/>
    <x v="3"/>
    <x v="0"/>
    <n v="0.04"/>
    <m/>
    <n v="200"/>
    <n v="218.75"/>
    <x v="2"/>
    <n v="1"/>
    <s v="Artemisia californica"/>
    <s v="Artemisia californica"/>
    <s v="shrub"/>
    <s v="native"/>
    <s v="perennial"/>
    <s v="Asteraceae"/>
    <n v="1"/>
    <s v="INT2_4"/>
    <s v="INT2_4_surface"/>
    <x v="159"/>
    <n v="5.0000000000000001E-3"/>
    <n v="5000"/>
    <n v="4.5714285714285718E-3"/>
  </r>
  <r>
    <s v="intact"/>
    <x v="5"/>
    <x v="3"/>
    <x v="0"/>
    <n v="0.04"/>
    <m/>
    <n v="200"/>
    <n v="218.75"/>
    <x v="2"/>
    <n v="1"/>
    <s v="Bromus madritensis"/>
    <s v="Bromus spp."/>
    <s v="grass"/>
    <s v="nonnative"/>
    <s v="annual"/>
    <s v="Poaceae"/>
    <n v="1"/>
    <s v="INT2_4"/>
    <s v="INT2_4_surface"/>
    <x v="159"/>
    <n v="5.0000000000000001E-3"/>
    <n v="5000"/>
    <n v="4.5714285714285718E-3"/>
  </r>
  <r>
    <s v="intact"/>
    <x v="5"/>
    <x v="3"/>
    <x v="0"/>
    <n v="0.04"/>
    <m/>
    <n v="200"/>
    <n v="218.75"/>
    <x v="2"/>
    <n v="1"/>
    <s v="Centaurea melitensis"/>
    <s v="Centaurea melitensis"/>
    <s v="forb"/>
    <s v="nonnative"/>
    <s v="annual"/>
    <s v="Asteraceae"/>
    <n v="1"/>
    <s v="INT2_4"/>
    <s v="INT2_4_surface"/>
    <x v="159"/>
    <n v="5.0000000000000001E-3"/>
    <n v="5000"/>
    <n v="4.5714285714285718E-3"/>
  </r>
  <r>
    <s v="intact"/>
    <x v="5"/>
    <x v="3"/>
    <x v="0"/>
    <n v="0.04"/>
    <m/>
    <n v="200"/>
    <n v="218.75"/>
    <x v="2"/>
    <n v="1"/>
    <s v="Centaurea melitensis"/>
    <s v="Centaurea melitensis"/>
    <s v="forb"/>
    <s v="nonnative"/>
    <s v="annual"/>
    <s v="Asteraceae"/>
    <n v="1"/>
    <s v="INT2_4"/>
    <s v="INT2_4_surface"/>
    <x v="159"/>
    <n v="5.0000000000000001E-3"/>
    <n v="5000"/>
    <n v="4.5714285714285718E-3"/>
  </r>
  <r>
    <s v="intact"/>
    <x v="5"/>
    <x v="3"/>
    <x v="0"/>
    <n v="0.04"/>
    <m/>
    <n v="200"/>
    <n v="218.75"/>
    <x v="2"/>
    <n v="1"/>
    <s v="Erigeron canadensis"/>
    <s v="Erigeron canadensis"/>
    <s v="forb"/>
    <s v="native"/>
    <s v="annual"/>
    <s v="Asteraceae"/>
    <n v="1"/>
    <s v="INT2_4"/>
    <s v="INT2_4_surface"/>
    <x v="159"/>
    <n v="5.0000000000000001E-3"/>
    <n v="5000"/>
    <n v="4.5714285714285718E-3"/>
  </r>
  <r>
    <s v="intact"/>
    <x v="5"/>
    <x v="3"/>
    <x v="0"/>
    <n v="0.04"/>
    <m/>
    <n v="200"/>
    <n v="218.75"/>
    <x v="2"/>
    <n v="1"/>
    <s v="Laennecia coulteri"/>
    <s v="Laennecia coulteri"/>
    <s v="forb"/>
    <s v="native"/>
    <s v="annual"/>
    <s v="Asteraceae"/>
    <n v="1"/>
    <s v="INT2_4"/>
    <s v="INT2_4_surface"/>
    <x v="159"/>
    <n v="5.0000000000000001E-3"/>
    <n v="5000"/>
    <n v="4.5714285714285718E-3"/>
  </r>
  <r>
    <s v="intact"/>
    <x v="5"/>
    <x v="3"/>
    <x v="0"/>
    <n v="0.04"/>
    <m/>
    <n v="200"/>
    <n v="218.75"/>
    <x v="2"/>
    <n v="1"/>
    <s v="Nicotiana glauca"/>
    <s v="Nicotiana glauca"/>
    <s v="shrub"/>
    <s v="nonnative"/>
    <s v="perennial"/>
    <s v="Solanaceae"/>
    <n v="1"/>
    <s v="INT2_4"/>
    <s v="INT2_4_surface"/>
    <x v="159"/>
    <n v="5.0000000000000001E-3"/>
    <n v="5000"/>
    <n v="4.5714285714285718E-3"/>
  </r>
  <r>
    <s v="intact"/>
    <x v="5"/>
    <x v="3"/>
    <x v="0"/>
    <n v="0.04"/>
    <m/>
    <n v="200"/>
    <n v="218.75"/>
    <x v="2"/>
    <n v="1"/>
    <s v="Oxalis corniculata"/>
    <s v="Oxalis corniculata"/>
    <s v="forb"/>
    <s v="nonnative"/>
    <s v="perennial"/>
    <s v="Oxalidaceae"/>
    <n v="1"/>
    <s v="INT2_4"/>
    <s v="INT2_4_surface"/>
    <x v="159"/>
    <n v="5.0000000000000001E-3"/>
    <n v="5000"/>
    <n v="4.5714285714285718E-3"/>
  </r>
  <r>
    <s v="intact"/>
    <x v="5"/>
    <x v="3"/>
    <x v="0"/>
    <n v="0.04"/>
    <m/>
    <n v="200"/>
    <n v="218.75"/>
    <x v="2"/>
    <n v="1"/>
    <s v="Phacelia viscida"/>
    <s v="Phacelia spp."/>
    <s v="forb"/>
    <s v="native"/>
    <s v="annual"/>
    <s v="Hydrophyllaceae"/>
    <n v="1"/>
    <s v="INT2_4"/>
    <s v="INT2_4_surface"/>
    <x v="159"/>
    <n v="5.0000000000000001E-3"/>
    <n v="5000"/>
    <n v="4.5714285714285718E-3"/>
  </r>
  <r>
    <s v="intact"/>
    <x v="5"/>
    <x v="3"/>
    <x v="0"/>
    <n v="0.04"/>
    <m/>
    <n v="200"/>
    <n v="218.75"/>
    <x v="2"/>
    <n v="1"/>
    <s v="Phacelia viscida"/>
    <s v="Phacelia spp."/>
    <s v="forb"/>
    <s v="native"/>
    <s v="annual"/>
    <s v="Hydrophyllaceae"/>
    <n v="2"/>
    <s v="INT2_4"/>
    <s v="INT2_4_surface"/>
    <x v="159"/>
    <n v="0.01"/>
    <n v="10000"/>
    <n v="9.1428571428571435E-3"/>
  </r>
  <r>
    <s v="intact"/>
    <x v="5"/>
    <x v="3"/>
    <x v="0"/>
    <n v="0.04"/>
    <m/>
    <n v="200"/>
    <n v="218.75"/>
    <x v="3"/>
    <n v="1"/>
    <s v="Apiastrum angustifolium"/>
    <s v="Apiastrum angustifolium"/>
    <s v="forb"/>
    <s v="native"/>
    <s v="annual"/>
    <s v="Apiaceae"/>
    <n v="1"/>
    <s v="INT2_4"/>
    <s v="INT2_4_surface"/>
    <x v="160"/>
    <n v="5.0000000000000001E-3"/>
    <n v="5000"/>
    <n v="4.5714285714285718E-3"/>
  </r>
  <r>
    <s v="intact"/>
    <x v="5"/>
    <x v="3"/>
    <x v="0"/>
    <n v="0.04"/>
    <m/>
    <n v="200"/>
    <n v="218.75"/>
    <x v="3"/>
    <n v="1"/>
    <s v="Apiastrum angustifolium"/>
    <s v="Apiastrum angustifolium"/>
    <s v="forb"/>
    <s v="native"/>
    <s v="annual"/>
    <s v="Apiaceae"/>
    <n v="1"/>
    <s v="INT2_4"/>
    <s v="INT2_4_surface"/>
    <x v="160"/>
    <n v="5.0000000000000001E-3"/>
    <n v="5000"/>
    <n v="4.5714285714285718E-3"/>
  </r>
  <r>
    <s v="intact"/>
    <x v="5"/>
    <x v="3"/>
    <x v="0"/>
    <n v="0.04"/>
    <m/>
    <n v="200"/>
    <n v="218.75"/>
    <x v="3"/>
    <n v="1"/>
    <s v="Artemisia californica"/>
    <s v="Artemisia californica"/>
    <s v="shrub"/>
    <s v="native"/>
    <s v="perennial"/>
    <s v="Asteraceae"/>
    <n v="6"/>
    <s v="INT2_4"/>
    <s v="INT2_4_surface"/>
    <x v="160"/>
    <n v="0.03"/>
    <n v="30000"/>
    <n v="2.7428571428571427E-2"/>
  </r>
  <r>
    <s v="intact"/>
    <x v="5"/>
    <x v="3"/>
    <x v="0"/>
    <n v="0.04"/>
    <m/>
    <n v="200"/>
    <n v="218.75"/>
    <x v="3"/>
    <n v="1"/>
    <s v="Artemisia californica"/>
    <s v="Artemisia californica"/>
    <s v="shrub"/>
    <s v="native"/>
    <s v="perennial"/>
    <s v="Asteraceae"/>
    <n v="2"/>
    <s v="INT2_4"/>
    <s v="INT2_4_surface"/>
    <x v="160"/>
    <n v="0.01"/>
    <n v="10000"/>
    <n v="9.1428571428571435E-3"/>
  </r>
  <r>
    <s v="intact"/>
    <x v="5"/>
    <x v="3"/>
    <x v="0"/>
    <n v="0.04"/>
    <m/>
    <n v="200"/>
    <n v="218.75"/>
    <x v="3"/>
    <n v="1"/>
    <s v="Artemisia californica"/>
    <s v="Artemisia californica"/>
    <s v="shrub"/>
    <s v="native"/>
    <s v="perennial"/>
    <s v="Asteraceae"/>
    <n v="1"/>
    <s v="INT2_4"/>
    <s v="INT2_4_surface"/>
    <x v="160"/>
    <n v="5.0000000000000001E-3"/>
    <n v="5000"/>
    <n v="4.5714285714285718E-3"/>
  </r>
  <r>
    <s v="intact"/>
    <x v="5"/>
    <x v="3"/>
    <x v="0"/>
    <n v="0.04"/>
    <m/>
    <n v="200"/>
    <n v="218.75"/>
    <x v="3"/>
    <n v="1"/>
    <s v="Bromus madritensis"/>
    <s v="Bromus spp."/>
    <s v="grass"/>
    <s v="nonnative"/>
    <s v="annual"/>
    <s v="Poaceae"/>
    <n v="4"/>
    <s v="INT2_4"/>
    <s v="INT2_4_surface"/>
    <x v="160"/>
    <n v="0.02"/>
    <n v="20000"/>
    <n v="1.8285714285714287E-2"/>
  </r>
  <r>
    <s v="intact"/>
    <x v="5"/>
    <x v="3"/>
    <x v="0"/>
    <n v="0.04"/>
    <m/>
    <n v="200"/>
    <n v="218.75"/>
    <x v="3"/>
    <n v="1"/>
    <s v="Centaurea melitensis"/>
    <s v="Centaurea melitensis"/>
    <s v="forb"/>
    <s v="nonnative"/>
    <s v="annual"/>
    <s v="Asteraceae"/>
    <n v="1"/>
    <s v="INT2_4"/>
    <s v="INT2_4_surface"/>
    <x v="160"/>
    <n v="5.0000000000000001E-3"/>
    <n v="5000"/>
    <n v="4.5714285714285718E-3"/>
  </r>
  <r>
    <s v="intact"/>
    <x v="5"/>
    <x v="3"/>
    <x v="0"/>
    <n v="0.04"/>
    <m/>
    <n v="200"/>
    <n v="218.75"/>
    <x v="3"/>
    <n v="1"/>
    <s v="Centaurea melitensis"/>
    <s v="Centaurea melitensis"/>
    <s v="forb"/>
    <s v="nonnative"/>
    <s v="annual"/>
    <s v="Asteraceae"/>
    <n v="1"/>
    <s v="INT2_4"/>
    <s v="INT2_4_surface"/>
    <x v="160"/>
    <n v="5.0000000000000001E-3"/>
    <n v="5000"/>
    <n v="4.5714285714285718E-3"/>
  </r>
  <r>
    <s v="intact"/>
    <x v="5"/>
    <x v="3"/>
    <x v="0"/>
    <n v="0.04"/>
    <m/>
    <n v="200"/>
    <n v="218.75"/>
    <x v="3"/>
    <n v="1"/>
    <s v="Centaurea melitensis"/>
    <s v="Centaurea melitensis"/>
    <s v="forb"/>
    <s v="nonnative"/>
    <s v="annual"/>
    <s v="Asteraceae"/>
    <n v="1"/>
    <s v="INT2_4"/>
    <s v="INT2_4_surface"/>
    <x v="160"/>
    <n v="5.0000000000000001E-3"/>
    <n v="5000"/>
    <n v="4.5714285714285718E-3"/>
  </r>
  <r>
    <s v="intact"/>
    <x v="5"/>
    <x v="3"/>
    <x v="0"/>
    <n v="0.04"/>
    <m/>
    <n v="200"/>
    <n v="218.75"/>
    <x v="3"/>
    <n v="1"/>
    <s v="Nicotiana glauca"/>
    <s v="Nicotiana glauca"/>
    <s v="shrub"/>
    <s v="nonnative"/>
    <s v="perennial"/>
    <s v="Solanaceae"/>
    <n v="1"/>
    <s v="INT2_4"/>
    <s v="INT2_4_surface"/>
    <x v="160"/>
    <n v="5.0000000000000001E-3"/>
    <n v="5000"/>
    <n v="4.5714285714285718E-3"/>
  </r>
  <r>
    <s v="intact"/>
    <x v="5"/>
    <x v="3"/>
    <x v="0"/>
    <n v="0.04"/>
    <m/>
    <n v="200"/>
    <n v="218.75"/>
    <x v="3"/>
    <n v="1"/>
    <s v="Phacelia viscida"/>
    <s v="Phacelia spp."/>
    <s v="forb"/>
    <s v="native"/>
    <s v="annual"/>
    <s v="Hydrophyllaceae"/>
    <n v="4"/>
    <s v="INT2_4"/>
    <s v="INT2_4_surface"/>
    <x v="160"/>
    <n v="0.02"/>
    <n v="20000"/>
    <n v="1.8285714285714287E-2"/>
  </r>
  <r>
    <s v="intact"/>
    <x v="5"/>
    <x v="3"/>
    <x v="0"/>
    <n v="0.04"/>
    <m/>
    <n v="200"/>
    <n v="218.75"/>
    <x v="3"/>
    <n v="1"/>
    <s v="Salvia leucophylla"/>
    <s v="Salvia leucophylla"/>
    <s v="shrub"/>
    <s v="native"/>
    <s v="perennial"/>
    <s v="Grossulariaceae"/>
    <n v="1"/>
    <s v="INT2_4"/>
    <s v="INT2_4_surface"/>
    <x v="160"/>
    <n v="5.0000000000000001E-3"/>
    <n v="5000"/>
    <n v="4.5714285714285718E-3"/>
  </r>
  <r>
    <s v="intact"/>
    <x v="5"/>
    <x v="3"/>
    <x v="1"/>
    <n v="0.08"/>
    <m/>
    <n v="340"/>
    <n v="371.875"/>
    <x v="0"/>
    <n v="1"/>
    <s v="Apiastrum angustifolium"/>
    <s v="Apiastrum angustifolium"/>
    <s v="forb"/>
    <s v="native"/>
    <s v="annual"/>
    <s v="Apiaceae"/>
    <n v="1"/>
    <s v="INT2_4"/>
    <s v="INT2_4_deep"/>
    <x v="161"/>
    <n v="2.9411764705882353E-3"/>
    <n v="2941.1764705882351"/>
    <n v="2.6890756302521009E-3"/>
  </r>
  <r>
    <s v="intact"/>
    <x v="5"/>
    <x v="3"/>
    <x v="1"/>
    <n v="0.08"/>
    <m/>
    <n v="340"/>
    <n v="371.875"/>
    <x v="0"/>
    <n v="1"/>
    <s v="Apiastrum angustifolium"/>
    <s v="Apiastrum angustifolium"/>
    <s v="forb"/>
    <s v="native"/>
    <s v="annual"/>
    <s v="Apiaceae"/>
    <n v="1"/>
    <s v="INT2_4"/>
    <s v="INT2_4_deep"/>
    <x v="161"/>
    <n v="2.9411764705882353E-3"/>
    <n v="2941.1764705882351"/>
    <n v="2.6890756302521009E-3"/>
  </r>
  <r>
    <s v="intact"/>
    <x v="5"/>
    <x v="3"/>
    <x v="1"/>
    <n v="0.08"/>
    <m/>
    <n v="340"/>
    <n v="371.875"/>
    <x v="0"/>
    <n v="1"/>
    <s v="Artemisia californica"/>
    <s v="Artemisia californica"/>
    <s v="shrub"/>
    <s v="native"/>
    <s v="perennial"/>
    <s v="Asteraceae"/>
    <n v="1"/>
    <s v="INT2_4"/>
    <s v="INT2_4_deep"/>
    <x v="161"/>
    <n v="2.9411764705882353E-3"/>
    <n v="2941.1764705882351"/>
    <n v="2.6890756302521009E-3"/>
  </r>
  <r>
    <s v="intact"/>
    <x v="5"/>
    <x v="3"/>
    <x v="1"/>
    <n v="0.08"/>
    <m/>
    <n v="340"/>
    <n v="371.875"/>
    <x v="0"/>
    <n v="1"/>
    <s v="Artemisia californica"/>
    <s v="Artemisia californica"/>
    <s v="shrub"/>
    <s v="native"/>
    <s v="perennial"/>
    <s v="Asteraceae"/>
    <n v="5"/>
    <s v="INT2_4"/>
    <s v="INT2_4_deep"/>
    <x v="161"/>
    <n v="1.4705882352941176E-2"/>
    <n v="14705.882352941177"/>
    <n v="1.3445378151260505E-2"/>
  </r>
  <r>
    <s v="intact"/>
    <x v="5"/>
    <x v="3"/>
    <x v="1"/>
    <n v="0.08"/>
    <m/>
    <n v="340"/>
    <n v="371.875"/>
    <x v="0"/>
    <n v="1"/>
    <s v="Centaurea melitensis"/>
    <s v="Centaurea melitensis"/>
    <s v="forb"/>
    <s v="nonnative"/>
    <s v="annual"/>
    <s v="Asteraceae"/>
    <n v="1"/>
    <s v="INT2_4"/>
    <s v="INT2_4_deep"/>
    <x v="161"/>
    <n v="2.9411764705882353E-3"/>
    <n v="2941.1764705882351"/>
    <n v="2.6890756302521009E-3"/>
  </r>
  <r>
    <s v="intact"/>
    <x v="5"/>
    <x v="3"/>
    <x v="1"/>
    <n v="0.08"/>
    <m/>
    <n v="340"/>
    <n v="371.875"/>
    <x v="0"/>
    <n v="1"/>
    <s v="Centaurea melitensis"/>
    <s v="Centaurea melitensis"/>
    <s v="forb"/>
    <s v="nonnative"/>
    <s v="annual"/>
    <s v="Asteraceae"/>
    <n v="1"/>
    <s v="INT2_4"/>
    <s v="INT2_4_deep"/>
    <x v="161"/>
    <n v="2.9411764705882353E-3"/>
    <n v="2941.1764705882351"/>
    <n v="2.6890756302521009E-3"/>
  </r>
  <r>
    <s v="intact"/>
    <x v="5"/>
    <x v="3"/>
    <x v="1"/>
    <n v="0.08"/>
    <m/>
    <n v="340"/>
    <n v="371.875"/>
    <x v="0"/>
    <n v="1"/>
    <s v="Pseudognaphalium californicum"/>
    <s v="Pseudognaphalium californicum"/>
    <s v="forb"/>
    <s v="native"/>
    <s v="annual"/>
    <s v="Asteraceae"/>
    <n v="1"/>
    <s v="INT2_4"/>
    <s v="INT2_4_deep"/>
    <x v="161"/>
    <n v="2.9411764705882353E-3"/>
    <n v="2941.1764705882351"/>
    <n v="2.6890756302521009E-3"/>
  </r>
  <r>
    <s v="intact"/>
    <x v="5"/>
    <x v="3"/>
    <x v="1"/>
    <n v="0.08"/>
    <m/>
    <n v="340"/>
    <n v="371.875"/>
    <x v="0"/>
    <n v="1"/>
    <s v="Salvia leucophylla"/>
    <s v="Salvia leucophylla"/>
    <s v="shrub"/>
    <s v="native"/>
    <s v="perennial"/>
    <s v="Grossulariaceae"/>
    <n v="1"/>
    <s v="INT2_4"/>
    <s v="INT2_4_deep"/>
    <x v="161"/>
    <n v="2.9411764705882353E-3"/>
    <n v="2941.1764705882351"/>
    <n v="2.6890756302521009E-3"/>
  </r>
  <r>
    <s v="intact"/>
    <x v="5"/>
    <x v="3"/>
    <x v="1"/>
    <n v="0.08"/>
    <m/>
    <n v="340"/>
    <n v="371.875"/>
    <x v="1"/>
    <n v="1"/>
    <s v="Artemisia californica"/>
    <s v="Artemisia californica"/>
    <s v="shrub"/>
    <s v="native"/>
    <s v="perennial"/>
    <s v="Asteraceae"/>
    <n v="1"/>
    <s v="INT2_4"/>
    <s v="INT2_4_deep"/>
    <x v="162"/>
    <n v="2.9411764705882353E-3"/>
    <n v="2941.1764705882351"/>
    <n v="2.6890756302521009E-3"/>
  </r>
  <r>
    <s v="intact"/>
    <x v="5"/>
    <x v="3"/>
    <x v="1"/>
    <n v="0.08"/>
    <m/>
    <n v="340"/>
    <n v="371.875"/>
    <x v="1"/>
    <n v="1"/>
    <s v="Astragalus trichopodus"/>
    <s v="Astragalus trichopodus"/>
    <s v="forb"/>
    <s v="native"/>
    <s v="perennial"/>
    <s v="Fabaceae"/>
    <n v="1"/>
    <s v="INT2_4"/>
    <s v="INT2_4_deep"/>
    <x v="162"/>
    <n v="2.9411764705882353E-3"/>
    <n v="2941.1764705882351"/>
    <n v="2.6890756302521009E-3"/>
  </r>
  <r>
    <s v="intact"/>
    <x v="5"/>
    <x v="3"/>
    <x v="1"/>
    <n v="0.08"/>
    <m/>
    <n v="340"/>
    <n v="371.875"/>
    <x v="1"/>
    <n v="1"/>
    <s v="Bromus madritensis"/>
    <s v="Bromus spp."/>
    <s v="grass"/>
    <s v="nonnative"/>
    <s v="annual"/>
    <s v="Poaceae"/>
    <n v="1"/>
    <s v="INT2_4"/>
    <s v="INT2_4_deep"/>
    <x v="162"/>
    <n v="2.9411764705882353E-3"/>
    <n v="2941.1764705882351"/>
    <n v="2.6890756302521009E-3"/>
  </r>
  <r>
    <s v="intact"/>
    <x v="5"/>
    <x v="3"/>
    <x v="1"/>
    <n v="0.08"/>
    <m/>
    <n v="340"/>
    <n v="371.875"/>
    <x v="1"/>
    <n v="1"/>
    <s v="Bromus madritensis"/>
    <s v="Bromus spp."/>
    <s v="grass"/>
    <s v="nonnative"/>
    <s v="annual"/>
    <s v="Poaceae"/>
    <n v="1"/>
    <s v="INT2_4"/>
    <s v="INT2_4_deep"/>
    <x v="162"/>
    <n v="2.9411764705882353E-3"/>
    <n v="2941.1764705882351"/>
    <n v="2.6890756302521009E-3"/>
  </r>
  <r>
    <s v="intact"/>
    <x v="5"/>
    <x v="3"/>
    <x v="1"/>
    <n v="0.08"/>
    <m/>
    <n v="340"/>
    <n v="371.875"/>
    <x v="1"/>
    <n v="1"/>
    <s v="Centaurea melitensis"/>
    <s v="Centaurea melitensis"/>
    <s v="forb"/>
    <s v="nonnative"/>
    <s v="annual"/>
    <s v="Asteraceae"/>
    <n v="1"/>
    <s v="INT2_4"/>
    <s v="INT2_4_deep"/>
    <x v="162"/>
    <n v="2.9411764705882353E-3"/>
    <n v="2941.1764705882351"/>
    <n v="2.6890756302521009E-3"/>
  </r>
  <r>
    <s v="intact"/>
    <x v="5"/>
    <x v="3"/>
    <x v="1"/>
    <n v="0.08"/>
    <m/>
    <n v="340"/>
    <n v="371.875"/>
    <x v="1"/>
    <n v="1"/>
    <s v="Centaurea melitensis"/>
    <s v="Centaurea melitensis"/>
    <s v="forb"/>
    <s v="nonnative"/>
    <s v="annual"/>
    <s v="Asteraceae"/>
    <n v="1"/>
    <s v="INT2_4"/>
    <s v="INT2_4_deep"/>
    <x v="162"/>
    <n v="2.9411764705882353E-3"/>
    <n v="2941.1764705882351"/>
    <n v="2.6890756302521009E-3"/>
  </r>
  <r>
    <s v="intact"/>
    <x v="5"/>
    <x v="3"/>
    <x v="1"/>
    <n v="0.08"/>
    <m/>
    <n v="340"/>
    <n v="371.875"/>
    <x v="1"/>
    <n v="1"/>
    <s v="Phacelia viscida"/>
    <s v="Phacelia spp."/>
    <s v="forb"/>
    <s v="native"/>
    <s v="annual"/>
    <s v="Hydrophyllaceae"/>
    <n v="1"/>
    <s v="INT2_4"/>
    <s v="INT2_4_deep"/>
    <x v="162"/>
    <n v="2.9411764705882353E-3"/>
    <n v="2941.1764705882351"/>
    <n v="2.6890756302521009E-3"/>
  </r>
  <r>
    <s v="intact"/>
    <x v="5"/>
    <x v="3"/>
    <x v="1"/>
    <n v="0.08"/>
    <m/>
    <n v="340"/>
    <n v="371.875"/>
    <x v="1"/>
    <n v="1"/>
    <s v="Phacelia viscida"/>
    <s v="Phacelia spp."/>
    <s v="forb"/>
    <s v="native"/>
    <s v="annual"/>
    <s v="Hydrophyllaceae"/>
    <n v="1"/>
    <s v="INT2_4"/>
    <s v="INT2_4_deep"/>
    <x v="162"/>
    <n v="2.9411764705882353E-3"/>
    <n v="2941.1764705882351"/>
    <n v="2.6890756302521009E-3"/>
  </r>
  <r>
    <s v="intact"/>
    <x v="5"/>
    <x v="3"/>
    <x v="1"/>
    <n v="0.08"/>
    <m/>
    <n v="340"/>
    <n v="371.875"/>
    <x v="1"/>
    <n v="1"/>
    <s v="Stipa lepida"/>
    <s v="Stipa lepida"/>
    <s v="grass"/>
    <s v="native"/>
    <s v="perennial"/>
    <s v="Poaceae"/>
    <n v="1"/>
    <s v="INT2_4"/>
    <s v="INT2_4_deep"/>
    <x v="162"/>
    <n v="2.9411764705882353E-3"/>
    <n v="2941.1764705882351"/>
    <n v="2.6890756302521009E-3"/>
  </r>
  <r>
    <s v="intact"/>
    <x v="5"/>
    <x v="3"/>
    <x v="1"/>
    <n v="0.08"/>
    <m/>
    <n v="340"/>
    <n v="371.875"/>
    <x v="2"/>
    <n v="1"/>
    <s v="Apiastrum angustifolium"/>
    <s v="Apiastrum angustifolium"/>
    <s v="forb"/>
    <s v="native"/>
    <s v="annual"/>
    <s v="Apiaceae"/>
    <n v="1"/>
    <s v="INT2_4"/>
    <s v="INT2_4_deep"/>
    <x v="163"/>
    <n v="2.9411764705882353E-3"/>
    <n v="2941.1764705882351"/>
    <n v="2.6890756302521009E-3"/>
  </r>
  <r>
    <s v="intact"/>
    <x v="5"/>
    <x v="3"/>
    <x v="1"/>
    <n v="0.08"/>
    <m/>
    <n v="340"/>
    <n v="371.875"/>
    <x v="2"/>
    <n v="1"/>
    <s v="Artemisia californica"/>
    <s v="Artemisia californica"/>
    <s v="shrub"/>
    <s v="native"/>
    <s v="perennial"/>
    <s v="Asteraceae"/>
    <n v="4"/>
    <s v="INT2_4"/>
    <s v="INT2_4_deep"/>
    <x v="163"/>
    <n v="1.1764705882352941E-2"/>
    <n v="11764.705882352941"/>
    <n v="1.0756302521008404E-2"/>
  </r>
  <r>
    <s v="intact"/>
    <x v="5"/>
    <x v="3"/>
    <x v="1"/>
    <n v="0.08"/>
    <m/>
    <n v="340"/>
    <n v="371.875"/>
    <x v="2"/>
    <n v="1"/>
    <s v="Artemisia californica"/>
    <s v="Artemisia californica"/>
    <s v="shrub"/>
    <s v="native"/>
    <s v="perennial"/>
    <s v="Asteraceae"/>
    <n v="2"/>
    <s v="INT2_4"/>
    <s v="INT2_4_deep"/>
    <x v="163"/>
    <n v="5.8823529411764705E-3"/>
    <n v="5882.3529411764703"/>
    <n v="5.3781512605042018E-3"/>
  </r>
  <r>
    <s v="intact"/>
    <x v="5"/>
    <x v="3"/>
    <x v="1"/>
    <n v="0.08"/>
    <m/>
    <n v="340"/>
    <n v="371.875"/>
    <x v="2"/>
    <n v="1"/>
    <s v="Artemisia californica"/>
    <s v="Artemisia californica"/>
    <s v="shrub"/>
    <s v="native"/>
    <s v="perennial"/>
    <s v="Asteraceae"/>
    <n v="1"/>
    <s v="INT2_4"/>
    <s v="INT2_4_deep"/>
    <x v="163"/>
    <n v="2.9411764705882353E-3"/>
    <n v="2941.1764705882351"/>
    <n v="2.6890756302521009E-3"/>
  </r>
  <r>
    <s v="intact"/>
    <x v="5"/>
    <x v="3"/>
    <x v="1"/>
    <n v="0.08"/>
    <m/>
    <n v="340"/>
    <n v="371.875"/>
    <x v="2"/>
    <n v="1"/>
    <s v="Astragalus trichopodus"/>
    <s v="Astragalus trichopodus"/>
    <s v="forb"/>
    <s v="native"/>
    <s v="perennial"/>
    <s v="Fabaceae"/>
    <n v="1"/>
    <s v="INT2_4"/>
    <s v="INT2_4_deep"/>
    <x v="163"/>
    <n v="2.9411764705882353E-3"/>
    <n v="2941.1764705882351"/>
    <n v="2.6890756302521009E-3"/>
  </r>
  <r>
    <s v="intact"/>
    <x v="5"/>
    <x v="3"/>
    <x v="1"/>
    <n v="0.08"/>
    <m/>
    <n v="340"/>
    <n v="371.875"/>
    <x v="2"/>
    <n v="1"/>
    <s v="Centaurea melitensis"/>
    <s v="Centaurea melitensis"/>
    <s v="forb"/>
    <s v="nonnative"/>
    <s v="annual"/>
    <s v="Asteraceae"/>
    <n v="1"/>
    <s v="INT2_4"/>
    <s v="INT2_4_deep"/>
    <x v="163"/>
    <n v="2.9411764705882353E-3"/>
    <n v="2941.1764705882351"/>
    <n v="2.6890756302521009E-3"/>
  </r>
  <r>
    <s v="intact"/>
    <x v="5"/>
    <x v="3"/>
    <x v="1"/>
    <n v="0.08"/>
    <m/>
    <n v="340"/>
    <n v="371.875"/>
    <x v="2"/>
    <n v="1"/>
    <s v="Centaurea melitensis"/>
    <s v="Centaurea melitensis"/>
    <s v="forb"/>
    <s v="nonnative"/>
    <s v="annual"/>
    <s v="Asteraceae"/>
    <n v="1"/>
    <s v="INT2_4"/>
    <s v="INT2_4_deep"/>
    <x v="163"/>
    <n v="2.9411764705882353E-3"/>
    <n v="2941.1764705882351"/>
    <n v="2.6890756302521009E-3"/>
  </r>
  <r>
    <s v="intact"/>
    <x v="5"/>
    <x v="3"/>
    <x v="1"/>
    <n v="0.08"/>
    <m/>
    <n v="340"/>
    <n v="371.875"/>
    <x v="2"/>
    <n v="1"/>
    <s v="Centaurea melitensis"/>
    <s v="Centaurea melitensis"/>
    <s v="forb"/>
    <s v="nonnative"/>
    <s v="annual"/>
    <s v="Asteraceae"/>
    <n v="1"/>
    <s v="INT2_4"/>
    <s v="INT2_4_deep"/>
    <x v="163"/>
    <n v="2.9411764705882353E-3"/>
    <n v="2941.1764705882351"/>
    <n v="2.6890756302521009E-3"/>
  </r>
  <r>
    <s v="intact"/>
    <x v="5"/>
    <x v="3"/>
    <x v="1"/>
    <n v="0.08"/>
    <m/>
    <n v="340"/>
    <n v="371.875"/>
    <x v="2"/>
    <n v="1"/>
    <s v="Festuca myuros"/>
    <s v="Festuca myuros"/>
    <s v="grass"/>
    <s v="nonnative"/>
    <s v="annual"/>
    <s v="Poaceae"/>
    <n v="1"/>
    <s v="INT2_4"/>
    <s v="INT2_4_deep"/>
    <x v="163"/>
    <n v="2.9411764705882353E-3"/>
    <n v="2941.1764705882351"/>
    <n v="2.6890756302521009E-3"/>
  </r>
  <r>
    <s v="intact"/>
    <x v="5"/>
    <x v="3"/>
    <x v="1"/>
    <n v="0.08"/>
    <m/>
    <n v="340"/>
    <n v="371.875"/>
    <x v="2"/>
    <n v="1"/>
    <s v="Phacelia viscida"/>
    <s v="Phacelia spp."/>
    <s v="forb"/>
    <s v="native"/>
    <s v="annual"/>
    <s v="Hydrophyllaceae"/>
    <n v="1"/>
    <s v="INT2_4"/>
    <s v="INT2_4_deep"/>
    <x v="163"/>
    <n v="2.9411764705882353E-3"/>
    <n v="2941.1764705882351"/>
    <n v="2.6890756302521009E-3"/>
  </r>
  <r>
    <s v="intact"/>
    <x v="5"/>
    <x v="3"/>
    <x v="1"/>
    <n v="0.08"/>
    <m/>
    <n v="340"/>
    <n v="371.875"/>
    <x v="2"/>
    <n v="1"/>
    <s v="Phacelia viscida"/>
    <s v="Phacelia spp."/>
    <s v="forb"/>
    <s v="native"/>
    <s v="annual"/>
    <s v="Hydrophyllaceae"/>
    <n v="1"/>
    <s v="INT2_4"/>
    <s v="INT2_4_deep"/>
    <x v="163"/>
    <n v="2.9411764705882353E-3"/>
    <n v="2941.1764705882351"/>
    <n v="2.6890756302521009E-3"/>
  </r>
  <r>
    <s v="intact"/>
    <x v="5"/>
    <x v="3"/>
    <x v="1"/>
    <n v="0.08"/>
    <m/>
    <n v="340"/>
    <n v="371.875"/>
    <x v="2"/>
    <n v="1"/>
    <s v="Pseudognaphalium californicum"/>
    <s v="Pseudognaphalium californicum"/>
    <s v="forb"/>
    <s v="native"/>
    <s v="annual"/>
    <s v="Asteraceae"/>
    <n v="1"/>
    <s v="INT2_4"/>
    <s v="INT2_4_deep"/>
    <x v="163"/>
    <n v="2.9411764705882353E-3"/>
    <n v="2941.1764705882351"/>
    <n v="2.6890756302521009E-3"/>
  </r>
  <r>
    <s v="intact"/>
    <x v="5"/>
    <x v="3"/>
    <x v="1"/>
    <n v="0.08"/>
    <m/>
    <n v="340"/>
    <n v="371.875"/>
    <x v="2"/>
    <n v="1"/>
    <s v="Stipa lepida"/>
    <s v="Stipa lepida"/>
    <s v="grass"/>
    <s v="native"/>
    <s v="perennial"/>
    <s v="Poaceae"/>
    <n v="1"/>
    <s v="INT2_4"/>
    <s v="INT2_4_deep"/>
    <x v="163"/>
    <n v="2.9411764705882353E-3"/>
    <n v="2941.1764705882351"/>
    <n v="2.6890756302521009E-3"/>
  </r>
  <r>
    <s v="intact"/>
    <x v="5"/>
    <x v="3"/>
    <x v="1"/>
    <n v="0.08"/>
    <m/>
    <n v="340"/>
    <n v="371.875"/>
    <x v="3"/>
    <n v="1"/>
    <s v="Apiastrum angustifolium"/>
    <s v="Apiastrum angustifolium"/>
    <s v="forb"/>
    <s v="native"/>
    <s v="annual"/>
    <s v="Apiaceae"/>
    <n v="1"/>
    <s v="INT2_4"/>
    <s v="INT2_4_deep"/>
    <x v="164"/>
    <n v="2.9411764705882353E-3"/>
    <n v="2941.1764705882351"/>
    <n v="2.6890756302521009E-3"/>
  </r>
  <r>
    <s v="intact"/>
    <x v="5"/>
    <x v="3"/>
    <x v="1"/>
    <n v="0.08"/>
    <m/>
    <n v="340"/>
    <n v="371.875"/>
    <x v="3"/>
    <n v="1"/>
    <s v="Artemisia californica"/>
    <s v="Artemisia californica"/>
    <s v="shrub"/>
    <s v="native"/>
    <s v="perennial"/>
    <s v="Asteraceae"/>
    <n v="1"/>
    <s v="INT2_4"/>
    <s v="INT2_4_deep"/>
    <x v="164"/>
    <n v="2.9411764705882353E-3"/>
    <n v="2941.1764705882351"/>
    <n v="2.6890756302521009E-3"/>
  </r>
  <r>
    <s v="intact"/>
    <x v="5"/>
    <x v="3"/>
    <x v="1"/>
    <n v="0.08"/>
    <m/>
    <n v="340"/>
    <n v="371.875"/>
    <x v="3"/>
    <n v="1"/>
    <s v="Astragalus trichopodus"/>
    <s v="Astragalus trichopodus"/>
    <s v="forb"/>
    <s v="native"/>
    <s v="perennial"/>
    <s v="Fabaceae"/>
    <n v="1"/>
    <s v="INT2_4"/>
    <s v="INT2_4_deep"/>
    <x v="164"/>
    <n v="2.9411764705882353E-3"/>
    <n v="2941.1764705882351"/>
    <n v="2.6890756302521009E-3"/>
  </r>
  <r>
    <s v="intact"/>
    <x v="5"/>
    <x v="3"/>
    <x v="1"/>
    <n v="0.08"/>
    <m/>
    <n v="340"/>
    <n v="371.875"/>
    <x v="3"/>
    <n v="1"/>
    <s v="Centaurea melitensis"/>
    <s v="Centaurea melitensis"/>
    <s v="forb"/>
    <s v="nonnative"/>
    <s v="annual"/>
    <s v="Asteraceae"/>
    <n v="3"/>
    <s v="INT2_4"/>
    <s v="INT2_4_deep"/>
    <x v="164"/>
    <n v="8.8235294117647058E-3"/>
    <n v="8823.5294117647063"/>
    <n v="8.0672268907563023E-3"/>
  </r>
  <r>
    <s v="intact"/>
    <x v="5"/>
    <x v="3"/>
    <x v="1"/>
    <n v="0.08"/>
    <m/>
    <n v="340"/>
    <n v="371.875"/>
    <x v="3"/>
    <n v="1"/>
    <s v="Centaurea melitensis"/>
    <s v="Centaurea melitensis"/>
    <s v="forb"/>
    <s v="nonnative"/>
    <s v="annual"/>
    <s v="Asteraceae"/>
    <n v="1"/>
    <s v="INT2_4"/>
    <s v="INT2_4_deep"/>
    <x v="164"/>
    <n v="2.9411764705882353E-3"/>
    <n v="2941.1764705882351"/>
    <n v="2.6890756302521009E-3"/>
  </r>
  <r>
    <s v="intact"/>
    <x v="5"/>
    <x v="4"/>
    <x v="0"/>
    <n v="0.04"/>
    <m/>
    <n v="150"/>
    <n v="164.0625"/>
    <x v="0"/>
    <n v="1"/>
    <s v="Apiastrum angustifolium"/>
    <s v="Apiastrum angustifolium"/>
    <s v="forb"/>
    <s v="native"/>
    <s v="annual"/>
    <s v="Apiaceae"/>
    <n v="1"/>
    <s v="INT2_5"/>
    <s v="INT2_5_surface"/>
    <x v="165"/>
    <n v="6.6666666666666671E-3"/>
    <n v="6666.666666666667"/>
    <n v="6.0952380952380954E-3"/>
  </r>
  <r>
    <s v="intact"/>
    <x v="5"/>
    <x v="4"/>
    <x v="0"/>
    <n v="0.04"/>
    <m/>
    <n v="150"/>
    <n v="164.0625"/>
    <x v="0"/>
    <n v="1"/>
    <s v="Artemisia californica"/>
    <s v="Artemisia californica"/>
    <s v="shrub"/>
    <s v="native"/>
    <s v="perennial"/>
    <s v="Asteraceae"/>
    <n v="2"/>
    <s v="INT2_5"/>
    <s v="INT2_5_surface"/>
    <x v="165"/>
    <n v="1.3333333333333334E-2"/>
    <n v="13333.333333333334"/>
    <n v="1.2190476190476191E-2"/>
  </r>
  <r>
    <s v="intact"/>
    <x v="5"/>
    <x v="4"/>
    <x v="0"/>
    <n v="0.04"/>
    <m/>
    <n v="150"/>
    <n v="164.0625"/>
    <x v="0"/>
    <n v="1"/>
    <s v="Artemisia californica"/>
    <s v="Artemisia californica"/>
    <s v="shrub"/>
    <s v="native"/>
    <s v="perennial"/>
    <s v="Asteraceae"/>
    <n v="4"/>
    <s v="INT2_5"/>
    <s v="INT2_5_surface"/>
    <x v="165"/>
    <n v="2.6666666666666668E-2"/>
    <n v="26666.666666666668"/>
    <n v="2.4380952380952382E-2"/>
  </r>
  <r>
    <s v="intact"/>
    <x v="5"/>
    <x v="4"/>
    <x v="0"/>
    <n v="0.04"/>
    <m/>
    <n v="150"/>
    <n v="164.0625"/>
    <x v="0"/>
    <n v="1"/>
    <s v="Artemisia californica"/>
    <s v="Artemisia californica"/>
    <s v="shrub"/>
    <s v="native"/>
    <s v="perennial"/>
    <s v="Asteraceae"/>
    <n v="2"/>
    <s v="INT2_5"/>
    <s v="INT2_5_surface"/>
    <x v="165"/>
    <n v="1.3333333333333334E-2"/>
    <n v="13333.333333333334"/>
    <n v="1.2190476190476191E-2"/>
  </r>
  <r>
    <s v="intact"/>
    <x v="5"/>
    <x v="4"/>
    <x v="0"/>
    <n v="0.04"/>
    <m/>
    <n v="150"/>
    <n v="164.0625"/>
    <x v="0"/>
    <n v="1"/>
    <s v="Artemisia californica"/>
    <s v="Artemisia californica"/>
    <s v="shrub"/>
    <s v="native"/>
    <s v="perennial"/>
    <s v="Asteraceae"/>
    <n v="1"/>
    <s v="INT2_5"/>
    <s v="INT2_5_surface"/>
    <x v="165"/>
    <n v="6.6666666666666671E-3"/>
    <n v="6666.666666666667"/>
    <n v="6.0952380952380954E-3"/>
  </r>
  <r>
    <s v="intact"/>
    <x v="5"/>
    <x v="4"/>
    <x v="0"/>
    <n v="0.04"/>
    <m/>
    <n v="150"/>
    <n v="164.0625"/>
    <x v="0"/>
    <n v="1"/>
    <s v="Bromus madritensis"/>
    <s v="Bromus spp."/>
    <s v="grass"/>
    <s v="nonnative"/>
    <s v="annual"/>
    <s v="Poaceae"/>
    <n v="2"/>
    <s v="INT2_5"/>
    <s v="INT2_5_surface"/>
    <x v="165"/>
    <n v="1.3333333333333334E-2"/>
    <n v="13333.333333333334"/>
    <n v="1.2190476190476191E-2"/>
  </r>
  <r>
    <s v="intact"/>
    <x v="5"/>
    <x v="4"/>
    <x v="0"/>
    <n v="0.04"/>
    <m/>
    <n v="150"/>
    <n v="164.0625"/>
    <x v="0"/>
    <n v="1"/>
    <s v="Bromus madritensis"/>
    <s v="Bromus spp."/>
    <s v="grass"/>
    <s v="nonnative"/>
    <s v="annual"/>
    <s v="Poaceae"/>
    <n v="4"/>
    <s v="INT2_5"/>
    <s v="INT2_5_surface"/>
    <x v="165"/>
    <n v="2.6666666666666668E-2"/>
    <n v="26666.666666666668"/>
    <n v="2.4380952380952382E-2"/>
  </r>
  <r>
    <s v="intact"/>
    <x v="5"/>
    <x v="4"/>
    <x v="0"/>
    <n v="0.04"/>
    <m/>
    <n v="150"/>
    <n v="164.0625"/>
    <x v="0"/>
    <n v="1"/>
    <s v="Malacothrix saxatilis"/>
    <s v="Malacothrix saxatilis"/>
    <s v="forb"/>
    <s v="native"/>
    <s v="perennial"/>
    <s v="Asteraceae"/>
    <n v="1"/>
    <s v="INT2_5"/>
    <s v="INT2_5_surface"/>
    <x v="165"/>
    <n v="6.6666666666666671E-3"/>
    <n v="6666.666666666667"/>
    <n v="6.0952380952380954E-3"/>
  </r>
  <r>
    <s v="intact"/>
    <x v="5"/>
    <x v="4"/>
    <x v="0"/>
    <n v="0.04"/>
    <m/>
    <n v="150"/>
    <n v="164.0625"/>
    <x v="0"/>
    <n v="1"/>
    <s v="Nicotiana glauca"/>
    <s v="Nicotiana glauca"/>
    <s v="shrub"/>
    <s v="nonnative"/>
    <s v="perennial"/>
    <s v="Solanaceae"/>
    <n v="1"/>
    <s v="INT2_5"/>
    <s v="INT2_5_surface"/>
    <x v="165"/>
    <n v="6.6666666666666671E-3"/>
    <n v="6666.666666666667"/>
    <n v="6.0952380952380954E-3"/>
  </r>
  <r>
    <s v="intact"/>
    <x v="5"/>
    <x v="4"/>
    <x v="0"/>
    <n v="0.04"/>
    <m/>
    <n v="150"/>
    <n v="164.0625"/>
    <x v="0"/>
    <n v="1"/>
    <s v="Phacelia viscida"/>
    <s v="Phacelia spp."/>
    <s v="forb"/>
    <s v="native"/>
    <s v="annual"/>
    <s v="Hydrophyllaceae"/>
    <n v="1"/>
    <s v="INT2_5"/>
    <s v="INT2_5_surface"/>
    <x v="165"/>
    <n v="6.6666666666666671E-3"/>
    <n v="6666.666666666667"/>
    <n v="6.0952380952380954E-3"/>
  </r>
  <r>
    <s v="intact"/>
    <x v="5"/>
    <x v="4"/>
    <x v="0"/>
    <n v="0.04"/>
    <m/>
    <n v="150"/>
    <n v="164.0625"/>
    <x v="0"/>
    <n v="1"/>
    <s v="Pseudognaphalium luteoalbum"/>
    <s v="Pseudognaphalium luteoalbum"/>
    <s v="forb"/>
    <s v="nonnative"/>
    <s v="annual"/>
    <s v="Asteraceae"/>
    <n v="1"/>
    <s v="INT2_5"/>
    <s v="INT2_5_surface"/>
    <x v="165"/>
    <n v="6.6666666666666671E-3"/>
    <n v="6666.666666666667"/>
    <n v="6.0952380952380954E-3"/>
  </r>
  <r>
    <s v="intact"/>
    <x v="5"/>
    <x v="4"/>
    <x v="0"/>
    <n v="0.04"/>
    <m/>
    <n v="150"/>
    <n v="164.0625"/>
    <x v="1"/>
    <n v="1"/>
    <s v="Artemisia californica"/>
    <s v="Artemisia californica"/>
    <s v="shrub"/>
    <s v="native"/>
    <s v="perennial"/>
    <s v="Asteraceae"/>
    <n v="2"/>
    <s v="INT2_5"/>
    <s v="INT2_5_surface"/>
    <x v="166"/>
    <n v="1.3333333333333334E-2"/>
    <n v="13333.333333333334"/>
    <n v="1.2190476190476191E-2"/>
  </r>
  <r>
    <s v="intact"/>
    <x v="5"/>
    <x v="4"/>
    <x v="0"/>
    <n v="0.04"/>
    <m/>
    <n v="150"/>
    <n v="164.0625"/>
    <x v="1"/>
    <n v="1"/>
    <s v="Artemisia californica"/>
    <s v="Artemisia californica"/>
    <s v="shrub"/>
    <s v="native"/>
    <s v="perennial"/>
    <s v="Asteraceae"/>
    <n v="1"/>
    <s v="INT2_5"/>
    <s v="INT2_5_surface"/>
    <x v="166"/>
    <n v="6.6666666666666671E-3"/>
    <n v="6666.666666666667"/>
    <n v="6.0952380952380954E-3"/>
  </r>
  <r>
    <s v="intact"/>
    <x v="5"/>
    <x v="4"/>
    <x v="0"/>
    <n v="0.04"/>
    <m/>
    <n v="150"/>
    <n v="164.0625"/>
    <x v="1"/>
    <n v="1"/>
    <s v="Artemisia californica"/>
    <s v="Artemisia californica"/>
    <s v="shrub"/>
    <s v="native"/>
    <s v="perennial"/>
    <s v="Asteraceae"/>
    <n v="1"/>
    <s v="INT2_5"/>
    <s v="INT2_5_surface"/>
    <x v="166"/>
    <n v="6.6666666666666671E-3"/>
    <n v="6666.666666666667"/>
    <n v="6.0952380952380954E-3"/>
  </r>
  <r>
    <s v="intact"/>
    <x v="5"/>
    <x v="4"/>
    <x v="0"/>
    <n v="0.04"/>
    <m/>
    <n v="150"/>
    <n v="164.0625"/>
    <x v="1"/>
    <n v="1"/>
    <s v="Artemisia californica"/>
    <s v="Artemisia californica"/>
    <s v="shrub"/>
    <s v="native"/>
    <s v="perennial"/>
    <s v="Asteraceae"/>
    <n v="2"/>
    <s v="INT2_5"/>
    <s v="INT2_5_surface"/>
    <x v="166"/>
    <n v="1.3333333333333334E-2"/>
    <n v="13333.333333333334"/>
    <n v="1.2190476190476191E-2"/>
  </r>
  <r>
    <s v="intact"/>
    <x v="5"/>
    <x v="4"/>
    <x v="0"/>
    <n v="0.04"/>
    <m/>
    <n v="150"/>
    <n v="164.0625"/>
    <x v="1"/>
    <n v="1"/>
    <s v="Artemisia californica"/>
    <s v="Artemisia californica"/>
    <s v="shrub"/>
    <s v="native"/>
    <s v="perennial"/>
    <s v="Asteraceae"/>
    <n v="1"/>
    <s v="INT2_5"/>
    <s v="INT2_5_surface"/>
    <x v="166"/>
    <n v="6.6666666666666671E-3"/>
    <n v="6666.666666666667"/>
    <n v="6.0952380952380954E-3"/>
  </r>
  <r>
    <s v="intact"/>
    <x v="5"/>
    <x v="4"/>
    <x v="0"/>
    <n v="0.04"/>
    <m/>
    <n v="150"/>
    <n v="164.0625"/>
    <x v="1"/>
    <n v="1"/>
    <s v="Artemisia californica"/>
    <s v="Artemisia californica"/>
    <s v="shrub"/>
    <s v="native"/>
    <s v="perennial"/>
    <s v="Asteraceae"/>
    <n v="1"/>
    <s v="INT2_5"/>
    <s v="INT2_5_surface"/>
    <x v="166"/>
    <n v="6.6666666666666671E-3"/>
    <n v="6666.666666666667"/>
    <n v="6.0952380952380954E-3"/>
  </r>
  <r>
    <s v="intact"/>
    <x v="5"/>
    <x v="4"/>
    <x v="0"/>
    <n v="0.04"/>
    <m/>
    <n v="150"/>
    <n v="164.0625"/>
    <x v="1"/>
    <n v="1"/>
    <s v="Bromus madritensis"/>
    <s v="Bromus spp."/>
    <s v="grass"/>
    <s v="nonnative"/>
    <s v="annual"/>
    <s v="Poaceae"/>
    <n v="1"/>
    <s v="INT2_5"/>
    <s v="INT2_5_surface"/>
    <x v="166"/>
    <n v="6.6666666666666671E-3"/>
    <n v="6666.666666666667"/>
    <n v="6.0952380952380954E-3"/>
  </r>
  <r>
    <s v="intact"/>
    <x v="5"/>
    <x v="4"/>
    <x v="0"/>
    <n v="0.04"/>
    <m/>
    <n v="150"/>
    <n v="164.0625"/>
    <x v="1"/>
    <n v="1"/>
    <s v="Eucrypta chrysanthemifolia"/>
    <s v="Eucrypta chrysanthemifolia"/>
    <s v="forb"/>
    <s v="native"/>
    <s v="annual"/>
    <s v="Hydrophyllaceae"/>
    <n v="2"/>
    <s v="INT2_5"/>
    <s v="INT2_5_surface"/>
    <x v="166"/>
    <n v="1.3333333333333334E-2"/>
    <n v="13333.333333333334"/>
    <n v="1.2190476190476191E-2"/>
  </r>
  <r>
    <s v="intact"/>
    <x v="5"/>
    <x v="4"/>
    <x v="0"/>
    <n v="0.04"/>
    <m/>
    <n v="150"/>
    <n v="164.0625"/>
    <x v="1"/>
    <n v="1"/>
    <s v="Phacelia viscida"/>
    <s v="Phacelia spp."/>
    <s v="forb"/>
    <s v="native"/>
    <s v="annual"/>
    <s v="Hydrophyllaceae"/>
    <n v="2"/>
    <s v="INT2_5"/>
    <s v="INT2_5_surface"/>
    <x v="166"/>
    <n v="1.3333333333333334E-2"/>
    <n v="13333.333333333334"/>
    <n v="1.2190476190476191E-2"/>
  </r>
  <r>
    <s v="intact"/>
    <x v="5"/>
    <x v="4"/>
    <x v="0"/>
    <n v="0.04"/>
    <m/>
    <n v="150"/>
    <n v="164.0625"/>
    <x v="1"/>
    <n v="1"/>
    <s v="Phacelia viscida"/>
    <s v="Phacelia spp."/>
    <s v="forb"/>
    <s v="native"/>
    <s v="annual"/>
    <s v="Hydrophyllaceae"/>
    <n v="1"/>
    <s v="INT2_5"/>
    <s v="INT2_5_surface"/>
    <x v="166"/>
    <n v="6.6666666666666671E-3"/>
    <n v="6666.666666666667"/>
    <n v="6.0952380952380954E-3"/>
  </r>
  <r>
    <s v="intact"/>
    <x v="5"/>
    <x v="4"/>
    <x v="0"/>
    <n v="0.04"/>
    <m/>
    <n v="150"/>
    <n v="164.0625"/>
    <x v="2"/>
    <n v="1"/>
    <s v="Apiastrum angustifolium"/>
    <s v="Apiastrum angustifolium"/>
    <s v="forb"/>
    <s v="native"/>
    <s v="annual"/>
    <s v="Apiaceae"/>
    <n v="1"/>
    <s v="INT2_5"/>
    <s v="INT2_5_surface"/>
    <x v="167"/>
    <n v="6.6666666666666671E-3"/>
    <n v="6666.666666666667"/>
    <n v="6.0952380952380954E-3"/>
  </r>
  <r>
    <s v="intact"/>
    <x v="5"/>
    <x v="4"/>
    <x v="0"/>
    <n v="0.04"/>
    <m/>
    <n v="150"/>
    <n v="164.0625"/>
    <x v="2"/>
    <n v="1"/>
    <s v="Artemisia californica"/>
    <s v="Artemisia californica"/>
    <s v="shrub"/>
    <s v="native"/>
    <s v="perennial"/>
    <s v="Asteraceae"/>
    <n v="2"/>
    <s v="INT2_5"/>
    <s v="INT2_5_surface"/>
    <x v="167"/>
    <n v="1.3333333333333334E-2"/>
    <n v="13333.333333333334"/>
    <n v="1.2190476190476191E-2"/>
  </r>
  <r>
    <s v="intact"/>
    <x v="5"/>
    <x v="4"/>
    <x v="0"/>
    <n v="0.04"/>
    <m/>
    <n v="150"/>
    <n v="164.0625"/>
    <x v="2"/>
    <n v="1"/>
    <s v="Bromus madritensis"/>
    <s v="Bromus spp."/>
    <s v="grass"/>
    <s v="nonnative"/>
    <s v="annual"/>
    <s v="Poaceae"/>
    <n v="1"/>
    <s v="INT2_5"/>
    <s v="INT2_5_surface"/>
    <x v="167"/>
    <n v="6.6666666666666671E-3"/>
    <n v="6666.666666666667"/>
    <n v="6.0952380952380954E-3"/>
  </r>
  <r>
    <s v="intact"/>
    <x v="5"/>
    <x v="4"/>
    <x v="0"/>
    <n v="0.04"/>
    <m/>
    <n v="150"/>
    <n v="164.0625"/>
    <x v="2"/>
    <n v="1"/>
    <s v="Claytonia perfoliata"/>
    <s v="Claytonia spp."/>
    <s v="forb"/>
    <s v="native"/>
    <s v="annual"/>
    <s v="Montiaceae"/>
    <n v="1"/>
    <s v="INT2_5"/>
    <s v="INT2_5_surface"/>
    <x v="167"/>
    <n v="6.6666666666666671E-3"/>
    <n v="6666.666666666667"/>
    <n v="6.0952380952380954E-3"/>
  </r>
  <r>
    <s v="intact"/>
    <x v="5"/>
    <x v="4"/>
    <x v="0"/>
    <n v="0.04"/>
    <m/>
    <n v="150"/>
    <n v="164.0625"/>
    <x v="2"/>
    <n v="1"/>
    <s v="Eucrypta chrysanthemifolia"/>
    <s v="Eucrypta chrysanthemifolia"/>
    <s v="forb"/>
    <s v="native"/>
    <s v="annual"/>
    <s v="Hydrophyllaceae"/>
    <n v="1"/>
    <s v="INT2_5"/>
    <s v="INT2_5_surface"/>
    <x v="167"/>
    <n v="6.6666666666666671E-3"/>
    <n v="6666.666666666667"/>
    <n v="6.0952380952380954E-3"/>
  </r>
  <r>
    <s v="intact"/>
    <x v="5"/>
    <x v="4"/>
    <x v="0"/>
    <n v="0.04"/>
    <m/>
    <n v="150"/>
    <n v="164.0625"/>
    <x v="2"/>
    <n v="1"/>
    <s v="Phacelia viscida"/>
    <s v="Phacelia spp."/>
    <s v="forb"/>
    <s v="native"/>
    <s v="annual"/>
    <s v="Hydrophyllaceae"/>
    <n v="3"/>
    <s v="INT2_5"/>
    <s v="INT2_5_surface"/>
    <x v="167"/>
    <n v="0.02"/>
    <n v="20000"/>
    <n v="1.8285714285714287E-2"/>
  </r>
  <r>
    <s v="intact"/>
    <x v="5"/>
    <x v="4"/>
    <x v="0"/>
    <n v="0.04"/>
    <m/>
    <n v="150"/>
    <n v="164.0625"/>
    <x v="3"/>
    <n v="1"/>
    <s v="Artemisia californica"/>
    <s v="Artemisia californica"/>
    <s v="shrub"/>
    <s v="native"/>
    <s v="perennial"/>
    <s v="Asteraceae"/>
    <n v="1"/>
    <s v="INT2_5"/>
    <s v="INT2_5_surface"/>
    <x v="168"/>
    <n v="6.6666666666666671E-3"/>
    <n v="6666.666666666667"/>
    <n v="6.0952380952380954E-3"/>
  </r>
  <r>
    <s v="intact"/>
    <x v="5"/>
    <x v="4"/>
    <x v="0"/>
    <n v="0.04"/>
    <m/>
    <n v="150"/>
    <n v="164.0625"/>
    <x v="3"/>
    <n v="1"/>
    <s v="Artemisia californica"/>
    <s v="Artemisia californica"/>
    <s v="shrub"/>
    <s v="native"/>
    <s v="perennial"/>
    <s v="Asteraceae"/>
    <n v="2"/>
    <s v="INT2_5"/>
    <s v="INT2_5_surface"/>
    <x v="168"/>
    <n v="1.3333333333333334E-2"/>
    <n v="13333.333333333334"/>
    <n v="1.2190476190476191E-2"/>
  </r>
  <r>
    <s v="intact"/>
    <x v="5"/>
    <x v="4"/>
    <x v="0"/>
    <n v="0.04"/>
    <m/>
    <n v="150"/>
    <n v="164.0625"/>
    <x v="3"/>
    <n v="1"/>
    <s v="Artemisia californica"/>
    <s v="Artemisia californica"/>
    <s v="shrub"/>
    <s v="native"/>
    <s v="perennial"/>
    <s v="Asteraceae"/>
    <n v="1"/>
    <s v="INT2_5"/>
    <s v="INT2_5_surface"/>
    <x v="168"/>
    <n v="6.6666666666666671E-3"/>
    <n v="6666.666666666667"/>
    <n v="6.0952380952380954E-3"/>
  </r>
  <r>
    <s v="intact"/>
    <x v="5"/>
    <x v="4"/>
    <x v="0"/>
    <n v="0.04"/>
    <m/>
    <n v="150"/>
    <n v="164.0625"/>
    <x v="3"/>
    <n v="1"/>
    <s v="Phacelia viscida"/>
    <s v="Phacelia spp."/>
    <s v="forb"/>
    <s v="native"/>
    <s v="annual"/>
    <s v="Hydrophyllaceae"/>
    <n v="2"/>
    <s v="INT2_5"/>
    <s v="INT2_5_surface"/>
    <x v="168"/>
    <n v="1.3333333333333334E-2"/>
    <n v="13333.333333333334"/>
    <n v="1.2190476190476191E-2"/>
  </r>
  <r>
    <s v="intact"/>
    <x v="5"/>
    <x v="4"/>
    <x v="1"/>
    <n v="0.08"/>
    <m/>
    <n v="340"/>
    <n v="371.875"/>
    <x v="0"/>
    <n v="1"/>
    <s v="Artemisia californica"/>
    <s v="Artemisia californica"/>
    <s v="shrub"/>
    <s v="native"/>
    <s v="perennial"/>
    <s v="Asteraceae"/>
    <n v="2"/>
    <s v="INT2_5"/>
    <s v="INT2_5_deep"/>
    <x v="169"/>
    <n v="5.8823529411764705E-3"/>
    <n v="5882.3529411764703"/>
    <n v="5.3781512605042018E-3"/>
  </r>
  <r>
    <s v="intact"/>
    <x v="5"/>
    <x v="4"/>
    <x v="1"/>
    <n v="0.08"/>
    <m/>
    <n v="340"/>
    <n v="371.875"/>
    <x v="0"/>
    <n v="1"/>
    <s v="Bromus madritensis"/>
    <s v="Bromus spp."/>
    <s v="grass"/>
    <s v="nonnative"/>
    <s v="annual"/>
    <s v="Poaceae"/>
    <n v="2"/>
    <s v="INT2_5"/>
    <s v="INT2_5_deep"/>
    <x v="169"/>
    <n v="5.8823529411764705E-3"/>
    <n v="5882.3529411764703"/>
    <n v="5.3781512605042018E-3"/>
  </r>
  <r>
    <s v="intact"/>
    <x v="5"/>
    <x v="4"/>
    <x v="1"/>
    <n v="0.08"/>
    <m/>
    <n v="340"/>
    <n v="371.875"/>
    <x v="0"/>
    <n v="1"/>
    <s v="Bromus madritensis"/>
    <s v="Bromus spp."/>
    <s v="grass"/>
    <s v="nonnative"/>
    <s v="annual"/>
    <s v="Poaceae"/>
    <n v="1"/>
    <s v="INT2_5"/>
    <s v="INT2_5_deep"/>
    <x v="169"/>
    <n v="2.9411764705882353E-3"/>
    <n v="2941.1764705882351"/>
    <n v="2.6890756302521009E-3"/>
  </r>
  <r>
    <s v="intact"/>
    <x v="5"/>
    <x v="4"/>
    <x v="1"/>
    <n v="0.08"/>
    <m/>
    <n v="340"/>
    <n v="371.875"/>
    <x v="0"/>
    <n v="1"/>
    <s v="Eucrypta chrysanthemifolia"/>
    <s v="Eucrypta chrysanthemifolia"/>
    <s v="forb"/>
    <s v="native"/>
    <s v="annual"/>
    <s v="Hydrophyllaceae"/>
    <n v="1"/>
    <s v="INT2_5"/>
    <s v="INT2_5_deep"/>
    <x v="169"/>
    <n v="2.9411764705882353E-3"/>
    <n v="2941.1764705882351"/>
    <n v="2.6890756302521009E-3"/>
  </r>
  <r>
    <s v="intact"/>
    <x v="5"/>
    <x v="4"/>
    <x v="1"/>
    <n v="0.08"/>
    <m/>
    <n v="340"/>
    <n v="371.875"/>
    <x v="0"/>
    <n v="1"/>
    <s v="Phacelia viscida"/>
    <s v="Phacelia spp."/>
    <s v="forb"/>
    <s v="native"/>
    <s v="annual"/>
    <s v="Hydrophyllaceae"/>
    <n v="2"/>
    <s v="INT2_5"/>
    <s v="INT2_5_deep"/>
    <x v="169"/>
    <n v="5.8823529411764705E-3"/>
    <n v="5882.3529411764703"/>
    <n v="5.3781512605042018E-3"/>
  </r>
  <r>
    <s v="intact"/>
    <x v="5"/>
    <x v="4"/>
    <x v="1"/>
    <n v="0.08"/>
    <m/>
    <n v="340"/>
    <n v="371.875"/>
    <x v="0"/>
    <n v="1"/>
    <s v="Salvia leucophylla"/>
    <s v="Salvia leucophylla"/>
    <s v="shrub"/>
    <s v="native"/>
    <s v="perennial"/>
    <s v="Grossulariaceae"/>
    <n v="1"/>
    <s v="INT2_5"/>
    <s v="INT2_5_deep"/>
    <x v="169"/>
    <n v="2.9411764705882353E-3"/>
    <n v="2941.1764705882351"/>
    <n v="2.6890756302521009E-3"/>
  </r>
  <r>
    <s v="intact"/>
    <x v="5"/>
    <x v="4"/>
    <x v="1"/>
    <n v="0.08"/>
    <m/>
    <n v="340"/>
    <n v="371.875"/>
    <x v="1"/>
    <n v="1"/>
    <s v="Artemisia californica"/>
    <s v="Artemisia californica"/>
    <s v="shrub"/>
    <s v="native"/>
    <s v="perennial"/>
    <s v="Asteraceae"/>
    <n v="3"/>
    <s v="INT2_5"/>
    <s v="INT2_5_deep"/>
    <x v="170"/>
    <n v="8.8235294117647058E-3"/>
    <n v="8823.5294117647063"/>
    <n v="8.0672268907563023E-3"/>
  </r>
  <r>
    <s v="intact"/>
    <x v="5"/>
    <x v="4"/>
    <x v="1"/>
    <n v="0.08"/>
    <m/>
    <n v="340"/>
    <n v="371.875"/>
    <x v="1"/>
    <n v="1"/>
    <s v="Bromus madritensis"/>
    <s v="Bromus spp."/>
    <s v="grass"/>
    <s v="nonnative"/>
    <s v="annual"/>
    <s v="Poaceae"/>
    <n v="2"/>
    <s v="INT2_5"/>
    <s v="INT2_5_deep"/>
    <x v="170"/>
    <n v="5.8823529411764705E-3"/>
    <n v="5882.3529411764703"/>
    <n v="5.3781512605042018E-3"/>
  </r>
  <r>
    <s v="intact"/>
    <x v="5"/>
    <x v="4"/>
    <x v="1"/>
    <n v="0.08"/>
    <m/>
    <n v="340"/>
    <n v="371.875"/>
    <x v="1"/>
    <n v="1"/>
    <s v="Erigeron canadensis"/>
    <s v="Erigeron canadensis"/>
    <s v="forb"/>
    <s v="native"/>
    <s v="annual"/>
    <s v="Asteraceae"/>
    <n v="1"/>
    <s v="INT2_5"/>
    <s v="INT2_5_deep"/>
    <x v="170"/>
    <n v="2.9411764705882353E-3"/>
    <n v="2941.1764705882351"/>
    <n v="2.6890756302521009E-3"/>
  </r>
  <r>
    <s v="intact"/>
    <x v="5"/>
    <x v="4"/>
    <x v="1"/>
    <n v="0.08"/>
    <m/>
    <n v="340"/>
    <n v="371.875"/>
    <x v="1"/>
    <n v="1"/>
    <s v="Phacelia viscida"/>
    <s v="Phacelia spp."/>
    <s v="forb"/>
    <s v="native"/>
    <s v="annual"/>
    <s v="Hydrophyllaceae"/>
    <n v="5"/>
    <s v="INT2_5"/>
    <s v="INT2_5_deep"/>
    <x v="170"/>
    <n v="1.4705882352941176E-2"/>
    <n v="14705.882352941177"/>
    <n v="1.3445378151260505E-2"/>
  </r>
  <r>
    <s v="intact"/>
    <x v="5"/>
    <x v="4"/>
    <x v="1"/>
    <n v="0.08"/>
    <m/>
    <n v="340"/>
    <n v="371.875"/>
    <x v="2"/>
    <n v="1"/>
    <s v="Bromus madritensis"/>
    <s v="Bromus spp."/>
    <s v="grass"/>
    <s v="nonnative"/>
    <s v="annual"/>
    <s v="Poaceae"/>
    <n v="3"/>
    <s v="INT2_5"/>
    <s v="INT2_5_deep"/>
    <x v="171"/>
    <n v="8.8235294117647058E-3"/>
    <n v="8823.5294117647063"/>
    <n v="8.0672268907563023E-3"/>
  </r>
  <r>
    <s v="intact"/>
    <x v="5"/>
    <x v="4"/>
    <x v="1"/>
    <n v="0.08"/>
    <m/>
    <n v="340"/>
    <n v="371.875"/>
    <x v="2"/>
    <n v="1"/>
    <s v="Erigeron canadensis"/>
    <s v="Erigeron canadensis"/>
    <s v="forb"/>
    <s v="native"/>
    <s v="annual"/>
    <s v="Asteraceae"/>
    <n v="1"/>
    <s v="INT2_5"/>
    <s v="INT2_5_deep"/>
    <x v="171"/>
    <n v="2.9411764705882353E-3"/>
    <n v="2941.1764705882351"/>
    <n v="2.6890756302521009E-3"/>
  </r>
  <r>
    <s v="intact"/>
    <x v="5"/>
    <x v="4"/>
    <x v="1"/>
    <n v="0.08"/>
    <m/>
    <n v="340"/>
    <n v="371.875"/>
    <x v="2"/>
    <n v="1"/>
    <s v="Nicotiana glauca"/>
    <s v="Nicotiana glauca"/>
    <s v="shrub"/>
    <s v="nonnative"/>
    <s v="perennial"/>
    <s v="Solanaceae"/>
    <n v="1"/>
    <s v="INT2_5"/>
    <s v="INT2_5_deep"/>
    <x v="171"/>
    <n v="2.9411764705882353E-3"/>
    <n v="2941.1764705882351"/>
    <n v="2.6890756302521009E-3"/>
  </r>
  <r>
    <s v="intact"/>
    <x v="5"/>
    <x v="4"/>
    <x v="1"/>
    <n v="0.08"/>
    <m/>
    <n v="340"/>
    <n v="371.875"/>
    <x v="2"/>
    <n v="1"/>
    <s v="Phacelia viscida"/>
    <s v="Phacelia spp."/>
    <s v="forb"/>
    <s v="native"/>
    <s v="annual"/>
    <s v="Hydrophyllaceae"/>
    <n v="4"/>
    <s v="INT2_5"/>
    <s v="INT2_5_deep"/>
    <x v="171"/>
    <n v="1.1764705882352941E-2"/>
    <n v="11764.705882352941"/>
    <n v="1.0756302521008404E-2"/>
  </r>
  <r>
    <s v="intact"/>
    <x v="5"/>
    <x v="4"/>
    <x v="1"/>
    <n v="0.08"/>
    <m/>
    <n v="340"/>
    <n v="371.875"/>
    <x v="3"/>
    <n v="1"/>
    <s v="Artemisia californica"/>
    <s v="Artemisia californica"/>
    <s v="shrub"/>
    <s v="native"/>
    <s v="perennial"/>
    <s v="Asteraceae"/>
    <n v="1"/>
    <s v="INT2_5"/>
    <s v="INT2_5_deep"/>
    <x v="172"/>
    <n v="2.9411764705882353E-3"/>
    <n v="2941.1764705882351"/>
    <n v="2.6890756302521009E-3"/>
  </r>
  <r>
    <s v="intact"/>
    <x v="5"/>
    <x v="4"/>
    <x v="1"/>
    <n v="0.08"/>
    <m/>
    <n v="340"/>
    <n v="371.875"/>
    <x v="3"/>
    <n v="1"/>
    <s v="Bromus madritensis"/>
    <s v="Bromus spp."/>
    <s v="grass"/>
    <s v="nonnative"/>
    <s v="annual"/>
    <s v="Poaceae"/>
    <n v="1"/>
    <s v="INT2_5"/>
    <s v="INT2_5_deep"/>
    <x v="172"/>
    <n v="2.9411764705882353E-3"/>
    <n v="2941.1764705882351"/>
    <n v="2.6890756302521009E-3"/>
  </r>
  <r>
    <s v="intact"/>
    <x v="5"/>
    <x v="4"/>
    <x v="1"/>
    <n v="0.08"/>
    <m/>
    <n v="340"/>
    <n v="371.875"/>
    <x v="3"/>
    <n v="1"/>
    <s v="Erigeron canadensis"/>
    <s v="Erigeron canadensis"/>
    <s v="forb"/>
    <s v="native"/>
    <s v="annual"/>
    <s v="Asteraceae"/>
    <n v="1"/>
    <s v="INT2_5"/>
    <s v="INT2_5_deep"/>
    <x v="172"/>
    <n v="2.9411764705882353E-3"/>
    <n v="2941.1764705882351"/>
    <n v="2.6890756302521009E-3"/>
  </r>
  <r>
    <s v="intact"/>
    <x v="5"/>
    <x v="4"/>
    <x v="1"/>
    <n v="0.08"/>
    <m/>
    <n v="340"/>
    <n v="371.875"/>
    <x v="3"/>
    <n v="1"/>
    <s v="Phacelia viscida"/>
    <s v="Phacelia spp."/>
    <s v="forb"/>
    <s v="native"/>
    <s v="annual"/>
    <s v="Hydrophyllaceae"/>
    <n v="1"/>
    <s v="INT2_5"/>
    <s v="INT2_5_deep"/>
    <x v="172"/>
    <n v="2.9411764705882353E-3"/>
    <n v="2941.1764705882351"/>
    <n v="2.6890756302521009E-3"/>
  </r>
  <r>
    <s v="intact"/>
    <x v="5"/>
    <x v="4"/>
    <x v="1"/>
    <n v="0.08"/>
    <m/>
    <n v="340"/>
    <n v="371.875"/>
    <x v="3"/>
    <n v="1"/>
    <s v="Stipa lepida"/>
    <s v="Stipa lepida"/>
    <s v="grass"/>
    <s v="native"/>
    <s v="perennial"/>
    <s v="Poaceae"/>
    <n v="1"/>
    <s v="INT2_5"/>
    <s v="INT2_5_deep"/>
    <x v="172"/>
    <n v="2.9411764705882353E-3"/>
    <n v="2941.1764705882351"/>
    <n v="2.6890756302521009E-3"/>
  </r>
  <r>
    <s v="intact"/>
    <x v="5"/>
    <x v="5"/>
    <x v="0"/>
    <n v="0.04"/>
    <m/>
    <n v="200"/>
    <n v="218.75"/>
    <x v="0"/>
    <n v="1"/>
    <s v="Artemisia californica"/>
    <s v="Artemisia californica"/>
    <s v="shrub"/>
    <s v="native"/>
    <s v="perennial"/>
    <s v="Asteraceae"/>
    <n v="2"/>
    <s v="INT2_6"/>
    <s v="INT2_6_surface"/>
    <x v="173"/>
    <n v="0.01"/>
    <n v="10000"/>
    <n v="9.1428571428571435E-3"/>
  </r>
  <r>
    <s v="intact"/>
    <x v="5"/>
    <x v="5"/>
    <x v="0"/>
    <n v="0.04"/>
    <m/>
    <n v="200"/>
    <n v="218.75"/>
    <x v="0"/>
    <n v="1"/>
    <s v="Artemisia californica"/>
    <s v="Artemisia californica"/>
    <s v="shrub"/>
    <s v="native"/>
    <s v="perennial"/>
    <s v="Asteraceae"/>
    <n v="1"/>
    <s v="INT2_6"/>
    <s v="INT2_6_surface"/>
    <x v="173"/>
    <n v="5.0000000000000001E-3"/>
    <n v="5000"/>
    <n v="4.5714285714285718E-3"/>
  </r>
  <r>
    <s v="intact"/>
    <x v="5"/>
    <x v="5"/>
    <x v="0"/>
    <n v="0.04"/>
    <m/>
    <n v="200"/>
    <n v="218.75"/>
    <x v="0"/>
    <n v="1"/>
    <s v="Bromus madritensis"/>
    <s v="Bromus spp."/>
    <s v="grass"/>
    <s v="nonnative"/>
    <s v="annual"/>
    <s v="Poaceae"/>
    <n v="2"/>
    <s v="INT2_6"/>
    <s v="INT2_6_surface"/>
    <x v="173"/>
    <n v="0.01"/>
    <n v="10000"/>
    <n v="9.1428571428571435E-3"/>
  </r>
  <r>
    <s v="intact"/>
    <x v="5"/>
    <x v="5"/>
    <x v="0"/>
    <n v="0.04"/>
    <m/>
    <n v="200"/>
    <n v="218.75"/>
    <x v="0"/>
    <n v="1"/>
    <s v="Bromus madritensis"/>
    <s v="Bromus spp."/>
    <s v="grass"/>
    <s v="nonnative"/>
    <s v="annual"/>
    <s v="Poaceae"/>
    <n v="1"/>
    <s v="INT2_6"/>
    <s v="INT2_6_surface"/>
    <x v="173"/>
    <n v="5.0000000000000001E-3"/>
    <n v="5000"/>
    <n v="4.5714285714285718E-3"/>
  </r>
  <r>
    <s v="intact"/>
    <x v="5"/>
    <x v="5"/>
    <x v="0"/>
    <n v="0.04"/>
    <m/>
    <n v="200"/>
    <n v="218.75"/>
    <x v="0"/>
    <n v="1"/>
    <s v="Nicotiana glauca"/>
    <s v="Nicotiana glauca"/>
    <s v="shrub"/>
    <s v="nonnative"/>
    <s v="perennial"/>
    <s v="Solanaceae"/>
    <n v="1"/>
    <s v="INT2_6"/>
    <s v="INT2_6_surface"/>
    <x v="173"/>
    <n v="5.0000000000000001E-3"/>
    <n v="5000"/>
    <n v="4.5714285714285718E-3"/>
  </r>
  <r>
    <s v="intact"/>
    <x v="5"/>
    <x v="5"/>
    <x v="0"/>
    <n v="0.04"/>
    <m/>
    <n v="200"/>
    <n v="218.75"/>
    <x v="0"/>
    <n v="1"/>
    <s v="Phacelia viscida"/>
    <s v="Phacelia spp."/>
    <s v="forb"/>
    <s v="native"/>
    <s v="annual"/>
    <s v="Hydrophyllaceae"/>
    <n v="2"/>
    <s v="INT2_6"/>
    <s v="INT2_6_surface"/>
    <x v="173"/>
    <n v="0.01"/>
    <n v="10000"/>
    <n v="9.1428571428571435E-3"/>
  </r>
  <r>
    <s v="intact"/>
    <x v="5"/>
    <x v="5"/>
    <x v="0"/>
    <n v="0.04"/>
    <m/>
    <n v="200"/>
    <n v="218.75"/>
    <x v="0"/>
    <n v="1"/>
    <s v="Phacelia viscida"/>
    <s v="Phacelia spp."/>
    <s v="forb"/>
    <s v="native"/>
    <s v="annual"/>
    <s v="Hydrophyllaceae"/>
    <n v="9"/>
    <s v="INT2_6"/>
    <s v="INT2_6_surface"/>
    <x v="173"/>
    <n v="4.4999999999999998E-2"/>
    <n v="45000"/>
    <n v="4.1142857142857141E-2"/>
  </r>
  <r>
    <s v="intact"/>
    <x v="5"/>
    <x v="5"/>
    <x v="0"/>
    <n v="0.04"/>
    <m/>
    <n v="200"/>
    <n v="218.75"/>
    <x v="0"/>
    <n v="1"/>
    <s v="Pseudognaphalium californicum"/>
    <s v="Pseudognaphalium californicum"/>
    <s v="forb"/>
    <s v="native"/>
    <s v="annual"/>
    <s v="Asteraceae"/>
    <n v="2"/>
    <s v="INT2_6"/>
    <s v="INT2_6_surface"/>
    <x v="173"/>
    <n v="0.01"/>
    <n v="10000"/>
    <n v="9.1428571428571435E-3"/>
  </r>
  <r>
    <s v="intact"/>
    <x v="5"/>
    <x v="5"/>
    <x v="0"/>
    <n v="0.04"/>
    <m/>
    <n v="200"/>
    <n v="218.75"/>
    <x v="0"/>
    <n v="1"/>
    <s v="Pseudognaphalium californicum"/>
    <s v="Pseudognaphalium californicum"/>
    <s v="forb"/>
    <s v="native"/>
    <s v="annual"/>
    <s v="Asteraceae"/>
    <n v="1"/>
    <s v="INT2_6"/>
    <s v="INT2_6_surface"/>
    <x v="173"/>
    <n v="5.0000000000000001E-3"/>
    <n v="5000"/>
    <n v="4.5714285714285718E-3"/>
  </r>
  <r>
    <s v="intact"/>
    <x v="5"/>
    <x v="5"/>
    <x v="0"/>
    <n v="0.04"/>
    <m/>
    <n v="200"/>
    <n v="218.75"/>
    <x v="1"/>
    <n v="1"/>
    <s v="Apiastrum angustifolium"/>
    <s v="Apiastrum angustifolium"/>
    <s v="forb"/>
    <s v="native"/>
    <s v="annual"/>
    <s v="Apiaceae"/>
    <n v="1"/>
    <s v="INT2_6"/>
    <s v="INT2_6_surface"/>
    <x v="174"/>
    <n v="5.0000000000000001E-3"/>
    <n v="5000"/>
    <n v="4.5714285714285718E-3"/>
  </r>
  <r>
    <s v="intact"/>
    <x v="5"/>
    <x v="5"/>
    <x v="0"/>
    <n v="0.04"/>
    <m/>
    <n v="200"/>
    <n v="218.75"/>
    <x v="1"/>
    <n v="1"/>
    <s v="Apiastrum angustifolium"/>
    <s v="Apiastrum angustifolium"/>
    <s v="forb"/>
    <s v="native"/>
    <s v="annual"/>
    <s v="Apiaceae"/>
    <n v="1"/>
    <s v="INT2_6"/>
    <s v="INT2_6_surface"/>
    <x v="174"/>
    <n v="5.0000000000000001E-3"/>
    <n v="5000"/>
    <n v="4.5714285714285718E-3"/>
  </r>
  <r>
    <s v="intact"/>
    <x v="5"/>
    <x v="5"/>
    <x v="0"/>
    <n v="0.04"/>
    <m/>
    <n v="200"/>
    <n v="218.75"/>
    <x v="1"/>
    <n v="1"/>
    <s v="Apiastrum angustifolium"/>
    <s v="Apiastrum angustifolium"/>
    <s v="forb"/>
    <s v="native"/>
    <s v="annual"/>
    <s v="Apiaceae"/>
    <n v="1"/>
    <s v="INT2_6"/>
    <s v="INT2_6_surface"/>
    <x v="174"/>
    <n v="5.0000000000000001E-3"/>
    <n v="5000"/>
    <n v="4.5714285714285718E-3"/>
  </r>
  <r>
    <s v="intact"/>
    <x v="5"/>
    <x v="5"/>
    <x v="0"/>
    <n v="0.04"/>
    <m/>
    <n v="200"/>
    <n v="218.75"/>
    <x v="1"/>
    <n v="1"/>
    <s v="Artemisia californica"/>
    <s v="Artemisia californica"/>
    <s v="shrub"/>
    <s v="native"/>
    <s v="perennial"/>
    <s v="Asteraceae"/>
    <n v="1"/>
    <s v="INT2_6"/>
    <s v="INT2_6_surface"/>
    <x v="174"/>
    <n v="5.0000000000000001E-3"/>
    <n v="5000"/>
    <n v="4.5714285714285718E-3"/>
  </r>
  <r>
    <s v="intact"/>
    <x v="5"/>
    <x v="5"/>
    <x v="0"/>
    <n v="0.04"/>
    <m/>
    <n v="200"/>
    <n v="218.75"/>
    <x v="1"/>
    <n v="1"/>
    <s v="Artemisia californica"/>
    <s v="Artemisia californica"/>
    <s v="shrub"/>
    <s v="native"/>
    <s v="perennial"/>
    <s v="Asteraceae"/>
    <n v="1"/>
    <s v="INT2_6"/>
    <s v="INT2_6_surface"/>
    <x v="174"/>
    <n v="5.0000000000000001E-3"/>
    <n v="5000"/>
    <n v="4.5714285714285718E-3"/>
  </r>
  <r>
    <s v="intact"/>
    <x v="5"/>
    <x v="5"/>
    <x v="0"/>
    <n v="0.04"/>
    <m/>
    <n v="200"/>
    <n v="218.75"/>
    <x v="1"/>
    <n v="1"/>
    <s v="Bromus madritensis"/>
    <s v="Bromus spp."/>
    <s v="grass"/>
    <s v="nonnative"/>
    <s v="annual"/>
    <s v="Poaceae"/>
    <n v="2"/>
    <s v="INT2_6"/>
    <s v="INT2_6_surface"/>
    <x v="174"/>
    <n v="0.01"/>
    <n v="10000"/>
    <n v="9.1428571428571435E-3"/>
  </r>
  <r>
    <s v="intact"/>
    <x v="5"/>
    <x v="5"/>
    <x v="0"/>
    <n v="0.04"/>
    <m/>
    <n v="200"/>
    <n v="218.75"/>
    <x v="1"/>
    <n v="1"/>
    <s v="Eucrypta chrysanthemifolia"/>
    <s v="Eucrypta chrysanthemifolia"/>
    <s v="forb"/>
    <s v="native"/>
    <s v="annual"/>
    <s v="Hydrophyllaceae"/>
    <n v="1"/>
    <s v="INT2_6"/>
    <s v="INT2_6_surface"/>
    <x v="174"/>
    <n v="5.0000000000000001E-3"/>
    <n v="5000"/>
    <n v="4.5714285714285718E-3"/>
  </r>
  <r>
    <s v="intact"/>
    <x v="5"/>
    <x v="5"/>
    <x v="0"/>
    <n v="0.04"/>
    <m/>
    <n v="200"/>
    <n v="218.75"/>
    <x v="1"/>
    <n v="1"/>
    <s v="Festuca myuros"/>
    <s v="Festuca myuros"/>
    <s v="grass"/>
    <s v="nonnative"/>
    <s v="annual"/>
    <s v="Poaceae"/>
    <n v="1"/>
    <s v="INT2_6"/>
    <s v="INT2_6_surface"/>
    <x v="174"/>
    <n v="5.0000000000000001E-3"/>
    <n v="5000"/>
    <n v="4.5714285714285718E-3"/>
  </r>
  <r>
    <s v="intact"/>
    <x v="5"/>
    <x v="5"/>
    <x v="0"/>
    <n v="0.04"/>
    <m/>
    <n v="200"/>
    <n v="218.75"/>
    <x v="1"/>
    <n v="1"/>
    <s v="Festuca myuros"/>
    <s v="Festuca myuros"/>
    <s v="grass"/>
    <s v="nonnative"/>
    <s v="annual"/>
    <s v="Poaceae"/>
    <n v="1"/>
    <s v="INT2_6"/>
    <s v="INT2_6_surface"/>
    <x v="174"/>
    <n v="5.0000000000000001E-3"/>
    <n v="5000"/>
    <n v="4.5714285714285718E-3"/>
  </r>
  <r>
    <s v="intact"/>
    <x v="5"/>
    <x v="5"/>
    <x v="0"/>
    <n v="0.04"/>
    <m/>
    <n v="200"/>
    <n v="218.75"/>
    <x v="1"/>
    <n v="1"/>
    <s v="Laennecia coulteri"/>
    <s v="Laennecia coulteri"/>
    <s v="forb"/>
    <s v="native"/>
    <s v="annual"/>
    <s v="Asteraceae"/>
    <n v="1"/>
    <s v="INT2_6"/>
    <s v="INT2_6_surface"/>
    <x v="174"/>
    <n v="5.0000000000000001E-3"/>
    <n v="5000"/>
    <n v="4.5714285714285718E-3"/>
  </r>
  <r>
    <s v="intact"/>
    <x v="5"/>
    <x v="5"/>
    <x v="0"/>
    <n v="0.04"/>
    <m/>
    <n v="200"/>
    <n v="218.75"/>
    <x v="1"/>
    <n v="1"/>
    <s v="Phacelia viscida"/>
    <s v="Phacelia spp."/>
    <s v="forb"/>
    <s v="native"/>
    <s v="annual"/>
    <s v="Hydrophyllaceae"/>
    <n v="1"/>
    <s v="INT2_6"/>
    <s v="INT2_6_surface"/>
    <x v="174"/>
    <n v="5.0000000000000001E-3"/>
    <n v="5000"/>
    <n v="4.5714285714285718E-3"/>
  </r>
  <r>
    <s v="intact"/>
    <x v="5"/>
    <x v="5"/>
    <x v="0"/>
    <n v="0.04"/>
    <m/>
    <n v="200"/>
    <n v="218.75"/>
    <x v="1"/>
    <n v="1"/>
    <s v="Phacelia viscida"/>
    <s v="Phacelia spp."/>
    <s v="forb"/>
    <s v="native"/>
    <s v="annual"/>
    <s v="Hydrophyllaceae"/>
    <n v="1"/>
    <s v="INT2_6"/>
    <s v="INT2_6_surface"/>
    <x v="174"/>
    <n v="5.0000000000000001E-3"/>
    <n v="5000"/>
    <n v="4.5714285714285718E-3"/>
  </r>
  <r>
    <s v="intact"/>
    <x v="5"/>
    <x v="5"/>
    <x v="0"/>
    <n v="0.04"/>
    <m/>
    <n v="200"/>
    <n v="218.75"/>
    <x v="1"/>
    <n v="1"/>
    <s v="Pseudognaphalium californicum"/>
    <s v="Pseudognaphalium californicum"/>
    <s v="forb"/>
    <s v="native"/>
    <s v="annual"/>
    <s v="Asteraceae"/>
    <n v="1"/>
    <s v="INT2_6"/>
    <s v="INT2_6_surface"/>
    <x v="174"/>
    <n v="5.0000000000000001E-3"/>
    <n v="5000"/>
    <n v="4.5714285714285718E-3"/>
  </r>
  <r>
    <s v="intact"/>
    <x v="5"/>
    <x v="5"/>
    <x v="0"/>
    <n v="0.04"/>
    <m/>
    <n v="200"/>
    <n v="218.75"/>
    <x v="1"/>
    <n v="1"/>
    <s v="Pseudognaphalium californicum"/>
    <s v="Pseudognaphalium californicum"/>
    <s v="forb"/>
    <s v="native"/>
    <s v="annual"/>
    <s v="Asteraceae"/>
    <n v="1"/>
    <s v="INT2_6"/>
    <s v="INT2_6_surface"/>
    <x v="174"/>
    <n v="5.0000000000000001E-3"/>
    <n v="5000"/>
    <n v="4.5714285714285718E-3"/>
  </r>
  <r>
    <s v="intact"/>
    <x v="5"/>
    <x v="5"/>
    <x v="0"/>
    <n v="0.04"/>
    <m/>
    <n v="200"/>
    <n v="218.75"/>
    <x v="1"/>
    <n v="1"/>
    <s v="Pseudognaphalium luteoalbum"/>
    <s v="Pseudognaphalium luteoalbum"/>
    <s v="forb"/>
    <s v="nonnative"/>
    <s v="annual"/>
    <s v="Asteraceae"/>
    <n v="1"/>
    <s v="INT2_6"/>
    <s v="INT2_6_surface"/>
    <x v="174"/>
    <n v="5.0000000000000001E-3"/>
    <n v="5000"/>
    <n v="4.5714285714285718E-3"/>
  </r>
  <r>
    <s v="intact"/>
    <x v="5"/>
    <x v="5"/>
    <x v="0"/>
    <n v="0.04"/>
    <m/>
    <n v="200"/>
    <n v="218.75"/>
    <x v="2"/>
    <n v="1"/>
    <s v="Artemisia californica"/>
    <s v="Artemisia californica"/>
    <s v="shrub"/>
    <s v="native"/>
    <s v="perennial"/>
    <s v="Asteraceae"/>
    <n v="2"/>
    <s v="INT2_6"/>
    <s v="INT2_6_surface"/>
    <x v="175"/>
    <n v="0.01"/>
    <n v="10000"/>
    <n v="9.1428571428571435E-3"/>
  </r>
  <r>
    <s v="intact"/>
    <x v="5"/>
    <x v="5"/>
    <x v="0"/>
    <n v="0.04"/>
    <m/>
    <n v="200"/>
    <n v="218.75"/>
    <x v="2"/>
    <n v="1"/>
    <s v="Artemisia californica"/>
    <s v="Artemisia californica"/>
    <s v="shrub"/>
    <s v="native"/>
    <s v="perennial"/>
    <s v="Asteraceae"/>
    <n v="2"/>
    <s v="INT2_6"/>
    <s v="INT2_6_surface"/>
    <x v="175"/>
    <n v="0.01"/>
    <n v="10000"/>
    <n v="9.1428571428571435E-3"/>
  </r>
  <r>
    <s v="intact"/>
    <x v="5"/>
    <x v="5"/>
    <x v="0"/>
    <n v="0.04"/>
    <m/>
    <n v="200"/>
    <n v="218.75"/>
    <x v="2"/>
    <n v="1"/>
    <s v="Artemisia californica"/>
    <s v="Artemisia californica"/>
    <s v="shrub"/>
    <s v="native"/>
    <s v="perennial"/>
    <s v="Asteraceae"/>
    <n v="2"/>
    <s v="INT2_6"/>
    <s v="INT2_6_surface"/>
    <x v="175"/>
    <n v="0.01"/>
    <n v="10000"/>
    <n v="9.1428571428571435E-3"/>
  </r>
  <r>
    <s v="intact"/>
    <x v="5"/>
    <x v="5"/>
    <x v="0"/>
    <n v="0.04"/>
    <m/>
    <n v="200"/>
    <n v="218.75"/>
    <x v="2"/>
    <n v="1"/>
    <s v="Bromus madritensis"/>
    <s v="Bromus spp."/>
    <s v="grass"/>
    <s v="nonnative"/>
    <s v="annual"/>
    <s v="Poaceae"/>
    <n v="2"/>
    <s v="INT2_6"/>
    <s v="INT2_6_surface"/>
    <x v="175"/>
    <n v="0.01"/>
    <n v="10000"/>
    <n v="9.1428571428571435E-3"/>
  </r>
  <r>
    <s v="intact"/>
    <x v="5"/>
    <x v="5"/>
    <x v="0"/>
    <n v="0.04"/>
    <m/>
    <n v="200"/>
    <n v="218.75"/>
    <x v="2"/>
    <n v="1"/>
    <s v="Ceanothus oliganthus"/>
    <s v="Ceanothus oliganthus"/>
    <s v="shrub"/>
    <s v="native"/>
    <s v="perennial"/>
    <s v="Rhamnaceae"/>
    <n v="1"/>
    <s v="INT2_6"/>
    <s v="INT2_6_surface"/>
    <x v="175"/>
    <n v="5.0000000000000001E-3"/>
    <n v="5000"/>
    <n v="4.5714285714285718E-3"/>
  </r>
  <r>
    <s v="intact"/>
    <x v="5"/>
    <x v="5"/>
    <x v="0"/>
    <n v="0.04"/>
    <m/>
    <n v="200"/>
    <n v="218.75"/>
    <x v="2"/>
    <n v="1"/>
    <s v="Eucrypta chrysanthemifolia"/>
    <s v="Eucrypta chrysanthemifolia"/>
    <s v="forb"/>
    <s v="native"/>
    <s v="annual"/>
    <s v="Hydrophyllaceae"/>
    <n v="2"/>
    <s v="INT2_6"/>
    <s v="INT2_6_surface"/>
    <x v="175"/>
    <n v="0.01"/>
    <n v="10000"/>
    <n v="9.1428571428571435E-3"/>
  </r>
  <r>
    <s v="intact"/>
    <x v="5"/>
    <x v="5"/>
    <x v="0"/>
    <n v="0.04"/>
    <m/>
    <n v="200"/>
    <n v="218.75"/>
    <x v="2"/>
    <n v="1"/>
    <s v="Festuca myuros"/>
    <s v="Festuca myuros"/>
    <s v="grass"/>
    <s v="nonnative"/>
    <s v="annual"/>
    <s v="Poaceae"/>
    <n v="1"/>
    <s v="INT2_6"/>
    <s v="INT2_6_surface"/>
    <x v="175"/>
    <n v="5.0000000000000001E-3"/>
    <n v="5000"/>
    <n v="4.5714285714285718E-3"/>
  </r>
  <r>
    <s v="intact"/>
    <x v="5"/>
    <x v="5"/>
    <x v="0"/>
    <n v="0.04"/>
    <m/>
    <n v="200"/>
    <n v="218.75"/>
    <x v="2"/>
    <n v="1"/>
    <s v="Malacothamnus fasciculatus"/>
    <s v="Malacothamnus fasciculatus"/>
    <s v="shrub"/>
    <s v="native"/>
    <s v="perennial"/>
    <s v="Malvaceae"/>
    <n v="1"/>
    <s v="INT2_6"/>
    <s v="INT2_6_surface"/>
    <x v="175"/>
    <n v="5.0000000000000001E-3"/>
    <n v="5000"/>
    <n v="4.5714285714285718E-3"/>
  </r>
  <r>
    <s v="intact"/>
    <x v="5"/>
    <x v="5"/>
    <x v="0"/>
    <n v="0.04"/>
    <m/>
    <n v="200"/>
    <n v="218.75"/>
    <x v="2"/>
    <n v="1"/>
    <s v="Melica imperfecta"/>
    <s v="Melica imperfecta"/>
    <s v="grass"/>
    <s v="native"/>
    <s v="perennial"/>
    <s v="Poaceae"/>
    <n v="1"/>
    <s v="INT2_6"/>
    <s v="INT2_6_surface"/>
    <x v="175"/>
    <n v="5.0000000000000001E-3"/>
    <n v="5000"/>
    <n v="4.5714285714285718E-3"/>
  </r>
  <r>
    <s v="intact"/>
    <x v="5"/>
    <x v="5"/>
    <x v="0"/>
    <n v="0.04"/>
    <m/>
    <n v="200"/>
    <n v="218.75"/>
    <x v="2"/>
    <n v="1"/>
    <s v="Nicotiana glauca"/>
    <s v="Nicotiana glauca"/>
    <s v="shrub"/>
    <s v="nonnative"/>
    <s v="perennial"/>
    <s v="Solanaceae"/>
    <n v="1"/>
    <s v="INT2_6"/>
    <s v="INT2_6_surface"/>
    <x v="175"/>
    <n v="5.0000000000000001E-3"/>
    <n v="5000"/>
    <n v="4.5714285714285718E-3"/>
  </r>
  <r>
    <s v="intact"/>
    <x v="5"/>
    <x v="5"/>
    <x v="0"/>
    <n v="0.04"/>
    <m/>
    <n v="200"/>
    <n v="218.75"/>
    <x v="2"/>
    <n v="1"/>
    <s v="Phacelia viscida"/>
    <s v="Phacelia spp."/>
    <s v="forb"/>
    <s v="native"/>
    <s v="annual"/>
    <s v="Hydrophyllaceae"/>
    <n v="3"/>
    <s v="INT2_6"/>
    <s v="INT2_6_surface"/>
    <x v="175"/>
    <n v="1.4999999999999999E-2"/>
    <n v="15000"/>
    <n v="1.3714285714285714E-2"/>
  </r>
  <r>
    <s v="intact"/>
    <x v="5"/>
    <x v="5"/>
    <x v="0"/>
    <n v="0.04"/>
    <m/>
    <n v="200"/>
    <n v="218.75"/>
    <x v="2"/>
    <n v="1"/>
    <s v="Phacelia viscida"/>
    <s v="Phacelia spp."/>
    <s v="forb"/>
    <s v="native"/>
    <s v="annual"/>
    <s v="Hydrophyllaceae"/>
    <n v="9"/>
    <s v="INT2_6"/>
    <s v="INT2_6_surface"/>
    <x v="175"/>
    <n v="4.4999999999999998E-2"/>
    <n v="45000"/>
    <n v="4.1142857142857141E-2"/>
  </r>
  <r>
    <s v="intact"/>
    <x v="5"/>
    <x v="5"/>
    <x v="0"/>
    <n v="0.04"/>
    <m/>
    <n v="200"/>
    <n v="218.75"/>
    <x v="2"/>
    <n v="1"/>
    <s v="Stipa lepida"/>
    <s v="Stipa lepida"/>
    <s v="grass"/>
    <s v="native"/>
    <s v="perennial"/>
    <s v="Poaceae"/>
    <n v="1"/>
    <s v="INT2_6"/>
    <s v="INT2_6_surface"/>
    <x v="175"/>
    <n v="5.0000000000000001E-3"/>
    <n v="5000"/>
    <n v="4.5714285714285718E-3"/>
  </r>
  <r>
    <s v="intact"/>
    <x v="5"/>
    <x v="5"/>
    <x v="0"/>
    <n v="0.04"/>
    <m/>
    <n v="200"/>
    <n v="218.75"/>
    <x v="3"/>
    <n v="1"/>
    <s v="Apiastrum angustifolium"/>
    <s v="Apiastrum angustifolium"/>
    <s v="forb"/>
    <s v="native"/>
    <s v="annual"/>
    <s v="Apiaceae"/>
    <n v="1"/>
    <s v="INT2_6"/>
    <s v="INT2_6_surface"/>
    <x v="176"/>
    <n v="5.0000000000000001E-3"/>
    <n v="5000"/>
    <n v="4.5714285714285718E-3"/>
  </r>
  <r>
    <s v="intact"/>
    <x v="5"/>
    <x v="5"/>
    <x v="0"/>
    <n v="0.04"/>
    <m/>
    <n v="200"/>
    <n v="218.75"/>
    <x v="3"/>
    <n v="1"/>
    <s v="Artemisia californica"/>
    <s v="Artemisia californica"/>
    <s v="shrub"/>
    <s v="native"/>
    <s v="perennial"/>
    <s v="Asteraceae"/>
    <n v="1"/>
    <s v="INT2_6"/>
    <s v="INT2_6_surface"/>
    <x v="176"/>
    <n v="5.0000000000000001E-3"/>
    <n v="5000"/>
    <n v="4.5714285714285718E-3"/>
  </r>
  <r>
    <s v="intact"/>
    <x v="5"/>
    <x v="5"/>
    <x v="0"/>
    <n v="0.04"/>
    <m/>
    <n v="200"/>
    <n v="218.75"/>
    <x v="3"/>
    <n v="1"/>
    <s v="Artemisia californica"/>
    <s v="Artemisia californica"/>
    <s v="shrub"/>
    <s v="native"/>
    <s v="perennial"/>
    <s v="Asteraceae"/>
    <n v="2"/>
    <s v="INT2_6"/>
    <s v="INT2_6_surface"/>
    <x v="176"/>
    <n v="0.01"/>
    <n v="10000"/>
    <n v="9.1428571428571435E-3"/>
  </r>
  <r>
    <s v="intact"/>
    <x v="5"/>
    <x v="5"/>
    <x v="0"/>
    <n v="0.04"/>
    <m/>
    <n v="200"/>
    <n v="218.75"/>
    <x v="3"/>
    <n v="1"/>
    <s v="Artemisia californica"/>
    <s v="Artemisia californica"/>
    <s v="shrub"/>
    <s v="native"/>
    <s v="perennial"/>
    <s v="Asteraceae"/>
    <n v="2"/>
    <s v="INT2_6"/>
    <s v="INT2_6_surface"/>
    <x v="176"/>
    <n v="0.01"/>
    <n v="10000"/>
    <n v="9.1428571428571435E-3"/>
  </r>
  <r>
    <s v="intact"/>
    <x v="5"/>
    <x v="5"/>
    <x v="0"/>
    <n v="0.04"/>
    <m/>
    <n v="200"/>
    <n v="218.75"/>
    <x v="3"/>
    <n v="1"/>
    <s v="Bromus madritensis"/>
    <s v="Bromus spp."/>
    <s v="grass"/>
    <s v="nonnative"/>
    <s v="annual"/>
    <s v="Poaceae"/>
    <n v="1"/>
    <s v="INT2_6"/>
    <s v="INT2_6_surface"/>
    <x v="176"/>
    <n v="5.0000000000000001E-3"/>
    <n v="5000"/>
    <n v="4.5714285714285718E-3"/>
  </r>
  <r>
    <s v="intact"/>
    <x v="5"/>
    <x v="5"/>
    <x v="0"/>
    <n v="0.04"/>
    <m/>
    <n v="200"/>
    <n v="218.75"/>
    <x v="3"/>
    <n v="1"/>
    <s v="Carduus pycnocephalus"/>
    <s v="Carduus pycnocephalus"/>
    <s v="forb"/>
    <s v="nonnative"/>
    <s v="annual"/>
    <s v="Asteraceae"/>
    <n v="1"/>
    <s v="INT2_6"/>
    <s v="INT2_6_surface"/>
    <x v="176"/>
    <n v="5.0000000000000001E-3"/>
    <n v="5000"/>
    <n v="4.5714285714285718E-3"/>
  </r>
  <r>
    <s v="intact"/>
    <x v="5"/>
    <x v="5"/>
    <x v="0"/>
    <n v="0.04"/>
    <m/>
    <n v="200"/>
    <n v="218.75"/>
    <x v="3"/>
    <n v="1"/>
    <s v="Festuca myuros"/>
    <s v="Festuca myuros"/>
    <s v="grass"/>
    <s v="nonnative"/>
    <s v="annual"/>
    <s v="Poaceae"/>
    <n v="1"/>
    <s v="INT2_6"/>
    <s v="INT2_6_surface"/>
    <x v="176"/>
    <n v="5.0000000000000001E-3"/>
    <n v="5000"/>
    <n v="4.5714285714285718E-3"/>
  </r>
  <r>
    <s v="intact"/>
    <x v="5"/>
    <x v="5"/>
    <x v="0"/>
    <n v="0.04"/>
    <m/>
    <n v="200"/>
    <n v="218.75"/>
    <x v="3"/>
    <n v="1"/>
    <s v="Melica imperfecta"/>
    <s v="Melica imperfecta"/>
    <s v="grass"/>
    <s v="native"/>
    <s v="perennial"/>
    <s v="Poaceae"/>
    <n v="1"/>
    <s v="INT2_6"/>
    <s v="INT2_6_surface"/>
    <x v="176"/>
    <n v="5.0000000000000001E-3"/>
    <n v="5000"/>
    <n v="4.5714285714285718E-3"/>
  </r>
  <r>
    <s v="intact"/>
    <x v="5"/>
    <x v="5"/>
    <x v="0"/>
    <n v="0.04"/>
    <m/>
    <n v="200"/>
    <n v="218.75"/>
    <x v="3"/>
    <n v="1"/>
    <s v="Phacelia tanacetifolia"/>
    <s v="Phacelia spp."/>
    <s v="forb"/>
    <s v="native"/>
    <s v="annual"/>
    <s v="Hydrophyllaceae"/>
    <n v="1"/>
    <s v="INT2_6"/>
    <s v="INT2_6_surface"/>
    <x v="176"/>
    <n v="5.0000000000000001E-3"/>
    <n v="5000"/>
    <n v="4.5714285714285718E-3"/>
  </r>
  <r>
    <s v="intact"/>
    <x v="5"/>
    <x v="5"/>
    <x v="0"/>
    <n v="0.04"/>
    <m/>
    <n v="200"/>
    <n v="218.75"/>
    <x v="3"/>
    <n v="1"/>
    <s v="Phacelia viscida"/>
    <s v="Phacelia spp."/>
    <s v="forb"/>
    <s v="native"/>
    <s v="annual"/>
    <s v="Hydrophyllaceae"/>
    <n v="8"/>
    <s v="INT2_6"/>
    <s v="INT2_6_surface"/>
    <x v="176"/>
    <n v="0.04"/>
    <n v="40000"/>
    <n v="3.6571428571428574E-2"/>
  </r>
  <r>
    <s v="intact"/>
    <x v="5"/>
    <x v="5"/>
    <x v="0"/>
    <n v="0.04"/>
    <m/>
    <n v="200"/>
    <n v="218.75"/>
    <x v="3"/>
    <n v="1"/>
    <s v="Pseudognaphalium californicum"/>
    <s v="Pseudognaphalium californicum"/>
    <s v="forb"/>
    <s v="native"/>
    <s v="annual"/>
    <s v="Asteraceae"/>
    <n v="1"/>
    <s v="INT2_6"/>
    <s v="INT2_6_surface"/>
    <x v="176"/>
    <n v="5.0000000000000001E-3"/>
    <n v="5000"/>
    <n v="4.5714285714285718E-3"/>
  </r>
  <r>
    <s v="intact"/>
    <x v="5"/>
    <x v="5"/>
    <x v="0"/>
    <n v="0.04"/>
    <m/>
    <n v="200"/>
    <n v="218.75"/>
    <x v="3"/>
    <n v="1"/>
    <s v="Stipa lepida"/>
    <s v="Stipa lepida"/>
    <s v="grass"/>
    <s v="native"/>
    <s v="perennial"/>
    <s v="Poaceae"/>
    <n v="1"/>
    <s v="INT2_6"/>
    <s v="INT2_6_surface"/>
    <x v="176"/>
    <n v="5.0000000000000001E-3"/>
    <n v="5000"/>
    <n v="4.5714285714285718E-3"/>
  </r>
  <r>
    <s v="intact"/>
    <x v="5"/>
    <x v="5"/>
    <x v="1"/>
    <n v="0.08"/>
    <m/>
    <n v="340"/>
    <n v="371.875"/>
    <x v="0"/>
    <n v="1"/>
    <s v="Apiastrum angustifolium"/>
    <s v="Apiastrum angustifolium"/>
    <s v="forb"/>
    <s v="native"/>
    <s v="annual"/>
    <s v="Apiaceae"/>
    <n v="1"/>
    <s v="INT2_6"/>
    <s v="INT2_6_deep"/>
    <x v="177"/>
    <n v="2.9411764705882353E-3"/>
    <n v="2941.1764705882351"/>
    <n v="2.6890756302521009E-3"/>
  </r>
  <r>
    <s v="intact"/>
    <x v="5"/>
    <x v="5"/>
    <x v="1"/>
    <n v="0.08"/>
    <m/>
    <n v="340"/>
    <n v="371.875"/>
    <x v="0"/>
    <n v="1"/>
    <s v="Artemisia californica"/>
    <s v="Artemisia californica"/>
    <s v="shrub"/>
    <s v="native"/>
    <s v="perennial"/>
    <s v="Asteraceae"/>
    <n v="1"/>
    <s v="INT2_6"/>
    <s v="INT2_6_deep"/>
    <x v="177"/>
    <n v="2.9411764705882353E-3"/>
    <n v="2941.1764705882351"/>
    <n v="2.6890756302521009E-3"/>
  </r>
  <r>
    <s v="intact"/>
    <x v="5"/>
    <x v="5"/>
    <x v="1"/>
    <n v="0.08"/>
    <m/>
    <n v="340"/>
    <n v="371.875"/>
    <x v="0"/>
    <n v="1"/>
    <s v="Artemisia californica"/>
    <s v="Artemisia californica"/>
    <s v="shrub"/>
    <s v="native"/>
    <s v="perennial"/>
    <s v="Asteraceae"/>
    <n v="1"/>
    <s v="INT2_6"/>
    <s v="INT2_6_deep"/>
    <x v="177"/>
    <n v="2.9411764705882353E-3"/>
    <n v="2941.1764705882351"/>
    <n v="2.6890756302521009E-3"/>
  </r>
  <r>
    <s v="intact"/>
    <x v="5"/>
    <x v="5"/>
    <x v="1"/>
    <n v="0.08"/>
    <m/>
    <n v="340"/>
    <n v="371.875"/>
    <x v="0"/>
    <n v="1"/>
    <s v="Bromus madritensis"/>
    <s v="Bromus spp."/>
    <s v="grass"/>
    <s v="nonnative"/>
    <s v="annual"/>
    <s v="Poaceae"/>
    <n v="1"/>
    <s v="INT2_6"/>
    <s v="INT2_6_deep"/>
    <x v="177"/>
    <n v="2.9411764705882353E-3"/>
    <n v="2941.1764705882351"/>
    <n v="2.6890756302521009E-3"/>
  </r>
  <r>
    <s v="intact"/>
    <x v="5"/>
    <x v="5"/>
    <x v="1"/>
    <n v="0.08"/>
    <m/>
    <n v="340"/>
    <n v="371.875"/>
    <x v="0"/>
    <n v="1"/>
    <s v="Festuca myuros"/>
    <s v="Festuca myuros"/>
    <s v="grass"/>
    <s v="nonnative"/>
    <s v="annual"/>
    <s v="Poaceae"/>
    <n v="1"/>
    <s v="INT2_6"/>
    <s v="INT2_6_deep"/>
    <x v="177"/>
    <n v="2.9411764705882353E-3"/>
    <n v="2941.1764705882351"/>
    <n v="2.6890756302521009E-3"/>
  </r>
  <r>
    <s v="intact"/>
    <x v="5"/>
    <x v="5"/>
    <x v="1"/>
    <n v="0.08"/>
    <m/>
    <n v="340"/>
    <n v="371.875"/>
    <x v="0"/>
    <n v="1"/>
    <s v="Phacelia viscida"/>
    <s v="Phacelia spp."/>
    <s v="forb"/>
    <s v="native"/>
    <s v="annual"/>
    <s v="Hydrophyllaceae"/>
    <n v="5"/>
    <s v="INT2_6"/>
    <s v="INT2_6_deep"/>
    <x v="177"/>
    <n v="1.4705882352941176E-2"/>
    <n v="14705.882352941177"/>
    <n v="1.3445378151260505E-2"/>
  </r>
  <r>
    <s v="intact"/>
    <x v="5"/>
    <x v="5"/>
    <x v="1"/>
    <n v="0.08"/>
    <m/>
    <n v="340"/>
    <n v="371.875"/>
    <x v="0"/>
    <n v="1"/>
    <s v="Pseudognaphalium californicum"/>
    <s v="Pseudognaphalium californicum"/>
    <s v="forb"/>
    <s v="native"/>
    <s v="annual"/>
    <s v="Asteraceae"/>
    <n v="1"/>
    <s v="INT2_6"/>
    <s v="INT2_6_deep"/>
    <x v="177"/>
    <n v="2.9411764705882353E-3"/>
    <n v="2941.1764705882351"/>
    <n v="2.6890756302521009E-3"/>
  </r>
  <r>
    <s v="intact"/>
    <x v="5"/>
    <x v="5"/>
    <x v="1"/>
    <n v="0.08"/>
    <m/>
    <n v="340"/>
    <n v="371.875"/>
    <x v="0"/>
    <n v="1"/>
    <s v="Pseudognaphalium californicum"/>
    <s v="Pseudognaphalium californicum"/>
    <s v="forb"/>
    <s v="native"/>
    <s v="annual"/>
    <s v="Asteraceae"/>
    <n v="1"/>
    <s v="INT2_6"/>
    <s v="INT2_6_deep"/>
    <x v="177"/>
    <n v="2.9411764705882353E-3"/>
    <n v="2941.1764705882351"/>
    <n v="2.6890756302521009E-3"/>
  </r>
  <r>
    <s v="intact"/>
    <x v="5"/>
    <x v="5"/>
    <x v="1"/>
    <n v="0.08"/>
    <m/>
    <n v="340"/>
    <n v="371.875"/>
    <x v="0"/>
    <n v="1"/>
    <s v="Pseudognaphalium californicum"/>
    <s v="Pseudognaphalium californicum"/>
    <s v="forb"/>
    <s v="native"/>
    <s v="annual"/>
    <s v="Asteraceae"/>
    <n v="1"/>
    <s v="INT2_6"/>
    <s v="INT2_6_deep"/>
    <x v="177"/>
    <n v="2.9411764705882353E-3"/>
    <n v="2941.1764705882351"/>
    <n v="2.6890756302521009E-3"/>
  </r>
  <r>
    <s v="intact"/>
    <x v="5"/>
    <x v="5"/>
    <x v="1"/>
    <n v="0.08"/>
    <m/>
    <n v="340"/>
    <n v="371.875"/>
    <x v="0"/>
    <n v="1"/>
    <s v="Stipa lepida"/>
    <s v="Stipa lepida"/>
    <s v="grass"/>
    <s v="native"/>
    <s v="perennial"/>
    <s v="Poaceae"/>
    <n v="1"/>
    <s v="INT2_6"/>
    <s v="INT2_6_deep"/>
    <x v="177"/>
    <n v="2.9411764705882353E-3"/>
    <n v="2941.1764705882351"/>
    <n v="2.6890756302521009E-3"/>
  </r>
  <r>
    <s v="intact"/>
    <x v="5"/>
    <x v="5"/>
    <x v="1"/>
    <n v="0.08"/>
    <m/>
    <n v="340"/>
    <n v="371.875"/>
    <x v="1"/>
    <n v="1"/>
    <s v="Artemisia californica"/>
    <s v="Artemisia californica"/>
    <s v="shrub"/>
    <s v="native"/>
    <s v="perennial"/>
    <s v="Asteraceae"/>
    <n v="1"/>
    <s v="INT2_6"/>
    <s v="INT2_6_deep"/>
    <x v="178"/>
    <n v="2.9411764705882353E-3"/>
    <n v="2941.1764705882351"/>
    <n v="2.6890756302521009E-3"/>
  </r>
  <r>
    <s v="intact"/>
    <x v="5"/>
    <x v="5"/>
    <x v="1"/>
    <n v="0.08"/>
    <m/>
    <n v="340"/>
    <n v="371.875"/>
    <x v="1"/>
    <n v="1"/>
    <s v="Bromus madritensis"/>
    <s v="Bromus spp."/>
    <s v="grass"/>
    <s v="nonnative"/>
    <s v="annual"/>
    <s v="Poaceae"/>
    <n v="2"/>
    <s v="INT2_6"/>
    <s v="INT2_6_deep"/>
    <x v="178"/>
    <n v="5.8823529411764705E-3"/>
    <n v="5882.3529411764703"/>
    <n v="5.3781512605042018E-3"/>
  </r>
  <r>
    <s v="intact"/>
    <x v="5"/>
    <x v="5"/>
    <x v="1"/>
    <n v="0.08"/>
    <m/>
    <n v="340"/>
    <n v="371.875"/>
    <x v="1"/>
    <n v="1"/>
    <s v="Festuca myuros"/>
    <s v="Festuca myuros"/>
    <s v="grass"/>
    <s v="nonnative"/>
    <s v="annual"/>
    <s v="Poaceae"/>
    <n v="1"/>
    <s v="INT2_6"/>
    <s v="INT2_6_deep"/>
    <x v="178"/>
    <n v="2.9411764705882353E-3"/>
    <n v="2941.1764705882351"/>
    <n v="2.6890756302521009E-3"/>
  </r>
  <r>
    <s v="intact"/>
    <x v="5"/>
    <x v="5"/>
    <x v="1"/>
    <n v="0.08"/>
    <m/>
    <n v="340"/>
    <n v="371.875"/>
    <x v="1"/>
    <n v="1"/>
    <s v="Melica imperfecta"/>
    <s v="Melica imperfecta"/>
    <s v="grass"/>
    <s v="native"/>
    <s v="perennial"/>
    <s v="Poaceae"/>
    <n v="2"/>
    <s v="INT2_6"/>
    <s v="INT2_6_deep"/>
    <x v="178"/>
    <n v="5.8823529411764705E-3"/>
    <n v="5882.3529411764703"/>
    <n v="5.3781512605042018E-3"/>
  </r>
  <r>
    <s v="intact"/>
    <x v="5"/>
    <x v="5"/>
    <x v="1"/>
    <n v="0.08"/>
    <m/>
    <n v="340"/>
    <n v="371.875"/>
    <x v="1"/>
    <n v="1"/>
    <s v="Phacelia viscida"/>
    <s v="Phacelia spp."/>
    <s v="forb"/>
    <s v="native"/>
    <s v="annual"/>
    <s v="Hydrophyllaceae"/>
    <n v="8"/>
    <s v="INT2_6"/>
    <s v="INT2_6_deep"/>
    <x v="178"/>
    <n v="2.3529411764705882E-2"/>
    <n v="23529.411764705881"/>
    <n v="2.1512605042016807E-2"/>
  </r>
  <r>
    <s v="intact"/>
    <x v="5"/>
    <x v="5"/>
    <x v="1"/>
    <n v="0.08"/>
    <m/>
    <n v="340"/>
    <n v="371.875"/>
    <x v="1"/>
    <n v="1"/>
    <s v="Pseudognaphalium californicum"/>
    <s v="Pseudognaphalium californicum"/>
    <s v="forb"/>
    <s v="native"/>
    <s v="annual"/>
    <s v="Asteraceae"/>
    <n v="2"/>
    <s v="INT2_6"/>
    <s v="INT2_6_deep"/>
    <x v="178"/>
    <n v="5.8823529411764705E-3"/>
    <n v="5882.3529411764703"/>
    <n v="5.3781512605042018E-3"/>
  </r>
  <r>
    <s v="intact"/>
    <x v="5"/>
    <x v="5"/>
    <x v="1"/>
    <n v="0.08"/>
    <m/>
    <n v="340"/>
    <n v="371.875"/>
    <x v="1"/>
    <n v="1"/>
    <s v="Pseudognaphalium californicum"/>
    <s v="Pseudognaphalium californicum"/>
    <s v="forb"/>
    <s v="native"/>
    <s v="annual"/>
    <s v="Asteraceae"/>
    <n v="1"/>
    <s v="INT2_6"/>
    <s v="INT2_6_deep"/>
    <x v="178"/>
    <n v="2.9411764705882353E-3"/>
    <n v="2941.1764705882351"/>
    <n v="2.6890756302521009E-3"/>
  </r>
  <r>
    <s v="intact"/>
    <x v="5"/>
    <x v="5"/>
    <x v="1"/>
    <n v="0.08"/>
    <m/>
    <n v="340"/>
    <n v="371.875"/>
    <x v="1"/>
    <n v="1"/>
    <s v="Pseudognaphalium luteoalbum"/>
    <s v="Pseudognaphalium luteoalbum"/>
    <s v="forb"/>
    <s v="nonnative"/>
    <s v="annual"/>
    <s v="Asteraceae"/>
    <n v="1"/>
    <s v="INT2_6"/>
    <s v="INT2_6_deep"/>
    <x v="178"/>
    <n v="2.9411764705882353E-3"/>
    <n v="2941.1764705882351"/>
    <n v="2.6890756302521009E-3"/>
  </r>
  <r>
    <s v="intact"/>
    <x v="5"/>
    <x v="5"/>
    <x v="1"/>
    <n v="0.08"/>
    <m/>
    <n v="340"/>
    <n v="371.875"/>
    <x v="2"/>
    <n v="1"/>
    <s v="Acmispon glaber"/>
    <s v="Acmispon spp."/>
    <s v="forb"/>
    <s v="native"/>
    <s v="perennial"/>
    <s v="Fabaceae"/>
    <n v="1"/>
    <s v="INT2_6"/>
    <s v="INT2_6_deep"/>
    <x v="179"/>
    <n v="2.9411764705882353E-3"/>
    <n v="2941.1764705882351"/>
    <n v="2.6890756302521009E-3"/>
  </r>
  <r>
    <s v="intact"/>
    <x v="5"/>
    <x v="5"/>
    <x v="1"/>
    <n v="0.08"/>
    <m/>
    <n v="340"/>
    <n v="371.875"/>
    <x v="2"/>
    <n v="1"/>
    <s v="Claytonia perfoliata"/>
    <s v="Claytonia spp."/>
    <s v="forb"/>
    <s v="native"/>
    <s v="annual"/>
    <s v="Montiaceae"/>
    <n v="1"/>
    <s v="INT2_6"/>
    <s v="INT2_6_deep"/>
    <x v="179"/>
    <n v="2.9411764705882353E-3"/>
    <n v="2941.1764705882351"/>
    <n v="2.6890756302521009E-3"/>
  </r>
  <r>
    <s v="intact"/>
    <x v="5"/>
    <x v="5"/>
    <x v="1"/>
    <n v="0.08"/>
    <m/>
    <n v="340"/>
    <n v="371.875"/>
    <x v="2"/>
    <n v="1"/>
    <s v="Eucrypta chrysanthemifolia"/>
    <s v="Eucrypta chrysanthemifolia"/>
    <s v="forb"/>
    <s v="native"/>
    <s v="annual"/>
    <s v="Hydrophyllaceae"/>
    <n v="1"/>
    <s v="INT2_6"/>
    <s v="INT2_6_deep"/>
    <x v="179"/>
    <n v="2.9411764705882353E-3"/>
    <n v="2941.1764705882351"/>
    <n v="2.6890756302521009E-3"/>
  </r>
  <r>
    <s v="intact"/>
    <x v="5"/>
    <x v="5"/>
    <x v="1"/>
    <n v="0.08"/>
    <m/>
    <n v="340"/>
    <n v="371.875"/>
    <x v="2"/>
    <n v="1"/>
    <s v="Festuca myuros"/>
    <s v="Festuca myuros"/>
    <s v="grass"/>
    <s v="nonnative"/>
    <s v="annual"/>
    <s v="Poaceae"/>
    <n v="2"/>
    <s v="INT2_6"/>
    <s v="INT2_6_deep"/>
    <x v="179"/>
    <n v="5.8823529411764705E-3"/>
    <n v="5882.3529411764703"/>
    <n v="5.3781512605042018E-3"/>
  </r>
  <r>
    <s v="intact"/>
    <x v="5"/>
    <x v="5"/>
    <x v="1"/>
    <n v="0.08"/>
    <m/>
    <n v="340"/>
    <n v="371.875"/>
    <x v="2"/>
    <n v="1"/>
    <s v="Malacothrix saxatilis"/>
    <s v="Malacothrix saxatilis"/>
    <s v="forb"/>
    <s v="native"/>
    <s v="perennial"/>
    <s v="Asteraceae"/>
    <n v="1"/>
    <s v="INT2_6"/>
    <s v="INT2_6_deep"/>
    <x v="179"/>
    <n v="2.9411764705882353E-3"/>
    <n v="2941.1764705882351"/>
    <n v="2.6890756302521009E-3"/>
  </r>
  <r>
    <s v="intact"/>
    <x v="5"/>
    <x v="5"/>
    <x v="1"/>
    <n v="0.08"/>
    <m/>
    <n v="340"/>
    <n v="371.875"/>
    <x v="2"/>
    <n v="1"/>
    <s v="Nicotiana glauca"/>
    <s v="Nicotiana glauca"/>
    <s v="shrub"/>
    <s v="nonnative"/>
    <s v="perennial"/>
    <s v="Solanaceae"/>
    <n v="1"/>
    <s v="INT2_6"/>
    <s v="INT2_6_deep"/>
    <x v="179"/>
    <n v="2.9411764705882353E-3"/>
    <n v="2941.1764705882351"/>
    <n v="2.6890756302521009E-3"/>
  </r>
  <r>
    <s v="intact"/>
    <x v="5"/>
    <x v="5"/>
    <x v="1"/>
    <n v="0.08"/>
    <m/>
    <n v="340"/>
    <n v="371.875"/>
    <x v="2"/>
    <n v="1"/>
    <s v="Phacelia viscida"/>
    <s v="Phacelia spp."/>
    <s v="forb"/>
    <s v="native"/>
    <s v="annual"/>
    <s v="Hydrophyllaceae"/>
    <n v="5"/>
    <s v="INT2_6"/>
    <s v="INT2_6_deep"/>
    <x v="179"/>
    <n v="1.4705882352941176E-2"/>
    <n v="14705.882352941177"/>
    <n v="1.3445378151260505E-2"/>
  </r>
  <r>
    <s v="intact"/>
    <x v="5"/>
    <x v="5"/>
    <x v="1"/>
    <n v="0.08"/>
    <m/>
    <n v="340"/>
    <n v="371.875"/>
    <x v="2"/>
    <n v="1"/>
    <s v="Phacelia viscida"/>
    <s v="Phacelia spp."/>
    <s v="forb"/>
    <s v="native"/>
    <s v="annual"/>
    <s v="Hydrophyllaceae"/>
    <n v="1"/>
    <s v="INT2_6"/>
    <s v="INT2_6_deep"/>
    <x v="179"/>
    <n v="2.9411764705882353E-3"/>
    <n v="2941.1764705882351"/>
    <n v="2.6890756302521009E-3"/>
  </r>
  <r>
    <s v="intact"/>
    <x v="5"/>
    <x v="5"/>
    <x v="1"/>
    <n v="0.08"/>
    <m/>
    <n v="340"/>
    <n v="371.875"/>
    <x v="2"/>
    <n v="1"/>
    <s v="Stipa lepida"/>
    <s v="Stipa lepida"/>
    <s v="grass"/>
    <s v="native"/>
    <s v="perennial"/>
    <s v="Poaceae"/>
    <n v="2"/>
    <s v="INT2_6"/>
    <s v="INT2_6_deep"/>
    <x v="179"/>
    <n v="5.8823529411764705E-3"/>
    <n v="5882.3529411764703"/>
    <n v="5.3781512605042018E-3"/>
  </r>
  <r>
    <s v="intact"/>
    <x v="5"/>
    <x v="5"/>
    <x v="1"/>
    <n v="0.08"/>
    <m/>
    <n v="340"/>
    <n v="371.875"/>
    <x v="3"/>
    <n v="1"/>
    <s v="Bromus madritensis"/>
    <s v="Bromus spp."/>
    <s v="grass"/>
    <s v="nonnative"/>
    <s v="annual"/>
    <s v="Poaceae"/>
    <n v="1"/>
    <s v="INT2_6"/>
    <s v="INT2_6_deep"/>
    <x v="180"/>
    <n v="2.9411764705882353E-3"/>
    <n v="2941.1764705882351"/>
    <n v="2.6890756302521009E-3"/>
  </r>
  <r>
    <s v="intact"/>
    <x v="5"/>
    <x v="5"/>
    <x v="1"/>
    <n v="0.08"/>
    <m/>
    <n v="340"/>
    <n v="371.875"/>
    <x v="3"/>
    <n v="1"/>
    <s v="Eucrypta chrysanthemifolia"/>
    <s v="Eucrypta chrysanthemifolia"/>
    <s v="forb"/>
    <s v="native"/>
    <s v="annual"/>
    <s v="Hydrophyllaceae"/>
    <n v="1"/>
    <s v="INT2_6"/>
    <s v="INT2_6_deep"/>
    <x v="180"/>
    <n v="2.9411764705882353E-3"/>
    <n v="2941.1764705882351"/>
    <n v="2.6890756302521009E-3"/>
  </r>
  <r>
    <s v="intact"/>
    <x v="5"/>
    <x v="5"/>
    <x v="1"/>
    <n v="0.08"/>
    <m/>
    <n v="340"/>
    <n v="371.875"/>
    <x v="3"/>
    <n v="1"/>
    <s v="Phacelia tanacetifolia"/>
    <s v="Phacelia spp."/>
    <s v="forb"/>
    <s v="native"/>
    <s v="annual"/>
    <s v="Hydrophyllaceae"/>
    <n v="2"/>
    <s v="INT2_6"/>
    <s v="INT2_6_deep"/>
    <x v="180"/>
    <n v="5.8823529411764705E-3"/>
    <n v="5882.3529411764703"/>
    <n v="5.3781512605042018E-3"/>
  </r>
  <r>
    <s v="intact"/>
    <x v="5"/>
    <x v="5"/>
    <x v="1"/>
    <n v="0.08"/>
    <m/>
    <n v="340"/>
    <n v="371.875"/>
    <x v="3"/>
    <n v="1"/>
    <s v="Phacelia viscida"/>
    <s v="Phacelia spp."/>
    <s v="forb"/>
    <s v="native"/>
    <s v="annual"/>
    <s v="Hydrophyllaceae"/>
    <n v="9"/>
    <s v="INT2_6"/>
    <s v="INT2_6_deep"/>
    <x v="180"/>
    <n v="2.6470588235294117E-2"/>
    <n v="26470.588235294119"/>
    <n v="2.4201680672268907E-2"/>
  </r>
  <r>
    <s v="intact"/>
    <x v="5"/>
    <x v="5"/>
    <x v="1"/>
    <n v="0.08"/>
    <m/>
    <n v="340"/>
    <n v="371.875"/>
    <x v="3"/>
    <n v="1"/>
    <s v="Phacelia viscida"/>
    <s v="Phacelia spp."/>
    <s v="forb"/>
    <s v="native"/>
    <s v="annual"/>
    <s v="Hydrophyllaceae"/>
    <n v="1"/>
    <s v="INT2_6"/>
    <s v="INT2_6_deep"/>
    <x v="180"/>
    <n v="2.9411764705882353E-3"/>
    <n v="2941.1764705882351"/>
    <n v="2.6890756302521009E-3"/>
  </r>
  <r>
    <s v="intact"/>
    <x v="5"/>
    <x v="5"/>
    <x v="1"/>
    <n v="0.08"/>
    <m/>
    <n v="340"/>
    <n v="371.875"/>
    <x v="3"/>
    <n v="1"/>
    <s v="Pseudognaphalium californicum"/>
    <s v="Pseudognaphalium californicum"/>
    <s v="forb"/>
    <s v="native"/>
    <s v="annual"/>
    <s v="Asteraceae"/>
    <n v="2"/>
    <s v="INT2_6"/>
    <s v="INT2_6_deep"/>
    <x v="180"/>
    <n v="5.8823529411764705E-3"/>
    <n v="5882.3529411764703"/>
    <n v="5.3781512605042018E-3"/>
  </r>
  <r>
    <s v="intact"/>
    <x v="6"/>
    <x v="6"/>
    <x v="0"/>
    <n v="0.04"/>
    <m/>
    <n v="200"/>
    <n v="218.75"/>
    <x v="0"/>
    <n v="1"/>
    <s v="Bromus madritensis"/>
    <s v="Bromus spp."/>
    <s v="grass"/>
    <s v="nonnative"/>
    <s v="annual"/>
    <s v="Poaceae"/>
    <n v="2"/>
    <s v="INT3_7"/>
    <s v="INT3_7_surface"/>
    <x v="181"/>
    <n v="0.01"/>
    <n v="10000"/>
    <n v="9.1428571428571435E-3"/>
  </r>
  <r>
    <s v="intact"/>
    <x v="6"/>
    <x v="6"/>
    <x v="0"/>
    <n v="0.04"/>
    <m/>
    <n v="200"/>
    <n v="218.75"/>
    <x v="0"/>
    <n v="1"/>
    <s v="Bromus madritensis"/>
    <s v="Bromus spp."/>
    <s v="grass"/>
    <s v="nonnative"/>
    <s v="annual"/>
    <s v="Poaceae"/>
    <n v="2"/>
    <s v="INT3_7"/>
    <s v="INT3_7_surface"/>
    <x v="181"/>
    <n v="0.01"/>
    <n v="10000"/>
    <n v="9.1428571428571435E-3"/>
  </r>
  <r>
    <s v="intact"/>
    <x v="6"/>
    <x v="6"/>
    <x v="0"/>
    <n v="0.04"/>
    <m/>
    <n v="200"/>
    <n v="218.75"/>
    <x v="0"/>
    <n v="1"/>
    <s v="Erigeron canadensis"/>
    <s v="Erigeron canadensis"/>
    <s v="forb"/>
    <s v="native"/>
    <s v="annual"/>
    <s v="Asteraceae"/>
    <n v="1"/>
    <s v="INT3_7"/>
    <s v="INT3_7_surface"/>
    <x v="181"/>
    <n v="5.0000000000000001E-3"/>
    <n v="5000"/>
    <n v="4.5714285714285718E-3"/>
  </r>
  <r>
    <s v="intact"/>
    <x v="6"/>
    <x v="6"/>
    <x v="0"/>
    <n v="0.04"/>
    <m/>
    <n v="200"/>
    <n v="218.75"/>
    <x v="0"/>
    <n v="1"/>
    <s v="Erigeron canadensis"/>
    <s v="Erigeron canadensis"/>
    <s v="forb"/>
    <s v="native"/>
    <s v="annual"/>
    <s v="Asteraceae"/>
    <n v="1"/>
    <s v="INT3_7"/>
    <s v="INT3_7_surface"/>
    <x v="181"/>
    <n v="5.0000000000000001E-3"/>
    <n v="5000"/>
    <n v="4.5714285714285718E-3"/>
  </r>
  <r>
    <s v="intact"/>
    <x v="6"/>
    <x v="6"/>
    <x v="0"/>
    <n v="0.04"/>
    <m/>
    <n v="200"/>
    <n v="218.75"/>
    <x v="0"/>
    <n v="1"/>
    <s v="Festuca myuros"/>
    <s v="Festuca myuros"/>
    <s v="grass"/>
    <s v="nonnative"/>
    <s v="annual"/>
    <s v="Poaceae"/>
    <n v="1"/>
    <s v="INT3_7"/>
    <s v="INT3_7_surface"/>
    <x v="181"/>
    <n v="5.0000000000000001E-3"/>
    <n v="5000"/>
    <n v="4.5714285714285718E-3"/>
  </r>
  <r>
    <s v="intact"/>
    <x v="6"/>
    <x v="6"/>
    <x v="0"/>
    <n v="0.04"/>
    <m/>
    <n v="200"/>
    <n v="218.75"/>
    <x v="0"/>
    <n v="1"/>
    <s v="Malacothrix saxatilis"/>
    <s v="Malacothrix saxatilis"/>
    <s v="forb"/>
    <s v="native"/>
    <s v="perennial"/>
    <s v="Asteraceae"/>
    <n v="1"/>
    <s v="INT3_7"/>
    <s v="INT3_7_surface"/>
    <x v="181"/>
    <n v="5.0000000000000001E-3"/>
    <n v="5000"/>
    <n v="4.5714285714285718E-3"/>
  </r>
  <r>
    <s v="intact"/>
    <x v="6"/>
    <x v="6"/>
    <x v="0"/>
    <n v="0.04"/>
    <m/>
    <n v="200"/>
    <n v="218.75"/>
    <x v="0"/>
    <n v="1"/>
    <s v="Polypogon monspeliensis"/>
    <s v="Polypogon monspeliensis"/>
    <s v="grass"/>
    <s v="nonnative"/>
    <s v="annual"/>
    <s v="Poaceae"/>
    <n v="1"/>
    <s v="INT3_7"/>
    <s v="INT3_7_surface"/>
    <x v="181"/>
    <n v="5.0000000000000001E-3"/>
    <n v="5000"/>
    <n v="4.5714285714285718E-3"/>
  </r>
  <r>
    <s v="intact"/>
    <x v="6"/>
    <x v="6"/>
    <x v="0"/>
    <n v="0.04"/>
    <m/>
    <n v="200"/>
    <n v="218.75"/>
    <x v="0"/>
    <n v="1"/>
    <s v="Polypogon monspeliensis"/>
    <s v="Polypogon monspeliensis"/>
    <s v="grass"/>
    <s v="nonnative"/>
    <s v="annual"/>
    <s v="Poaceae"/>
    <n v="3"/>
    <s v="INT3_7"/>
    <s v="INT3_7_surface"/>
    <x v="181"/>
    <n v="1.4999999999999999E-2"/>
    <n v="15000"/>
    <n v="1.3714285714285714E-2"/>
  </r>
  <r>
    <s v="intact"/>
    <x v="6"/>
    <x v="6"/>
    <x v="0"/>
    <n v="0.04"/>
    <m/>
    <n v="200"/>
    <n v="218.75"/>
    <x v="0"/>
    <n v="1"/>
    <s v="Stipa lepida"/>
    <s v="Stipa lepida"/>
    <s v="grass"/>
    <s v="native"/>
    <s v="perennial"/>
    <s v="Poaceae"/>
    <n v="9"/>
    <s v="INT3_7"/>
    <s v="INT3_7_surface"/>
    <x v="181"/>
    <n v="4.4999999999999998E-2"/>
    <n v="45000"/>
    <n v="4.1142857142857141E-2"/>
  </r>
  <r>
    <s v="intact"/>
    <x v="6"/>
    <x v="6"/>
    <x v="0"/>
    <n v="0.04"/>
    <m/>
    <n v="200"/>
    <n v="218.75"/>
    <x v="0"/>
    <n v="1"/>
    <s v="Stipa lepida"/>
    <s v="Stipa lepida"/>
    <s v="grass"/>
    <s v="native"/>
    <s v="perennial"/>
    <s v="Poaceae"/>
    <n v="4"/>
    <s v="INT3_7"/>
    <s v="INT3_7_surface"/>
    <x v="181"/>
    <n v="0.02"/>
    <n v="20000"/>
    <n v="1.8285714285714287E-2"/>
  </r>
  <r>
    <s v="intact"/>
    <x v="6"/>
    <x v="6"/>
    <x v="0"/>
    <n v="0.04"/>
    <m/>
    <n v="200"/>
    <n v="218.75"/>
    <x v="1"/>
    <n v="1"/>
    <s v="Artemisia californica"/>
    <s v="Artemisia californica"/>
    <s v="shrub"/>
    <s v="native"/>
    <s v="perennial"/>
    <s v="Asteraceae"/>
    <n v="1"/>
    <s v="INT3_7"/>
    <s v="INT3_7_surface"/>
    <x v="182"/>
    <n v="5.0000000000000001E-3"/>
    <n v="5000"/>
    <n v="4.5714285714285718E-3"/>
  </r>
  <r>
    <s v="intact"/>
    <x v="6"/>
    <x v="6"/>
    <x v="0"/>
    <n v="0.04"/>
    <m/>
    <n v="200"/>
    <n v="218.75"/>
    <x v="1"/>
    <n v="1"/>
    <s v="Bromus madritensis"/>
    <s v="Bromus spp."/>
    <s v="grass"/>
    <s v="nonnative"/>
    <s v="annual"/>
    <s v="Poaceae"/>
    <n v="2"/>
    <s v="INT3_7"/>
    <s v="INT3_7_surface"/>
    <x v="182"/>
    <n v="0.01"/>
    <n v="10000"/>
    <n v="9.1428571428571435E-3"/>
  </r>
  <r>
    <s v="intact"/>
    <x v="6"/>
    <x v="6"/>
    <x v="0"/>
    <n v="0.04"/>
    <m/>
    <n v="200"/>
    <n v="218.75"/>
    <x v="1"/>
    <n v="1"/>
    <s v="Bromus madritensis"/>
    <s v="Bromus spp."/>
    <s v="grass"/>
    <s v="nonnative"/>
    <s v="annual"/>
    <s v="Poaceae"/>
    <n v="2"/>
    <s v="INT3_7"/>
    <s v="INT3_7_surface"/>
    <x v="182"/>
    <n v="0.01"/>
    <n v="10000"/>
    <n v="9.1428571428571435E-3"/>
  </r>
  <r>
    <s v="intact"/>
    <x v="6"/>
    <x v="6"/>
    <x v="0"/>
    <n v="0.04"/>
    <m/>
    <n v="200"/>
    <n v="218.75"/>
    <x v="1"/>
    <n v="1"/>
    <s v="Erigeron canadensis"/>
    <s v="Erigeron canadensis"/>
    <s v="forb"/>
    <s v="native"/>
    <s v="annual"/>
    <s v="Asteraceae"/>
    <n v="1"/>
    <s v="INT3_7"/>
    <s v="INT3_7_surface"/>
    <x v="182"/>
    <n v="5.0000000000000001E-3"/>
    <n v="5000"/>
    <n v="4.5714285714285718E-3"/>
  </r>
  <r>
    <s v="intact"/>
    <x v="6"/>
    <x v="6"/>
    <x v="0"/>
    <n v="0.04"/>
    <m/>
    <n v="200"/>
    <n v="218.75"/>
    <x v="1"/>
    <n v="1"/>
    <s v="Eucrypta chrysanthemifolia"/>
    <s v="Eucrypta chrysanthemifolia"/>
    <s v="forb"/>
    <s v="native"/>
    <s v="annual"/>
    <s v="Hydrophyllaceae"/>
    <n v="1"/>
    <s v="INT3_7"/>
    <s v="INT3_7_surface"/>
    <x v="182"/>
    <n v="5.0000000000000001E-3"/>
    <n v="5000"/>
    <n v="4.5714285714285718E-3"/>
  </r>
  <r>
    <s v="intact"/>
    <x v="6"/>
    <x v="6"/>
    <x v="0"/>
    <n v="0.04"/>
    <m/>
    <n v="200"/>
    <n v="218.75"/>
    <x v="1"/>
    <n v="1"/>
    <s v="Nicotiana glauca"/>
    <s v="Nicotiana glauca"/>
    <s v="shrub"/>
    <s v="nonnative"/>
    <s v="perennial"/>
    <s v="Solanaceae"/>
    <n v="1"/>
    <s v="INT3_7"/>
    <s v="INT3_7_surface"/>
    <x v="182"/>
    <n v="5.0000000000000001E-3"/>
    <n v="5000"/>
    <n v="4.5714285714285718E-3"/>
  </r>
  <r>
    <s v="intact"/>
    <x v="6"/>
    <x v="6"/>
    <x v="0"/>
    <n v="0.04"/>
    <m/>
    <n v="200"/>
    <n v="218.75"/>
    <x v="1"/>
    <n v="1"/>
    <s v="Oxalis corniculata"/>
    <s v="Oxalis corniculata"/>
    <s v="forb"/>
    <s v="nonnative"/>
    <s v="perennial"/>
    <s v="Oxalidaceae"/>
    <n v="1"/>
    <s v="INT3_7"/>
    <s v="INT3_7_surface"/>
    <x v="182"/>
    <n v="5.0000000000000001E-3"/>
    <n v="5000"/>
    <n v="4.5714285714285718E-3"/>
  </r>
  <r>
    <s v="intact"/>
    <x v="6"/>
    <x v="6"/>
    <x v="0"/>
    <n v="0.04"/>
    <m/>
    <n v="200"/>
    <n v="218.75"/>
    <x v="1"/>
    <n v="1"/>
    <s v="Polypogon monspeliensis"/>
    <s v="Polypogon monspeliensis"/>
    <s v="grass"/>
    <s v="nonnative"/>
    <s v="annual"/>
    <s v="Poaceae"/>
    <n v="2"/>
    <s v="INT3_7"/>
    <s v="INT3_7_surface"/>
    <x v="182"/>
    <n v="0.01"/>
    <n v="10000"/>
    <n v="9.1428571428571435E-3"/>
  </r>
  <r>
    <s v="intact"/>
    <x v="6"/>
    <x v="6"/>
    <x v="0"/>
    <n v="0.04"/>
    <m/>
    <n v="200"/>
    <n v="218.75"/>
    <x v="1"/>
    <n v="1"/>
    <s v="Polypogon monspeliensis"/>
    <s v="Polypogon monspeliensis"/>
    <s v="grass"/>
    <s v="nonnative"/>
    <s v="annual"/>
    <s v="Poaceae"/>
    <n v="1"/>
    <s v="INT3_7"/>
    <s v="INT3_7_surface"/>
    <x v="182"/>
    <n v="5.0000000000000001E-3"/>
    <n v="5000"/>
    <n v="4.5714285714285718E-3"/>
  </r>
  <r>
    <s v="intact"/>
    <x v="6"/>
    <x v="6"/>
    <x v="0"/>
    <n v="0.04"/>
    <m/>
    <n v="200"/>
    <n v="218.75"/>
    <x v="1"/>
    <n v="1"/>
    <s v="Polypogon monspeliensis"/>
    <s v="Polypogon monspeliensis"/>
    <s v="grass"/>
    <s v="nonnative"/>
    <s v="annual"/>
    <s v="Poaceae"/>
    <n v="1"/>
    <s v="INT3_7"/>
    <s v="INT3_7_surface"/>
    <x v="182"/>
    <n v="5.0000000000000001E-3"/>
    <n v="5000"/>
    <n v="4.5714285714285718E-3"/>
  </r>
  <r>
    <s v="intact"/>
    <x v="6"/>
    <x v="6"/>
    <x v="0"/>
    <n v="0.04"/>
    <m/>
    <n v="200"/>
    <n v="218.75"/>
    <x v="1"/>
    <n v="1"/>
    <s v="Polypogon monspeliensis"/>
    <s v="Polypogon monspeliensis"/>
    <s v="grass"/>
    <s v="nonnative"/>
    <s v="annual"/>
    <s v="Poaceae"/>
    <n v="2"/>
    <s v="INT3_7"/>
    <s v="INT3_7_surface"/>
    <x v="182"/>
    <n v="0.01"/>
    <n v="10000"/>
    <n v="9.1428571428571435E-3"/>
  </r>
  <r>
    <s v="intact"/>
    <x v="6"/>
    <x v="6"/>
    <x v="0"/>
    <n v="0.04"/>
    <m/>
    <n v="200"/>
    <n v="218.75"/>
    <x v="1"/>
    <n v="1"/>
    <s v="Pseudognaphalium californicum"/>
    <s v="Pseudognaphalium californicum"/>
    <s v="forb"/>
    <s v="native"/>
    <s v="annual"/>
    <s v="Asteraceae"/>
    <n v="1"/>
    <s v="INT3_7"/>
    <s v="INT3_7_surface"/>
    <x v="182"/>
    <n v="5.0000000000000001E-3"/>
    <n v="5000"/>
    <n v="4.5714285714285718E-3"/>
  </r>
  <r>
    <s v="intact"/>
    <x v="6"/>
    <x v="6"/>
    <x v="0"/>
    <n v="0.04"/>
    <m/>
    <n v="200"/>
    <n v="218.75"/>
    <x v="1"/>
    <n v="1"/>
    <s v="Pseudognaphalium californicum"/>
    <s v="Pseudognaphalium californicum"/>
    <s v="forb"/>
    <s v="native"/>
    <s v="annual"/>
    <s v="Asteraceae"/>
    <n v="1"/>
    <s v="INT3_7"/>
    <s v="INT3_7_surface"/>
    <x v="182"/>
    <n v="5.0000000000000001E-3"/>
    <n v="5000"/>
    <n v="4.5714285714285718E-3"/>
  </r>
  <r>
    <s v="intact"/>
    <x v="6"/>
    <x v="6"/>
    <x v="0"/>
    <n v="0.04"/>
    <m/>
    <n v="200"/>
    <n v="218.75"/>
    <x v="1"/>
    <n v="1"/>
    <s v="Pseudognaphalium luteoalbum"/>
    <s v="Pseudognaphalium luteoalbum"/>
    <s v="forb"/>
    <s v="nonnative"/>
    <s v="annual"/>
    <s v="Asteraceae"/>
    <n v="1"/>
    <s v="INT3_7"/>
    <s v="INT3_7_surface"/>
    <x v="182"/>
    <n v="5.0000000000000001E-3"/>
    <n v="5000"/>
    <n v="4.5714285714285718E-3"/>
  </r>
  <r>
    <s v="intact"/>
    <x v="6"/>
    <x v="6"/>
    <x v="0"/>
    <n v="0.04"/>
    <m/>
    <n v="200"/>
    <n v="218.75"/>
    <x v="1"/>
    <n v="1"/>
    <s v="Stipa lepida"/>
    <s v="Stipa lepida"/>
    <s v="grass"/>
    <s v="native"/>
    <s v="perennial"/>
    <s v="Poaceae"/>
    <n v="12"/>
    <s v="INT3_7"/>
    <s v="INT3_7_surface"/>
    <x v="182"/>
    <n v="0.06"/>
    <n v="60000"/>
    <n v="5.4857142857142854E-2"/>
  </r>
  <r>
    <s v="intact"/>
    <x v="6"/>
    <x v="6"/>
    <x v="0"/>
    <n v="0.04"/>
    <m/>
    <n v="200"/>
    <n v="218.75"/>
    <x v="1"/>
    <n v="1"/>
    <s v="Typha domingensis"/>
    <s v="Typha domingensis"/>
    <s v="forb"/>
    <s v="native"/>
    <s v="perennial"/>
    <s v="Typhaceae"/>
    <n v="1"/>
    <s v="INT3_7"/>
    <s v="INT3_7_surface"/>
    <x v="182"/>
    <n v="5.0000000000000001E-3"/>
    <n v="5000"/>
    <n v="4.5714285714285718E-3"/>
  </r>
  <r>
    <s v="intact"/>
    <x v="6"/>
    <x v="6"/>
    <x v="0"/>
    <n v="0.04"/>
    <m/>
    <n v="200"/>
    <n v="218.75"/>
    <x v="2"/>
    <n v="1"/>
    <s v="Bromus diandrus"/>
    <s v="Bromus spp."/>
    <s v="grass"/>
    <s v="nonnative"/>
    <s v="annual"/>
    <s v="Poaceae"/>
    <n v="1"/>
    <s v="INT3_7"/>
    <s v="INT3_7_surface"/>
    <x v="183"/>
    <n v="5.0000000000000001E-3"/>
    <n v="5000"/>
    <n v="4.5714285714285718E-3"/>
  </r>
  <r>
    <s v="intact"/>
    <x v="6"/>
    <x v="6"/>
    <x v="0"/>
    <n v="0.04"/>
    <m/>
    <n v="200"/>
    <n v="218.75"/>
    <x v="2"/>
    <n v="1"/>
    <s v="Bromus madritensis"/>
    <s v="Bromus spp."/>
    <s v="grass"/>
    <s v="nonnative"/>
    <s v="annual"/>
    <s v="Poaceae"/>
    <n v="3"/>
    <s v="INT3_7"/>
    <s v="INT3_7_surface"/>
    <x v="183"/>
    <n v="1.4999999999999999E-2"/>
    <n v="15000"/>
    <n v="1.3714285714285714E-2"/>
  </r>
  <r>
    <s v="intact"/>
    <x v="6"/>
    <x v="6"/>
    <x v="0"/>
    <n v="0.04"/>
    <m/>
    <n v="200"/>
    <n v="218.75"/>
    <x v="2"/>
    <n v="1"/>
    <s v="Bromus madritensis"/>
    <s v="Bromus spp."/>
    <s v="grass"/>
    <s v="nonnative"/>
    <s v="annual"/>
    <s v="Poaceae"/>
    <n v="1"/>
    <s v="INT3_7"/>
    <s v="INT3_7_surface"/>
    <x v="183"/>
    <n v="5.0000000000000001E-3"/>
    <n v="5000"/>
    <n v="4.5714285714285718E-3"/>
  </r>
  <r>
    <s v="intact"/>
    <x v="6"/>
    <x v="6"/>
    <x v="0"/>
    <n v="0.04"/>
    <m/>
    <n v="200"/>
    <n v="218.75"/>
    <x v="2"/>
    <n v="1"/>
    <s v="Bromus madritensis"/>
    <s v="Bromus spp."/>
    <s v="grass"/>
    <s v="nonnative"/>
    <s v="annual"/>
    <s v="Poaceae"/>
    <n v="2"/>
    <s v="INT3_7"/>
    <s v="INT3_7_surface"/>
    <x v="183"/>
    <n v="0.01"/>
    <n v="10000"/>
    <n v="9.1428571428571435E-3"/>
  </r>
  <r>
    <s v="intact"/>
    <x v="6"/>
    <x v="6"/>
    <x v="0"/>
    <n v="0.04"/>
    <m/>
    <n v="200"/>
    <n v="218.75"/>
    <x v="2"/>
    <n v="1"/>
    <s v="Bromus madritensis"/>
    <s v="Bromus spp."/>
    <s v="grass"/>
    <s v="nonnative"/>
    <s v="annual"/>
    <s v="Poaceae"/>
    <n v="1"/>
    <s v="INT3_7"/>
    <s v="INT3_7_surface"/>
    <x v="183"/>
    <n v="5.0000000000000001E-3"/>
    <n v="5000"/>
    <n v="4.5714285714285718E-3"/>
  </r>
  <r>
    <s v="intact"/>
    <x v="6"/>
    <x v="6"/>
    <x v="0"/>
    <n v="0.04"/>
    <m/>
    <n v="200"/>
    <n v="218.75"/>
    <x v="2"/>
    <n v="1"/>
    <s v="Claytonia parviflora"/>
    <s v="Claytonia spp."/>
    <s v="forb"/>
    <s v="native"/>
    <s v="annual"/>
    <s v="Montiaceae"/>
    <n v="1"/>
    <s v="INT3_7"/>
    <s v="INT3_7_surface"/>
    <x v="183"/>
    <n v="5.0000000000000001E-3"/>
    <n v="5000"/>
    <n v="4.5714285714285718E-3"/>
  </r>
  <r>
    <s v="intact"/>
    <x v="6"/>
    <x v="6"/>
    <x v="0"/>
    <n v="0.04"/>
    <m/>
    <n v="200"/>
    <n v="218.75"/>
    <x v="2"/>
    <n v="1"/>
    <s v="Erigeron canadensis"/>
    <s v="Erigeron canadensis"/>
    <s v="forb"/>
    <s v="native"/>
    <s v="annual"/>
    <s v="Asteraceae"/>
    <n v="1"/>
    <s v="INT3_7"/>
    <s v="INT3_7_surface"/>
    <x v="183"/>
    <n v="5.0000000000000001E-3"/>
    <n v="5000"/>
    <n v="4.5714285714285718E-3"/>
  </r>
  <r>
    <s v="intact"/>
    <x v="6"/>
    <x v="6"/>
    <x v="0"/>
    <n v="0.04"/>
    <m/>
    <n v="200"/>
    <n v="218.75"/>
    <x v="2"/>
    <n v="1"/>
    <s v="Eucrypta chrysanthemifolia"/>
    <s v="Eucrypta chrysanthemifolia"/>
    <s v="forb"/>
    <s v="native"/>
    <s v="annual"/>
    <s v="Hydrophyllaceae"/>
    <n v="1"/>
    <s v="INT3_7"/>
    <s v="INT3_7_surface"/>
    <x v="183"/>
    <n v="5.0000000000000001E-3"/>
    <n v="5000"/>
    <n v="4.5714285714285718E-3"/>
  </r>
  <r>
    <s v="intact"/>
    <x v="6"/>
    <x v="6"/>
    <x v="0"/>
    <n v="0.04"/>
    <m/>
    <n v="200"/>
    <n v="218.75"/>
    <x v="2"/>
    <n v="1"/>
    <s v="Madia gracilis"/>
    <s v="Madia gracilis"/>
    <s v="forb"/>
    <s v="native"/>
    <s v="annual"/>
    <s v="Asteraceae"/>
    <n v="1"/>
    <s v="INT3_7"/>
    <s v="INT3_7_surface"/>
    <x v="183"/>
    <n v="5.0000000000000001E-3"/>
    <n v="5000"/>
    <n v="4.5714285714285718E-3"/>
  </r>
  <r>
    <s v="intact"/>
    <x v="6"/>
    <x v="6"/>
    <x v="0"/>
    <n v="0.04"/>
    <m/>
    <n v="200"/>
    <n v="218.75"/>
    <x v="2"/>
    <n v="1"/>
    <s v="Madia gracilis"/>
    <s v="Madia gracilis"/>
    <s v="forb"/>
    <s v="native"/>
    <s v="annual"/>
    <s v="Asteraceae"/>
    <n v="1"/>
    <s v="INT3_7"/>
    <s v="INT3_7_surface"/>
    <x v="183"/>
    <n v="5.0000000000000001E-3"/>
    <n v="5000"/>
    <n v="4.5714285714285718E-3"/>
  </r>
  <r>
    <s v="intact"/>
    <x v="6"/>
    <x v="6"/>
    <x v="0"/>
    <n v="0.04"/>
    <m/>
    <n v="200"/>
    <n v="218.75"/>
    <x v="2"/>
    <n v="1"/>
    <s v="Malacothamnus fasciculatus"/>
    <s v="Malacothamnus fasciculatus"/>
    <s v="shrub"/>
    <s v="native"/>
    <s v="perennial"/>
    <s v="Malvaceae"/>
    <n v="1"/>
    <s v="INT3_7"/>
    <s v="INT3_7_surface"/>
    <x v="183"/>
    <n v="5.0000000000000001E-3"/>
    <n v="5000"/>
    <n v="4.5714285714285718E-3"/>
  </r>
  <r>
    <s v="intact"/>
    <x v="6"/>
    <x v="6"/>
    <x v="0"/>
    <n v="0.04"/>
    <m/>
    <n v="200"/>
    <n v="218.75"/>
    <x v="2"/>
    <n v="1"/>
    <s v="Polypogon monspeliensis"/>
    <s v="Polypogon monspeliensis"/>
    <s v="grass"/>
    <s v="nonnative"/>
    <s v="annual"/>
    <s v="Poaceae"/>
    <n v="1"/>
    <s v="INT3_7"/>
    <s v="INT3_7_surface"/>
    <x v="183"/>
    <n v="5.0000000000000001E-3"/>
    <n v="5000"/>
    <n v="4.5714285714285718E-3"/>
  </r>
  <r>
    <s v="intact"/>
    <x v="6"/>
    <x v="6"/>
    <x v="0"/>
    <n v="0.04"/>
    <m/>
    <n v="200"/>
    <n v="218.75"/>
    <x v="2"/>
    <n v="1"/>
    <s v="Polypogon monspeliensis"/>
    <s v="Polypogon monspeliensis"/>
    <s v="grass"/>
    <s v="nonnative"/>
    <s v="annual"/>
    <s v="Poaceae"/>
    <n v="1"/>
    <s v="INT3_7"/>
    <s v="INT3_7_surface"/>
    <x v="183"/>
    <n v="5.0000000000000001E-3"/>
    <n v="5000"/>
    <n v="4.5714285714285718E-3"/>
  </r>
  <r>
    <s v="intact"/>
    <x v="6"/>
    <x v="6"/>
    <x v="0"/>
    <n v="0.04"/>
    <m/>
    <n v="200"/>
    <n v="218.75"/>
    <x v="2"/>
    <n v="1"/>
    <s v="Polypogon monspeliensis"/>
    <s v="Polypogon monspeliensis"/>
    <s v="grass"/>
    <s v="nonnative"/>
    <s v="annual"/>
    <s v="Poaceae"/>
    <n v="1"/>
    <s v="INT3_7"/>
    <s v="INT3_7_surface"/>
    <x v="183"/>
    <n v="5.0000000000000001E-3"/>
    <n v="5000"/>
    <n v="4.5714285714285718E-3"/>
  </r>
  <r>
    <s v="intact"/>
    <x v="6"/>
    <x v="6"/>
    <x v="0"/>
    <n v="0.04"/>
    <m/>
    <n v="200"/>
    <n v="218.75"/>
    <x v="2"/>
    <n v="1"/>
    <s v="Pseudognaphalium californicum"/>
    <s v="Pseudognaphalium californicum"/>
    <s v="forb"/>
    <s v="native"/>
    <s v="annual"/>
    <s v="Asteraceae"/>
    <n v="1"/>
    <s v="INT3_7"/>
    <s v="INT3_7_surface"/>
    <x v="183"/>
    <n v="5.0000000000000001E-3"/>
    <n v="5000"/>
    <n v="4.5714285714285718E-3"/>
  </r>
  <r>
    <s v="intact"/>
    <x v="6"/>
    <x v="6"/>
    <x v="0"/>
    <n v="0.04"/>
    <m/>
    <n v="200"/>
    <n v="218.75"/>
    <x v="2"/>
    <n v="1"/>
    <s v="Stipa lepida"/>
    <s v="Stipa lepida"/>
    <s v="grass"/>
    <s v="native"/>
    <s v="perennial"/>
    <s v="Poaceae"/>
    <n v="9"/>
    <s v="INT3_7"/>
    <s v="INT3_7_surface"/>
    <x v="183"/>
    <n v="4.4999999999999998E-2"/>
    <n v="45000"/>
    <n v="4.1142857142857141E-2"/>
  </r>
  <r>
    <s v="intact"/>
    <x v="6"/>
    <x v="6"/>
    <x v="0"/>
    <n v="0.04"/>
    <m/>
    <n v="200"/>
    <n v="218.75"/>
    <x v="3"/>
    <n v="1"/>
    <s v="Artemisia californica"/>
    <s v="Artemisia californica"/>
    <s v="shrub"/>
    <s v="native"/>
    <s v="perennial"/>
    <s v="Asteraceae"/>
    <n v="1"/>
    <s v="INT3_7"/>
    <s v="INT3_7_surface"/>
    <x v="184"/>
    <n v="5.0000000000000001E-3"/>
    <n v="5000"/>
    <n v="4.5714285714285718E-3"/>
  </r>
  <r>
    <s v="intact"/>
    <x v="6"/>
    <x v="6"/>
    <x v="0"/>
    <n v="0.04"/>
    <m/>
    <n v="200"/>
    <n v="218.75"/>
    <x v="3"/>
    <n v="1"/>
    <s v="Artemisia californica"/>
    <s v="Artemisia californica"/>
    <s v="shrub"/>
    <s v="native"/>
    <s v="perennial"/>
    <s v="Asteraceae"/>
    <n v="2"/>
    <s v="INT3_7"/>
    <s v="INT3_7_surface"/>
    <x v="184"/>
    <n v="0.01"/>
    <n v="10000"/>
    <n v="9.1428571428571435E-3"/>
  </r>
  <r>
    <s v="intact"/>
    <x v="6"/>
    <x v="6"/>
    <x v="0"/>
    <n v="0.04"/>
    <m/>
    <n v="200"/>
    <n v="218.75"/>
    <x v="3"/>
    <n v="1"/>
    <s v="Astragalus trichopodus"/>
    <s v="Astragalus trichopodus"/>
    <s v="forb"/>
    <s v="native"/>
    <s v="perennial"/>
    <s v="Fabaceae"/>
    <n v="1"/>
    <s v="INT3_7"/>
    <s v="INT3_7_surface"/>
    <x v="184"/>
    <n v="5.0000000000000001E-3"/>
    <n v="5000"/>
    <n v="4.5714285714285718E-3"/>
  </r>
  <r>
    <s v="intact"/>
    <x v="6"/>
    <x v="6"/>
    <x v="0"/>
    <n v="0.04"/>
    <m/>
    <n v="200"/>
    <n v="218.75"/>
    <x v="3"/>
    <n v="1"/>
    <s v="Bromus madritensis"/>
    <s v="Bromus spp."/>
    <s v="grass"/>
    <s v="nonnative"/>
    <s v="annual"/>
    <s v="Poaceae"/>
    <n v="2"/>
    <s v="INT3_7"/>
    <s v="INT3_7_surface"/>
    <x v="184"/>
    <n v="0.01"/>
    <n v="10000"/>
    <n v="9.1428571428571435E-3"/>
  </r>
  <r>
    <s v="intact"/>
    <x v="6"/>
    <x v="6"/>
    <x v="0"/>
    <n v="0.04"/>
    <m/>
    <n v="200"/>
    <n v="218.75"/>
    <x v="3"/>
    <n v="1"/>
    <s v="Bromus madritensis"/>
    <s v="Bromus spp."/>
    <s v="grass"/>
    <s v="nonnative"/>
    <s v="annual"/>
    <s v="Poaceae"/>
    <n v="1"/>
    <s v="INT3_7"/>
    <s v="INT3_7_surface"/>
    <x v="184"/>
    <n v="5.0000000000000001E-3"/>
    <n v="5000"/>
    <n v="4.5714285714285718E-3"/>
  </r>
  <r>
    <s v="intact"/>
    <x v="6"/>
    <x v="6"/>
    <x v="0"/>
    <n v="0.04"/>
    <m/>
    <n v="200"/>
    <n v="218.75"/>
    <x v="3"/>
    <n v="1"/>
    <s v="Eucrypta chrysanthemifolia"/>
    <s v="Eucrypta chrysanthemifolia"/>
    <s v="forb"/>
    <s v="native"/>
    <s v="annual"/>
    <s v="Hydrophyllaceae"/>
    <n v="1"/>
    <s v="INT3_7"/>
    <s v="INT3_7_surface"/>
    <x v="184"/>
    <n v="5.0000000000000001E-3"/>
    <n v="5000"/>
    <n v="4.5714285714285718E-3"/>
  </r>
  <r>
    <s v="intact"/>
    <x v="6"/>
    <x v="6"/>
    <x v="0"/>
    <n v="0.04"/>
    <m/>
    <n v="200"/>
    <n v="218.75"/>
    <x v="3"/>
    <n v="1"/>
    <s v="Eucrypta chrysanthemifolia"/>
    <s v="Eucrypta chrysanthemifolia"/>
    <s v="forb"/>
    <s v="native"/>
    <s v="annual"/>
    <s v="Hydrophyllaceae"/>
    <n v="1"/>
    <s v="INT3_7"/>
    <s v="INT3_7_surface"/>
    <x v="184"/>
    <n v="5.0000000000000001E-3"/>
    <n v="5000"/>
    <n v="4.5714285714285718E-3"/>
  </r>
  <r>
    <s v="intact"/>
    <x v="6"/>
    <x v="6"/>
    <x v="0"/>
    <n v="0.04"/>
    <m/>
    <n v="200"/>
    <n v="218.75"/>
    <x v="3"/>
    <n v="1"/>
    <s v="Polypogon monspeliensis"/>
    <s v="Polypogon monspeliensis"/>
    <s v="grass"/>
    <s v="nonnative"/>
    <s v="annual"/>
    <s v="Poaceae"/>
    <n v="1"/>
    <s v="INT3_7"/>
    <s v="INT3_7_surface"/>
    <x v="184"/>
    <n v="5.0000000000000001E-3"/>
    <n v="5000"/>
    <n v="4.5714285714285718E-3"/>
  </r>
  <r>
    <s v="intact"/>
    <x v="6"/>
    <x v="6"/>
    <x v="0"/>
    <n v="0.04"/>
    <m/>
    <n v="200"/>
    <n v="218.75"/>
    <x v="3"/>
    <n v="1"/>
    <s v="Stipa lepida"/>
    <s v="Stipa lepida"/>
    <s v="grass"/>
    <s v="native"/>
    <s v="perennial"/>
    <s v="Poaceae"/>
    <n v="3"/>
    <s v="INT3_7"/>
    <s v="INT3_7_surface"/>
    <x v="184"/>
    <n v="1.4999999999999999E-2"/>
    <n v="15000"/>
    <n v="1.3714285714285714E-2"/>
  </r>
  <r>
    <s v="intact"/>
    <x v="6"/>
    <x v="6"/>
    <x v="0"/>
    <n v="0.04"/>
    <m/>
    <n v="200"/>
    <n v="218.75"/>
    <x v="3"/>
    <n v="1"/>
    <s v="Stipa lepida"/>
    <s v="Stipa lepida"/>
    <s v="grass"/>
    <s v="native"/>
    <s v="perennial"/>
    <s v="Poaceae"/>
    <n v="5"/>
    <s v="INT3_7"/>
    <s v="INT3_7_surface"/>
    <x v="184"/>
    <n v="2.5000000000000001E-2"/>
    <n v="25000"/>
    <n v="2.2857142857142857E-2"/>
  </r>
  <r>
    <s v="intact"/>
    <x v="6"/>
    <x v="6"/>
    <x v="0"/>
    <n v="0.04"/>
    <m/>
    <n v="200"/>
    <n v="218.75"/>
    <x v="3"/>
    <n v="1"/>
    <s v="Stipa lepida"/>
    <s v="Stipa lepida"/>
    <s v="grass"/>
    <s v="native"/>
    <s v="perennial"/>
    <s v="Poaceae"/>
    <n v="1"/>
    <s v="INT3_7"/>
    <s v="INT3_7_surface"/>
    <x v="184"/>
    <n v="5.0000000000000001E-3"/>
    <n v="5000"/>
    <n v="4.5714285714285718E-3"/>
  </r>
  <r>
    <s v="intact"/>
    <x v="6"/>
    <x v="6"/>
    <x v="1"/>
    <n v="0.08"/>
    <m/>
    <n v="340"/>
    <n v="371.875"/>
    <x v="0"/>
    <n v="1"/>
    <s v="Bromus diandrus"/>
    <s v="Bromus spp."/>
    <s v="grass"/>
    <s v="nonnative"/>
    <s v="annual"/>
    <s v="Poaceae"/>
    <n v="1"/>
    <s v="INT3_7"/>
    <s v="INT3_7_deep"/>
    <x v="185"/>
    <n v="2.9411764705882353E-3"/>
    <n v="2941.1764705882351"/>
    <n v="2.6890756302521009E-3"/>
  </r>
  <r>
    <s v="intact"/>
    <x v="6"/>
    <x v="6"/>
    <x v="1"/>
    <n v="0.08"/>
    <m/>
    <n v="340"/>
    <n v="371.875"/>
    <x v="0"/>
    <n v="1"/>
    <s v="Bromus madritensis"/>
    <s v="Bromus spp."/>
    <s v="grass"/>
    <s v="nonnative"/>
    <s v="annual"/>
    <s v="Poaceae"/>
    <n v="1"/>
    <s v="INT3_7"/>
    <s v="INT3_7_deep"/>
    <x v="185"/>
    <n v="2.9411764705882353E-3"/>
    <n v="2941.1764705882351"/>
    <n v="2.6890756302521009E-3"/>
  </r>
  <r>
    <s v="intact"/>
    <x v="6"/>
    <x v="6"/>
    <x v="1"/>
    <n v="0.08"/>
    <m/>
    <n v="340"/>
    <n v="371.875"/>
    <x v="0"/>
    <n v="1"/>
    <s v="Erigeron canadensis"/>
    <s v="Erigeron canadensis"/>
    <s v="forb"/>
    <s v="native"/>
    <s v="annual"/>
    <s v="Asteraceae"/>
    <n v="1"/>
    <s v="INT3_7"/>
    <s v="INT3_7_deep"/>
    <x v="185"/>
    <n v="2.9411764705882353E-3"/>
    <n v="2941.1764705882351"/>
    <n v="2.6890756302521009E-3"/>
  </r>
  <r>
    <s v="intact"/>
    <x v="6"/>
    <x v="6"/>
    <x v="1"/>
    <n v="0.08"/>
    <m/>
    <n v="340"/>
    <n v="371.875"/>
    <x v="0"/>
    <n v="1"/>
    <s v="Festuca myuros"/>
    <s v="Festuca myuros"/>
    <s v="grass"/>
    <s v="nonnative"/>
    <s v="annual"/>
    <s v="Poaceae"/>
    <n v="1"/>
    <s v="INT3_7"/>
    <s v="INT3_7_deep"/>
    <x v="185"/>
    <n v="2.9411764705882353E-3"/>
    <n v="2941.1764705882351"/>
    <n v="2.6890756302521009E-3"/>
  </r>
  <r>
    <s v="intact"/>
    <x v="6"/>
    <x v="6"/>
    <x v="1"/>
    <n v="0.08"/>
    <m/>
    <n v="340"/>
    <n v="371.875"/>
    <x v="0"/>
    <n v="1"/>
    <s v="Madia gracilis"/>
    <s v="Madia gracilis"/>
    <s v="forb"/>
    <s v="native"/>
    <s v="annual"/>
    <s v="Asteraceae"/>
    <n v="1"/>
    <s v="INT3_7"/>
    <s v="INT3_7_deep"/>
    <x v="185"/>
    <n v="2.9411764705882353E-3"/>
    <n v="2941.1764705882351"/>
    <n v="2.6890756302521009E-3"/>
  </r>
  <r>
    <s v="intact"/>
    <x v="6"/>
    <x v="6"/>
    <x v="1"/>
    <n v="0.08"/>
    <m/>
    <n v="340"/>
    <n v="371.875"/>
    <x v="0"/>
    <n v="1"/>
    <s v="Madia gracilis"/>
    <s v="Madia gracilis"/>
    <s v="forb"/>
    <s v="native"/>
    <s v="annual"/>
    <s v="Asteraceae"/>
    <n v="1"/>
    <s v="INT3_7"/>
    <s v="INT3_7_deep"/>
    <x v="185"/>
    <n v="2.9411764705882353E-3"/>
    <n v="2941.1764705882351"/>
    <n v="2.6890756302521009E-3"/>
  </r>
  <r>
    <s v="intact"/>
    <x v="6"/>
    <x v="6"/>
    <x v="1"/>
    <n v="0.08"/>
    <m/>
    <n v="340"/>
    <n v="371.875"/>
    <x v="0"/>
    <n v="1"/>
    <s v="Stipa lepida"/>
    <s v="Stipa lepida"/>
    <s v="grass"/>
    <s v="native"/>
    <s v="perennial"/>
    <s v="Poaceae"/>
    <n v="2"/>
    <s v="INT3_7"/>
    <s v="INT3_7_deep"/>
    <x v="185"/>
    <n v="5.8823529411764705E-3"/>
    <n v="5882.3529411764703"/>
    <n v="5.3781512605042018E-3"/>
  </r>
  <r>
    <s v="intact"/>
    <x v="6"/>
    <x v="6"/>
    <x v="1"/>
    <n v="0.08"/>
    <m/>
    <n v="340"/>
    <n v="371.875"/>
    <x v="0"/>
    <n v="1"/>
    <s v="Stipa lepida"/>
    <s v="Stipa lepida"/>
    <s v="grass"/>
    <s v="native"/>
    <s v="perennial"/>
    <s v="Poaceae"/>
    <n v="1"/>
    <s v="INT3_7"/>
    <s v="INT3_7_deep"/>
    <x v="185"/>
    <n v="2.9411764705882353E-3"/>
    <n v="2941.1764705882351"/>
    <n v="2.6890756302521009E-3"/>
  </r>
  <r>
    <s v="intact"/>
    <x v="6"/>
    <x v="6"/>
    <x v="1"/>
    <n v="0.08"/>
    <m/>
    <n v="340"/>
    <n v="371.875"/>
    <x v="1"/>
    <n v="1"/>
    <s v="Bromus diandrus"/>
    <s v="Bromus spp."/>
    <s v="grass"/>
    <s v="nonnative"/>
    <s v="annual"/>
    <s v="Poaceae"/>
    <n v="1"/>
    <s v="INT3_7"/>
    <s v="INT3_7_deep"/>
    <x v="186"/>
    <n v="2.9411764705882353E-3"/>
    <n v="2941.1764705882351"/>
    <n v="2.6890756302521009E-3"/>
  </r>
  <r>
    <s v="intact"/>
    <x v="6"/>
    <x v="6"/>
    <x v="1"/>
    <n v="0.08"/>
    <m/>
    <n v="340"/>
    <n v="371.875"/>
    <x v="1"/>
    <n v="1"/>
    <s v="Stipa lepida"/>
    <s v="Stipa lepida"/>
    <s v="grass"/>
    <s v="native"/>
    <s v="perennial"/>
    <s v="Poaceae"/>
    <n v="1"/>
    <s v="INT3_7"/>
    <s v="INT3_7_deep"/>
    <x v="186"/>
    <n v="2.9411764705882353E-3"/>
    <n v="2941.1764705882351"/>
    <n v="2.6890756302521009E-3"/>
  </r>
  <r>
    <s v="intact"/>
    <x v="6"/>
    <x v="6"/>
    <x v="1"/>
    <n v="0.08"/>
    <m/>
    <n v="340"/>
    <n v="371.875"/>
    <x v="2"/>
    <n v="1"/>
    <s v="Acmispon glaber"/>
    <s v="Acmispon spp."/>
    <s v="forb"/>
    <s v="native"/>
    <s v="perennial"/>
    <s v="Fabaceae"/>
    <n v="1"/>
    <s v="INT3_7"/>
    <s v="INT3_7_deep"/>
    <x v="187"/>
    <n v="2.9411764705882353E-3"/>
    <n v="2941.1764705882351"/>
    <n v="2.6890756302521009E-3"/>
  </r>
  <r>
    <s v="intact"/>
    <x v="6"/>
    <x v="6"/>
    <x v="1"/>
    <n v="0.08"/>
    <m/>
    <n v="340"/>
    <n v="371.875"/>
    <x v="2"/>
    <n v="1"/>
    <s v="Artemisia californica"/>
    <s v="Artemisia californica"/>
    <s v="shrub"/>
    <s v="native"/>
    <s v="perennial"/>
    <s v="Asteraceae"/>
    <n v="1"/>
    <s v="INT3_7"/>
    <s v="INT3_7_deep"/>
    <x v="187"/>
    <n v="2.9411764705882353E-3"/>
    <n v="2941.1764705882351"/>
    <n v="2.6890756302521009E-3"/>
  </r>
  <r>
    <s v="intact"/>
    <x v="6"/>
    <x v="6"/>
    <x v="1"/>
    <n v="0.08"/>
    <m/>
    <n v="340"/>
    <n v="371.875"/>
    <x v="2"/>
    <n v="1"/>
    <s v="Bromus madritensis"/>
    <s v="Bromus spp."/>
    <s v="grass"/>
    <s v="nonnative"/>
    <s v="annual"/>
    <s v="Poaceae"/>
    <n v="1"/>
    <s v="INT3_7"/>
    <s v="INT3_7_deep"/>
    <x v="187"/>
    <n v="2.9411764705882353E-3"/>
    <n v="2941.1764705882351"/>
    <n v="2.6890756302521009E-3"/>
  </r>
  <r>
    <s v="intact"/>
    <x v="6"/>
    <x v="6"/>
    <x v="1"/>
    <n v="0.08"/>
    <m/>
    <n v="340"/>
    <n v="371.875"/>
    <x v="2"/>
    <n v="1"/>
    <s v="Bromus madritensis"/>
    <s v="Bromus spp."/>
    <s v="grass"/>
    <s v="nonnative"/>
    <s v="annual"/>
    <s v="Poaceae"/>
    <n v="1"/>
    <s v="INT3_7"/>
    <s v="INT3_7_deep"/>
    <x v="187"/>
    <n v="2.9411764705882353E-3"/>
    <n v="2941.1764705882351"/>
    <n v="2.6890756302521009E-3"/>
  </r>
  <r>
    <s v="intact"/>
    <x v="6"/>
    <x v="6"/>
    <x v="1"/>
    <n v="0.08"/>
    <m/>
    <n v="340"/>
    <n v="371.875"/>
    <x v="2"/>
    <n v="1"/>
    <s v="Polypogon monspeliensis"/>
    <s v="Polypogon monspeliensis"/>
    <s v="grass"/>
    <s v="nonnative"/>
    <s v="annual"/>
    <s v="Poaceae"/>
    <n v="1"/>
    <s v="INT3_7"/>
    <s v="INT3_7_deep"/>
    <x v="187"/>
    <n v="2.9411764705882353E-3"/>
    <n v="2941.1764705882351"/>
    <n v="2.6890756302521009E-3"/>
  </r>
  <r>
    <s v="intact"/>
    <x v="6"/>
    <x v="6"/>
    <x v="1"/>
    <n v="0.08"/>
    <m/>
    <n v="340"/>
    <n v="371.875"/>
    <x v="2"/>
    <n v="1"/>
    <s v="Pseudognaphalium luteoalbum"/>
    <s v="Pseudognaphalium luteoalbum"/>
    <s v="forb"/>
    <s v="nonnative"/>
    <s v="annual"/>
    <s v="Asteraceae"/>
    <n v="1"/>
    <s v="INT3_7"/>
    <s v="INT3_7_deep"/>
    <x v="187"/>
    <n v="2.9411764705882353E-3"/>
    <n v="2941.1764705882351"/>
    <n v="2.6890756302521009E-3"/>
  </r>
  <r>
    <s v="intact"/>
    <x v="6"/>
    <x v="6"/>
    <x v="1"/>
    <n v="0.08"/>
    <m/>
    <n v="340"/>
    <n v="371.875"/>
    <x v="2"/>
    <n v="1"/>
    <s v="Solanum xanti"/>
    <s v="Solanum xanti"/>
    <s v="forb"/>
    <s v="native"/>
    <s v="perennial"/>
    <s v="Solanaceae"/>
    <n v="1"/>
    <s v="INT3_7"/>
    <s v="INT3_7_deep"/>
    <x v="187"/>
    <n v="2.9411764705882353E-3"/>
    <n v="2941.1764705882351"/>
    <n v="2.6890756302521009E-3"/>
  </r>
  <r>
    <s v="intact"/>
    <x v="6"/>
    <x v="6"/>
    <x v="1"/>
    <n v="0.08"/>
    <m/>
    <n v="340"/>
    <n v="371.875"/>
    <x v="2"/>
    <n v="1"/>
    <s v="Stipa lepida"/>
    <s v="Stipa lepida"/>
    <s v="grass"/>
    <s v="native"/>
    <s v="perennial"/>
    <s v="Poaceae"/>
    <n v="3"/>
    <s v="INT3_7"/>
    <s v="INT3_7_deep"/>
    <x v="187"/>
    <n v="8.8235294117647058E-3"/>
    <n v="8823.5294117647063"/>
    <n v="8.0672268907563023E-3"/>
  </r>
  <r>
    <s v="intact"/>
    <x v="6"/>
    <x v="6"/>
    <x v="1"/>
    <n v="0.08"/>
    <m/>
    <n v="340"/>
    <n v="371.875"/>
    <x v="3"/>
    <n v="1"/>
    <s v="Acmispon glaber"/>
    <s v="Acmispon spp."/>
    <s v="forb"/>
    <s v="native"/>
    <s v="perennial"/>
    <s v="Fabaceae"/>
    <n v="1"/>
    <s v="INT3_7"/>
    <s v="INT3_7_deep"/>
    <x v="188"/>
    <n v="2.9411764705882353E-3"/>
    <n v="2941.1764705882351"/>
    <n v="2.6890756302521009E-3"/>
  </r>
  <r>
    <s v="intact"/>
    <x v="6"/>
    <x v="6"/>
    <x v="1"/>
    <n v="0.08"/>
    <m/>
    <n v="340"/>
    <n v="371.875"/>
    <x v="3"/>
    <n v="1"/>
    <s v="Bromus madritensis"/>
    <s v="Bromus spp."/>
    <s v="grass"/>
    <s v="nonnative"/>
    <s v="annual"/>
    <s v="Poaceae"/>
    <n v="1"/>
    <s v="INT3_7"/>
    <s v="INT3_7_deep"/>
    <x v="188"/>
    <n v="2.9411764705882353E-3"/>
    <n v="2941.1764705882351"/>
    <n v="2.6890756302521009E-3"/>
  </r>
  <r>
    <s v="intact"/>
    <x v="6"/>
    <x v="6"/>
    <x v="1"/>
    <n v="0.08"/>
    <m/>
    <n v="340"/>
    <n v="371.875"/>
    <x v="3"/>
    <n v="1"/>
    <s v="Eucrypta chrysanthemifolia"/>
    <s v="Eucrypta chrysanthemifolia"/>
    <s v="forb"/>
    <s v="native"/>
    <s v="annual"/>
    <s v="Hydrophyllaceae"/>
    <n v="1"/>
    <s v="INT3_7"/>
    <s v="INT3_7_deep"/>
    <x v="188"/>
    <n v="2.9411764705882353E-3"/>
    <n v="2941.1764705882351"/>
    <n v="2.6890756302521009E-3"/>
  </r>
  <r>
    <s v="intact"/>
    <x v="6"/>
    <x v="6"/>
    <x v="1"/>
    <n v="0.08"/>
    <m/>
    <n v="340"/>
    <n v="371.875"/>
    <x v="3"/>
    <n v="1"/>
    <s v="Madia gracilis"/>
    <s v="Madia gracilis"/>
    <s v="forb"/>
    <s v="native"/>
    <s v="annual"/>
    <s v="Asteraceae"/>
    <n v="1"/>
    <s v="INT3_7"/>
    <s v="INT3_7_deep"/>
    <x v="188"/>
    <n v="2.9411764705882353E-3"/>
    <n v="2941.1764705882351"/>
    <n v="2.6890756302521009E-3"/>
  </r>
  <r>
    <s v="intact"/>
    <x v="6"/>
    <x v="6"/>
    <x v="1"/>
    <n v="0.08"/>
    <m/>
    <n v="340"/>
    <n v="371.875"/>
    <x v="3"/>
    <n v="1"/>
    <s v="Madia gracilis"/>
    <s v="Madia gracilis"/>
    <s v="forb"/>
    <s v="native"/>
    <s v="annual"/>
    <s v="Asteraceae"/>
    <n v="1"/>
    <s v="INT3_7"/>
    <s v="INT3_7_deep"/>
    <x v="188"/>
    <n v="2.9411764705882353E-3"/>
    <n v="2941.1764705882351"/>
    <n v="2.6890756302521009E-3"/>
  </r>
  <r>
    <s v="intact"/>
    <x v="6"/>
    <x v="6"/>
    <x v="1"/>
    <n v="0.08"/>
    <m/>
    <n v="340"/>
    <n v="371.875"/>
    <x v="3"/>
    <n v="1"/>
    <s v="Polypogon monspeliensis"/>
    <s v="Polypogon monspeliensis"/>
    <s v="grass"/>
    <s v="nonnative"/>
    <s v="annual"/>
    <s v="Poaceae"/>
    <n v="1"/>
    <s v="INT3_7"/>
    <s v="INT3_7_deep"/>
    <x v="188"/>
    <n v="2.9411764705882353E-3"/>
    <n v="2941.1764705882351"/>
    <n v="2.6890756302521009E-3"/>
  </r>
  <r>
    <s v="intact"/>
    <x v="6"/>
    <x v="6"/>
    <x v="1"/>
    <n v="0.08"/>
    <m/>
    <n v="340"/>
    <n v="371.875"/>
    <x v="3"/>
    <n v="1"/>
    <s v="Stipa lepida"/>
    <s v="Stipa lepida"/>
    <s v="grass"/>
    <s v="native"/>
    <s v="perennial"/>
    <s v="Poaceae"/>
    <n v="2"/>
    <s v="INT3_7"/>
    <s v="INT3_7_deep"/>
    <x v="188"/>
    <n v="5.8823529411764705E-3"/>
    <n v="5882.3529411764703"/>
    <n v="5.3781512605042018E-3"/>
  </r>
  <r>
    <s v="intact"/>
    <x v="6"/>
    <x v="7"/>
    <x v="0"/>
    <n v="0.04"/>
    <m/>
    <n v="150"/>
    <n v="164.0625"/>
    <x v="0"/>
    <n v="1"/>
    <s v="Erigeron canadensis"/>
    <s v="Erigeron canadensis"/>
    <s v="forb"/>
    <s v="native"/>
    <s v="annual"/>
    <s v="Asteraceae"/>
    <n v="2"/>
    <s v="INT3_8"/>
    <s v="INT3_8_surface"/>
    <x v="189"/>
    <n v="1.3333333333333334E-2"/>
    <n v="13333.333333333334"/>
    <n v="1.2190476190476191E-2"/>
  </r>
  <r>
    <s v="intact"/>
    <x v="6"/>
    <x v="7"/>
    <x v="0"/>
    <n v="0.04"/>
    <m/>
    <n v="150"/>
    <n v="164.0625"/>
    <x v="0"/>
    <n v="1"/>
    <s v="Festuca myuros"/>
    <s v="Festuca myuros"/>
    <s v="grass"/>
    <s v="nonnative"/>
    <s v="annual"/>
    <s v="Poaceae"/>
    <n v="1"/>
    <s v="INT3_8"/>
    <s v="INT3_8_surface"/>
    <x v="189"/>
    <n v="6.6666666666666671E-3"/>
    <n v="6666.666666666667"/>
    <n v="6.0952380952380954E-3"/>
  </r>
  <r>
    <s v="intact"/>
    <x v="6"/>
    <x v="7"/>
    <x v="0"/>
    <n v="0.04"/>
    <m/>
    <n v="150"/>
    <n v="164.0625"/>
    <x v="0"/>
    <n v="1"/>
    <s v="Pseudognaphalium luteoalbum"/>
    <s v="Pseudognaphalium luteoalbum"/>
    <s v="forb"/>
    <s v="nonnative"/>
    <s v="annual"/>
    <s v="Asteraceae"/>
    <n v="1"/>
    <s v="INT3_8"/>
    <s v="INT3_8_surface"/>
    <x v="189"/>
    <n v="6.6666666666666671E-3"/>
    <n v="6666.666666666667"/>
    <n v="6.0952380952380954E-3"/>
  </r>
  <r>
    <s v="intact"/>
    <x v="6"/>
    <x v="7"/>
    <x v="0"/>
    <n v="0.04"/>
    <m/>
    <n v="150"/>
    <n v="164.0625"/>
    <x v="0"/>
    <n v="1"/>
    <s v="Pseudognaphalium luteoalbum"/>
    <s v="Pseudognaphalium luteoalbum"/>
    <s v="forb"/>
    <s v="nonnative"/>
    <s v="annual"/>
    <s v="Asteraceae"/>
    <n v="1"/>
    <s v="INT3_8"/>
    <s v="INT3_8_surface"/>
    <x v="189"/>
    <n v="6.6666666666666671E-3"/>
    <n v="6666.666666666667"/>
    <n v="6.0952380952380954E-3"/>
  </r>
  <r>
    <s v="intact"/>
    <x v="6"/>
    <x v="7"/>
    <x v="0"/>
    <n v="0.04"/>
    <m/>
    <n v="150"/>
    <n v="164.0625"/>
    <x v="0"/>
    <n v="1"/>
    <s v="Solanum xanti"/>
    <s v="Solanum xanti"/>
    <s v="forb"/>
    <s v="native"/>
    <s v="perennial"/>
    <s v="Solanaceae"/>
    <n v="1"/>
    <s v="INT3_8"/>
    <s v="INT3_8_surface"/>
    <x v="189"/>
    <n v="6.6666666666666671E-3"/>
    <n v="6666.666666666667"/>
    <n v="6.0952380952380954E-3"/>
  </r>
  <r>
    <s v="intact"/>
    <x v="6"/>
    <x v="7"/>
    <x v="0"/>
    <n v="0.04"/>
    <m/>
    <n v="150"/>
    <n v="164.0625"/>
    <x v="0"/>
    <n v="1"/>
    <s v="Solanum xanti"/>
    <s v="Solanum xanti"/>
    <s v="forb"/>
    <s v="native"/>
    <s v="perennial"/>
    <s v="Solanaceae"/>
    <n v="1"/>
    <s v="INT3_8"/>
    <s v="INT3_8_surface"/>
    <x v="189"/>
    <n v="6.6666666666666671E-3"/>
    <n v="6666.666666666667"/>
    <n v="6.0952380952380954E-3"/>
  </r>
  <r>
    <s v="intact"/>
    <x v="6"/>
    <x v="7"/>
    <x v="0"/>
    <n v="0.04"/>
    <m/>
    <n v="150"/>
    <n v="164.0625"/>
    <x v="0"/>
    <n v="1"/>
    <s v="Stipa lepida"/>
    <s v="Stipa lepida"/>
    <s v="grass"/>
    <s v="native"/>
    <s v="perennial"/>
    <s v="Poaceae"/>
    <n v="1"/>
    <s v="INT3_8"/>
    <s v="INT3_8_surface"/>
    <x v="189"/>
    <n v="6.6666666666666671E-3"/>
    <n v="6666.666666666667"/>
    <n v="6.0952380952380954E-3"/>
  </r>
  <r>
    <s v="intact"/>
    <x v="6"/>
    <x v="7"/>
    <x v="0"/>
    <n v="0.04"/>
    <m/>
    <n v="150"/>
    <n v="164.0625"/>
    <x v="1"/>
    <n v="1"/>
    <s v="Artemisia californica"/>
    <s v="Artemisia californica"/>
    <s v="shrub"/>
    <s v="native"/>
    <s v="perennial"/>
    <s v="Asteraceae"/>
    <n v="1"/>
    <s v="INT3_8"/>
    <s v="INT3_8_surface"/>
    <x v="190"/>
    <n v="6.6666666666666671E-3"/>
    <n v="6666.666666666667"/>
    <n v="6.0952380952380954E-3"/>
  </r>
  <r>
    <s v="intact"/>
    <x v="6"/>
    <x v="7"/>
    <x v="0"/>
    <n v="0.04"/>
    <m/>
    <n v="150"/>
    <n v="164.0625"/>
    <x v="1"/>
    <n v="1"/>
    <s v="Erigeron canadensis"/>
    <s v="Erigeron canadensis"/>
    <s v="forb"/>
    <s v="native"/>
    <s v="annual"/>
    <s v="Asteraceae"/>
    <n v="1"/>
    <s v="INT3_8"/>
    <s v="INT3_8_surface"/>
    <x v="190"/>
    <n v="6.6666666666666671E-3"/>
    <n v="6666.666666666667"/>
    <n v="6.0952380952380954E-3"/>
  </r>
  <r>
    <s v="intact"/>
    <x v="6"/>
    <x v="7"/>
    <x v="0"/>
    <n v="0.04"/>
    <m/>
    <n v="150"/>
    <n v="164.0625"/>
    <x v="1"/>
    <n v="1"/>
    <s v="Eucrypta chrysanthemifolia"/>
    <s v="Eucrypta chrysanthemifolia"/>
    <s v="forb"/>
    <s v="native"/>
    <s v="annual"/>
    <s v="Hydrophyllaceae"/>
    <n v="1"/>
    <s v="INT3_8"/>
    <s v="INT3_8_surface"/>
    <x v="190"/>
    <n v="6.6666666666666671E-3"/>
    <n v="6666.666666666667"/>
    <n v="6.0952380952380954E-3"/>
  </r>
  <r>
    <s v="intact"/>
    <x v="6"/>
    <x v="7"/>
    <x v="0"/>
    <n v="0.04"/>
    <m/>
    <n v="150"/>
    <n v="164.0625"/>
    <x v="1"/>
    <n v="1"/>
    <s v="Eucrypta chrysanthemifolia"/>
    <s v="Eucrypta chrysanthemifolia"/>
    <s v="forb"/>
    <s v="native"/>
    <s v="annual"/>
    <s v="Hydrophyllaceae"/>
    <n v="1"/>
    <s v="INT3_8"/>
    <s v="INT3_8_surface"/>
    <x v="190"/>
    <n v="6.6666666666666671E-3"/>
    <n v="6666.666666666667"/>
    <n v="6.0952380952380954E-3"/>
  </r>
  <r>
    <s v="intact"/>
    <x v="6"/>
    <x v="7"/>
    <x v="0"/>
    <n v="0.04"/>
    <m/>
    <n v="150"/>
    <n v="164.0625"/>
    <x v="1"/>
    <n v="1"/>
    <s v="Festuca myuros"/>
    <s v="Festuca myuros"/>
    <s v="grass"/>
    <s v="nonnative"/>
    <s v="annual"/>
    <s v="Poaceae"/>
    <n v="1"/>
    <s v="INT3_8"/>
    <s v="INT3_8_surface"/>
    <x v="190"/>
    <n v="6.6666666666666671E-3"/>
    <n v="6666.666666666667"/>
    <n v="6.0952380952380954E-3"/>
  </r>
  <r>
    <s v="intact"/>
    <x v="6"/>
    <x v="7"/>
    <x v="0"/>
    <n v="0.04"/>
    <m/>
    <n v="150"/>
    <n v="164.0625"/>
    <x v="1"/>
    <n v="1"/>
    <s v="Ribes spp."/>
    <s v="Ribes spp."/>
    <s v="shrub"/>
    <s v="native"/>
    <s v="perennial"/>
    <s v="Grossulariaceae"/>
    <n v="1"/>
    <s v="INT3_8"/>
    <s v="INT3_8_surface"/>
    <x v="190"/>
    <n v="6.6666666666666671E-3"/>
    <n v="6666.666666666667"/>
    <n v="6.0952380952380954E-3"/>
  </r>
  <r>
    <s v="intact"/>
    <x v="6"/>
    <x v="7"/>
    <x v="0"/>
    <n v="0.04"/>
    <m/>
    <n v="150"/>
    <n v="164.0625"/>
    <x v="1"/>
    <n v="1"/>
    <s v="Solanum xanti"/>
    <s v="Solanum xanti"/>
    <s v="forb"/>
    <s v="native"/>
    <s v="perennial"/>
    <s v="Solanaceae"/>
    <n v="1"/>
    <s v="INT3_8"/>
    <s v="INT3_8_surface"/>
    <x v="190"/>
    <n v="6.6666666666666671E-3"/>
    <n v="6666.666666666667"/>
    <n v="6.0952380952380954E-3"/>
  </r>
  <r>
    <s v="intact"/>
    <x v="6"/>
    <x v="7"/>
    <x v="0"/>
    <n v="0.04"/>
    <m/>
    <n v="150"/>
    <n v="164.0625"/>
    <x v="1"/>
    <n v="1"/>
    <s v="Stipa lepida"/>
    <s v="Stipa lepida"/>
    <s v="grass"/>
    <s v="native"/>
    <s v="perennial"/>
    <s v="Poaceae"/>
    <n v="3"/>
    <s v="INT3_8"/>
    <s v="INT3_8_surface"/>
    <x v="190"/>
    <n v="0.02"/>
    <n v="20000"/>
    <n v="1.8285714285714287E-2"/>
  </r>
  <r>
    <s v="intact"/>
    <x v="6"/>
    <x v="7"/>
    <x v="0"/>
    <n v="0.04"/>
    <m/>
    <n v="150"/>
    <n v="164.0625"/>
    <x v="2"/>
    <n v="1"/>
    <s v="Bromus madritensis"/>
    <s v="Bromus spp."/>
    <s v="grass"/>
    <s v="nonnative"/>
    <s v="annual"/>
    <s v="Poaceae"/>
    <n v="1"/>
    <s v="INT3_8"/>
    <s v="INT3_8_surface"/>
    <x v="191"/>
    <n v="6.6666666666666671E-3"/>
    <n v="6666.666666666667"/>
    <n v="6.0952380952380954E-3"/>
  </r>
  <r>
    <s v="intact"/>
    <x v="6"/>
    <x v="7"/>
    <x v="0"/>
    <n v="0.04"/>
    <m/>
    <n v="150"/>
    <n v="164.0625"/>
    <x v="2"/>
    <n v="1"/>
    <s v="Claytonia perfoliata"/>
    <s v="Claytonia spp."/>
    <s v="forb"/>
    <s v="native"/>
    <s v="annual"/>
    <s v="Montiaceae"/>
    <n v="1"/>
    <s v="INT3_8"/>
    <s v="INT3_8_surface"/>
    <x v="191"/>
    <n v="6.6666666666666671E-3"/>
    <n v="6666.666666666667"/>
    <n v="6.0952380952380954E-3"/>
  </r>
  <r>
    <s v="intact"/>
    <x v="6"/>
    <x v="7"/>
    <x v="0"/>
    <n v="0.04"/>
    <m/>
    <n v="150"/>
    <n v="164.0625"/>
    <x v="2"/>
    <n v="1"/>
    <s v="Nicotiana glauca"/>
    <s v="Nicotiana glauca"/>
    <s v="shrub"/>
    <s v="nonnative"/>
    <s v="perennial"/>
    <s v="Solanaceae"/>
    <n v="1"/>
    <s v="INT3_8"/>
    <s v="INT3_8_surface"/>
    <x v="191"/>
    <n v="6.6666666666666671E-3"/>
    <n v="6666.666666666667"/>
    <n v="6.0952380952380954E-3"/>
  </r>
  <r>
    <s v="intact"/>
    <x v="6"/>
    <x v="7"/>
    <x v="0"/>
    <n v="0.04"/>
    <m/>
    <n v="150"/>
    <n v="164.0625"/>
    <x v="2"/>
    <n v="1"/>
    <s v="Pseudognaphalium luteoalbum"/>
    <s v="Pseudognaphalium luteoalbum"/>
    <s v="forb"/>
    <s v="nonnative"/>
    <s v="annual"/>
    <s v="Asteraceae"/>
    <n v="1"/>
    <s v="INT3_8"/>
    <s v="INT3_8_surface"/>
    <x v="191"/>
    <n v="6.6666666666666671E-3"/>
    <n v="6666.666666666667"/>
    <n v="6.0952380952380954E-3"/>
  </r>
  <r>
    <s v="intact"/>
    <x v="6"/>
    <x v="7"/>
    <x v="0"/>
    <n v="0.04"/>
    <m/>
    <n v="150"/>
    <n v="164.0625"/>
    <x v="2"/>
    <n v="1"/>
    <s v="Solanum xanti"/>
    <s v="Solanum xanti"/>
    <s v="forb"/>
    <s v="native"/>
    <s v="perennial"/>
    <s v="Solanaceae"/>
    <n v="1"/>
    <s v="INT3_8"/>
    <s v="INT3_8_surface"/>
    <x v="191"/>
    <n v="6.6666666666666671E-3"/>
    <n v="6666.666666666667"/>
    <n v="6.0952380952380954E-3"/>
  </r>
  <r>
    <s v="intact"/>
    <x v="6"/>
    <x v="7"/>
    <x v="0"/>
    <n v="0.04"/>
    <m/>
    <n v="150"/>
    <n v="164.0625"/>
    <x v="3"/>
    <n v="1"/>
    <s v="Bromus diandrus"/>
    <s v="Bromus spp."/>
    <s v="grass"/>
    <s v="nonnative"/>
    <s v="annual"/>
    <s v="Poaceae"/>
    <n v="1"/>
    <s v="INT3_8"/>
    <s v="INT3_8_surface"/>
    <x v="192"/>
    <n v="6.6666666666666671E-3"/>
    <n v="6666.666666666667"/>
    <n v="6.0952380952380954E-3"/>
  </r>
  <r>
    <s v="intact"/>
    <x v="6"/>
    <x v="7"/>
    <x v="0"/>
    <n v="0.04"/>
    <m/>
    <n v="150"/>
    <n v="164.0625"/>
    <x v="3"/>
    <n v="1"/>
    <s v="Claytonia parviflora"/>
    <s v="Claytonia spp."/>
    <s v="forb"/>
    <s v="native"/>
    <s v="annual"/>
    <s v="Montiaceae"/>
    <n v="1"/>
    <s v="INT3_8"/>
    <s v="INT3_8_surface"/>
    <x v="192"/>
    <n v="6.6666666666666671E-3"/>
    <n v="6666.666666666667"/>
    <n v="6.0952380952380954E-3"/>
  </r>
  <r>
    <s v="intact"/>
    <x v="6"/>
    <x v="7"/>
    <x v="0"/>
    <n v="0.04"/>
    <m/>
    <n v="150"/>
    <n v="164.0625"/>
    <x v="3"/>
    <n v="1"/>
    <s v="Erigeron canadensis"/>
    <s v="Erigeron canadensis"/>
    <s v="forb"/>
    <s v="native"/>
    <s v="annual"/>
    <s v="Asteraceae"/>
    <n v="2"/>
    <s v="INT3_8"/>
    <s v="INT3_8_surface"/>
    <x v="192"/>
    <n v="1.3333333333333334E-2"/>
    <n v="13333.333333333334"/>
    <n v="1.2190476190476191E-2"/>
  </r>
  <r>
    <s v="intact"/>
    <x v="6"/>
    <x v="7"/>
    <x v="0"/>
    <n v="0.04"/>
    <m/>
    <n v="150"/>
    <n v="164.0625"/>
    <x v="3"/>
    <n v="1"/>
    <s v="Festuca myuros"/>
    <s v="Festuca myuros"/>
    <s v="grass"/>
    <s v="nonnative"/>
    <s v="annual"/>
    <s v="Poaceae"/>
    <n v="2"/>
    <s v="INT3_8"/>
    <s v="INT3_8_surface"/>
    <x v="192"/>
    <n v="1.3333333333333334E-2"/>
    <n v="13333.333333333334"/>
    <n v="1.2190476190476191E-2"/>
  </r>
  <r>
    <s v="intact"/>
    <x v="6"/>
    <x v="7"/>
    <x v="0"/>
    <n v="0.04"/>
    <m/>
    <n v="150"/>
    <n v="164.0625"/>
    <x v="3"/>
    <n v="1"/>
    <s v="Malacothamnus fasciculatus"/>
    <s v="Malacothamnus fasciculatus"/>
    <s v="shrub"/>
    <s v="native"/>
    <s v="perennial"/>
    <s v="Malvaceae"/>
    <n v="1"/>
    <s v="INT3_8"/>
    <s v="INT3_8_surface"/>
    <x v="192"/>
    <n v="6.6666666666666671E-3"/>
    <n v="6666.666666666667"/>
    <n v="6.0952380952380954E-3"/>
  </r>
  <r>
    <s v="intact"/>
    <x v="6"/>
    <x v="7"/>
    <x v="0"/>
    <n v="0.04"/>
    <m/>
    <n v="150"/>
    <n v="164.0625"/>
    <x v="3"/>
    <n v="1"/>
    <s v="Pseudognaphalium luteoalbum"/>
    <s v="Pseudognaphalium luteoalbum"/>
    <s v="forb"/>
    <s v="nonnative"/>
    <s v="annual"/>
    <s v="Asteraceae"/>
    <n v="1"/>
    <s v="INT3_8"/>
    <s v="INT3_8_surface"/>
    <x v="192"/>
    <n v="6.6666666666666671E-3"/>
    <n v="6666.666666666667"/>
    <n v="6.0952380952380954E-3"/>
  </r>
  <r>
    <s v="intact"/>
    <x v="6"/>
    <x v="7"/>
    <x v="0"/>
    <n v="0.04"/>
    <m/>
    <n v="150"/>
    <n v="164.0625"/>
    <x v="3"/>
    <n v="1"/>
    <s v="Pseudognaphalium luteoalbum"/>
    <s v="Pseudognaphalium luteoalbum"/>
    <s v="forb"/>
    <s v="nonnative"/>
    <s v="annual"/>
    <s v="Asteraceae"/>
    <n v="1"/>
    <s v="INT3_8"/>
    <s v="INT3_8_surface"/>
    <x v="192"/>
    <n v="6.6666666666666671E-3"/>
    <n v="6666.666666666667"/>
    <n v="6.0952380952380954E-3"/>
  </r>
  <r>
    <s v="intact"/>
    <x v="6"/>
    <x v="7"/>
    <x v="0"/>
    <n v="0.04"/>
    <m/>
    <n v="150"/>
    <n v="164.0625"/>
    <x v="3"/>
    <n v="1"/>
    <s v="Ribes spp."/>
    <s v="Ribes spp."/>
    <s v="shrub"/>
    <s v="native"/>
    <s v="perennial"/>
    <s v="Grossulariaceae"/>
    <n v="1"/>
    <s v="INT3_8"/>
    <s v="INT3_8_surface"/>
    <x v="192"/>
    <n v="6.6666666666666671E-3"/>
    <n v="6666.666666666667"/>
    <n v="6.0952380952380954E-3"/>
  </r>
  <r>
    <s v="intact"/>
    <x v="6"/>
    <x v="7"/>
    <x v="0"/>
    <n v="0.04"/>
    <m/>
    <n v="150"/>
    <n v="164.0625"/>
    <x v="3"/>
    <n v="1"/>
    <s v="Salvia leucophylla"/>
    <s v="Salvia leucophylla"/>
    <s v="shrub"/>
    <s v="native"/>
    <s v="perennial"/>
    <s v="Grossulariaceae"/>
    <n v="1"/>
    <s v="INT3_8"/>
    <s v="INT3_8_surface"/>
    <x v="192"/>
    <n v="6.6666666666666671E-3"/>
    <n v="6666.666666666667"/>
    <n v="6.0952380952380954E-3"/>
  </r>
  <r>
    <s v="intact"/>
    <x v="6"/>
    <x v="7"/>
    <x v="0"/>
    <n v="0.04"/>
    <m/>
    <n v="150"/>
    <n v="164.0625"/>
    <x v="3"/>
    <n v="1"/>
    <s v="Solanum xanti"/>
    <s v="Solanum xanti"/>
    <s v="forb"/>
    <s v="native"/>
    <s v="perennial"/>
    <s v="Solanaceae"/>
    <n v="3"/>
    <s v="INT3_8"/>
    <s v="INT3_8_surface"/>
    <x v="192"/>
    <n v="0.02"/>
    <n v="20000"/>
    <n v="1.8285714285714287E-2"/>
  </r>
  <r>
    <s v="intact"/>
    <x v="6"/>
    <x v="7"/>
    <x v="0"/>
    <n v="0.04"/>
    <m/>
    <n v="150"/>
    <n v="164.0625"/>
    <x v="3"/>
    <n v="1"/>
    <s v="Solanum xanti"/>
    <s v="Solanum xanti"/>
    <s v="forb"/>
    <s v="native"/>
    <s v="perennial"/>
    <s v="Solanaceae"/>
    <n v="1"/>
    <s v="INT3_8"/>
    <s v="INT3_8_surface"/>
    <x v="192"/>
    <n v="6.6666666666666671E-3"/>
    <n v="6666.666666666667"/>
    <n v="6.0952380952380954E-3"/>
  </r>
  <r>
    <s v="intact"/>
    <x v="6"/>
    <x v="7"/>
    <x v="0"/>
    <n v="0.04"/>
    <m/>
    <n v="150"/>
    <n v="164.0625"/>
    <x v="3"/>
    <n v="1"/>
    <s v="Solanum xanti"/>
    <s v="Solanum xanti"/>
    <s v="forb"/>
    <s v="native"/>
    <s v="perennial"/>
    <s v="Solanaceae"/>
    <n v="1"/>
    <s v="INT3_8"/>
    <s v="INT3_8_surface"/>
    <x v="192"/>
    <n v="6.6666666666666671E-3"/>
    <n v="6666.666666666667"/>
    <n v="6.0952380952380954E-3"/>
  </r>
  <r>
    <s v="intact"/>
    <x v="6"/>
    <x v="7"/>
    <x v="0"/>
    <n v="0.04"/>
    <m/>
    <n v="150"/>
    <n v="164.0625"/>
    <x v="3"/>
    <n v="1"/>
    <s v="Stipa lepida"/>
    <s v="Stipa lepida"/>
    <s v="grass"/>
    <s v="native"/>
    <s v="perennial"/>
    <s v="Poaceae"/>
    <n v="2"/>
    <s v="INT3_8"/>
    <s v="INT3_8_surface"/>
    <x v="192"/>
    <n v="1.3333333333333334E-2"/>
    <n v="13333.333333333334"/>
    <n v="1.2190476190476191E-2"/>
  </r>
  <r>
    <s v="intact"/>
    <x v="6"/>
    <x v="7"/>
    <x v="0"/>
    <n v="0.04"/>
    <m/>
    <n v="150"/>
    <n v="164.0625"/>
    <x v="3"/>
    <n v="1"/>
    <s v="Stipa lepida"/>
    <s v="Stipa lepida"/>
    <s v="grass"/>
    <s v="native"/>
    <s v="perennial"/>
    <s v="Poaceae"/>
    <n v="1"/>
    <s v="INT3_8"/>
    <s v="INT3_8_surface"/>
    <x v="192"/>
    <n v="6.6666666666666671E-3"/>
    <n v="6666.666666666667"/>
    <n v="6.0952380952380954E-3"/>
  </r>
  <r>
    <s v="intact"/>
    <x v="6"/>
    <x v="7"/>
    <x v="0"/>
    <n v="0.04"/>
    <m/>
    <n v="150"/>
    <n v="164.0625"/>
    <x v="3"/>
    <n v="1"/>
    <s v="Stipa lepida"/>
    <s v="Stipa lepida"/>
    <s v="grass"/>
    <s v="native"/>
    <s v="perennial"/>
    <s v="Poaceae"/>
    <n v="1"/>
    <s v="INT3_8"/>
    <s v="INT3_8_surface"/>
    <x v="192"/>
    <n v="6.6666666666666671E-3"/>
    <n v="6666.666666666667"/>
    <n v="6.0952380952380954E-3"/>
  </r>
  <r>
    <s v="intact"/>
    <x v="6"/>
    <x v="7"/>
    <x v="1"/>
    <n v="0.08"/>
    <m/>
    <n v="340"/>
    <n v="371.875"/>
    <x v="0"/>
    <n v="1"/>
    <s v="Emmenanthe penduliflora"/>
    <s v="Emmenanthe penduliflora"/>
    <s v="forb"/>
    <s v="native"/>
    <s v="annual"/>
    <s v="Hydrophyllaceae"/>
    <n v="1"/>
    <s v="INT3_8"/>
    <s v="INT3_8_deep"/>
    <x v="193"/>
    <n v="2.9411764705882353E-3"/>
    <n v="2941.1764705882351"/>
    <n v="2.6890756302521009E-3"/>
  </r>
  <r>
    <s v="intact"/>
    <x v="6"/>
    <x v="7"/>
    <x v="1"/>
    <n v="0.08"/>
    <m/>
    <n v="340"/>
    <n v="371.875"/>
    <x v="0"/>
    <n v="1"/>
    <s v="Emmenanthe penduliflora"/>
    <s v="Emmenanthe penduliflora"/>
    <s v="forb"/>
    <s v="native"/>
    <s v="annual"/>
    <s v="Hydrophyllaceae"/>
    <n v="1"/>
    <s v="INT3_8"/>
    <s v="INT3_8_deep"/>
    <x v="193"/>
    <n v="2.9411764705882353E-3"/>
    <n v="2941.1764705882351"/>
    <n v="2.6890756302521009E-3"/>
  </r>
  <r>
    <s v="intact"/>
    <x v="6"/>
    <x v="7"/>
    <x v="1"/>
    <n v="0.08"/>
    <m/>
    <n v="340"/>
    <n v="371.875"/>
    <x v="0"/>
    <n v="1"/>
    <s v="Festuca myuros"/>
    <s v="Festuca myuros"/>
    <s v="grass"/>
    <s v="nonnative"/>
    <s v="annual"/>
    <s v="Poaceae"/>
    <n v="1"/>
    <s v="INT3_8"/>
    <s v="INT3_8_deep"/>
    <x v="193"/>
    <n v="2.9411764705882353E-3"/>
    <n v="2941.1764705882351"/>
    <n v="2.6890756302521009E-3"/>
  </r>
  <r>
    <s v="intact"/>
    <x v="6"/>
    <x v="7"/>
    <x v="1"/>
    <n v="0.08"/>
    <m/>
    <n v="340"/>
    <n v="371.875"/>
    <x v="0"/>
    <n v="1"/>
    <s v="Solanum xanti"/>
    <s v="Solanum xanti"/>
    <s v="forb"/>
    <s v="native"/>
    <s v="perennial"/>
    <s v="Solanaceae"/>
    <n v="1"/>
    <s v="INT3_8"/>
    <s v="INT3_8_deep"/>
    <x v="193"/>
    <n v="2.9411764705882353E-3"/>
    <n v="2941.1764705882351"/>
    <n v="2.6890756302521009E-3"/>
  </r>
  <r>
    <s v="intact"/>
    <x v="6"/>
    <x v="7"/>
    <x v="1"/>
    <n v="0.08"/>
    <m/>
    <n v="340"/>
    <n v="371.875"/>
    <x v="0"/>
    <n v="1"/>
    <s v="Stipa lepida"/>
    <s v="Stipa lepida"/>
    <s v="grass"/>
    <s v="native"/>
    <s v="perennial"/>
    <s v="Poaceae"/>
    <n v="3"/>
    <s v="INT3_8"/>
    <s v="INT3_8_deep"/>
    <x v="193"/>
    <n v="8.8235294117647058E-3"/>
    <n v="8823.5294117647063"/>
    <n v="8.0672268907563023E-3"/>
  </r>
  <r>
    <s v="intact"/>
    <x v="6"/>
    <x v="7"/>
    <x v="1"/>
    <n v="0.08"/>
    <m/>
    <n v="340"/>
    <n v="371.875"/>
    <x v="1"/>
    <n v="1"/>
    <s v="Bromus madritensis"/>
    <s v="Bromus spp."/>
    <s v="grass"/>
    <s v="nonnative"/>
    <s v="annual"/>
    <s v="Poaceae"/>
    <n v="1"/>
    <s v="INT3_8"/>
    <s v="INT3_8_deep"/>
    <x v="194"/>
    <n v="2.9411764705882353E-3"/>
    <n v="2941.1764705882351"/>
    <n v="2.6890756302521009E-3"/>
  </r>
  <r>
    <s v="intact"/>
    <x v="6"/>
    <x v="7"/>
    <x v="1"/>
    <n v="0.08"/>
    <m/>
    <n v="340"/>
    <n v="371.875"/>
    <x v="1"/>
    <n v="1"/>
    <s v="Erigeron canadensis"/>
    <s v="Erigeron canadensis"/>
    <s v="forb"/>
    <s v="native"/>
    <s v="annual"/>
    <s v="Asteraceae"/>
    <n v="1"/>
    <s v="INT3_8"/>
    <s v="INT3_8_deep"/>
    <x v="194"/>
    <n v="2.9411764705882353E-3"/>
    <n v="2941.1764705882351"/>
    <n v="2.6890756302521009E-3"/>
  </r>
  <r>
    <s v="intact"/>
    <x v="6"/>
    <x v="7"/>
    <x v="1"/>
    <n v="0.08"/>
    <m/>
    <n v="340"/>
    <n v="371.875"/>
    <x v="1"/>
    <n v="1"/>
    <s v="Solanum xanti"/>
    <s v="Solanum xanti"/>
    <s v="forb"/>
    <s v="native"/>
    <s v="perennial"/>
    <s v="Solanaceae"/>
    <n v="1"/>
    <s v="INT3_8"/>
    <s v="INT3_8_deep"/>
    <x v="194"/>
    <n v="2.9411764705882353E-3"/>
    <n v="2941.1764705882351"/>
    <n v="2.6890756302521009E-3"/>
  </r>
  <r>
    <s v="intact"/>
    <x v="6"/>
    <x v="7"/>
    <x v="1"/>
    <n v="0.08"/>
    <m/>
    <n v="340"/>
    <n v="371.875"/>
    <x v="1"/>
    <n v="1"/>
    <s v="Solanum xanti"/>
    <s v="Solanum xanti"/>
    <s v="forb"/>
    <s v="native"/>
    <s v="perennial"/>
    <s v="Solanaceae"/>
    <n v="3"/>
    <s v="INT3_8"/>
    <s v="INT3_8_deep"/>
    <x v="194"/>
    <n v="8.8235294117647058E-3"/>
    <n v="8823.5294117647063"/>
    <n v="8.0672268907563023E-3"/>
  </r>
  <r>
    <s v="intact"/>
    <x v="6"/>
    <x v="7"/>
    <x v="1"/>
    <n v="0.08"/>
    <m/>
    <n v="340"/>
    <n v="371.875"/>
    <x v="1"/>
    <n v="1"/>
    <s v="Solanum xanti"/>
    <s v="Solanum xanti"/>
    <s v="forb"/>
    <s v="native"/>
    <s v="perennial"/>
    <s v="Solanaceae"/>
    <n v="2"/>
    <s v="INT3_8"/>
    <s v="INT3_8_deep"/>
    <x v="194"/>
    <n v="5.8823529411764705E-3"/>
    <n v="5882.3529411764703"/>
    <n v="5.3781512605042018E-3"/>
  </r>
  <r>
    <s v="intact"/>
    <x v="6"/>
    <x v="7"/>
    <x v="1"/>
    <n v="0.08"/>
    <m/>
    <n v="340"/>
    <n v="371.875"/>
    <x v="2"/>
    <n v="1"/>
    <s v="Artemisia californica"/>
    <s v="Artemisia californica"/>
    <s v="shrub"/>
    <s v="native"/>
    <s v="perennial"/>
    <s v="Asteraceae"/>
    <n v="1"/>
    <s v="INT3_8"/>
    <s v="INT3_8_deep"/>
    <x v="195"/>
    <n v="2.9411764705882353E-3"/>
    <n v="2941.1764705882351"/>
    <n v="2.6890756302521009E-3"/>
  </r>
  <r>
    <s v="intact"/>
    <x v="6"/>
    <x v="7"/>
    <x v="1"/>
    <n v="0.08"/>
    <m/>
    <n v="340"/>
    <n v="371.875"/>
    <x v="2"/>
    <n v="1"/>
    <s v="Astragalus trichopodus"/>
    <s v="Astragalus trichopodus"/>
    <s v="forb"/>
    <s v="native"/>
    <s v="perennial"/>
    <s v="Fabaceae"/>
    <n v="1"/>
    <s v="INT3_8"/>
    <s v="INT3_8_deep"/>
    <x v="195"/>
    <n v="2.9411764705882353E-3"/>
    <n v="2941.1764705882351"/>
    <n v="2.6890756302521009E-3"/>
  </r>
  <r>
    <s v="intact"/>
    <x v="6"/>
    <x v="7"/>
    <x v="1"/>
    <n v="0.08"/>
    <m/>
    <n v="340"/>
    <n v="371.875"/>
    <x v="2"/>
    <n v="1"/>
    <s v="Emmenanthe penduliflora"/>
    <s v="Emmenanthe penduliflora"/>
    <s v="forb"/>
    <s v="native"/>
    <s v="annual"/>
    <s v="Hydrophyllaceae"/>
    <n v="1"/>
    <s v="INT3_8"/>
    <s v="INT3_8_deep"/>
    <x v="195"/>
    <n v="2.9411764705882353E-3"/>
    <n v="2941.1764705882351"/>
    <n v="2.6890756302521009E-3"/>
  </r>
  <r>
    <s v="intact"/>
    <x v="6"/>
    <x v="7"/>
    <x v="1"/>
    <n v="0.08"/>
    <m/>
    <n v="340"/>
    <n v="371.875"/>
    <x v="2"/>
    <n v="1"/>
    <s v="Festuca myuros"/>
    <s v="Festuca myuros"/>
    <s v="grass"/>
    <s v="nonnative"/>
    <s v="annual"/>
    <s v="Poaceae"/>
    <n v="1"/>
    <s v="INT3_8"/>
    <s v="INT3_8_deep"/>
    <x v="195"/>
    <n v="2.9411764705882353E-3"/>
    <n v="2941.1764705882351"/>
    <n v="2.6890756302521009E-3"/>
  </r>
  <r>
    <s v="intact"/>
    <x v="6"/>
    <x v="7"/>
    <x v="1"/>
    <n v="0.08"/>
    <m/>
    <n v="340"/>
    <n v="371.875"/>
    <x v="2"/>
    <n v="1"/>
    <s v="Typha domingensis"/>
    <s v="Typha domingensis"/>
    <s v="forb"/>
    <s v="native"/>
    <s v="perennial"/>
    <s v="Typhaceae"/>
    <n v="1"/>
    <s v="INT3_8"/>
    <s v="INT3_8_deep"/>
    <x v="195"/>
    <n v="2.9411764705882353E-3"/>
    <n v="2941.1764705882351"/>
    <n v="2.6890756302521009E-3"/>
  </r>
  <r>
    <s v="intact"/>
    <x v="6"/>
    <x v="7"/>
    <x v="1"/>
    <n v="0.08"/>
    <m/>
    <n v="340"/>
    <n v="371.875"/>
    <x v="3"/>
    <n v="1"/>
    <s v="Apiastrum angustifolium"/>
    <s v="Apiastrum angustifolium"/>
    <s v="forb"/>
    <s v="native"/>
    <s v="annual"/>
    <s v="Apiaceae"/>
    <n v="1"/>
    <s v="INT3_8"/>
    <s v="INT3_8_deep"/>
    <x v="196"/>
    <n v="2.9411764705882353E-3"/>
    <n v="2941.1764705882351"/>
    <n v="2.6890756302521009E-3"/>
  </r>
  <r>
    <s v="intact"/>
    <x v="6"/>
    <x v="7"/>
    <x v="1"/>
    <n v="0.08"/>
    <m/>
    <n v="340"/>
    <n v="371.875"/>
    <x v="3"/>
    <n v="1"/>
    <s v="Astragalus trichopodus"/>
    <s v="Astragalus trichopodus"/>
    <s v="forb"/>
    <s v="native"/>
    <s v="perennial"/>
    <s v="Fabaceae"/>
    <n v="1"/>
    <s v="INT3_8"/>
    <s v="INT3_8_deep"/>
    <x v="196"/>
    <n v="2.9411764705882353E-3"/>
    <n v="2941.1764705882351"/>
    <n v="2.6890756302521009E-3"/>
  </r>
  <r>
    <s v="intact"/>
    <x v="6"/>
    <x v="7"/>
    <x v="1"/>
    <n v="0.08"/>
    <m/>
    <n v="340"/>
    <n v="371.875"/>
    <x v="3"/>
    <n v="1"/>
    <s v="Claytonia perfoliata"/>
    <s v="Claytonia spp."/>
    <s v="forb"/>
    <s v="native"/>
    <s v="annual"/>
    <s v="Montiaceae"/>
    <n v="1"/>
    <s v="INT3_8"/>
    <s v="INT3_8_deep"/>
    <x v="196"/>
    <n v="2.9411764705882353E-3"/>
    <n v="2941.1764705882351"/>
    <n v="2.6890756302521009E-3"/>
  </r>
  <r>
    <s v="intact"/>
    <x v="6"/>
    <x v="7"/>
    <x v="1"/>
    <n v="0.08"/>
    <m/>
    <n v="340"/>
    <n v="371.875"/>
    <x v="3"/>
    <n v="1"/>
    <s v="Emmenanthe penduliflora"/>
    <s v="Emmenanthe penduliflora"/>
    <s v="forb"/>
    <s v="native"/>
    <s v="annual"/>
    <s v="Hydrophyllaceae"/>
    <n v="1"/>
    <s v="INT3_8"/>
    <s v="INT3_8_deep"/>
    <x v="196"/>
    <n v="2.9411764705882353E-3"/>
    <n v="2941.1764705882351"/>
    <n v="2.6890756302521009E-3"/>
  </r>
  <r>
    <s v="intact"/>
    <x v="6"/>
    <x v="7"/>
    <x v="1"/>
    <n v="0.08"/>
    <m/>
    <n v="340"/>
    <n v="371.875"/>
    <x v="3"/>
    <n v="1"/>
    <s v="Emmenanthe penduliflora"/>
    <s v="Emmenanthe penduliflora"/>
    <s v="forb"/>
    <s v="native"/>
    <s v="annual"/>
    <s v="Hydrophyllaceae"/>
    <n v="1"/>
    <s v="INT3_8"/>
    <s v="INT3_8_deep"/>
    <x v="196"/>
    <n v="2.9411764705882353E-3"/>
    <n v="2941.1764705882351"/>
    <n v="2.6890756302521009E-3"/>
  </r>
  <r>
    <s v="intact"/>
    <x v="6"/>
    <x v="7"/>
    <x v="1"/>
    <n v="0.08"/>
    <m/>
    <n v="340"/>
    <n v="371.875"/>
    <x v="3"/>
    <n v="1"/>
    <s v="Nicotiana glauca"/>
    <s v="Nicotiana glauca"/>
    <s v="shrub"/>
    <s v="nonnative"/>
    <s v="perennial"/>
    <s v="Solanaceae"/>
    <n v="1"/>
    <s v="INT3_8"/>
    <s v="INT3_8_deep"/>
    <x v="196"/>
    <n v="2.9411764705882353E-3"/>
    <n v="2941.1764705882351"/>
    <n v="2.6890756302521009E-3"/>
  </r>
  <r>
    <s v="intact"/>
    <x v="6"/>
    <x v="7"/>
    <x v="1"/>
    <n v="0.08"/>
    <m/>
    <n v="340"/>
    <n v="371.875"/>
    <x v="3"/>
    <n v="1"/>
    <s v="Phacelia viscida"/>
    <s v="Phacelia spp."/>
    <s v="forb"/>
    <s v="native"/>
    <s v="annual"/>
    <s v="Hydrophyllaceae"/>
    <n v="1"/>
    <s v="INT3_8"/>
    <s v="INT3_8_deep"/>
    <x v="196"/>
    <n v="2.9411764705882353E-3"/>
    <n v="2941.1764705882351"/>
    <n v="2.6890756302521009E-3"/>
  </r>
  <r>
    <s v="intact"/>
    <x v="6"/>
    <x v="7"/>
    <x v="1"/>
    <n v="0.08"/>
    <m/>
    <n v="340"/>
    <n v="371.875"/>
    <x v="3"/>
    <n v="1"/>
    <s v="Pseudognaphalium californicum"/>
    <s v="Pseudognaphalium californicum"/>
    <s v="forb"/>
    <s v="native"/>
    <s v="annual"/>
    <s v="Asteraceae"/>
    <n v="1"/>
    <s v="INT3_8"/>
    <s v="INT3_8_deep"/>
    <x v="196"/>
    <n v="2.9411764705882353E-3"/>
    <n v="2941.1764705882351"/>
    <n v="2.6890756302521009E-3"/>
  </r>
  <r>
    <s v="intact"/>
    <x v="6"/>
    <x v="7"/>
    <x v="1"/>
    <n v="0.08"/>
    <m/>
    <n v="340"/>
    <n v="371.875"/>
    <x v="3"/>
    <n v="1"/>
    <s v="Pseudognaphalium luteoalbum"/>
    <s v="Pseudognaphalium luteoalbum"/>
    <s v="forb"/>
    <s v="nonnative"/>
    <s v="annual"/>
    <s v="Asteraceae"/>
    <n v="1"/>
    <s v="INT3_8"/>
    <s v="INT3_8_deep"/>
    <x v="196"/>
    <n v="2.9411764705882353E-3"/>
    <n v="2941.1764705882351"/>
    <n v="2.6890756302521009E-3"/>
  </r>
  <r>
    <s v="intact"/>
    <x v="6"/>
    <x v="7"/>
    <x v="1"/>
    <n v="0.08"/>
    <m/>
    <n v="340"/>
    <n v="371.875"/>
    <x v="3"/>
    <n v="1"/>
    <s v="Stipa lepida"/>
    <s v="Stipa lepida"/>
    <s v="grass"/>
    <s v="native"/>
    <s v="perennial"/>
    <s v="Poaceae"/>
    <n v="1"/>
    <s v="INT3_8"/>
    <s v="INT3_8_deep"/>
    <x v="196"/>
    <n v="2.9411764705882353E-3"/>
    <n v="2941.1764705882351"/>
    <n v="2.6890756302521009E-3"/>
  </r>
  <r>
    <s v="intact"/>
    <x v="6"/>
    <x v="8"/>
    <x v="0"/>
    <n v="0.04"/>
    <m/>
    <n v="150"/>
    <n v="164.0625"/>
    <x v="0"/>
    <n v="1"/>
    <s v="Bromus diandrus"/>
    <s v="Bromus spp."/>
    <s v="grass"/>
    <s v="nonnative"/>
    <s v="annual"/>
    <s v="Poaceae"/>
    <n v="2"/>
    <s v="INT3_9"/>
    <s v="INT3_9_surface"/>
    <x v="197"/>
    <n v="1.3333333333333334E-2"/>
    <n v="13333.333333333334"/>
    <n v="1.2190476190476191E-2"/>
  </r>
  <r>
    <s v="intact"/>
    <x v="6"/>
    <x v="8"/>
    <x v="0"/>
    <n v="0.04"/>
    <m/>
    <n v="150"/>
    <n v="164.0625"/>
    <x v="0"/>
    <n v="1"/>
    <s v="Bromus madritensis"/>
    <s v="Bromus spp."/>
    <s v="grass"/>
    <s v="nonnative"/>
    <s v="annual"/>
    <s v="Poaceae"/>
    <n v="2"/>
    <s v="INT3_9"/>
    <s v="INT3_9_surface"/>
    <x v="197"/>
    <n v="1.3333333333333334E-2"/>
    <n v="13333.333333333334"/>
    <n v="1.2190476190476191E-2"/>
  </r>
  <r>
    <s v="intact"/>
    <x v="6"/>
    <x v="8"/>
    <x v="0"/>
    <n v="0.04"/>
    <m/>
    <n v="150"/>
    <n v="164.0625"/>
    <x v="0"/>
    <n v="1"/>
    <s v="Erigeron canadensis"/>
    <s v="Erigeron canadensis"/>
    <s v="forb"/>
    <s v="native"/>
    <s v="annual"/>
    <s v="Asteraceae"/>
    <n v="1"/>
    <s v="INT3_9"/>
    <s v="INT3_9_surface"/>
    <x v="197"/>
    <n v="6.6666666666666671E-3"/>
    <n v="6666.666666666667"/>
    <n v="6.0952380952380954E-3"/>
  </r>
  <r>
    <s v="intact"/>
    <x v="6"/>
    <x v="8"/>
    <x v="0"/>
    <n v="0.04"/>
    <m/>
    <n v="150"/>
    <n v="164.0625"/>
    <x v="0"/>
    <n v="1"/>
    <s v="Eucrypta chrysanthemifolia"/>
    <s v="Eucrypta chrysanthemifolia"/>
    <s v="forb"/>
    <s v="native"/>
    <s v="annual"/>
    <s v="Hydrophyllaceae"/>
    <n v="1"/>
    <s v="INT3_9"/>
    <s v="INT3_9_surface"/>
    <x v="197"/>
    <n v="6.6666666666666671E-3"/>
    <n v="6666.666666666667"/>
    <n v="6.0952380952380954E-3"/>
  </r>
  <r>
    <s v="intact"/>
    <x v="6"/>
    <x v="8"/>
    <x v="0"/>
    <n v="0.04"/>
    <m/>
    <n v="150"/>
    <n v="164.0625"/>
    <x v="0"/>
    <n v="1"/>
    <s v="Malacothrix saxatilis"/>
    <s v="Malacothrix saxatilis"/>
    <s v="forb"/>
    <s v="native"/>
    <s v="perennial"/>
    <s v="Asteraceae"/>
    <n v="1"/>
    <s v="INT3_9"/>
    <s v="INT3_9_surface"/>
    <x v="197"/>
    <n v="6.6666666666666671E-3"/>
    <n v="6666.666666666667"/>
    <n v="6.0952380952380954E-3"/>
  </r>
  <r>
    <s v="intact"/>
    <x v="6"/>
    <x v="8"/>
    <x v="0"/>
    <n v="0.04"/>
    <m/>
    <n v="150"/>
    <n v="164.0625"/>
    <x v="0"/>
    <n v="1"/>
    <s v="Stipa lepida"/>
    <s v="Stipa lepida"/>
    <s v="grass"/>
    <s v="native"/>
    <s v="perennial"/>
    <s v="Poaceae"/>
    <n v="6"/>
    <s v="INT3_9"/>
    <s v="INT3_9_surface"/>
    <x v="197"/>
    <n v="0.04"/>
    <n v="40000"/>
    <n v="3.6571428571428574E-2"/>
  </r>
  <r>
    <s v="intact"/>
    <x v="6"/>
    <x v="8"/>
    <x v="0"/>
    <n v="0.04"/>
    <m/>
    <n v="150"/>
    <n v="164.0625"/>
    <x v="0"/>
    <n v="1"/>
    <s v="Stipa lepida"/>
    <s v="Stipa lepida"/>
    <s v="grass"/>
    <s v="native"/>
    <s v="perennial"/>
    <s v="Poaceae"/>
    <n v="3"/>
    <s v="INT3_9"/>
    <s v="INT3_9_surface"/>
    <x v="197"/>
    <n v="0.02"/>
    <n v="20000"/>
    <n v="1.8285714285714287E-2"/>
  </r>
  <r>
    <s v="intact"/>
    <x v="6"/>
    <x v="8"/>
    <x v="0"/>
    <n v="0.04"/>
    <m/>
    <n v="150"/>
    <n v="164.0625"/>
    <x v="0"/>
    <n v="1"/>
    <s v="Stipa lepida"/>
    <s v="Stipa lepida"/>
    <s v="grass"/>
    <s v="native"/>
    <s v="perennial"/>
    <s v="Poaceae"/>
    <n v="1"/>
    <s v="INT3_9"/>
    <s v="INT3_9_surface"/>
    <x v="197"/>
    <n v="6.6666666666666671E-3"/>
    <n v="6666.666666666667"/>
    <n v="6.0952380952380954E-3"/>
  </r>
  <r>
    <s v="intact"/>
    <x v="6"/>
    <x v="8"/>
    <x v="0"/>
    <n v="0.04"/>
    <m/>
    <n v="150"/>
    <n v="164.0625"/>
    <x v="0"/>
    <n v="1"/>
    <s v="Uropappus lindleyi"/>
    <s v="Uropappus lindleyi"/>
    <s v="forb"/>
    <s v="native"/>
    <s v="annual"/>
    <s v="Asteraceae"/>
    <n v="1"/>
    <s v="INT3_9"/>
    <s v="INT3_9_surface"/>
    <x v="197"/>
    <n v="6.6666666666666671E-3"/>
    <n v="6666.666666666667"/>
    <n v="6.0952380952380954E-3"/>
  </r>
  <r>
    <s v="intact"/>
    <x v="6"/>
    <x v="8"/>
    <x v="0"/>
    <n v="0.04"/>
    <m/>
    <n v="150"/>
    <n v="164.0625"/>
    <x v="1"/>
    <n v="1"/>
    <s v="Bromus madritensis"/>
    <s v="Bromus spp."/>
    <s v="grass"/>
    <s v="nonnative"/>
    <s v="annual"/>
    <s v="Poaceae"/>
    <n v="7"/>
    <s v="INT3_9"/>
    <s v="INT3_9_surface"/>
    <x v="198"/>
    <n v="4.6666666666666669E-2"/>
    <n v="46666.666666666672"/>
    <n v="4.2666666666666665E-2"/>
  </r>
  <r>
    <s v="intact"/>
    <x v="6"/>
    <x v="8"/>
    <x v="0"/>
    <n v="0.04"/>
    <m/>
    <n v="150"/>
    <n v="164.0625"/>
    <x v="1"/>
    <n v="1"/>
    <s v="Oxalis corniculata"/>
    <s v="Oxalis corniculata"/>
    <s v="forb"/>
    <s v="nonnative"/>
    <s v="perennial"/>
    <s v="Oxalidaceae"/>
    <n v="2"/>
    <s v="INT3_9"/>
    <s v="INT3_9_surface"/>
    <x v="198"/>
    <n v="1.3333333333333334E-2"/>
    <n v="13333.333333333334"/>
    <n v="1.2190476190476191E-2"/>
  </r>
  <r>
    <s v="intact"/>
    <x v="6"/>
    <x v="8"/>
    <x v="0"/>
    <n v="0.04"/>
    <m/>
    <n v="150"/>
    <n v="164.0625"/>
    <x v="1"/>
    <n v="1"/>
    <s v="Stipa lepida"/>
    <s v="Stipa lepida"/>
    <s v="grass"/>
    <s v="native"/>
    <s v="perennial"/>
    <s v="Poaceae"/>
    <n v="1"/>
    <s v="INT3_9"/>
    <s v="INT3_9_surface"/>
    <x v="198"/>
    <n v="6.6666666666666671E-3"/>
    <n v="6666.666666666667"/>
    <n v="6.0952380952380954E-3"/>
  </r>
  <r>
    <s v="intact"/>
    <x v="6"/>
    <x v="8"/>
    <x v="0"/>
    <n v="0.04"/>
    <m/>
    <n v="150"/>
    <n v="164.0625"/>
    <x v="1"/>
    <n v="1"/>
    <s v="Stipa lepida"/>
    <s v="Stipa lepida"/>
    <s v="grass"/>
    <s v="native"/>
    <s v="perennial"/>
    <s v="Poaceae"/>
    <n v="1"/>
    <s v="INT3_9"/>
    <s v="INT3_9_surface"/>
    <x v="198"/>
    <n v="6.6666666666666671E-3"/>
    <n v="6666.666666666667"/>
    <n v="6.0952380952380954E-3"/>
  </r>
  <r>
    <s v="intact"/>
    <x v="6"/>
    <x v="8"/>
    <x v="0"/>
    <n v="0.04"/>
    <m/>
    <n v="150"/>
    <n v="164.0625"/>
    <x v="2"/>
    <n v="1"/>
    <s v="Artemisia californica"/>
    <s v="Artemisia californica"/>
    <s v="shrub"/>
    <s v="native"/>
    <s v="perennial"/>
    <s v="Asteraceae"/>
    <n v="1"/>
    <s v="INT3_9"/>
    <s v="INT3_9_surface"/>
    <x v="199"/>
    <n v="6.6666666666666671E-3"/>
    <n v="6666.666666666667"/>
    <n v="6.0952380952380954E-3"/>
  </r>
  <r>
    <s v="intact"/>
    <x v="6"/>
    <x v="8"/>
    <x v="0"/>
    <n v="0.04"/>
    <m/>
    <n v="150"/>
    <n v="164.0625"/>
    <x v="2"/>
    <n v="1"/>
    <s v="Bromus diandrus"/>
    <s v="Bromus spp."/>
    <s v="grass"/>
    <s v="nonnative"/>
    <s v="annual"/>
    <s v="Poaceae"/>
    <n v="1"/>
    <s v="INT3_9"/>
    <s v="INT3_9_surface"/>
    <x v="199"/>
    <n v="6.6666666666666671E-3"/>
    <n v="6666.666666666667"/>
    <n v="6.0952380952380954E-3"/>
  </r>
  <r>
    <s v="intact"/>
    <x v="6"/>
    <x v="8"/>
    <x v="0"/>
    <n v="0.04"/>
    <m/>
    <n v="150"/>
    <n v="164.0625"/>
    <x v="2"/>
    <n v="1"/>
    <s v="Bromus madritensis"/>
    <s v="Bromus spp."/>
    <s v="grass"/>
    <s v="nonnative"/>
    <s v="annual"/>
    <s v="Poaceae"/>
    <n v="5"/>
    <s v="INT3_9"/>
    <s v="INT3_9_surface"/>
    <x v="199"/>
    <n v="3.3333333333333333E-2"/>
    <n v="33333.333333333336"/>
    <n v="3.0476190476190476E-2"/>
  </r>
  <r>
    <s v="intact"/>
    <x v="6"/>
    <x v="8"/>
    <x v="0"/>
    <n v="0.04"/>
    <m/>
    <n v="150"/>
    <n v="164.0625"/>
    <x v="2"/>
    <n v="1"/>
    <s v="Bromus madritensis"/>
    <s v="Bromus spp."/>
    <s v="grass"/>
    <s v="nonnative"/>
    <s v="annual"/>
    <s v="Poaceae"/>
    <n v="7"/>
    <s v="INT3_9"/>
    <s v="INT3_9_surface"/>
    <x v="199"/>
    <n v="4.6666666666666669E-2"/>
    <n v="46666.666666666672"/>
    <n v="4.2666666666666665E-2"/>
  </r>
  <r>
    <s v="intact"/>
    <x v="6"/>
    <x v="8"/>
    <x v="0"/>
    <n v="0.04"/>
    <m/>
    <n v="150"/>
    <n v="164.0625"/>
    <x v="2"/>
    <n v="1"/>
    <s v="Erigeron canadensis"/>
    <s v="Erigeron canadensis"/>
    <s v="forb"/>
    <s v="native"/>
    <s v="annual"/>
    <s v="Asteraceae"/>
    <n v="1"/>
    <s v="INT3_9"/>
    <s v="INT3_9_surface"/>
    <x v="199"/>
    <n v="6.6666666666666671E-3"/>
    <n v="6666.666666666667"/>
    <n v="6.0952380952380954E-3"/>
  </r>
  <r>
    <s v="intact"/>
    <x v="6"/>
    <x v="8"/>
    <x v="0"/>
    <n v="0.04"/>
    <m/>
    <n v="150"/>
    <n v="164.0625"/>
    <x v="2"/>
    <n v="1"/>
    <s v="Erigeron canadensis"/>
    <s v="Erigeron canadensis"/>
    <s v="forb"/>
    <s v="native"/>
    <s v="annual"/>
    <s v="Asteraceae"/>
    <n v="1"/>
    <s v="INT3_9"/>
    <s v="INT3_9_surface"/>
    <x v="199"/>
    <n v="6.6666666666666671E-3"/>
    <n v="6666.666666666667"/>
    <n v="6.0952380952380954E-3"/>
  </r>
  <r>
    <s v="intact"/>
    <x v="6"/>
    <x v="8"/>
    <x v="0"/>
    <n v="0.04"/>
    <m/>
    <n v="150"/>
    <n v="164.0625"/>
    <x v="2"/>
    <n v="1"/>
    <s v="Erigeron canadensis"/>
    <s v="Erigeron canadensis"/>
    <s v="forb"/>
    <s v="native"/>
    <s v="annual"/>
    <s v="Asteraceae"/>
    <n v="1"/>
    <s v="INT3_9"/>
    <s v="INT3_9_surface"/>
    <x v="199"/>
    <n v="6.6666666666666671E-3"/>
    <n v="6666.666666666667"/>
    <n v="6.0952380952380954E-3"/>
  </r>
  <r>
    <s v="intact"/>
    <x v="6"/>
    <x v="8"/>
    <x v="0"/>
    <n v="0.04"/>
    <m/>
    <n v="150"/>
    <n v="164.0625"/>
    <x v="2"/>
    <n v="1"/>
    <s v="Festuca myuros"/>
    <s v="Festuca myuros"/>
    <s v="grass"/>
    <s v="nonnative"/>
    <s v="annual"/>
    <s v="Poaceae"/>
    <n v="1"/>
    <s v="INT3_9"/>
    <s v="INT3_9_surface"/>
    <x v="199"/>
    <n v="6.6666666666666671E-3"/>
    <n v="6666.666666666667"/>
    <n v="6.0952380952380954E-3"/>
  </r>
  <r>
    <s v="intact"/>
    <x v="6"/>
    <x v="8"/>
    <x v="0"/>
    <n v="0.04"/>
    <m/>
    <n v="150"/>
    <n v="164.0625"/>
    <x v="2"/>
    <n v="1"/>
    <s v="Festuca myuros"/>
    <s v="Festuca myuros"/>
    <s v="grass"/>
    <s v="nonnative"/>
    <s v="annual"/>
    <s v="Poaceae"/>
    <n v="1"/>
    <s v="INT3_9"/>
    <s v="INT3_9_surface"/>
    <x v="199"/>
    <n v="6.6666666666666671E-3"/>
    <n v="6666.666666666667"/>
    <n v="6.0952380952380954E-3"/>
  </r>
  <r>
    <s v="intact"/>
    <x v="6"/>
    <x v="8"/>
    <x v="0"/>
    <n v="0.04"/>
    <m/>
    <n v="150"/>
    <n v="164.0625"/>
    <x v="2"/>
    <n v="1"/>
    <s v="Polypogon monspeliensis"/>
    <s v="Polypogon monspeliensis"/>
    <s v="grass"/>
    <s v="nonnative"/>
    <s v="annual"/>
    <s v="Poaceae"/>
    <n v="1"/>
    <s v="INT3_9"/>
    <s v="INT3_9_surface"/>
    <x v="199"/>
    <n v="6.6666666666666671E-3"/>
    <n v="6666.666666666667"/>
    <n v="6.0952380952380954E-3"/>
  </r>
  <r>
    <s v="intact"/>
    <x v="6"/>
    <x v="8"/>
    <x v="0"/>
    <n v="0.04"/>
    <m/>
    <n v="150"/>
    <n v="164.0625"/>
    <x v="2"/>
    <n v="1"/>
    <s v="Polypogon monspeliensis"/>
    <s v="Polypogon monspeliensis"/>
    <s v="grass"/>
    <s v="nonnative"/>
    <s v="annual"/>
    <s v="Poaceae"/>
    <n v="1"/>
    <s v="INT3_9"/>
    <s v="INT3_9_surface"/>
    <x v="199"/>
    <n v="6.6666666666666671E-3"/>
    <n v="6666.666666666667"/>
    <n v="6.0952380952380954E-3"/>
  </r>
  <r>
    <s v="intact"/>
    <x v="6"/>
    <x v="8"/>
    <x v="0"/>
    <n v="0.04"/>
    <m/>
    <n v="150"/>
    <n v="164.0625"/>
    <x v="2"/>
    <n v="1"/>
    <s v="Stephanomeria virgata"/>
    <s v="Stephanomeria virgata"/>
    <s v="forb"/>
    <s v="native"/>
    <s v="annual"/>
    <s v="Asteraceae"/>
    <n v="1"/>
    <s v="INT3_9"/>
    <s v="INT3_9_surface"/>
    <x v="199"/>
    <n v="6.6666666666666671E-3"/>
    <n v="6666.666666666667"/>
    <n v="6.0952380952380954E-3"/>
  </r>
  <r>
    <s v="intact"/>
    <x v="6"/>
    <x v="8"/>
    <x v="0"/>
    <n v="0.04"/>
    <m/>
    <n v="150"/>
    <n v="164.0625"/>
    <x v="2"/>
    <n v="1"/>
    <s v="Stipa lepida"/>
    <s v="Stipa lepida"/>
    <s v="grass"/>
    <s v="native"/>
    <s v="perennial"/>
    <s v="Poaceae"/>
    <n v="2"/>
    <s v="INT3_9"/>
    <s v="INT3_9_surface"/>
    <x v="199"/>
    <n v="1.3333333333333334E-2"/>
    <n v="13333.333333333334"/>
    <n v="1.2190476190476191E-2"/>
  </r>
  <r>
    <s v="intact"/>
    <x v="6"/>
    <x v="8"/>
    <x v="0"/>
    <n v="0.04"/>
    <m/>
    <n v="150"/>
    <n v="164.0625"/>
    <x v="2"/>
    <n v="1"/>
    <s v="Stipa lepida"/>
    <s v="Stipa lepida"/>
    <s v="grass"/>
    <s v="native"/>
    <s v="perennial"/>
    <s v="Poaceae"/>
    <n v="4"/>
    <s v="INT3_9"/>
    <s v="INT3_9_surface"/>
    <x v="199"/>
    <n v="2.6666666666666668E-2"/>
    <n v="26666.666666666668"/>
    <n v="2.4380952380952382E-2"/>
  </r>
  <r>
    <s v="intact"/>
    <x v="6"/>
    <x v="8"/>
    <x v="0"/>
    <n v="0.04"/>
    <m/>
    <n v="150"/>
    <n v="164.0625"/>
    <x v="2"/>
    <n v="1"/>
    <s v="Uropappus lindleyi"/>
    <s v="Uropappus lindleyi"/>
    <s v="forb"/>
    <s v="native"/>
    <s v="annual"/>
    <s v="Asteraceae"/>
    <n v="2"/>
    <s v="INT3_9"/>
    <s v="INT3_9_surface"/>
    <x v="199"/>
    <n v="1.3333333333333334E-2"/>
    <n v="13333.333333333334"/>
    <n v="1.2190476190476191E-2"/>
  </r>
  <r>
    <s v="intact"/>
    <x v="6"/>
    <x v="8"/>
    <x v="0"/>
    <n v="0.04"/>
    <m/>
    <n v="150"/>
    <n v="164.0625"/>
    <x v="3"/>
    <n v="1"/>
    <s v="Bromus diandrus"/>
    <s v="Bromus spp."/>
    <s v="grass"/>
    <s v="nonnative"/>
    <s v="annual"/>
    <s v="Poaceae"/>
    <n v="3"/>
    <s v="INT3_9"/>
    <s v="INT3_9_surface"/>
    <x v="200"/>
    <n v="0.02"/>
    <n v="20000"/>
    <n v="1.8285714285714287E-2"/>
  </r>
  <r>
    <s v="intact"/>
    <x v="6"/>
    <x v="8"/>
    <x v="0"/>
    <n v="0.04"/>
    <m/>
    <n v="150"/>
    <n v="164.0625"/>
    <x v="3"/>
    <n v="1"/>
    <s v="Bromus diandrus"/>
    <s v="Bromus spp."/>
    <s v="grass"/>
    <s v="nonnative"/>
    <s v="annual"/>
    <s v="Poaceae"/>
    <n v="3"/>
    <s v="INT3_9"/>
    <s v="INT3_9_surface"/>
    <x v="200"/>
    <n v="0.02"/>
    <n v="20000"/>
    <n v="1.8285714285714287E-2"/>
  </r>
  <r>
    <s v="intact"/>
    <x v="6"/>
    <x v="8"/>
    <x v="0"/>
    <n v="0.04"/>
    <m/>
    <n v="150"/>
    <n v="164.0625"/>
    <x v="3"/>
    <n v="1"/>
    <s v="Emmenanthe penduliflora"/>
    <s v="Emmenanthe penduliflora"/>
    <s v="forb"/>
    <s v="native"/>
    <s v="annual"/>
    <s v="Hydrophyllaceae"/>
    <n v="1"/>
    <s v="INT3_9"/>
    <s v="INT3_9_surface"/>
    <x v="200"/>
    <n v="6.6666666666666671E-3"/>
    <n v="6666.666666666667"/>
    <n v="6.0952380952380954E-3"/>
  </r>
  <r>
    <s v="intact"/>
    <x v="6"/>
    <x v="8"/>
    <x v="0"/>
    <n v="0.04"/>
    <m/>
    <n v="150"/>
    <n v="164.0625"/>
    <x v="3"/>
    <n v="1"/>
    <s v="Erigeron canadensis"/>
    <s v="Erigeron canadensis"/>
    <s v="forb"/>
    <s v="native"/>
    <s v="annual"/>
    <s v="Asteraceae"/>
    <n v="3"/>
    <s v="INT3_9"/>
    <s v="INT3_9_surface"/>
    <x v="200"/>
    <n v="0.02"/>
    <n v="20000"/>
    <n v="1.8285714285714287E-2"/>
  </r>
  <r>
    <s v="intact"/>
    <x v="6"/>
    <x v="8"/>
    <x v="0"/>
    <n v="0.04"/>
    <m/>
    <n v="150"/>
    <n v="164.0625"/>
    <x v="3"/>
    <n v="1"/>
    <s v="Eucrypta chrysanthemifolia"/>
    <s v="Eucrypta chrysanthemifolia"/>
    <s v="forb"/>
    <s v="native"/>
    <s v="annual"/>
    <s v="Hydrophyllaceae"/>
    <n v="1"/>
    <s v="INT3_9"/>
    <s v="INT3_9_surface"/>
    <x v="200"/>
    <n v="6.6666666666666671E-3"/>
    <n v="6666.666666666667"/>
    <n v="6.0952380952380954E-3"/>
  </r>
  <r>
    <s v="intact"/>
    <x v="6"/>
    <x v="8"/>
    <x v="0"/>
    <n v="0.04"/>
    <m/>
    <n v="150"/>
    <n v="164.0625"/>
    <x v="3"/>
    <n v="1"/>
    <s v="Malacothrix saxatilis"/>
    <s v="Malacothrix saxatilis"/>
    <s v="forb"/>
    <s v="native"/>
    <s v="perennial"/>
    <s v="Asteraceae"/>
    <n v="1"/>
    <s v="INT3_9"/>
    <s v="INT3_9_surface"/>
    <x v="200"/>
    <n v="6.6666666666666671E-3"/>
    <n v="6666.666666666667"/>
    <n v="6.0952380952380954E-3"/>
  </r>
  <r>
    <s v="intact"/>
    <x v="6"/>
    <x v="8"/>
    <x v="0"/>
    <n v="0.04"/>
    <m/>
    <n v="150"/>
    <n v="164.0625"/>
    <x v="3"/>
    <n v="1"/>
    <s v="Pseudognaphalium californicum"/>
    <s v="Pseudognaphalium californicum"/>
    <s v="forb"/>
    <s v="native"/>
    <s v="annual"/>
    <s v="Asteraceae"/>
    <n v="1"/>
    <s v="INT3_9"/>
    <s v="INT3_9_surface"/>
    <x v="200"/>
    <n v="6.6666666666666671E-3"/>
    <n v="6666.666666666667"/>
    <n v="6.0952380952380954E-3"/>
  </r>
  <r>
    <s v="intact"/>
    <x v="6"/>
    <x v="8"/>
    <x v="0"/>
    <n v="0.04"/>
    <m/>
    <n v="150"/>
    <n v="164.0625"/>
    <x v="3"/>
    <n v="1"/>
    <s v="Stipa lepida"/>
    <s v="Stipa lepida"/>
    <s v="grass"/>
    <s v="native"/>
    <s v="perennial"/>
    <s v="Poaceae"/>
    <n v="1"/>
    <s v="INT3_9"/>
    <s v="INT3_9_surface"/>
    <x v="200"/>
    <n v="6.6666666666666671E-3"/>
    <n v="6666.666666666667"/>
    <n v="6.0952380952380954E-3"/>
  </r>
  <r>
    <s v="intact"/>
    <x v="6"/>
    <x v="8"/>
    <x v="0"/>
    <n v="0.04"/>
    <m/>
    <n v="150"/>
    <n v="164.0625"/>
    <x v="3"/>
    <n v="1"/>
    <s v="Uropappus lindleyi"/>
    <s v="Uropappus lindleyi"/>
    <s v="forb"/>
    <s v="native"/>
    <s v="annual"/>
    <s v="Asteraceae"/>
    <n v="2"/>
    <s v="INT3_9"/>
    <s v="INT3_9_surface"/>
    <x v="200"/>
    <n v="1.3333333333333334E-2"/>
    <n v="13333.333333333334"/>
    <n v="1.2190476190476191E-2"/>
  </r>
  <r>
    <s v="intact"/>
    <x v="6"/>
    <x v="8"/>
    <x v="0"/>
    <n v="0.04"/>
    <m/>
    <n v="150"/>
    <n v="164.0625"/>
    <x v="3"/>
    <n v="1"/>
    <s v="Uropappus lindleyi"/>
    <s v="Uropappus lindleyi"/>
    <s v="forb"/>
    <s v="native"/>
    <s v="annual"/>
    <s v="Asteraceae"/>
    <n v="1"/>
    <s v="INT3_9"/>
    <s v="INT3_9_surface"/>
    <x v="200"/>
    <n v="6.6666666666666671E-3"/>
    <n v="6666.666666666667"/>
    <n v="6.0952380952380954E-3"/>
  </r>
  <r>
    <s v="intact"/>
    <x v="6"/>
    <x v="8"/>
    <x v="1"/>
    <n v="0.08"/>
    <m/>
    <n v="340"/>
    <n v="371.875"/>
    <x v="0"/>
    <n v="1"/>
    <s v="Artemisia californica"/>
    <s v="Artemisia californica"/>
    <s v="shrub"/>
    <s v="native"/>
    <s v="perennial"/>
    <s v="Asteraceae"/>
    <n v="1"/>
    <s v="INT3_9"/>
    <s v="INT3_9_deep"/>
    <x v="201"/>
    <n v="2.9411764705882353E-3"/>
    <n v="2941.1764705882351"/>
    <n v="2.6890756302521009E-3"/>
  </r>
  <r>
    <s v="intact"/>
    <x v="6"/>
    <x v="8"/>
    <x v="1"/>
    <n v="0.08"/>
    <m/>
    <n v="340"/>
    <n v="371.875"/>
    <x v="0"/>
    <n v="1"/>
    <s v="Bromus madritensis"/>
    <s v="Bromus spp."/>
    <s v="grass"/>
    <s v="nonnative"/>
    <s v="annual"/>
    <s v="Poaceae"/>
    <n v="2"/>
    <s v="INT3_9"/>
    <s v="INT3_9_deep"/>
    <x v="201"/>
    <n v="5.8823529411764705E-3"/>
    <n v="5882.3529411764703"/>
    <n v="5.3781512605042018E-3"/>
  </r>
  <r>
    <s v="intact"/>
    <x v="6"/>
    <x v="8"/>
    <x v="1"/>
    <n v="0.08"/>
    <m/>
    <n v="340"/>
    <n v="371.875"/>
    <x v="0"/>
    <n v="1"/>
    <s v="Ribes spp."/>
    <s v="Ribes spp."/>
    <s v="shrub"/>
    <s v="native"/>
    <s v="perennial"/>
    <s v="Grossulariaceae"/>
    <n v="1"/>
    <s v="INT3_9"/>
    <s v="INT3_9_deep"/>
    <x v="201"/>
    <n v="2.9411764705882353E-3"/>
    <n v="2941.1764705882351"/>
    <n v="2.6890756302521009E-3"/>
  </r>
  <r>
    <s v="intact"/>
    <x v="6"/>
    <x v="8"/>
    <x v="1"/>
    <n v="0.08"/>
    <m/>
    <n v="340"/>
    <n v="371.875"/>
    <x v="1"/>
    <n v="1"/>
    <s v="Bromus madritensis"/>
    <s v="Bromus spp."/>
    <s v="grass"/>
    <s v="nonnative"/>
    <s v="annual"/>
    <s v="Poaceae"/>
    <n v="1"/>
    <s v="INT3_9"/>
    <s v="INT3_9_deep"/>
    <x v="202"/>
    <n v="2.9411764705882353E-3"/>
    <n v="2941.1764705882351"/>
    <n v="2.6890756302521009E-3"/>
  </r>
  <r>
    <s v="intact"/>
    <x v="6"/>
    <x v="8"/>
    <x v="1"/>
    <n v="0.08"/>
    <m/>
    <n v="340"/>
    <n v="371.875"/>
    <x v="1"/>
    <n v="1"/>
    <s v="Salvia leucophylla"/>
    <s v="Salvia leucophylla"/>
    <s v="shrub"/>
    <s v="native"/>
    <s v="perennial"/>
    <s v="Grossulariaceae"/>
    <n v="1"/>
    <s v="INT3_9"/>
    <s v="INT3_9_deep"/>
    <x v="202"/>
    <n v="2.9411764705882353E-3"/>
    <n v="2941.1764705882351"/>
    <n v="2.6890756302521009E-3"/>
  </r>
  <r>
    <s v="intact"/>
    <x v="6"/>
    <x v="8"/>
    <x v="1"/>
    <n v="0.08"/>
    <m/>
    <n v="340"/>
    <n v="371.875"/>
    <x v="1"/>
    <n v="1"/>
    <s v="Stipa lepida"/>
    <s v="Stipa lepida"/>
    <s v="grass"/>
    <s v="native"/>
    <s v="perennial"/>
    <s v="Poaceae"/>
    <n v="1"/>
    <s v="INT3_9"/>
    <s v="INT3_9_deep"/>
    <x v="202"/>
    <n v="2.9411764705882353E-3"/>
    <n v="2941.1764705882351"/>
    <n v="2.6890756302521009E-3"/>
  </r>
  <r>
    <s v="intact"/>
    <x v="6"/>
    <x v="8"/>
    <x v="1"/>
    <n v="0.08"/>
    <m/>
    <n v="340"/>
    <n v="371.875"/>
    <x v="2"/>
    <n v="1"/>
    <s v="Bromus diandrus"/>
    <s v="Bromus spp."/>
    <s v="grass"/>
    <s v="nonnative"/>
    <s v="annual"/>
    <s v="Poaceae"/>
    <n v="1"/>
    <s v="INT3_9"/>
    <s v="INT3_9_deep"/>
    <x v="203"/>
    <n v="2.9411764705882353E-3"/>
    <n v="2941.1764705882351"/>
    <n v="2.6890756302521009E-3"/>
  </r>
  <r>
    <s v="intact"/>
    <x v="6"/>
    <x v="8"/>
    <x v="1"/>
    <n v="0.08"/>
    <m/>
    <n v="340"/>
    <n v="371.875"/>
    <x v="2"/>
    <n v="1"/>
    <s v="Bromus diandrus"/>
    <s v="Bromus spp."/>
    <s v="grass"/>
    <s v="nonnative"/>
    <s v="annual"/>
    <s v="Poaceae"/>
    <n v="1"/>
    <s v="INT3_9"/>
    <s v="INT3_9_deep"/>
    <x v="203"/>
    <n v="2.9411764705882353E-3"/>
    <n v="2941.1764705882351"/>
    <n v="2.6890756302521009E-3"/>
  </r>
  <r>
    <s v="intact"/>
    <x v="6"/>
    <x v="8"/>
    <x v="1"/>
    <n v="0.08"/>
    <m/>
    <n v="340"/>
    <n v="371.875"/>
    <x v="2"/>
    <n v="1"/>
    <s v="Eucrypta chrysanthemifolia"/>
    <s v="Eucrypta chrysanthemifolia"/>
    <s v="forb"/>
    <s v="native"/>
    <s v="annual"/>
    <s v="Hydrophyllaceae"/>
    <n v="1"/>
    <s v="INT3_9"/>
    <s v="INT3_9_deep"/>
    <x v="203"/>
    <n v="2.9411764705882353E-3"/>
    <n v="2941.1764705882351"/>
    <n v="2.6890756302521009E-3"/>
  </r>
  <r>
    <s v="intact"/>
    <x v="6"/>
    <x v="8"/>
    <x v="1"/>
    <n v="0.08"/>
    <m/>
    <n v="340"/>
    <n v="371.875"/>
    <x v="2"/>
    <n v="1"/>
    <s v="Ribes spp."/>
    <s v="Ribes spp."/>
    <s v="shrub"/>
    <s v="native"/>
    <s v="perennial"/>
    <s v="Grossulariaceae"/>
    <n v="1"/>
    <s v="INT3_9"/>
    <s v="INT3_9_deep"/>
    <x v="203"/>
    <n v="2.9411764705882353E-3"/>
    <n v="2941.1764705882351"/>
    <n v="2.6890756302521009E-3"/>
  </r>
  <r>
    <s v="intact"/>
    <x v="6"/>
    <x v="8"/>
    <x v="1"/>
    <n v="0.08"/>
    <m/>
    <n v="340"/>
    <n v="371.875"/>
    <x v="2"/>
    <n v="1"/>
    <s v="Stipa lepida"/>
    <s v="Stipa lepida"/>
    <s v="grass"/>
    <s v="native"/>
    <s v="perennial"/>
    <s v="Poaceae"/>
    <n v="1"/>
    <s v="INT3_9"/>
    <s v="INT3_9_deep"/>
    <x v="203"/>
    <n v="2.9411764705882353E-3"/>
    <n v="2941.1764705882351"/>
    <n v="2.6890756302521009E-3"/>
  </r>
  <r>
    <s v="intact"/>
    <x v="6"/>
    <x v="8"/>
    <x v="1"/>
    <n v="0.08"/>
    <m/>
    <n v="340"/>
    <n v="371.875"/>
    <x v="3"/>
    <n v="1"/>
    <s v="Bromus madritensis"/>
    <s v="Bromus spp."/>
    <s v="grass"/>
    <s v="nonnative"/>
    <s v="annual"/>
    <s v="Poaceae"/>
    <n v="2"/>
    <s v="INT3_9"/>
    <s v="INT3_9_deep"/>
    <x v="204"/>
    <n v="5.8823529411764705E-3"/>
    <n v="5882.3529411764703"/>
    <n v="5.3781512605042018E-3"/>
  </r>
  <r>
    <s v="intact"/>
    <x v="6"/>
    <x v="8"/>
    <x v="1"/>
    <n v="0.08"/>
    <m/>
    <n v="340"/>
    <n v="371.875"/>
    <x v="3"/>
    <n v="1"/>
    <s v="Bromus diandrus"/>
    <s v="Bromus spp."/>
    <s v="grass"/>
    <s v="nonnative"/>
    <s v="annual"/>
    <s v="Poaceae"/>
    <n v="1"/>
    <s v="INT3_9"/>
    <s v="INT3_9_deep"/>
    <x v="204"/>
    <n v="2.9411764705882353E-3"/>
    <n v="2941.1764705882351"/>
    <n v="2.6890756302521009E-3"/>
  </r>
  <r>
    <s v="intact"/>
    <x v="6"/>
    <x v="8"/>
    <x v="1"/>
    <n v="0.08"/>
    <m/>
    <n v="340"/>
    <n v="371.875"/>
    <x v="3"/>
    <n v="1"/>
    <s v="Festuca myuros"/>
    <s v="Festuca myuros"/>
    <s v="grass"/>
    <s v="nonnative"/>
    <s v="annual"/>
    <s v="Poaceae"/>
    <n v="1"/>
    <s v="INT3_9"/>
    <s v="INT3_9_deep"/>
    <x v="204"/>
    <n v="2.9411764705882353E-3"/>
    <n v="2941.1764705882351"/>
    <n v="2.6890756302521009E-3"/>
  </r>
  <r>
    <s v="intact"/>
    <x v="6"/>
    <x v="8"/>
    <x v="1"/>
    <n v="0.08"/>
    <m/>
    <n v="340"/>
    <n v="371.875"/>
    <x v="3"/>
    <n v="1"/>
    <s v="Polypogon monspeliensis"/>
    <s v="Polypogon monspeliensis"/>
    <s v="grass"/>
    <s v="nonnative"/>
    <s v="annual"/>
    <s v="Poaceae"/>
    <n v="1"/>
    <s v="INT3_9"/>
    <s v="INT3_9_deep"/>
    <x v="204"/>
    <n v="2.9411764705882353E-3"/>
    <n v="2941.1764705882351"/>
    <n v="2.6890756302521009E-3"/>
  </r>
  <r>
    <s v="intact"/>
    <x v="6"/>
    <x v="8"/>
    <x v="1"/>
    <n v="0.08"/>
    <m/>
    <n v="340"/>
    <n v="371.875"/>
    <x v="3"/>
    <n v="1"/>
    <s v="Ribes spp."/>
    <s v="Ribes spp."/>
    <s v="shrub"/>
    <s v="native"/>
    <s v="perennial"/>
    <s v="Grossulariaceae"/>
    <n v="1"/>
    <s v="INT3_9"/>
    <s v="INT3_9_deep"/>
    <x v="204"/>
    <n v="2.9411764705882353E-3"/>
    <n v="2941.1764705882351"/>
    <n v="2.6890756302521009E-3"/>
  </r>
  <r>
    <s v="intact"/>
    <x v="6"/>
    <x v="8"/>
    <x v="1"/>
    <n v="0.08"/>
    <m/>
    <n v="340"/>
    <n v="371.875"/>
    <x v="3"/>
    <n v="1"/>
    <s v="Salvia leucophylla"/>
    <s v="Salvia leucophylla"/>
    <s v="shrub"/>
    <s v="native"/>
    <s v="perennial"/>
    <s v="Grossulariaceae"/>
    <n v="1"/>
    <s v="INT3_9"/>
    <s v="INT3_9_deep"/>
    <x v="204"/>
    <n v="2.9411764705882353E-3"/>
    <n v="2941.1764705882351"/>
    <n v="2.6890756302521009E-3"/>
  </r>
  <r>
    <s v="intact"/>
    <x v="6"/>
    <x v="8"/>
    <x v="1"/>
    <n v="0.08"/>
    <m/>
    <n v="340"/>
    <n v="371.875"/>
    <x v="3"/>
    <n v="1"/>
    <s v="Stipa lepida"/>
    <s v="Stipa lepida"/>
    <s v="grass"/>
    <s v="native"/>
    <s v="perennial"/>
    <s v="Poaceae"/>
    <n v="7"/>
    <s v="INT3_9"/>
    <s v="INT3_9_deep"/>
    <x v="204"/>
    <n v="2.0588235294117647E-2"/>
    <n v="20588.235294117647"/>
    <n v="1.8823529411764704E-2"/>
  </r>
  <r>
    <m/>
    <x v="7"/>
    <x v="10"/>
    <x v="2"/>
    <m/>
    <m/>
    <m/>
    <m/>
    <x v="4"/>
    <m/>
    <m/>
    <m/>
    <m/>
    <m/>
    <m/>
    <m/>
    <m/>
    <m/>
    <m/>
    <x v="205"/>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BBA9CEA-A9B7-B641-8429-B00966D4C307}" name="PivotTable10" cacheId="6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210" firstHeaderRow="0" firstDataRow="1" firstDataCol="1"/>
  <pivotFields count="23">
    <pivotField showAll="0"/>
    <pivotField showAll="0">
      <items count="9">
        <item x="0"/>
        <item x="1"/>
        <item x="2"/>
        <item x="3"/>
        <item x="4"/>
        <item x="5"/>
        <item x="6"/>
        <item x="7"/>
        <item t="default"/>
      </items>
    </pivotField>
    <pivotField showAll="0">
      <items count="12">
        <item x="0"/>
        <item x="1"/>
        <item x="2"/>
        <item x="3"/>
        <item x="4"/>
        <item x="5"/>
        <item x="6"/>
        <item x="7"/>
        <item x="8"/>
        <item x="9"/>
        <item x="10"/>
        <item t="default"/>
      </items>
    </pivotField>
    <pivotField showAll="0">
      <items count="4">
        <item x="1"/>
        <item x="0"/>
        <item x="2"/>
        <item t="default"/>
      </items>
    </pivotField>
    <pivotField showAll="0"/>
    <pivotField showAll="0"/>
    <pivotField showAll="0"/>
    <pivotField dataField="1" showAll="0"/>
    <pivotField showAll="0"/>
    <pivotField showAll="0"/>
    <pivotField showAll="0"/>
    <pivotField showAll="0"/>
    <pivotField showAll="0"/>
    <pivotField showAll="0"/>
    <pivotField showAll="0"/>
    <pivotField showAll="0"/>
    <pivotField dataField="1" showAll="0"/>
    <pivotField showAll="0"/>
    <pivotField showAll="0"/>
    <pivotField axis="axisRow" showAll="0">
      <items count="207">
        <item x="4"/>
        <item x="5"/>
        <item x="6"/>
        <item x="7"/>
        <item x="0"/>
        <item x="1"/>
        <item x="2"/>
        <item x="3"/>
        <item x="12"/>
        <item x="13"/>
        <item x="14"/>
        <item x="15"/>
        <item x="8"/>
        <item x="9"/>
        <item x="10"/>
        <item x="11"/>
        <item x="20"/>
        <item x="21"/>
        <item x="22"/>
        <item x="23"/>
        <item x="16"/>
        <item x="17"/>
        <item x="18"/>
        <item x="19"/>
        <item x="28"/>
        <item x="29"/>
        <item x="30"/>
        <item x="31"/>
        <item x="24"/>
        <item x="25"/>
        <item x="26"/>
        <item x="27"/>
        <item x="36"/>
        <item x="37"/>
        <item x="38"/>
        <item x="39"/>
        <item x="32"/>
        <item x="33"/>
        <item x="34"/>
        <item x="35"/>
        <item x="44"/>
        <item x="45"/>
        <item x="46"/>
        <item x="47"/>
        <item x="40"/>
        <item x="41"/>
        <item x="42"/>
        <item x="43"/>
        <item x="52"/>
        <item x="53"/>
        <item x="54"/>
        <item x="55"/>
        <item x="48"/>
        <item x="49"/>
        <item x="50"/>
        <item x="51"/>
        <item x="60"/>
        <item x="61"/>
        <item x="62"/>
        <item x="63"/>
        <item x="56"/>
        <item x="57"/>
        <item x="58"/>
        <item x="59"/>
        <item x="68"/>
        <item x="69"/>
        <item x="70"/>
        <item x="71"/>
        <item x="64"/>
        <item x="65"/>
        <item x="66"/>
        <item x="67"/>
        <item x="76"/>
        <item x="77"/>
        <item x="78"/>
        <item x="79"/>
        <item x="72"/>
        <item x="73"/>
        <item x="74"/>
        <item x="75"/>
        <item x="84"/>
        <item x="85"/>
        <item x="86"/>
        <item x="87"/>
        <item x="80"/>
        <item x="81"/>
        <item x="82"/>
        <item x="83"/>
        <item x="92"/>
        <item x="93"/>
        <item x="94"/>
        <item x="88"/>
        <item x="89"/>
        <item x="90"/>
        <item x="91"/>
        <item x="129"/>
        <item x="130"/>
        <item x="131"/>
        <item x="132"/>
        <item x="125"/>
        <item x="126"/>
        <item x="127"/>
        <item x="128"/>
        <item x="99"/>
        <item x="100"/>
        <item x="101"/>
        <item x="102"/>
        <item x="95"/>
        <item x="96"/>
        <item x="97"/>
        <item x="98"/>
        <item x="107"/>
        <item x="108"/>
        <item x="109"/>
        <item x="110"/>
        <item x="103"/>
        <item x="104"/>
        <item x="105"/>
        <item x="106"/>
        <item x="113"/>
        <item x="114"/>
        <item x="115"/>
        <item x="116"/>
        <item x="111"/>
        <item x="112"/>
        <item x="121"/>
        <item x="122"/>
        <item x="123"/>
        <item x="124"/>
        <item x="117"/>
        <item x="118"/>
        <item x="119"/>
        <item x="120"/>
        <item x="137"/>
        <item x="138"/>
        <item x="139"/>
        <item x="140"/>
        <item x="133"/>
        <item x="134"/>
        <item x="135"/>
        <item x="136"/>
        <item x="145"/>
        <item x="146"/>
        <item x="147"/>
        <item x="148"/>
        <item x="141"/>
        <item x="142"/>
        <item x="143"/>
        <item x="144"/>
        <item x="153"/>
        <item x="154"/>
        <item x="155"/>
        <item x="156"/>
        <item x="149"/>
        <item x="150"/>
        <item x="151"/>
        <item x="152"/>
        <item x="161"/>
        <item x="162"/>
        <item x="163"/>
        <item x="164"/>
        <item x="157"/>
        <item x="158"/>
        <item x="159"/>
        <item x="160"/>
        <item x="169"/>
        <item x="170"/>
        <item x="171"/>
        <item x="172"/>
        <item x="165"/>
        <item x="166"/>
        <item x="167"/>
        <item x="168"/>
        <item x="177"/>
        <item x="178"/>
        <item x="179"/>
        <item x="180"/>
        <item x="173"/>
        <item x="174"/>
        <item x="175"/>
        <item x="176"/>
        <item x="185"/>
        <item x="186"/>
        <item x="187"/>
        <item x="188"/>
        <item x="181"/>
        <item x="182"/>
        <item x="183"/>
        <item x="184"/>
        <item x="193"/>
        <item x="194"/>
        <item x="195"/>
        <item x="196"/>
        <item x="189"/>
        <item x="190"/>
        <item x="191"/>
        <item x="192"/>
        <item x="201"/>
        <item x="202"/>
        <item x="203"/>
        <item x="204"/>
        <item x="197"/>
        <item x="198"/>
        <item x="199"/>
        <item x="200"/>
        <item x="205"/>
        <item t="default"/>
      </items>
    </pivotField>
    <pivotField showAll="0"/>
    <pivotField showAll="0"/>
    <pivotField showAll="0"/>
  </pivotFields>
  <rowFields count="1">
    <field x="19"/>
  </rowFields>
  <rowItems count="20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t="grand">
      <x/>
    </i>
  </rowItems>
  <colFields count="1">
    <field x="-2"/>
  </colFields>
  <colItems count="2">
    <i>
      <x/>
    </i>
    <i i="1">
      <x v="1"/>
    </i>
  </colItems>
  <dataFields count="2">
    <dataField name="Average of subsample_g" fld="7" subtotal="average" baseField="0" baseItem="0"/>
    <dataField name="Sum of count" fld="1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F8165FB-97C2-6D4E-B782-4B1AE009A6A0}" name="PivotTable11" cacheId="6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298" firstHeaderRow="0" firstDataRow="1" firstDataCol="1"/>
  <pivotFields count="23">
    <pivotField showAll="0"/>
    <pivotField axis="axisRow" showAll="0">
      <items count="9">
        <item x="0"/>
        <item x="1"/>
        <item x="2"/>
        <item x="3"/>
        <item x="4"/>
        <item x="5"/>
        <item x="6"/>
        <item x="7"/>
        <item t="default"/>
      </items>
    </pivotField>
    <pivotField axis="axisRow" showAll="0">
      <items count="12">
        <item x="0"/>
        <item x="1"/>
        <item x="2"/>
        <item x="3"/>
        <item x="4"/>
        <item x="5"/>
        <item x="6"/>
        <item x="7"/>
        <item x="8"/>
        <item x="9"/>
        <item x="10"/>
        <item t="default"/>
      </items>
    </pivotField>
    <pivotField axis="axisRow" showAll="0">
      <items count="4">
        <item x="1"/>
        <item x="0"/>
        <item x="2"/>
        <item t="default"/>
      </items>
    </pivotField>
    <pivotField showAll="0"/>
    <pivotField showAll="0"/>
    <pivotField showAll="0"/>
    <pivotField dataField="1" showAll="0"/>
    <pivotField axis="axisRow" showAll="0">
      <items count="6">
        <item x="0"/>
        <item x="1"/>
        <item x="2"/>
        <item x="3"/>
        <item x="4"/>
        <item t="default"/>
      </items>
    </pivotField>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s>
  <rowFields count="4">
    <field x="1"/>
    <field x="2"/>
    <field x="3"/>
    <field x="8"/>
  </rowFields>
  <rowItems count="295">
    <i>
      <x/>
    </i>
    <i r="1">
      <x/>
    </i>
    <i r="2">
      <x/>
    </i>
    <i r="3">
      <x/>
    </i>
    <i r="3">
      <x v="1"/>
    </i>
    <i r="3">
      <x v="2"/>
    </i>
    <i r="3">
      <x v="3"/>
    </i>
    <i r="2">
      <x v="1"/>
    </i>
    <i r="3">
      <x/>
    </i>
    <i r="3">
      <x v="1"/>
    </i>
    <i r="3">
      <x v="2"/>
    </i>
    <i r="3">
      <x v="3"/>
    </i>
    <i r="1">
      <x v="1"/>
    </i>
    <i r="2">
      <x/>
    </i>
    <i r="3">
      <x/>
    </i>
    <i r="3">
      <x v="1"/>
    </i>
    <i r="3">
      <x v="2"/>
    </i>
    <i r="3">
      <x v="3"/>
    </i>
    <i r="2">
      <x v="1"/>
    </i>
    <i r="3">
      <x/>
    </i>
    <i r="3">
      <x v="1"/>
    </i>
    <i r="3">
      <x v="2"/>
    </i>
    <i r="3">
      <x v="3"/>
    </i>
    <i r="1">
      <x v="2"/>
    </i>
    <i r="2">
      <x/>
    </i>
    <i r="3">
      <x/>
    </i>
    <i r="3">
      <x v="1"/>
    </i>
    <i r="3">
      <x v="2"/>
    </i>
    <i r="3">
      <x v="3"/>
    </i>
    <i r="2">
      <x v="1"/>
    </i>
    <i r="3">
      <x/>
    </i>
    <i r="3">
      <x v="1"/>
    </i>
    <i r="3">
      <x v="2"/>
    </i>
    <i r="3">
      <x v="3"/>
    </i>
    <i r="1">
      <x v="3"/>
    </i>
    <i r="2">
      <x/>
    </i>
    <i r="3">
      <x/>
    </i>
    <i r="3">
      <x v="1"/>
    </i>
    <i r="3">
      <x v="2"/>
    </i>
    <i r="3">
      <x v="3"/>
    </i>
    <i r="2">
      <x v="1"/>
    </i>
    <i r="3">
      <x/>
    </i>
    <i r="3">
      <x v="1"/>
    </i>
    <i r="3">
      <x v="2"/>
    </i>
    <i r="3">
      <x v="3"/>
    </i>
    <i>
      <x v="1"/>
    </i>
    <i r="1">
      <x v="4"/>
    </i>
    <i r="2">
      <x/>
    </i>
    <i r="3">
      <x/>
    </i>
    <i r="3">
      <x v="1"/>
    </i>
    <i r="3">
      <x v="2"/>
    </i>
    <i r="3">
      <x v="3"/>
    </i>
    <i r="2">
      <x v="1"/>
    </i>
    <i r="3">
      <x/>
    </i>
    <i r="3">
      <x v="1"/>
    </i>
    <i r="3">
      <x v="2"/>
    </i>
    <i r="3">
      <x v="3"/>
    </i>
    <i r="1">
      <x v="5"/>
    </i>
    <i r="2">
      <x/>
    </i>
    <i r="3">
      <x/>
    </i>
    <i r="3">
      <x v="1"/>
    </i>
    <i r="3">
      <x v="2"/>
    </i>
    <i r="3">
      <x v="3"/>
    </i>
    <i r="2">
      <x v="1"/>
    </i>
    <i r="3">
      <x/>
    </i>
    <i r="3">
      <x v="1"/>
    </i>
    <i r="3">
      <x v="2"/>
    </i>
    <i r="3">
      <x v="3"/>
    </i>
    <i r="1">
      <x v="6"/>
    </i>
    <i r="2">
      <x/>
    </i>
    <i r="3">
      <x/>
    </i>
    <i r="3">
      <x v="1"/>
    </i>
    <i r="3">
      <x v="2"/>
    </i>
    <i r="3">
      <x v="3"/>
    </i>
    <i r="2">
      <x v="1"/>
    </i>
    <i r="3">
      <x/>
    </i>
    <i r="3">
      <x v="1"/>
    </i>
    <i r="3">
      <x v="2"/>
    </i>
    <i r="3">
      <x v="3"/>
    </i>
    <i>
      <x v="2"/>
    </i>
    <i r="1">
      <x/>
    </i>
    <i r="2">
      <x/>
    </i>
    <i r="3">
      <x/>
    </i>
    <i r="3">
      <x v="1"/>
    </i>
    <i r="3">
      <x v="2"/>
    </i>
    <i r="3">
      <x v="3"/>
    </i>
    <i r="2">
      <x v="1"/>
    </i>
    <i r="3">
      <x/>
    </i>
    <i r="3">
      <x v="1"/>
    </i>
    <i r="3">
      <x v="2"/>
    </i>
    <i r="3">
      <x v="3"/>
    </i>
    <i r="1">
      <x v="1"/>
    </i>
    <i r="2">
      <x/>
    </i>
    <i r="3">
      <x/>
    </i>
    <i r="3">
      <x v="1"/>
    </i>
    <i r="3">
      <x v="2"/>
    </i>
    <i r="3">
      <x v="3"/>
    </i>
    <i r="2">
      <x v="1"/>
    </i>
    <i r="3">
      <x/>
    </i>
    <i r="3">
      <x v="1"/>
    </i>
    <i r="3">
      <x v="2"/>
    </i>
    <i r="3">
      <x v="3"/>
    </i>
    <i r="1">
      <x v="2"/>
    </i>
    <i r="2">
      <x/>
    </i>
    <i r="3">
      <x/>
    </i>
    <i r="3">
      <x v="1"/>
    </i>
    <i r="3">
      <x v="2"/>
    </i>
    <i r="3">
      <x v="3"/>
    </i>
    <i r="2">
      <x v="1"/>
    </i>
    <i r="3">
      <x/>
    </i>
    <i r="3">
      <x v="1"/>
    </i>
    <i r="3">
      <x v="2"/>
    </i>
    <i r="3">
      <x v="3"/>
    </i>
    <i r="1">
      <x v="3"/>
    </i>
    <i r="2">
      <x/>
    </i>
    <i r="3">
      <x/>
    </i>
    <i r="3">
      <x v="1"/>
    </i>
    <i r="3">
      <x v="2"/>
    </i>
    <i r="3">
      <x v="3"/>
    </i>
    <i r="2">
      <x v="1"/>
    </i>
    <i r="3">
      <x/>
    </i>
    <i r="3">
      <x v="1"/>
    </i>
    <i r="3">
      <x v="2"/>
    </i>
    <i r="3">
      <x v="3"/>
    </i>
    <i r="1">
      <x v="4"/>
    </i>
    <i r="2">
      <x/>
    </i>
    <i r="3">
      <x/>
    </i>
    <i r="3">
      <x v="1"/>
    </i>
    <i r="3">
      <x v="3"/>
    </i>
    <i r="2">
      <x v="1"/>
    </i>
    <i r="3">
      <x/>
    </i>
    <i r="3">
      <x v="1"/>
    </i>
    <i r="3">
      <x v="2"/>
    </i>
    <i r="3">
      <x v="3"/>
    </i>
    <i>
      <x v="3"/>
    </i>
    <i r="1">
      <x v="5"/>
    </i>
    <i r="2">
      <x/>
    </i>
    <i r="3">
      <x/>
    </i>
    <i r="3">
      <x v="1"/>
    </i>
    <i r="3">
      <x v="2"/>
    </i>
    <i r="3">
      <x v="3"/>
    </i>
    <i r="2">
      <x v="1"/>
    </i>
    <i r="3">
      <x/>
    </i>
    <i r="3">
      <x v="1"/>
    </i>
    <i r="3">
      <x v="2"/>
    </i>
    <i r="3">
      <x v="3"/>
    </i>
    <i r="1">
      <x v="6"/>
    </i>
    <i r="2">
      <x/>
    </i>
    <i r="3">
      <x/>
    </i>
    <i r="3">
      <x v="1"/>
    </i>
    <i r="3">
      <x v="2"/>
    </i>
    <i r="3">
      <x v="3"/>
    </i>
    <i r="2">
      <x v="1"/>
    </i>
    <i r="3">
      <x/>
    </i>
    <i r="3">
      <x v="1"/>
    </i>
    <i r="3">
      <x v="2"/>
    </i>
    <i r="3">
      <x v="3"/>
    </i>
    <i r="1">
      <x v="7"/>
    </i>
    <i r="2">
      <x/>
    </i>
    <i r="3">
      <x/>
    </i>
    <i r="3">
      <x v="1"/>
    </i>
    <i r="3">
      <x v="2"/>
    </i>
    <i r="3">
      <x v="3"/>
    </i>
    <i r="2">
      <x v="1"/>
    </i>
    <i r="3">
      <x v="2"/>
    </i>
    <i r="3">
      <x v="3"/>
    </i>
    <i r="1">
      <x v="8"/>
    </i>
    <i r="2">
      <x/>
    </i>
    <i r="3">
      <x/>
    </i>
    <i r="3">
      <x v="1"/>
    </i>
    <i r="3">
      <x v="2"/>
    </i>
    <i r="3">
      <x v="3"/>
    </i>
    <i r="2">
      <x v="1"/>
    </i>
    <i r="3">
      <x/>
    </i>
    <i r="3">
      <x v="1"/>
    </i>
    <i r="3">
      <x v="2"/>
    </i>
    <i r="3">
      <x v="3"/>
    </i>
    <i r="1">
      <x v="9"/>
    </i>
    <i r="2">
      <x/>
    </i>
    <i r="3">
      <x/>
    </i>
    <i r="3">
      <x v="1"/>
    </i>
    <i r="3">
      <x v="2"/>
    </i>
    <i r="3">
      <x v="3"/>
    </i>
    <i r="2">
      <x v="1"/>
    </i>
    <i r="3">
      <x/>
    </i>
    <i r="3">
      <x v="1"/>
    </i>
    <i r="3">
      <x v="2"/>
    </i>
    <i r="3">
      <x v="3"/>
    </i>
    <i>
      <x v="4"/>
    </i>
    <i r="1">
      <x/>
    </i>
    <i r="2">
      <x/>
    </i>
    <i r="3">
      <x/>
    </i>
    <i r="3">
      <x v="1"/>
    </i>
    <i r="3">
      <x v="2"/>
    </i>
    <i r="3">
      <x v="3"/>
    </i>
    <i r="2">
      <x v="1"/>
    </i>
    <i r="3">
      <x/>
    </i>
    <i r="3">
      <x v="1"/>
    </i>
    <i r="3">
      <x v="2"/>
    </i>
    <i r="3">
      <x v="3"/>
    </i>
    <i r="1">
      <x v="1"/>
    </i>
    <i r="2">
      <x/>
    </i>
    <i r="3">
      <x/>
    </i>
    <i r="3">
      <x v="1"/>
    </i>
    <i r="3">
      <x v="2"/>
    </i>
    <i r="3">
      <x v="3"/>
    </i>
    <i r="2">
      <x v="1"/>
    </i>
    <i r="3">
      <x/>
    </i>
    <i r="3">
      <x v="1"/>
    </i>
    <i r="3">
      <x v="2"/>
    </i>
    <i r="3">
      <x v="3"/>
    </i>
    <i r="1">
      <x v="2"/>
    </i>
    <i r="2">
      <x/>
    </i>
    <i r="3">
      <x/>
    </i>
    <i r="3">
      <x v="1"/>
    </i>
    <i r="3">
      <x v="2"/>
    </i>
    <i r="3">
      <x v="3"/>
    </i>
    <i r="2">
      <x v="1"/>
    </i>
    <i r="3">
      <x/>
    </i>
    <i r="3">
      <x v="1"/>
    </i>
    <i r="3">
      <x v="2"/>
    </i>
    <i r="3">
      <x v="3"/>
    </i>
    <i>
      <x v="5"/>
    </i>
    <i r="1">
      <x v="3"/>
    </i>
    <i r="2">
      <x/>
    </i>
    <i r="3">
      <x/>
    </i>
    <i r="3">
      <x v="1"/>
    </i>
    <i r="3">
      <x v="2"/>
    </i>
    <i r="3">
      <x v="3"/>
    </i>
    <i r="2">
      <x v="1"/>
    </i>
    <i r="3">
      <x/>
    </i>
    <i r="3">
      <x v="1"/>
    </i>
    <i r="3">
      <x v="2"/>
    </i>
    <i r="3">
      <x v="3"/>
    </i>
    <i r="1">
      <x v="4"/>
    </i>
    <i r="2">
      <x/>
    </i>
    <i r="3">
      <x/>
    </i>
    <i r="3">
      <x v="1"/>
    </i>
    <i r="3">
      <x v="2"/>
    </i>
    <i r="3">
      <x v="3"/>
    </i>
    <i r="2">
      <x v="1"/>
    </i>
    <i r="3">
      <x/>
    </i>
    <i r="3">
      <x v="1"/>
    </i>
    <i r="3">
      <x v="2"/>
    </i>
    <i r="3">
      <x v="3"/>
    </i>
    <i r="1">
      <x v="5"/>
    </i>
    <i r="2">
      <x/>
    </i>
    <i r="3">
      <x/>
    </i>
    <i r="3">
      <x v="1"/>
    </i>
    <i r="3">
      <x v="2"/>
    </i>
    <i r="3">
      <x v="3"/>
    </i>
    <i r="2">
      <x v="1"/>
    </i>
    <i r="3">
      <x/>
    </i>
    <i r="3">
      <x v="1"/>
    </i>
    <i r="3">
      <x v="2"/>
    </i>
    <i r="3">
      <x v="3"/>
    </i>
    <i>
      <x v="6"/>
    </i>
    <i r="1">
      <x v="6"/>
    </i>
    <i r="2">
      <x/>
    </i>
    <i r="3">
      <x/>
    </i>
    <i r="3">
      <x v="1"/>
    </i>
    <i r="3">
      <x v="2"/>
    </i>
    <i r="3">
      <x v="3"/>
    </i>
    <i r="2">
      <x v="1"/>
    </i>
    <i r="3">
      <x/>
    </i>
    <i r="3">
      <x v="1"/>
    </i>
    <i r="3">
      <x v="2"/>
    </i>
    <i r="3">
      <x v="3"/>
    </i>
    <i r="1">
      <x v="7"/>
    </i>
    <i r="2">
      <x/>
    </i>
    <i r="3">
      <x/>
    </i>
    <i r="3">
      <x v="1"/>
    </i>
    <i r="3">
      <x v="2"/>
    </i>
    <i r="3">
      <x v="3"/>
    </i>
    <i r="2">
      <x v="1"/>
    </i>
    <i r="3">
      <x/>
    </i>
    <i r="3">
      <x v="1"/>
    </i>
    <i r="3">
      <x v="2"/>
    </i>
    <i r="3">
      <x v="3"/>
    </i>
    <i r="1">
      <x v="8"/>
    </i>
    <i r="2">
      <x/>
    </i>
    <i r="3">
      <x/>
    </i>
    <i r="3">
      <x v="1"/>
    </i>
    <i r="3">
      <x v="2"/>
    </i>
    <i r="3">
      <x v="3"/>
    </i>
    <i r="2">
      <x v="1"/>
    </i>
    <i r="3">
      <x/>
    </i>
    <i r="3">
      <x v="1"/>
    </i>
    <i r="3">
      <x v="2"/>
    </i>
    <i r="3">
      <x v="3"/>
    </i>
    <i>
      <x v="7"/>
    </i>
    <i r="1">
      <x v="10"/>
    </i>
    <i r="2">
      <x v="2"/>
    </i>
    <i r="3">
      <x v="4"/>
    </i>
    <i t="grand">
      <x/>
    </i>
  </rowItems>
  <colFields count="1">
    <field x="-2"/>
  </colFields>
  <colItems count="2">
    <i>
      <x/>
    </i>
    <i i="1">
      <x v="1"/>
    </i>
  </colItems>
  <dataFields count="2">
    <dataField name="Average of subsample_g" fld="7" subtotal="average" baseField="0" baseItem="0"/>
    <dataField name="Sum of count" fld="1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2094"/>
  <sheetViews>
    <sheetView tabSelected="1" topLeftCell="M1" workbookViewId="0">
      <pane ySplit="1" topLeftCell="A1370" activePane="bottomLeft" state="frozen"/>
      <selection pane="bottomLeft" activeCell="P1413" sqref="P1413"/>
    </sheetView>
  </sheetViews>
  <sheetFormatPr baseColWidth="10" defaultRowHeight="16"/>
  <cols>
    <col min="6" max="7" width="11.5" customWidth="1"/>
    <col min="8" max="9" width="20.6640625" customWidth="1"/>
    <col min="10" max="11" width="5.5" customWidth="1"/>
    <col min="12" max="13" width="31.6640625" customWidth="1"/>
    <col min="14" max="16" width="5.5" customWidth="1"/>
    <col min="17" max="17" width="30.6640625" customWidth="1"/>
    <col min="18" max="18" width="5.5" customWidth="1"/>
    <col min="19" max="20" width="4" customWidth="1"/>
    <col min="21" max="21" width="30.1640625" customWidth="1"/>
    <col min="23" max="23" width="11.6640625" bestFit="1" customWidth="1"/>
    <col min="25" max="25" width="15.33203125" customWidth="1"/>
  </cols>
  <sheetData>
    <row r="1" spans="1:25">
      <c r="B1" t="s">
        <v>0</v>
      </c>
      <c r="C1" t="s">
        <v>1</v>
      </c>
      <c r="D1" t="s">
        <v>2</v>
      </c>
      <c r="E1" t="s">
        <v>3</v>
      </c>
      <c r="F1" t="s">
        <v>540</v>
      </c>
      <c r="G1" t="s">
        <v>547</v>
      </c>
      <c r="H1" t="s">
        <v>514</v>
      </c>
      <c r="I1" t="s">
        <v>541</v>
      </c>
      <c r="J1" t="s">
        <v>4</v>
      </c>
      <c r="K1" t="s">
        <v>5</v>
      </c>
      <c r="L1" t="s">
        <v>6</v>
      </c>
      <c r="M1" t="s">
        <v>7</v>
      </c>
      <c r="N1" t="s">
        <v>8</v>
      </c>
      <c r="O1" t="s">
        <v>9</v>
      </c>
      <c r="P1" t="s">
        <v>10</v>
      </c>
      <c r="Q1" t="s">
        <v>11</v>
      </c>
      <c r="R1" t="s">
        <v>12</v>
      </c>
      <c r="S1" t="s">
        <v>13</v>
      </c>
      <c r="T1" t="s">
        <v>14</v>
      </c>
      <c r="U1" t="s">
        <v>15</v>
      </c>
      <c r="V1" t="s">
        <v>542</v>
      </c>
      <c r="W1" t="s">
        <v>544</v>
      </c>
      <c r="X1" t="s">
        <v>543</v>
      </c>
      <c r="Y1" t="s">
        <v>585</v>
      </c>
    </row>
    <row r="2" spans="1:25">
      <c r="A2">
        <v>1</v>
      </c>
      <c r="B2" t="s">
        <v>16</v>
      </c>
      <c r="C2" t="s">
        <v>17</v>
      </c>
      <c r="D2">
        <v>1</v>
      </c>
      <c r="E2" t="s">
        <v>18</v>
      </c>
      <c r="F2">
        <v>0.04</v>
      </c>
      <c r="H2" s="3">
        <v>476</v>
      </c>
      <c r="I2" s="3">
        <f t="shared" ref="I2:I65" si="0">H2/(200/213)</f>
        <v>506.94</v>
      </c>
      <c r="J2" t="s">
        <v>19</v>
      </c>
      <c r="K2">
        <v>1</v>
      </c>
      <c r="L2" t="s">
        <v>20</v>
      </c>
      <c r="M2" t="s">
        <v>21</v>
      </c>
      <c r="N2" t="s">
        <v>22</v>
      </c>
      <c r="O2" t="s">
        <v>23</v>
      </c>
      <c r="P2" t="s">
        <v>24</v>
      </c>
      <c r="Q2" t="s">
        <v>25</v>
      </c>
      <c r="R2">
        <v>0</v>
      </c>
      <c r="S2" t="s">
        <v>26</v>
      </c>
      <c r="T2" t="s">
        <v>27</v>
      </c>
      <c r="U2" t="s">
        <v>28</v>
      </c>
      <c r="V2" s="50">
        <f t="shared" ref="V2:V65" si="1">R2/H2</f>
        <v>0</v>
      </c>
      <c r="W2" s="50">
        <f>V2*1000000</f>
        <v>0</v>
      </c>
      <c r="X2" s="5">
        <f>R2/I2</f>
        <v>0</v>
      </c>
      <c r="Y2">
        <f t="shared" ref="Y2:Y65" si="2">X2*1000</f>
        <v>0</v>
      </c>
    </row>
    <row r="3" spans="1:25">
      <c r="A3">
        <v>2</v>
      </c>
      <c r="B3" t="s">
        <v>16</v>
      </c>
      <c r="C3" t="s">
        <v>17</v>
      </c>
      <c r="D3">
        <v>1</v>
      </c>
      <c r="E3" t="s">
        <v>18</v>
      </c>
      <c r="F3">
        <v>0.04</v>
      </c>
      <c r="H3" s="3">
        <v>476</v>
      </c>
      <c r="I3" s="3">
        <f t="shared" si="0"/>
        <v>506.94</v>
      </c>
      <c r="J3" t="s">
        <v>19</v>
      </c>
      <c r="K3">
        <v>1</v>
      </c>
      <c r="L3" t="s">
        <v>29</v>
      </c>
      <c r="M3" t="s">
        <v>29</v>
      </c>
      <c r="N3" t="s">
        <v>30</v>
      </c>
      <c r="O3" t="s">
        <v>23</v>
      </c>
      <c r="P3" t="s">
        <v>31</v>
      </c>
      <c r="Q3" t="s">
        <v>32</v>
      </c>
      <c r="R3">
        <v>0</v>
      </c>
      <c r="S3" t="s">
        <v>26</v>
      </c>
      <c r="T3" t="s">
        <v>27</v>
      </c>
      <c r="U3" t="s">
        <v>28</v>
      </c>
      <c r="V3" s="50">
        <f t="shared" si="1"/>
        <v>0</v>
      </c>
      <c r="W3" s="50">
        <f>V3*1000000</f>
        <v>0</v>
      </c>
      <c r="X3" s="5">
        <f t="shared" ref="X3:X66" si="3">R3/I3</f>
        <v>0</v>
      </c>
      <c r="Y3">
        <f t="shared" si="2"/>
        <v>0</v>
      </c>
    </row>
    <row r="4" spans="1:25">
      <c r="A4">
        <v>3</v>
      </c>
      <c r="B4" t="s">
        <v>16</v>
      </c>
      <c r="C4" t="s">
        <v>17</v>
      </c>
      <c r="D4">
        <v>1</v>
      </c>
      <c r="E4" t="s">
        <v>18</v>
      </c>
      <c r="F4">
        <v>0.04</v>
      </c>
      <c r="H4" s="3">
        <v>476</v>
      </c>
      <c r="I4" s="3">
        <f t="shared" si="0"/>
        <v>506.94</v>
      </c>
      <c r="J4" t="s">
        <v>19</v>
      </c>
      <c r="K4">
        <v>1</v>
      </c>
      <c r="L4" t="s">
        <v>33</v>
      </c>
      <c r="M4" t="s">
        <v>33</v>
      </c>
      <c r="N4" t="s">
        <v>22</v>
      </c>
      <c r="O4" t="s">
        <v>23</v>
      </c>
      <c r="P4" t="s">
        <v>31</v>
      </c>
      <c r="Q4" t="s">
        <v>25</v>
      </c>
      <c r="R4">
        <v>1</v>
      </c>
      <c r="S4" t="s">
        <v>26</v>
      </c>
      <c r="T4" t="s">
        <v>27</v>
      </c>
      <c r="U4" t="s">
        <v>28</v>
      </c>
      <c r="V4" s="50">
        <f t="shared" si="1"/>
        <v>2.1008403361344537E-3</v>
      </c>
      <c r="W4" s="50">
        <f t="shared" ref="W4:W67" si="4">V4*1000000</f>
        <v>2100.8403361344535</v>
      </c>
      <c r="X4" s="5">
        <f t="shared" si="3"/>
        <v>1.9726200339290644E-3</v>
      </c>
      <c r="Y4">
        <f t="shared" si="2"/>
        <v>1.9726200339290645</v>
      </c>
    </row>
    <row r="5" spans="1:25">
      <c r="A5">
        <v>4</v>
      </c>
      <c r="B5" t="s">
        <v>16</v>
      </c>
      <c r="C5" t="s">
        <v>17</v>
      </c>
      <c r="D5">
        <v>1</v>
      </c>
      <c r="E5" t="s">
        <v>18</v>
      </c>
      <c r="F5">
        <v>0.04</v>
      </c>
      <c r="H5" s="3">
        <v>476</v>
      </c>
      <c r="I5" s="3">
        <f t="shared" si="0"/>
        <v>506.94</v>
      </c>
      <c r="J5" t="s">
        <v>19</v>
      </c>
      <c r="K5">
        <v>1</v>
      </c>
      <c r="L5" t="s">
        <v>34</v>
      </c>
      <c r="M5" t="s">
        <v>35</v>
      </c>
      <c r="N5" t="s">
        <v>36</v>
      </c>
      <c r="O5" t="s">
        <v>37</v>
      </c>
      <c r="P5" t="s">
        <v>24</v>
      </c>
      <c r="Q5" t="s">
        <v>38</v>
      </c>
      <c r="R5">
        <v>0</v>
      </c>
      <c r="S5" t="s">
        <v>26</v>
      </c>
      <c r="T5" t="s">
        <v>27</v>
      </c>
      <c r="U5" t="s">
        <v>28</v>
      </c>
      <c r="V5" s="50">
        <f t="shared" si="1"/>
        <v>0</v>
      </c>
      <c r="W5" s="50">
        <f t="shared" si="4"/>
        <v>0</v>
      </c>
      <c r="X5" s="5">
        <f t="shared" si="3"/>
        <v>0</v>
      </c>
      <c r="Y5">
        <f t="shared" si="2"/>
        <v>0</v>
      </c>
    </row>
    <row r="6" spans="1:25">
      <c r="A6">
        <v>5</v>
      </c>
      <c r="B6" t="s">
        <v>16</v>
      </c>
      <c r="C6" t="s">
        <v>17</v>
      </c>
      <c r="D6">
        <v>1</v>
      </c>
      <c r="E6" t="s">
        <v>18</v>
      </c>
      <c r="F6">
        <v>0.04</v>
      </c>
      <c r="H6" s="3">
        <v>476</v>
      </c>
      <c r="I6" s="3">
        <f t="shared" si="0"/>
        <v>506.94</v>
      </c>
      <c r="J6" t="s">
        <v>19</v>
      </c>
      <c r="K6">
        <v>1</v>
      </c>
      <c r="L6" t="s">
        <v>39</v>
      </c>
      <c r="M6" t="s">
        <v>35</v>
      </c>
      <c r="N6" t="s">
        <v>36</v>
      </c>
      <c r="O6" t="s">
        <v>37</v>
      </c>
      <c r="P6" t="s">
        <v>24</v>
      </c>
      <c r="Q6" t="s">
        <v>38</v>
      </c>
      <c r="R6">
        <v>2</v>
      </c>
      <c r="S6" t="s">
        <v>26</v>
      </c>
      <c r="T6" t="s">
        <v>27</v>
      </c>
      <c r="U6" t="s">
        <v>28</v>
      </c>
      <c r="V6" s="50">
        <f t="shared" si="1"/>
        <v>4.2016806722689074E-3</v>
      </c>
      <c r="W6" s="50">
        <f t="shared" si="4"/>
        <v>4201.6806722689071</v>
      </c>
      <c r="X6" s="5">
        <f t="shared" si="3"/>
        <v>3.9452400678581289E-3</v>
      </c>
      <c r="Y6">
        <f t="shared" si="2"/>
        <v>3.945240067858129</v>
      </c>
    </row>
    <row r="7" spans="1:25">
      <c r="A7">
        <v>6</v>
      </c>
      <c r="B7" t="s">
        <v>16</v>
      </c>
      <c r="C7" t="s">
        <v>17</v>
      </c>
      <c r="D7">
        <v>1</v>
      </c>
      <c r="E7" t="s">
        <v>18</v>
      </c>
      <c r="F7">
        <v>0.04</v>
      </c>
      <c r="H7" s="3">
        <v>476</v>
      </c>
      <c r="I7" s="3">
        <f t="shared" si="0"/>
        <v>506.94</v>
      </c>
      <c r="J7" t="s">
        <v>19</v>
      </c>
      <c r="K7">
        <v>1</v>
      </c>
      <c r="L7" t="s">
        <v>40</v>
      </c>
      <c r="M7" t="s">
        <v>40</v>
      </c>
      <c r="N7" t="s">
        <v>22</v>
      </c>
      <c r="O7" t="s">
        <v>37</v>
      </c>
      <c r="P7" t="s">
        <v>24</v>
      </c>
      <c r="Q7" t="s">
        <v>32</v>
      </c>
      <c r="R7">
        <v>0</v>
      </c>
      <c r="S7" t="s">
        <v>26</v>
      </c>
      <c r="T7" t="s">
        <v>27</v>
      </c>
      <c r="U7" t="s">
        <v>28</v>
      </c>
      <c r="V7" s="50">
        <f t="shared" si="1"/>
        <v>0</v>
      </c>
      <c r="W7" s="50">
        <f t="shared" si="4"/>
        <v>0</v>
      </c>
      <c r="X7" s="5">
        <f t="shared" si="3"/>
        <v>0</v>
      </c>
      <c r="Y7">
        <f t="shared" si="2"/>
        <v>0</v>
      </c>
    </row>
    <row r="8" spans="1:25">
      <c r="A8">
        <v>7</v>
      </c>
      <c r="B8" t="s">
        <v>16</v>
      </c>
      <c r="C8" t="s">
        <v>17</v>
      </c>
      <c r="D8">
        <v>1</v>
      </c>
      <c r="E8" t="s">
        <v>18</v>
      </c>
      <c r="F8">
        <v>0.04</v>
      </c>
      <c r="H8" s="3">
        <v>476</v>
      </c>
      <c r="I8" s="3">
        <f t="shared" si="0"/>
        <v>506.94</v>
      </c>
      <c r="J8" t="s">
        <v>19</v>
      </c>
      <c r="K8">
        <v>1</v>
      </c>
      <c r="L8" t="s">
        <v>41</v>
      </c>
      <c r="M8" t="s">
        <v>41</v>
      </c>
      <c r="N8" t="s">
        <v>22</v>
      </c>
      <c r="O8" t="s">
        <v>23</v>
      </c>
      <c r="P8" t="s">
        <v>24</v>
      </c>
      <c r="Q8" t="s">
        <v>425</v>
      </c>
      <c r="R8">
        <v>0</v>
      </c>
      <c r="S8" t="s">
        <v>26</v>
      </c>
      <c r="T8" t="s">
        <v>27</v>
      </c>
      <c r="U8" t="s">
        <v>28</v>
      </c>
      <c r="V8" s="50">
        <f t="shared" si="1"/>
        <v>0</v>
      </c>
      <c r="W8" s="50">
        <f t="shared" si="4"/>
        <v>0</v>
      </c>
      <c r="X8" s="5">
        <f t="shared" si="3"/>
        <v>0</v>
      </c>
      <c r="Y8">
        <f t="shared" si="2"/>
        <v>0</v>
      </c>
    </row>
    <row r="9" spans="1:25">
      <c r="A9">
        <v>8</v>
      </c>
      <c r="B9" t="s">
        <v>16</v>
      </c>
      <c r="C9" t="s">
        <v>17</v>
      </c>
      <c r="D9">
        <v>1</v>
      </c>
      <c r="E9" t="s">
        <v>18</v>
      </c>
      <c r="F9">
        <v>0.04</v>
      </c>
      <c r="H9" s="3">
        <v>476</v>
      </c>
      <c r="I9" s="3">
        <f t="shared" si="0"/>
        <v>506.94</v>
      </c>
      <c r="J9" t="s">
        <v>19</v>
      </c>
      <c r="K9">
        <v>1</v>
      </c>
      <c r="L9" t="s">
        <v>42</v>
      </c>
      <c r="M9" t="s">
        <v>42</v>
      </c>
      <c r="N9" t="s">
        <v>22</v>
      </c>
      <c r="O9" t="s">
        <v>23</v>
      </c>
      <c r="P9" t="s">
        <v>24</v>
      </c>
      <c r="Q9" t="s">
        <v>43</v>
      </c>
      <c r="R9">
        <v>0</v>
      </c>
      <c r="S9" t="s">
        <v>26</v>
      </c>
      <c r="T9" t="s">
        <v>27</v>
      </c>
      <c r="U9" t="s">
        <v>28</v>
      </c>
      <c r="V9" s="50">
        <f t="shared" si="1"/>
        <v>0</v>
      </c>
      <c r="W9" s="50">
        <f t="shared" si="4"/>
        <v>0</v>
      </c>
      <c r="X9" s="5">
        <f t="shared" si="3"/>
        <v>0</v>
      </c>
      <c r="Y9">
        <f t="shared" si="2"/>
        <v>0</v>
      </c>
    </row>
    <row r="10" spans="1:25">
      <c r="A10">
        <v>9</v>
      </c>
      <c r="B10" t="s">
        <v>16</v>
      </c>
      <c r="C10" t="s">
        <v>17</v>
      </c>
      <c r="D10">
        <v>1</v>
      </c>
      <c r="E10" t="s">
        <v>18</v>
      </c>
      <c r="F10">
        <v>0.04</v>
      </c>
      <c r="H10" s="3">
        <v>476</v>
      </c>
      <c r="I10" s="3">
        <f t="shared" si="0"/>
        <v>506.94</v>
      </c>
      <c r="J10" t="s">
        <v>19</v>
      </c>
      <c r="K10">
        <v>1</v>
      </c>
      <c r="L10" t="s">
        <v>44</v>
      </c>
      <c r="M10" t="s">
        <v>44</v>
      </c>
      <c r="N10" t="s">
        <v>22</v>
      </c>
      <c r="O10" t="s">
        <v>23</v>
      </c>
      <c r="P10" t="s">
        <v>24</v>
      </c>
      <c r="Q10" t="s">
        <v>45</v>
      </c>
      <c r="R10">
        <v>1</v>
      </c>
      <c r="S10" t="s">
        <v>26</v>
      </c>
      <c r="T10" t="s">
        <v>27</v>
      </c>
      <c r="U10" t="s">
        <v>28</v>
      </c>
      <c r="V10" s="50">
        <f t="shared" si="1"/>
        <v>2.1008403361344537E-3</v>
      </c>
      <c r="W10" s="50">
        <f t="shared" si="4"/>
        <v>2100.8403361344535</v>
      </c>
      <c r="X10" s="5">
        <f t="shared" si="3"/>
        <v>1.9726200339290644E-3</v>
      </c>
      <c r="Y10">
        <f t="shared" si="2"/>
        <v>1.9726200339290645</v>
      </c>
    </row>
    <row r="11" spans="1:25">
      <c r="A11">
        <v>10</v>
      </c>
      <c r="B11" t="s">
        <v>16</v>
      </c>
      <c r="C11" t="s">
        <v>17</v>
      </c>
      <c r="D11">
        <v>1</v>
      </c>
      <c r="E11" t="s">
        <v>18</v>
      </c>
      <c r="F11">
        <v>0.04</v>
      </c>
      <c r="H11" s="3">
        <v>476</v>
      </c>
      <c r="I11" s="3">
        <f t="shared" si="0"/>
        <v>506.94</v>
      </c>
      <c r="J11" t="s">
        <v>19</v>
      </c>
      <c r="K11">
        <v>1</v>
      </c>
      <c r="L11" t="s">
        <v>46</v>
      </c>
      <c r="M11" t="s">
        <v>46</v>
      </c>
      <c r="N11" t="s">
        <v>22</v>
      </c>
      <c r="O11" t="s">
        <v>23</v>
      </c>
      <c r="P11" t="s">
        <v>24</v>
      </c>
      <c r="Q11" t="s">
        <v>32</v>
      </c>
      <c r="R11">
        <v>0</v>
      </c>
      <c r="S11" t="s">
        <v>26</v>
      </c>
      <c r="T11" t="s">
        <v>27</v>
      </c>
      <c r="U11" t="s">
        <v>28</v>
      </c>
      <c r="V11" s="50">
        <f t="shared" si="1"/>
        <v>0</v>
      </c>
      <c r="W11" s="50">
        <f t="shared" si="4"/>
        <v>0</v>
      </c>
      <c r="X11" s="5">
        <f t="shared" si="3"/>
        <v>0</v>
      </c>
      <c r="Y11">
        <f t="shared" si="2"/>
        <v>0</v>
      </c>
    </row>
    <row r="12" spans="1:25">
      <c r="A12">
        <v>11</v>
      </c>
      <c r="B12" t="s">
        <v>16</v>
      </c>
      <c r="C12" t="s">
        <v>17</v>
      </c>
      <c r="D12">
        <v>1</v>
      </c>
      <c r="E12" t="s">
        <v>18</v>
      </c>
      <c r="F12">
        <v>0.04</v>
      </c>
      <c r="H12" s="3">
        <v>476</v>
      </c>
      <c r="I12" s="3">
        <f t="shared" si="0"/>
        <v>506.94</v>
      </c>
      <c r="J12" t="s">
        <v>19</v>
      </c>
      <c r="K12">
        <v>1</v>
      </c>
      <c r="L12" t="s">
        <v>47</v>
      </c>
      <c r="M12" t="s">
        <v>48</v>
      </c>
      <c r="N12" t="s">
        <v>22</v>
      </c>
      <c r="O12" t="s">
        <v>37</v>
      </c>
      <c r="P12" t="s">
        <v>24</v>
      </c>
      <c r="Q12" t="s">
        <v>49</v>
      </c>
      <c r="R12">
        <v>1</v>
      </c>
      <c r="S12" t="s">
        <v>26</v>
      </c>
      <c r="T12" t="s">
        <v>27</v>
      </c>
      <c r="U12" t="s">
        <v>28</v>
      </c>
      <c r="V12" s="50">
        <f t="shared" si="1"/>
        <v>2.1008403361344537E-3</v>
      </c>
      <c r="W12" s="50">
        <f t="shared" si="4"/>
        <v>2100.8403361344535</v>
      </c>
      <c r="X12" s="5">
        <f t="shared" si="3"/>
        <v>1.9726200339290644E-3</v>
      </c>
      <c r="Y12">
        <f t="shared" si="2"/>
        <v>1.9726200339290645</v>
      </c>
    </row>
    <row r="13" spans="1:25">
      <c r="A13">
        <v>12</v>
      </c>
      <c r="B13" t="s">
        <v>16</v>
      </c>
      <c r="C13" t="s">
        <v>17</v>
      </c>
      <c r="D13">
        <v>1</v>
      </c>
      <c r="E13" t="s">
        <v>18</v>
      </c>
      <c r="F13">
        <v>0.04</v>
      </c>
      <c r="H13" s="3">
        <v>476</v>
      </c>
      <c r="I13" s="3">
        <f t="shared" si="0"/>
        <v>506.94</v>
      </c>
      <c r="J13" t="s">
        <v>19</v>
      </c>
      <c r="K13">
        <v>1</v>
      </c>
      <c r="L13" t="s">
        <v>50</v>
      </c>
      <c r="M13" t="s">
        <v>48</v>
      </c>
      <c r="N13" t="s">
        <v>22</v>
      </c>
      <c r="O13" t="s">
        <v>37</v>
      </c>
      <c r="P13" t="s">
        <v>24</v>
      </c>
      <c r="Q13" t="s">
        <v>49</v>
      </c>
      <c r="R13">
        <v>0</v>
      </c>
      <c r="S13" t="s">
        <v>26</v>
      </c>
      <c r="T13" t="s">
        <v>27</v>
      </c>
      <c r="U13" t="s">
        <v>28</v>
      </c>
      <c r="V13" s="50">
        <f t="shared" si="1"/>
        <v>0</v>
      </c>
      <c r="W13" s="50">
        <f t="shared" si="4"/>
        <v>0</v>
      </c>
      <c r="X13" s="5">
        <f t="shared" si="3"/>
        <v>0</v>
      </c>
      <c r="Y13">
        <f t="shared" si="2"/>
        <v>0</v>
      </c>
    </row>
    <row r="14" spans="1:25">
      <c r="A14">
        <v>13</v>
      </c>
      <c r="B14" t="s">
        <v>16</v>
      </c>
      <c r="C14" t="s">
        <v>17</v>
      </c>
      <c r="D14">
        <v>1</v>
      </c>
      <c r="E14" t="s">
        <v>18</v>
      </c>
      <c r="F14">
        <v>0.04</v>
      </c>
      <c r="H14" s="3">
        <v>476</v>
      </c>
      <c r="I14" s="3">
        <f t="shared" si="0"/>
        <v>506.94</v>
      </c>
      <c r="J14" t="s">
        <v>19</v>
      </c>
      <c r="K14">
        <v>1</v>
      </c>
      <c r="L14" t="s">
        <v>51</v>
      </c>
      <c r="M14" t="s">
        <v>51</v>
      </c>
      <c r="N14" t="s">
        <v>22</v>
      </c>
      <c r="O14" t="s">
        <v>23</v>
      </c>
      <c r="P14" t="s">
        <v>24</v>
      </c>
      <c r="Q14" t="s">
        <v>45</v>
      </c>
      <c r="R14">
        <v>0</v>
      </c>
      <c r="S14" t="s">
        <v>26</v>
      </c>
      <c r="T14" t="s">
        <v>27</v>
      </c>
      <c r="U14" t="s">
        <v>28</v>
      </c>
      <c r="V14" s="50">
        <f t="shared" si="1"/>
        <v>0</v>
      </c>
      <c r="W14" s="50">
        <f t="shared" si="4"/>
        <v>0</v>
      </c>
      <c r="X14" s="5">
        <f t="shared" si="3"/>
        <v>0</v>
      </c>
      <c r="Y14">
        <f t="shared" si="2"/>
        <v>0</v>
      </c>
    </row>
    <row r="15" spans="1:25">
      <c r="A15">
        <v>14</v>
      </c>
      <c r="B15" t="s">
        <v>16</v>
      </c>
      <c r="C15" t="s">
        <v>17</v>
      </c>
      <c r="D15">
        <v>1</v>
      </c>
      <c r="E15" t="s">
        <v>18</v>
      </c>
      <c r="F15">
        <v>0.04</v>
      </c>
      <c r="H15" s="3">
        <v>476</v>
      </c>
      <c r="I15" s="3">
        <f t="shared" si="0"/>
        <v>506.94</v>
      </c>
      <c r="J15" t="s">
        <v>19</v>
      </c>
      <c r="K15">
        <v>1</v>
      </c>
      <c r="L15" t="s">
        <v>52</v>
      </c>
      <c r="M15" t="s">
        <v>52</v>
      </c>
      <c r="N15" t="s">
        <v>22</v>
      </c>
      <c r="O15" t="s">
        <v>23</v>
      </c>
      <c r="P15" t="s">
        <v>31</v>
      </c>
      <c r="Q15" t="s">
        <v>53</v>
      </c>
      <c r="R15">
        <v>0</v>
      </c>
      <c r="S15" t="s">
        <v>26</v>
      </c>
      <c r="T15" t="s">
        <v>27</v>
      </c>
      <c r="U15" t="s">
        <v>28</v>
      </c>
      <c r="V15" s="50">
        <f t="shared" si="1"/>
        <v>0</v>
      </c>
      <c r="W15" s="50">
        <f t="shared" si="4"/>
        <v>0</v>
      </c>
      <c r="X15" s="5">
        <f t="shared" si="3"/>
        <v>0</v>
      </c>
      <c r="Y15">
        <f t="shared" si="2"/>
        <v>0</v>
      </c>
    </row>
    <row r="16" spans="1:25">
      <c r="A16">
        <v>15</v>
      </c>
      <c r="B16" t="s">
        <v>16</v>
      </c>
      <c r="C16" t="s">
        <v>17</v>
      </c>
      <c r="D16">
        <v>1</v>
      </c>
      <c r="E16" t="s">
        <v>18</v>
      </c>
      <c r="F16">
        <v>0.04</v>
      </c>
      <c r="H16" s="3">
        <v>476</v>
      </c>
      <c r="I16" s="3">
        <f t="shared" si="0"/>
        <v>506.94</v>
      </c>
      <c r="J16" t="s">
        <v>19</v>
      </c>
      <c r="K16">
        <v>1</v>
      </c>
      <c r="L16" t="s">
        <v>54</v>
      </c>
      <c r="M16" t="s">
        <v>54</v>
      </c>
      <c r="N16" t="s">
        <v>22</v>
      </c>
      <c r="O16" t="s">
        <v>23</v>
      </c>
      <c r="P16" t="s">
        <v>31</v>
      </c>
      <c r="Q16" t="s">
        <v>55</v>
      </c>
      <c r="R16">
        <v>0</v>
      </c>
      <c r="S16" t="s">
        <v>26</v>
      </c>
      <c r="T16" t="s">
        <v>27</v>
      </c>
      <c r="U16" t="s">
        <v>28</v>
      </c>
      <c r="V16" s="50">
        <f t="shared" si="1"/>
        <v>0</v>
      </c>
      <c r="W16" s="50">
        <f t="shared" si="4"/>
        <v>0</v>
      </c>
      <c r="X16" s="5">
        <f t="shared" si="3"/>
        <v>0</v>
      </c>
      <c r="Y16">
        <f t="shared" si="2"/>
        <v>0</v>
      </c>
    </row>
    <row r="17" spans="1:25">
      <c r="A17">
        <v>16</v>
      </c>
      <c r="B17" t="s">
        <v>16</v>
      </c>
      <c r="C17" t="s">
        <v>17</v>
      </c>
      <c r="D17">
        <v>1</v>
      </c>
      <c r="E17" t="s">
        <v>18</v>
      </c>
      <c r="F17">
        <v>0.04</v>
      </c>
      <c r="H17" s="3">
        <v>476</v>
      </c>
      <c r="I17" s="3">
        <f t="shared" si="0"/>
        <v>506.94</v>
      </c>
      <c r="J17" t="s">
        <v>19</v>
      </c>
      <c r="K17">
        <v>1</v>
      </c>
      <c r="L17" t="s">
        <v>56</v>
      </c>
      <c r="M17" t="s">
        <v>56</v>
      </c>
      <c r="N17" t="s">
        <v>22</v>
      </c>
      <c r="O17" t="s">
        <v>37</v>
      </c>
      <c r="P17" t="s">
        <v>24</v>
      </c>
      <c r="Q17" t="s">
        <v>57</v>
      </c>
      <c r="R17">
        <v>4</v>
      </c>
      <c r="S17" t="s">
        <v>26</v>
      </c>
      <c r="T17" t="s">
        <v>27</v>
      </c>
      <c r="U17" t="s">
        <v>28</v>
      </c>
      <c r="V17" s="50">
        <f t="shared" si="1"/>
        <v>8.4033613445378148E-3</v>
      </c>
      <c r="W17" s="50">
        <f t="shared" si="4"/>
        <v>8403.3613445378141</v>
      </c>
      <c r="X17" s="5">
        <f t="shared" si="3"/>
        <v>7.8904801357162577E-3</v>
      </c>
      <c r="Y17">
        <f t="shared" si="2"/>
        <v>7.8904801357162579</v>
      </c>
    </row>
    <row r="18" spans="1:25">
      <c r="A18">
        <v>17</v>
      </c>
      <c r="B18" t="s">
        <v>16</v>
      </c>
      <c r="C18" t="s">
        <v>17</v>
      </c>
      <c r="D18">
        <v>1</v>
      </c>
      <c r="E18" t="s">
        <v>18</v>
      </c>
      <c r="F18">
        <v>0.04</v>
      </c>
      <c r="H18" s="3">
        <v>476</v>
      </c>
      <c r="I18" s="3">
        <f t="shared" si="0"/>
        <v>506.94</v>
      </c>
      <c r="J18" t="s">
        <v>19</v>
      </c>
      <c r="K18">
        <v>1</v>
      </c>
      <c r="L18" t="s">
        <v>58</v>
      </c>
      <c r="M18" t="s">
        <v>58</v>
      </c>
      <c r="N18" t="s">
        <v>30</v>
      </c>
      <c r="O18" t="s">
        <v>23</v>
      </c>
      <c r="P18" t="s">
        <v>31</v>
      </c>
      <c r="Q18" t="s">
        <v>59</v>
      </c>
      <c r="R18">
        <v>0</v>
      </c>
      <c r="S18" t="s">
        <v>26</v>
      </c>
      <c r="T18" t="s">
        <v>27</v>
      </c>
      <c r="U18" t="s">
        <v>28</v>
      </c>
      <c r="V18" s="50">
        <f t="shared" si="1"/>
        <v>0</v>
      </c>
      <c r="W18" s="50">
        <f t="shared" si="4"/>
        <v>0</v>
      </c>
      <c r="X18" s="5">
        <f t="shared" si="3"/>
        <v>0</v>
      </c>
      <c r="Y18">
        <f t="shared" si="2"/>
        <v>0</v>
      </c>
    </row>
    <row r="19" spans="1:25">
      <c r="A19">
        <v>18</v>
      </c>
      <c r="B19" t="s">
        <v>16</v>
      </c>
      <c r="C19" t="s">
        <v>17</v>
      </c>
      <c r="D19">
        <v>1</v>
      </c>
      <c r="E19" t="s">
        <v>18</v>
      </c>
      <c r="F19">
        <v>0.04</v>
      </c>
      <c r="H19" s="3">
        <v>476</v>
      </c>
      <c r="I19" s="3">
        <f t="shared" si="0"/>
        <v>506.94</v>
      </c>
      <c r="J19" t="s">
        <v>19</v>
      </c>
      <c r="K19">
        <v>1</v>
      </c>
      <c r="L19" t="s">
        <v>60</v>
      </c>
      <c r="M19" t="s">
        <v>60</v>
      </c>
      <c r="N19" t="s">
        <v>30</v>
      </c>
      <c r="O19" t="s">
        <v>37</v>
      </c>
      <c r="P19" t="s">
        <v>31</v>
      </c>
      <c r="Q19" t="s">
        <v>61</v>
      </c>
      <c r="R19">
        <v>0</v>
      </c>
      <c r="S19" t="s">
        <v>26</v>
      </c>
      <c r="T19" t="s">
        <v>27</v>
      </c>
      <c r="U19" t="s">
        <v>28</v>
      </c>
      <c r="V19" s="50">
        <f t="shared" si="1"/>
        <v>0</v>
      </c>
      <c r="W19" s="50">
        <f t="shared" si="4"/>
        <v>0</v>
      </c>
      <c r="X19" s="5">
        <f t="shared" si="3"/>
        <v>0</v>
      </c>
      <c r="Y19">
        <f t="shared" si="2"/>
        <v>0</v>
      </c>
    </row>
    <row r="20" spans="1:25">
      <c r="A20">
        <v>19</v>
      </c>
      <c r="B20" t="s">
        <v>16</v>
      </c>
      <c r="C20" t="s">
        <v>17</v>
      </c>
      <c r="D20">
        <v>1</v>
      </c>
      <c r="E20" t="s">
        <v>18</v>
      </c>
      <c r="F20">
        <v>0.04</v>
      </c>
      <c r="H20" s="3">
        <v>476</v>
      </c>
      <c r="I20" s="3">
        <f t="shared" si="0"/>
        <v>506.94</v>
      </c>
      <c r="J20" t="s">
        <v>19</v>
      </c>
      <c r="K20">
        <v>1</v>
      </c>
      <c r="L20" t="s">
        <v>62</v>
      </c>
      <c r="M20" t="s">
        <v>62</v>
      </c>
      <c r="N20" t="s">
        <v>22</v>
      </c>
      <c r="O20" t="s">
        <v>37</v>
      </c>
      <c r="P20" t="s">
        <v>24</v>
      </c>
      <c r="Q20" t="s">
        <v>32</v>
      </c>
      <c r="R20">
        <v>0</v>
      </c>
      <c r="S20" t="s">
        <v>26</v>
      </c>
      <c r="T20" t="s">
        <v>27</v>
      </c>
      <c r="U20" t="s">
        <v>28</v>
      </c>
      <c r="V20" s="50">
        <f t="shared" si="1"/>
        <v>0</v>
      </c>
      <c r="W20" s="50">
        <f t="shared" si="4"/>
        <v>0</v>
      </c>
      <c r="X20" s="5">
        <f t="shared" si="3"/>
        <v>0</v>
      </c>
      <c r="Y20">
        <f t="shared" si="2"/>
        <v>0</v>
      </c>
    </row>
    <row r="21" spans="1:25">
      <c r="A21">
        <v>20</v>
      </c>
      <c r="B21" t="s">
        <v>16</v>
      </c>
      <c r="C21" t="s">
        <v>17</v>
      </c>
      <c r="D21">
        <v>1</v>
      </c>
      <c r="E21" t="s">
        <v>18</v>
      </c>
      <c r="F21">
        <v>0.04</v>
      </c>
      <c r="H21" s="3">
        <v>476</v>
      </c>
      <c r="I21" s="3">
        <f t="shared" si="0"/>
        <v>506.94</v>
      </c>
      <c r="J21" t="s">
        <v>19</v>
      </c>
      <c r="K21">
        <v>1</v>
      </c>
      <c r="L21" t="s">
        <v>63</v>
      </c>
      <c r="M21" t="s">
        <v>64</v>
      </c>
      <c r="N21" t="s">
        <v>22</v>
      </c>
      <c r="O21" t="s">
        <v>23</v>
      </c>
      <c r="P21" t="s">
        <v>24</v>
      </c>
      <c r="Q21" t="s">
        <v>25</v>
      </c>
      <c r="R21">
        <v>0</v>
      </c>
      <c r="S21" t="s">
        <v>26</v>
      </c>
      <c r="T21" t="s">
        <v>27</v>
      </c>
      <c r="U21" t="s">
        <v>28</v>
      </c>
      <c r="V21" s="50">
        <f t="shared" si="1"/>
        <v>0</v>
      </c>
      <c r="W21" s="50">
        <f t="shared" si="4"/>
        <v>0</v>
      </c>
      <c r="X21" s="5">
        <f t="shared" si="3"/>
        <v>0</v>
      </c>
      <c r="Y21">
        <f t="shared" si="2"/>
        <v>0</v>
      </c>
    </row>
    <row r="22" spans="1:25">
      <c r="A22">
        <v>21</v>
      </c>
      <c r="B22" t="s">
        <v>16</v>
      </c>
      <c r="C22" t="s">
        <v>17</v>
      </c>
      <c r="D22">
        <v>1</v>
      </c>
      <c r="E22" t="s">
        <v>18</v>
      </c>
      <c r="F22">
        <v>0.04</v>
      </c>
      <c r="H22" s="3">
        <v>476</v>
      </c>
      <c r="I22" s="3">
        <f t="shared" si="0"/>
        <v>506.94</v>
      </c>
      <c r="J22" t="s">
        <v>65</v>
      </c>
      <c r="K22">
        <v>1</v>
      </c>
      <c r="L22" t="s">
        <v>20</v>
      </c>
      <c r="M22" t="s">
        <v>21</v>
      </c>
      <c r="N22" t="s">
        <v>22</v>
      </c>
      <c r="O22" t="s">
        <v>23</v>
      </c>
      <c r="P22" t="s">
        <v>24</v>
      </c>
      <c r="Q22" t="s">
        <v>25</v>
      </c>
      <c r="R22">
        <v>0</v>
      </c>
      <c r="S22" t="s">
        <v>26</v>
      </c>
      <c r="T22" t="s">
        <v>27</v>
      </c>
      <c r="U22" t="s">
        <v>66</v>
      </c>
      <c r="V22" s="50">
        <f t="shared" si="1"/>
        <v>0</v>
      </c>
      <c r="W22" s="50">
        <f t="shared" si="4"/>
        <v>0</v>
      </c>
      <c r="X22" s="5">
        <f t="shared" si="3"/>
        <v>0</v>
      </c>
      <c r="Y22">
        <f t="shared" si="2"/>
        <v>0</v>
      </c>
    </row>
    <row r="23" spans="1:25">
      <c r="A23">
        <v>22</v>
      </c>
      <c r="B23" t="s">
        <v>16</v>
      </c>
      <c r="C23" t="s">
        <v>17</v>
      </c>
      <c r="D23">
        <v>1</v>
      </c>
      <c r="E23" t="s">
        <v>18</v>
      </c>
      <c r="F23">
        <v>0.04</v>
      </c>
      <c r="H23" s="3">
        <v>476</v>
      </c>
      <c r="I23" s="3">
        <f t="shared" si="0"/>
        <v>506.94</v>
      </c>
      <c r="J23" t="s">
        <v>65</v>
      </c>
      <c r="K23">
        <v>1</v>
      </c>
      <c r="L23" t="s">
        <v>29</v>
      </c>
      <c r="M23" t="s">
        <v>29</v>
      </c>
      <c r="N23" t="s">
        <v>30</v>
      </c>
      <c r="O23" t="s">
        <v>23</v>
      </c>
      <c r="P23" t="s">
        <v>31</v>
      </c>
      <c r="Q23" t="s">
        <v>32</v>
      </c>
      <c r="R23">
        <v>0</v>
      </c>
      <c r="S23" t="s">
        <v>26</v>
      </c>
      <c r="T23" t="s">
        <v>27</v>
      </c>
      <c r="U23" t="s">
        <v>66</v>
      </c>
      <c r="V23" s="50">
        <f t="shared" si="1"/>
        <v>0</v>
      </c>
      <c r="W23" s="50">
        <f t="shared" si="4"/>
        <v>0</v>
      </c>
      <c r="X23" s="5">
        <f t="shared" si="3"/>
        <v>0</v>
      </c>
      <c r="Y23">
        <f t="shared" si="2"/>
        <v>0</v>
      </c>
    </row>
    <row r="24" spans="1:25">
      <c r="A24">
        <v>23</v>
      </c>
      <c r="B24" t="s">
        <v>16</v>
      </c>
      <c r="C24" t="s">
        <v>17</v>
      </c>
      <c r="D24">
        <v>1</v>
      </c>
      <c r="E24" t="s">
        <v>18</v>
      </c>
      <c r="F24">
        <v>0.04</v>
      </c>
      <c r="H24" s="3">
        <v>476</v>
      </c>
      <c r="I24" s="3">
        <f t="shared" si="0"/>
        <v>506.94</v>
      </c>
      <c r="J24" t="s">
        <v>65</v>
      </c>
      <c r="K24">
        <v>1</v>
      </c>
      <c r="L24" t="s">
        <v>33</v>
      </c>
      <c r="M24" t="s">
        <v>33</v>
      </c>
      <c r="N24" t="s">
        <v>22</v>
      </c>
      <c r="O24" t="s">
        <v>23</v>
      </c>
      <c r="P24" t="s">
        <v>31</v>
      </c>
      <c r="Q24" t="s">
        <v>25</v>
      </c>
      <c r="R24">
        <v>0</v>
      </c>
      <c r="S24" t="s">
        <v>26</v>
      </c>
      <c r="T24" t="s">
        <v>27</v>
      </c>
      <c r="U24" t="s">
        <v>66</v>
      </c>
      <c r="V24" s="50">
        <f t="shared" si="1"/>
        <v>0</v>
      </c>
      <c r="W24" s="50">
        <f t="shared" si="4"/>
        <v>0</v>
      </c>
      <c r="X24" s="5">
        <f t="shared" si="3"/>
        <v>0</v>
      </c>
      <c r="Y24">
        <f t="shared" si="2"/>
        <v>0</v>
      </c>
    </row>
    <row r="25" spans="1:25">
      <c r="A25">
        <v>24</v>
      </c>
      <c r="B25" t="s">
        <v>16</v>
      </c>
      <c r="C25" t="s">
        <v>17</v>
      </c>
      <c r="D25">
        <v>1</v>
      </c>
      <c r="E25" t="s">
        <v>18</v>
      </c>
      <c r="F25">
        <v>0.04</v>
      </c>
      <c r="H25" s="3">
        <v>476</v>
      </c>
      <c r="I25" s="3">
        <f t="shared" si="0"/>
        <v>506.94</v>
      </c>
      <c r="J25" t="s">
        <v>65</v>
      </c>
      <c r="K25">
        <v>1</v>
      </c>
      <c r="L25" t="s">
        <v>34</v>
      </c>
      <c r="M25" t="s">
        <v>35</v>
      </c>
      <c r="N25" t="s">
        <v>36</v>
      </c>
      <c r="O25" t="s">
        <v>37</v>
      </c>
      <c r="P25" t="s">
        <v>24</v>
      </c>
      <c r="Q25" t="s">
        <v>38</v>
      </c>
      <c r="R25">
        <v>0</v>
      </c>
      <c r="S25" t="s">
        <v>26</v>
      </c>
      <c r="T25" t="s">
        <v>27</v>
      </c>
      <c r="U25" t="s">
        <v>66</v>
      </c>
      <c r="V25" s="50">
        <f t="shared" si="1"/>
        <v>0</v>
      </c>
      <c r="W25" s="50">
        <f t="shared" si="4"/>
        <v>0</v>
      </c>
      <c r="X25" s="5">
        <f t="shared" si="3"/>
        <v>0</v>
      </c>
      <c r="Y25">
        <f t="shared" si="2"/>
        <v>0</v>
      </c>
    </row>
    <row r="26" spans="1:25">
      <c r="A26">
        <v>25</v>
      </c>
      <c r="B26" t="s">
        <v>16</v>
      </c>
      <c r="C26" t="s">
        <v>17</v>
      </c>
      <c r="D26">
        <v>1</v>
      </c>
      <c r="E26" t="s">
        <v>18</v>
      </c>
      <c r="F26">
        <v>0.04</v>
      </c>
      <c r="H26" s="3">
        <v>476</v>
      </c>
      <c r="I26" s="3">
        <f t="shared" si="0"/>
        <v>506.94</v>
      </c>
      <c r="J26" t="s">
        <v>65</v>
      </c>
      <c r="K26">
        <v>1</v>
      </c>
      <c r="L26" t="s">
        <v>39</v>
      </c>
      <c r="M26" t="s">
        <v>35</v>
      </c>
      <c r="N26" t="s">
        <v>36</v>
      </c>
      <c r="O26" t="s">
        <v>37</v>
      </c>
      <c r="P26" t="s">
        <v>24</v>
      </c>
      <c r="Q26" t="s">
        <v>38</v>
      </c>
      <c r="R26">
        <v>4</v>
      </c>
      <c r="S26" t="s">
        <v>26</v>
      </c>
      <c r="T26" t="s">
        <v>27</v>
      </c>
      <c r="U26" t="s">
        <v>66</v>
      </c>
      <c r="V26" s="50">
        <f t="shared" si="1"/>
        <v>8.4033613445378148E-3</v>
      </c>
      <c r="W26" s="50">
        <f t="shared" si="4"/>
        <v>8403.3613445378141</v>
      </c>
      <c r="X26" s="5">
        <f t="shared" si="3"/>
        <v>7.8904801357162577E-3</v>
      </c>
      <c r="Y26">
        <f t="shared" si="2"/>
        <v>7.8904801357162579</v>
      </c>
    </row>
    <row r="27" spans="1:25">
      <c r="A27">
        <v>26</v>
      </c>
      <c r="B27" t="s">
        <v>16</v>
      </c>
      <c r="C27" t="s">
        <v>17</v>
      </c>
      <c r="D27">
        <v>1</v>
      </c>
      <c r="E27" t="s">
        <v>18</v>
      </c>
      <c r="F27">
        <v>0.04</v>
      </c>
      <c r="H27" s="3">
        <v>476</v>
      </c>
      <c r="I27" s="3">
        <f t="shared" si="0"/>
        <v>506.94</v>
      </c>
      <c r="J27" t="s">
        <v>65</v>
      </c>
      <c r="K27">
        <v>1</v>
      </c>
      <c r="L27" t="s">
        <v>40</v>
      </c>
      <c r="M27" t="s">
        <v>40</v>
      </c>
      <c r="N27" t="s">
        <v>22</v>
      </c>
      <c r="O27" t="s">
        <v>37</v>
      </c>
      <c r="P27" t="s">
        <v>24</v>
      </c>
      <c r="Q27" t="s">
        <v>32</v>
      </c>
      <c r="R27">
        <v>0</v>
      </c>
      <c r="S27" t="s">
        <v>26</v>
      </c>
      <c r="T27" t="s">
        <v>27</v>
      </c>
      <c r="U27" t="s">
        <v>66</v>
      </c>
      <c r="V27" s="50">
        <f t="shared" si="1"/>
        <v>0</v>
      </c>
      <c r="W27" s="50">
        <f t="shared" si="4"/>
        <v>0</v>
      </c>
      <c r="X27" s="5">
        <f t="shared" si="3"/>
        <v>0</v>
      </c>
      <c r="Y27">
        <f t="shared" si="2"/>
        <v>0</v>
      </c>
    </row>
    <row r="28" spans="1:25">
      <c r="A28">
        <v>27</v>
      </c>
      <c r="B28" t="s">
        <v>16</v>
      </c>
      <c r="C28" t="s">
        <v>17</v>
      </c>
      <c r="D28">
        <v>1</v>
      </c>
      <c r="E28" t="s">
        <v>18</v>
      </c>
      <c r="F28">
        <v>0.04</v>
      </c>
      <c r="H28" s="3">
        <v>476</v>
      </c>
      <c r="I28" s="3">
        <f t="shared" si="0"/>
        <v>506.94</v>
      </c>
      <c r="J28" t="s">
        <v>65</v>
      </c>
      <c r="K28">
        <v>1</v>
      </c>
      <c r="L28" t="s">
        <v>41</v>
      </c>
      <c r="M28" t="s">
        <v>41</v>
      </c>
      <c r="N28" t="s">
        <v>22</v>
      </c>
      <c r="O28" t="s">
        <v>23</v>
      </c>
      <c r="P28" t="s">
        <v>24</v>
      </c>
      <c r="Q28" t="s">
        <v>425</v>
      </c>
      <c r="R28">
        <v>0</v>
      </c>
      <c r="S28" t="s">
        <v>26</v>
      </c>
      <c r="T28" t="s">
        <v>27</v>
      </c>
      <c r="U28" t="s">
        <v>66</v>
      </c>
      <c r="V28" s="50">
        <f t="shared" si="1"/>
        <v>0</v>
      </c>
      <c r="W28" s="50">
        <f t="shared" si="4"/>
        <v>0</v>
      </c>
      <c r="X28" s="5">
        <f t="shared" si="3"/>
        <v>0</v>
      </c>
      <c r="Y28">
        <f t="shared" si="2"/>
        <v>0</v>
      </c>
    </row>
    <row r="29" spans="1:25">
      <c r="A29">
        <v>28</v>
      </c>
      <c r="B29" t="s">
        <v>16</v>
      </c>
      <c r="C29" t="s">
        <v>17</v>
      </c>
      <c r="D29">
        <v>1</v>
      </c>
      <c r="E29" t="s">
        <v>18</v>
      </c>
      <c r="F29">
        <v>0.04</v>
      </c>
      <c r="H29" s="3">
        <v>476</v>
      </c>
      <c r="I29" s="3">
        <f t="shared" si="0"/>
        <v>506.94</v>
      </c>
      <c r="J29" t="s">
        <v>65</v>
      </c>
      <c r="K29">
        <v>1</v>
      </c>
      <c r="L29" t="s">
        <v>42</v>
      </c>
      <c r="M29" t="s">
        <v>42</v>
      </c>
      <c r="N29" t="s">
        <v>22</v>
      </c>
      <c r="O29" t="s">
        <v>23</v>
      </c>
      <c r="P29" t="s">
        <v>24</v>
      </c>
      <c r="Q29" t="s">
        <v>43</v>
      </c>
      <c r="R29">
        <v>0</v>
      </c>
      <c r="S29" t="s">
        <v>26</v>
      </c>
      <c r="T29" t="s">
        <v>27</v>
      </c>
      <c r="U29" t="s">
        <v>66</v>
      </c>
      <c r="V29" s="50">
        <f t="shared" si="1"/>
        <v>0</v>
      </c>
      <c r="W29" s="50">
        <f t="shared" si="4"/>
        <v>0</v>
      </c>
      <c r="X29" s="5">
        <f t="shared" si="3"/>
        <v>0</v>
      </c>
      <c r="Y29">
        <f t="shared" si="2"/>
        <v>0</v>
      </c>
    </row>
    <row r="30" spans="1:25">
      <c r="A30">
        <v>29</v>
      </c>
      <c r="B30" t="s">
        <v>16</v>
      </c>
      <c r="C30" t="s">
        <v>17</v>
      </c>
      <c r="D30">
        <v>1</v>
      </c>
      <c r="E30" t="s">
        <v>18</v>
      </c>
      <c r="F30">
        <v>0.04</v>
      </c>
      <c r="H30" s="3">
        <v>476</v>
      </c>
      <c r="I30" s="3">
        <f t="shared" si="0"/>
        <v>506.94</v>
      </c>
      <c r="J30" t="s">
        <v>65</v>
      </c>
      <c r="K30">
        <v>1</v>
      </c>
      <c r="L30" t="s">
        <v>44</v>
      </c>
      <c r="M30" t="s">
        <v>44</v>
      </c>
      <c r="N30" t="s">
        <v>22</v>
      </c>
      <c r="O30" t="s">
        <v>23</v>
      </c>
      <c r="P30" t="s">
        <v>24</v>
      </c>
      <c r="Q30" t="s">
        <v>45</v>
      </c>
      <c r="R30">
        <v>0</v>
      </c>
      <c r="S30" t="s">
        <v>26</v>
      </c>
      <c r="T30" t="s">
        <v>27</v>
      </c>
      <c r="U30" t="s">
        <v>66</v>
      </c>
      <c r="V30" s="50">
        <f t="shared" si="1"/>
        <v>0</v>
      </c>
      <c r="W30" s="50">
        <f t="shared" si="4"/>
        <v>0</v>
      </c>
      <c r="X30" s="5">
        <f t="shared" si="3"/>
        <v>0</v>
      </c>
      <c r="Y30">
        <f t="shared" si="2"/>
        <v>0</v>
      </c>
    </row>
    <row r="31" spans="1:25">
      <c r="A31">
        <v>30</v>
      </c>
      <c r="B31" t="s">
        <v>16</v>
      </c>
      <c r="C31" t="s">
        <v>17</v>
      </c>
      <c r="D31">
        <v>1</v>
      </c>
      <c r="E31" t="s">
        <v>18</v>
      </c>
      <c r="F31">
        <v>0.04</v>
      </c>
      <c r="H31" s="3">
        <v>476</v>
      </c>
      <c r="I31" s="3">
        <f t="shared" si="0"/>
        <v>506.94</v>
      </c>
      <c r="J31" t="s">
        <v>65</v>
      </c>
      <c r="K31">
        <v>1</v>
      </c>
      <c r="L31" t="s">
        <v>46</v>
      </c>
      <c r="M31" t="s">
        <v>46</v>
      </c>
      <c r="N31" t="s">
        <v>22</v>
      </c>
      <c r="O31" t="s">
        <v>23</v>
      </c>
      <c r="P31" t="s">
        <v>24</v>
      </c>
      <c r="Q31" t="s">
        <v>32</v>
      </c>
      <c r="R31">
        <v>0</v>
      </c>
      <c r="S31" t="s">
        <v>26</v>
      </c>
      <c r="T31" t="s">
        <v>27</v>
      </c>
      <c r="U31" t="s">
        <v>66</v>
      </c>
      <c r="V31" s="50">
        <f t="shared" si="1"/>
        <v>0</v>
      </c>
      <c r="W31" s="50">
        <f t="shared" si="4"/>
        <v>0</v>
      </c>
      <c r="X31" s="5">
        <f t="shared" si="3"/>
        <v>0</v>
      </c>
      <c r="Y31">
        <f t="shared" si="2"/>
        <v>0</v>
      </c>
    </row>
    <row r="32" spans="1:25">
      <c r="A32">
        <v>31</v>
      </c>
      <c r="B32" t="s">
        <v>16</v>
      </c>
      <c r="C32" t="s">
        <v>17</v>
      </c>
      <c r="D32">
        <v>1</v>
      </c>
      <c r="E32" t="s">
        <v>18</v>
      </c>
      <c r="F32">
        <v>0.04</v>
      </c>
      <c r="H32" s="3">
        <v>476</v>
      </c>
      <c r="I32" s="3">
        <f t="shared" si="0"/>
        <v>506.94</v>
      </c>
      <c r="J32" t="s">
        <v>65</v>
      </c>
      <c r="K32">
        <v>1</v>
      </c>
      <c r="L32" t="s">
        <v>47</v>
      </c>
      <c r="M32" t="s">
        <v>48</v>
      </c>
      <c r="N32" t="s">
        <v>22</v>
      </c>
      <c r="O32" t="s">
        <v>37</v>
      </c>
      <c r="P32" t="s">
        <v>24</v>
      </c>
      <c r="Q32" t="s">
        <v>49</v>
      </c>
      <c r="R32">
        <v>0</v>
      </c>
      <c r="S32" t="s">
        <v>26</v>
      </c>
      <c r="T32" t="s">
        <v>27</v>
      </c>
      <c r="U32" t="s">
        <v>66</v>
      </c>
      <c r="V32" s="50">
        <f t="shared" si="1"/>
        <v>0</v>
      </c>
      <c r="W32" s="50">
        <f t="shared" si="4"/>
        <v>0</v>
      </c>
      <c r="X32" s="5">
        <f t="shared" si="3"/>
        <v>0</v>
      </c>
      <c r="Y32">
        <f t="shared" si="2"/>
        <v>0</v>
      </c>
    </row>
    <row r="33" spans="1:25">
      <c r="A33">
        <v>32</v>
      </c>
      <c r="B33" t="s">
        <v>16</v>
      </c>
      <c r="C33" t="s">
        <v>17</v>
      </c>
      <c r="D33">
        <v>1</v>
      </c>
      <c r="E33" t="s">
        <v>18</v>
      </c>
      <c r="F33">
        <v>0.04</v>
      </c>
      <c r="H33" s="3">
        <v>476</v>
      </c>
      <c r="I33" s="3">
        <f t="shared" si="0"/>
        <v>506.94</v>
      </c>
      <c r="J33" t="s">
        <v>65</v>
      </c>
      <c r="K33">
        <v>1</v>
      </c>
      <c r="L33" t="s">
        <v>50</v>
      </c>
      <c r="M33" t="s">
        <v>48</v>
      </c>
      <c r="N33" t="s">
        <v>22</v>
      </c>
      <c r="O33" t="s">
        <v>37</v>
      </c>
      <c r="P33" t="s">
        <v>24</v>
      </c>
      <c r="Q33" t="s">
        <v>49</v>
      </c>
      <c r="R33">
        <v>1</v>
      </c>
      <c r="S33" t="s">
        <v>26</v>
      </c>
      <c r="T33" t="s">
        <v>27</v>
      </c>
      <c r="U33" t="s">
        <v>66</v>
      </c>
      <c r="V33" s="50">
        <f t="shared" si="1"/>
        <v>2.1008403361344537E-3</v>
      </c>
      <c r="W33" s="50">
        <f t="shared" si="4"/>
        <v>2100.8403361344535</v>
      </c>
      <c r="X33" s="5">
        <f t="shared" si="3"/>
        <v>1.9726200339290644E-3</v>
      </c>
      <c r="Y33">
        <f t="shared" si="2"/>
        <v>1.9726200339290645</v>
      </c>
    </row>
    <row r="34" spans="1:25">
      <c r="A34">
        <v>33</v>
      </c>
      <c r="B34" t="s">
        <v>16</v>
      </c>
      <c r="C34" t="s">
        <v>17</v>
      </c>
      <c r="D34">
        <v>1</v>
      </c>
      <c r="E34" t="s">
        <v>18</v>
      </c>
      <c r="F34">
        <v>0.04</v>
      </c>
      <c r="H34" s="3">
        <v>476</v>
      </c>
      <c r="I34" s="3">
        <f t="shared" si="0"/>
        <v>506.94</v>
      </c>
      <c r="J34" t="s">
        <v>65</v>
      </c>
      <c r="K34">
        <v>1</v>
      </c>
      <c r="L34" t="s">
        <v>51</v>
      </c>
      <c r="M34" t="s">
        <v>51</v>
      </c>
      <c r="N34" t="s">
        <v>22</v>
      </c>
      <c r="O34" t="s">
        <v>23</v>
      </c>
      <c r="P34" t="s">
        <v>24</v>
      </c>
      <c r="Q34" t="s">
        <v>45</v>
      </c>
      <c r="R34">
        <v>0</v>
      </c>
      <c r="S34" t="s">
        <v>26</v>
      </c>
      <c r="T34" t="s">
        <v>27</v>
      </c>
      <c r="U34" t="s">
        <v>66</v>
      </c>
      <c r="V34" s="50">
        <f t="shared" si="1"/>
        <v>0</v>
      </c>
      <c r="W34" s="50">
        <f t="shared" si="4"/>
        <v>0</v>
      </c>
      <c r="X34" s="5">
        <f t="shared" si="3"/>
        <v>0</v>
      </c>
      <c r="Y34">
        <f t="shared" si="2"/>
        <v>0</v>
      </c>
    </row>
    <row r="35" spans="1:25">
      <c r="A35">
        <v>34</v>
      </c>
      <c r="B35" t="s">
        <v>16</v>
      </c>
      <c r="C35" t="s">
        <v>17</v>
      </c>
      <c r="D35">
        <v>1</v>
      </c>
      <c r="E35" t="s">
        <v>18</v>
      </c>
      <c r="F35">
        <v>0.04</v>
      </c>
      <c r="H35" s="3">
        <v>476</v>
      </c>
      <c r="I35" s="3">
        <f t="shared" si="0"/>
        <v>506.94</v>
      </c>
      <c r="J35" t="s">
        <v>65</v>
      </c>
      <c r="K35">
        <v>1</v>
      </c>
      <c r="L35" t="s">
        <v>52</v>
      </c>
      <c r="M35" t="s">
        <v>52</v>
      </c>
      <c r="N35" t="s">
        <v>22</v>
      </c>
      <c r="O35" t="s">
        <v>23</v>
      </c>
      <c r="P35" t="s">
        <v>31</v>
      </c>
      <c r="Q35" t="s">
        <v>53</v>
      </c>
      <c r="R35">
        <v>0</v>
      </c>
      <c r="S35" t="s">
        <v>26</v>
      </c>
      <c r="T35" t="s">
        <v>27</v>
      </c>
      <c r="U35" t="s">
        <v>66</v>
      </c>
      <c r="V35" s="50">
        <f t="shared" si="1"/>
        <v>0</v>
      </c>
      <c r="W35" s="50">
        <f t="shared" si="4"/>
        <v>0</v>
      </c>
      <c r="X35" s="5">
        <f t="shared" si="3"/>
        <v>0</v>
      </c>
      <c r="Y35">
        <f t="shared" si="2"/>
        <v>0</v>
      </c>
    </row>
    <row r="36" spans="1:25">
      <c r="A36">
        <v>35</v>
      </c>
      <c r="B36" t="s">
        <v>16</v>
      </c>
      <c r="C36" t="s">
        <v>17</v>
      </c>
      <c r="D36">
        <v>1</v>
      </c>
      <c r="E36" t="s">
        <v>18</v>
      </c>
      <c r="F36">
        <v>0.04</v>
      </c>
      <c r="H36" s="3">
        <v>476</v>
      </c>
      <c r="I36" s="3">
        <f t="shared" si="0"/>
        <v>506.94</v>
      </c>
      <c r="J36" t="s">
        <v>65</v>
      </c>
      <c r="K36">
        <v>1</v>
      </c>
      <c r="L36" t="s">
        <v>54</v>
      </c>
      <c r="M36" t="s">
        <v>54</v>
      </c>
      <c r="N36" t="s">
        <v>22</v>
      </c>
      <c r="O36" t="s">
        <v>23</v>
      </c>
      <c r="P36" t="s">
        <v>31</v>
      </c>
      <c r="Q36" t="s">
        <v>55</v>
      </c>
      <c r="R36">
        <v>0</v>
      </c>
      <c r="S36" t="s">
        <v>26</v>
      </c>
      <c r="T36" t="s">
        <v>27</v>
      </c>
      <c r="U36" t="s">
        <v>66</v>
      </c>
      <c r="V36" s="50">
        <f t="shared" si="1"/>
        <v>0</v>
      </c>
      <c r="W36" s="50">
        <f t="shared" si="4"/>
        <v>0</v>
      </c>
      <c r="X36" s="5">
        <f t="shared" si="3"/>
        <v>0</v>
      </c>
      <c r="Y36">
        <f t="shared" si="2"/>
        <v>0</v>
      </c>
    </row>
    <row r="37" spans="1:25">
      <c r="A37">
        <v>36</v>
      </c>
      <c r="B37" t="s">
        <v>16</v>
      </c>
      <c r="C37" t="s">
        <v>17</v>
      </c>
      <c r="D37">
        <v>1</v>
      </c>
      <c r="E37" t="s">
        <v>18</v>
      </c>
      <c r="F37">
        <v>0.04</v>
      </c>
      <c r="H37" s="3">
        <v>476</v>
      </c>
      <c r="I37" s="3">
        <f t="shared" si="0"/>
        <v>506.94</v>
      </c>
      <c r="J37" t="s">
        <v>65</v>
      </c>
      <c r="K37">
        <v>1</v>
      </c>
      <c r="L37" t="s">
        <v>56</v>
      </c>
      <c r="M37" t="s">
        <v>56</v>
      </c>
      <c r="N37" t="s">
        <v>22</v>
      </c>
      <c r="O37" t="s">
        <v>37</v>
      </c>
      <c r="P37" t="s">
        <v>24</v>
      </c>
      <c r="Q37" t="s">
        <v>57</v>
      </c>
      <c r="R37">
        <v>3</v>
      </c>
      <c r="S37" t="s">
        <v>26</v>
      </c>
      <c r="T37" t="s">
        <v>27</v>
      </c>
      <c r="U37" t="s">
        <v>66</v>
      </c>
      <c r="V37" s="50">
        <f t="shared" si="1"/>
        <v>6.3025210084033615E-3</v>
      </c>
      <c r="W37" s="50">
        <f t="shared" si="4"/>
        <v>6302.5210084033615</v>
      </c>
      <c r="X37" s="5">
        <f t="shared" si="3"/>
        <v>5.9178601017871937E-3</v>
      </c>
      <c r="Y37">
        <f t="shared" si="2"/>
        <v>5.9178601017871939</v>
      </c>
    </row>
    <row r="38" spans="1:25">
      <c r="A38">
        <v>37</v>
      </c>
      <c r="B38" t="s">
        <v>16</v>
      </c>
      <c r="C38" t="s">
        <v>17</v>
      </c>
      <c r="D38">
        <v>1</v>
      </c>
      <c r="E38" t="s">
        <v>18</v>
      </c>
      <c r="F38">
        <v>0.04</v>
      </c>
      <c r="H38" s="3">
        <v>476</v>
      </c>
      <c r="I38" s="3">
        <f t="shared" si="0"/>
        <v>506.94</v>
      </c>
      <c r="J38" t="s">
        <v>65</v>
      </c>
      <c r="K38">
        <v>1</v>
      </c>
      <c r="L38" t="s">
        <v>58</v>
      </c>
      <c r="M38" t="s">
        <v>58</v>
      </c>
      <c r="N38" t="s">
        <v>30</v>
      </c>
      <c r="O38" t="s">
        <v>23</v>
      </c>
      <c r="P38" t="s">
        <v>31</v>
      </c>
      <c r="Q38" t="s">
        <v>59</v>
      </c>
      <c r="R38">
        <v>0</v>
      </c>
      <c r="S38" t="s">
        <v>26</v>
      </c>
      <c r="T38" t="s">
        <v>27</v>
      </c>
      <c r="U38" t="s">
        <v>66</v>
      </c>
      <c r="V38" s="50">
        <f t="shared" si="1"/>
        <v>0</v>
      </c>
      <c r="W38" s="50">
        <f t="shared" si="4"/>
        <v>0</v>
      </c>
      <c r="X38" s="5">
        <f t="shared" si="3"/>
        <v>0</v>
      </c>
      <c r="Y38">
        <f t="shared" si="2"/>
        <v>0</v>
      </c>
    </row>
    <row r="39" spans="1:25">
      <c r="A39">
        <v>38</v>
      </c>
      <c r="B39" t="s">
        <v>16</v>
      </c>
      <c r="C39" t="s">
        <v>17</v>
      </c>
      <c r="D39">
        <v>1</v>
      </c>
      <c r="E39" t="s">
        <v>18</v>
      </c>
      <c r="F39">
        <v>0.04</v>
      </c>
      <c r="H39" s="3">
        <v>476</v>
      </c>
      <c r="I39" s="3">
        <f t="shared" si="0"/>
        <v>506.94</v>
      </c>
      <c r="J39" t="s">
        <v>65</v>
      </c>
      <c r="K39">
        <v>1</v>
      </c>
      <c r="L39" t="s">
        <v>60</v>
      </c>
      <c r="M39" t="s">
        <v>60</v>
      </c>
      <c r="N39" t="s">
        <v>30</v>
      </c>
      <c r="O39" t="s">
        <v>37</v>
      </c>
      <c r="P39" t="s">
        <v>31</v>
      </c>
      <c r="Q39" t="s">
        <v>61</v>
      </c>
      <c r="R39">
        <v>0</v>
      </c>
      <c r="S39" t="s">
        <v>26</v>
      </c>
      <c r="T39" t="s">
        <v>27</v>
      </c>
      <c r="U39" t="s">
        <v>66</v>
      </c>
      <c r="V39" s="50">
        <f t="shared" si="1"/>
        <v>0</v>
      </c>
      <c r="W39" s="50">
        <f t="shared" si="4"/>
        <v>0</v>
      </c>
      <c r="X39" s="5">
        <f t="shared" si="3"/>
        <v>0</v>
      </c>
      <c r="Y39">
        <f t="shared" si="2"/>
        <v>0</v>
      </c>
    </row>
    <row r="40" spans="1:25">
      <c r="A40">
        <v>39</v>
      </c>
      <c r="B40" t="s">
        <v>16</v>
      </c>
      <c r="C40" t="s">
        <v>17</v>
      </c>
      <c r="D40">
        <v>1</v>
      </c>
      <c r="E40" t="s">
        <v>18</v>
      </c>
      <c r="F40">
        <v>0.04</v>
      </c>
      <c r="H40" s="3">
        <v>476</v>
      </c>
      <c r="I40" s="3">
        <f t="shared" si="0"/>
        <v>506.94</v>
      </c>
      <c r="J40" t="s">
        <v>65</v>
      </c>
      <c r="K40">
        <v>1</v>
      </c>
      <c r="L40" t="s">
        <v>62</v>
      </c>
      <c r="M40" t="s">
        <v>62</v>
      </c>
      <c r="N40" t="s">
        <v>22</v>
      </c>
      <c r="O40" t="s">
        <v>37</v>
      </c>
      <c r="P40" t="s">
        <v>24</v>
      </c>
      <c r="Q40" t="s">
        <v>32</v>
      </c>
      <c r="R40">
        <v>0</v>
      </c>
      <c r="S40" t="s">
        <v>26</v>
      </c>
      <c r="T40" t="s">
        <v>27</v>
      </c>
      <c r="U40" t="s">
        <v>66</v>
      </c>
      <c r="V40" s="50">
        <f t="shared" si="1"/>
        <v>0</v>
      </c>
      <c r="W40" s="50">
        <f t="shared" si="4"/>
        <v>0</v>
      </c>
      <c r="X40" s="5">
        <f t="shared" si="3"/>
        <v>0</v>
      </c>
      <c r="Y40">
        <f t="shared" si="2"/>
        <v>0</v>
      </c>
    </row>
    <row r="41" spans="1:25">
      <c r="A41">
        <v>40</v>
      </c>
      <c r="B41" t="s">
        <v>16</v>
      </c>
      <c r="C41" t="s">
        <v>17</v>
      </c>
      <c r="D41">
        <v>1</v>
      </c>
      <c r="E41" t="s">
        <v>18</v>
      </c>
      <c r="F41">
        <v>0.04</v>
      </c>
      <c r="H41" s="3">
        <v>476</v>
      </c>
      <c r="I41" s="3">
        <f t="shared" si="0"/>
        <v>506.94</v>
      </c>
      <c r="J41" t="s">
        <v>65</v>
      </c>
      <c r="K41">
        <v>1</v>
      </c>
      <c r="L41" t="s">
        <v>63</v>
      </c>
      <c r="M41" t="s">
        <v>64</v>
      </c>
      <c r="N41" t="s">
        <v>22</v>
      </c>
      <c r="O41" t="s">
        <v>23</v>
      </c>
      <c r="P41" t="s">
        <v>24</v>
      </c>
      <c r="Q41" t="s">
        <v>25</v>
      </c>
      <c r="R41">
        <v>0</v>
      </c>
      <c r="S41" t="s">
        <v>26</v>
      </c>
      <c r="T41" t="s">
        <v>27</v>
      </c>
      <c r="U41" t="s">
        <v>66</v>
      </c>
      <c r="V41" s="50">
        <f t="shared" si="1"/>
        <v>0</v>
      </c>
      <c r="W41" s="50">
        <f t="shared" si="4"/>
        <v>0</v>
      </c>
      <c r="X41" s="5">
        <f t="shared" si="3"/>
        <v>0</v>
      </c>
      <c r="Y41">
        <f t="shared" si="2"/>
        <v>0</v>
      </c>
    </row>
    <row r="42" spans="1:25">
      <c r="A42">
        <v>41</v>
      </c>
      <c r="B42" t="s">
        <v>16</v>
      </c>
      <c r="C42" t="s">
        <v>17</v>
      </c>
      <c r="D42">
        <v>1</v>
      </c>
      <c r="E42" t="s">
        <v>18</v>
      </c>
      <c r="F42">
        <v>0.04</v>
      </c>
      <c r="H42" s="3">
        <v>476</v>
      </c>
      <c r="I42" s="3">
        <f t="shared" si="0"/>
        <v>506.94</v>
      </c>
      <c r="J42" t="s">
        <v>67</v>
      </c>
      <c r="K42">
        <v>1</v>
      </c>
      <c r="L42" t="s">
        <v>20</v>
      </c>
      <c r="M42" t="s">
        <v>21</v>
      </c>
      <c r="N42" t="s">
        <v>22</v>
      </c>
      <c r="O42" t="s">
        <v>23</v>
      </c>
      <c r="P42" t="s">
        <v>24</v>
      </c>
      <c r="Q42" t="s">
        <v>25</v>
      </c>
      <c r="R42">
        <v>0</v>
      </c>
      <c r="S42" t="s">
        <v>26</v>
      </c>
      <c r="T42" t="s">
        <v>27</v>
      </c>
      <c r="U42" t="s">
        <v>68</v>
      </c>
      <c r="V42" s="50">
        <f t="shared" si="1"/>
        <v>0</v>
      </c>
      <c r="W42" s="50">
        <f t="shared" si="4"/>
        <v>0</v>
      </c>
      <c r="X42" s="5">
        <f t="shared" si="3"/>
        <v>0</v>
      </c>
      <c r="Y42">
        <f t="shared" si="2"/>
        <v>0</v>
      </c>
    </row>
    <row r="43" spans="1:25">
      <c r="A43">
        <v>42</v>
      </c>
      <c r="B43" t="s">
        <v>16</v>
      </c>
      <c r="C43" t="s">
        <v>17</v>
      </c>
      <c r="D43">
        <v>1</v>
      </c>
      <c r="E43" t="s">
        <v>18</v>
      </c>
      <c r="F43">
        <v>0.04</v>
      </c>
      <c r="H43" s="3">
        <v>476</v>
      </c>
      <c r="I43" s="3">
        <f t="shared" si="0"/>
        <v>506.94</v>
      </c>
      <c r="J43" t="s">
        <v>67</v>
      </c>
      <c r="K43">
        <v>1</v>
      </c>
      <c r="L43" t="s">
        <v>29</v>
      </c>
      <c r="M43" t="s">
        <v>29</v>
      </c>
      <c r="N43" t="s">
        <v>30</v>
      </c>
      <c r="O43" t="s">
        <v>23</v>
      </c>
      <c r="P43" t="s">
        <v>31</v>
      </c>
      <c r="Q43" t="s">
        <v>32</v>
      </c>
      <c r="R43">
        <v>0</v>
      </c>
      <c r="S43" t="s">
        <v>26</v>
      </c>
      <c r="T43" t="s">
        <v>27</v>
      </c>
      <c r="U43" t="s">
        <v>68</v>
      </c>
      <c r="V43" s="50">
        <f t="shared" si="1"/>
        <v>0</v>
      </c>
      <c r="W43" s="50">
        <f t="shared" si="4"/>
        <v>0</v>
      </c>
      <c r="X43" s="5">
        <f t="shared" si="3"/>
        <v>0</v>
      </c>
      <c r="Y43">
        <f t="shared" si="2"/>
        <v>0</v>
      </c>
    </row>
    <row r="44" spans="1:25">
      <c r="A44">
        <v>43</v>
      </c>
      <c r="B44" t="s">
        <v>16</v>
      </c>
      <c r="C44" t="s">
        <v>17</v>
      </c>
      <c r="D44">
        <v>1</v>
      </c>
      <c r="E44" t="s">
        <v>18</v>
      </c>
      <c r="F44">
        <v>0.04</v>
      </c>
      <c r="H44" s="3">
        <v>476</v>
      </c>
      <c r="I44" s="3">
        <f t="shared" si="0"/>
        <v>506.94</v>
      </c>
      <c r="J44" t="s">
        <v>67</v>
      </c>
      <c r="K44">
        <v>1</v>
      </c>
      <c r="L44" t="s">
        <v>33</v>
      </c>
      <c r="M44" t="s">
        <v>33</v>
      </c>
      <c r="N44" t="s">
        <v>22</v>
      </c>
      <c r="O44" t="s">
        <v>23</v>
      </c>
      <c r="P44" t="s">
        <v>31</v>
      </c>
      <c r="Q44" t="s">
        <v>25</v>
      </c>
      <c r="R44">
        <v>0</v>
      </c>
      <c r="S44" t="s">
        <v>26</v>
      </c>
      <c r="T44" t="s">
        <v>27</v>
      </c>
      <c r="U44" t="s">
        <v>68</v>
      </c>
      <c r="V44" s="50">
        <f t="shared" si="1"/>
        <v>0</v>
      </c>
      <c r="W44" s="50">
        <f t="shared" si="4"/>
        <v>0</v>
      </c>
      <c r="X44" s="5">
        <f t="shared" si="3"/>
        <v>0</v>
      </c>
      <c r="Y44">
        <f t="shared" si="2"/>
        <v>0</v>
      </c>
    </row>
    <row r="45" spans="1:25">
      <c r="A45">
        <v>44</v>
      </c>
      <c r="B45" t="s">
        <v>16</v>
      </c>
      <c r="C45" t="s">
        <v>17</v>
      </c>
      <c r="D45">
        <v>1</v>
      </c>
      <c r="E45" t="s">
        <v>18</v>
      </c>
      <c r="F45">
        <v>0.04</v>
      </c>
      <c r="H45" s="3">
        <v>476</v>
      </c>
      <c r="I45" s="3">
        <f t="shared" si="0"/>
        <v>506.94</v>
      </c>
      <c r="J45" t="s">
        <v>67</v>
      </c>
      <c r="K45">
        <v>1</v>
      </c>
      <c r="L45" t="s">
        <v>34</v>
      </c>
      <c r="M45" t="s">
        <v>35</v>
      </c>
      <c r="N45" t="s">
        <v>36</v>
      </c>
      <c r="O45" t="s">
        <v>37</v>
      </c>
      <c r="P45" t="s">
        <v>24</v>
      </c>
      <c r="Q45" t="s">
        <v>38</v>
      </c>
      <c r="R45">
        <v>0</v>
      </c>
      <c r="S45" t="s">
        <v>26</v>
      </c>
      <c r="T45" t="s">
        <v>27</v>
      </c>
      <c r="U45" t="s">
        <v>68</v>
      </c>
      <c r="V45" s="50">
        <f t="shared" si="1"/>
        <v>0</v>
      </c>
      <c r="W45" s="50">
        <f t="shared" si="4"/>
        <v>0</v>
      </c>
      <c r="X45" s="5">
        <f t="shared" si="3"/>
        <v>0</v>
      </c>
      <c r="Y45">
        <f t="shared" si="2"/>
        <v>0</v>
      </c>
    </row>
    <row r="46" spans="1:25">
      <c r="A46">
        <v>45</v>
      </c>
      <c r="B46" t="s">
        <v>16</v>
      </c>
      <c r="C46" t="s">
        <v>17</v>
      </c>
      <c r="D46">
        <v>1</v>
      </c>
      <c r="E46" t="s">
        <v>18</v>
      </c>
      <c r="F46">
        <v>0.04</v>
      </c>
      <c r="H46" s="3">
        <v>476</v>
      </c>
      <c r="I46" s="3">
        <f t="shared" si="0"/>
        <v>506.94</v>
      </c>
      <c r="J46" t="s">
        <v>67</v>
      </c>
      <c r="K46">
        <v>1</v>
      </c>
      <c r="L46" t="s">
        <v>39</v>
      </c>
      <c r="M46" t="s">
        <v>35</v>
      </c>
      <c r="N46" t="s">
        <v>36</v>
      </c>
      <c r="O46" t="s">
        <v>37</v>
      </c>
      <c r="P46" t="s">
        <v>24</v>
      </c>
      <c r="Q46" t="s">
        <v>38</v>
      </c>
      <c r="R46">
        <v>4</v>
      </c>
      <c r="S46" t="s">
        <v>26</v>
      </c>
      <c r="T46" t="s">
        <v>27</v>
      </c>
      <c r="U46" t="s">
        <v>68</v>
      </c>
      <c r="V46" s="50">
        <f t="shared" si="1"/>
        <v>8.4033613445378148E-3</v>
      </c>
      <c r="W46" s="50">
        <f t="shared" si="4"/>
        <v>8403.3613445378141</v>
      </c>
      <c r="X46" s="5">
        <f t="shared" si="3"/>
        <v>7.8904801357162577E-3</v>
      </c>
      <c r="Y46">
        <f t="shared" si="2"/>
        <v>7.8904801357162579</v>
      </c>
    </row>
    <row r="47" spans="1:25">
      <c r="A47">
        <v>46</v>
      </c>
      <c r="B47" t="s">
        <v>16</v>
      </c>
      <c r="C47" t="s">
        <v>17</v>
      </c>
      <c r="D47">
        <v>1</v>
      </c>
      <c r="E47" t="s">
        <v>18</v>
      </c>
      <c r="F47">
        <v>0.04</v>
      </c>
      <c r="H47" s="3">
        <v>476</v>
      </c>
      <c r="I47" s="3">
        <f t="shared" si="0"/>
        <v>506.94</v>
      </c>
      <c r="J47" t="s">
        <v>67</v>
      </c>
      <c r="K47">
        <v>1</v>
      </c>
      <c r="L47" t="s">
        <v>40</v>
      </c>
      <c r="M47" t="s">
        <v>40</v>
      </c>
      <c r="N47" t="s">
        <v>22</v>
      </c>
      <c r="O47" t="s">
        <v>37</v>
      </c>
      <c r="P47" t="s">
        <v>24</v>
      </c>
      <c r="Q47" t="s">
        <v>32</v>
      </c>
      <c r="R47">
        <v>0</v>
      </c>
      <c r="S47" t="s">
        <v>26</v>
      </c>
      <c r="T47" t="s">
        <v>27</v>
      </c>
      <c r="U47" t="s">
        <v>68</v>
      </c>
      <c r="V47" s="50">
        <f t="shared" si="1"/>
        <v>0</v>
      </c>
      <c r="W47" s="50">
        <f t="shared" si="4"/>
        <v>0</v>
      </c>
      <c r="X47" s="5">
        <f t="shared" si="3"/>
        <v>0</v>
      </c>
      <c r="Y47">
        <f t="shared" si="2"/>
        <v>0</v>
      </c>
    </row>
    <row r="48" spans="1:25">
      <c r="A48">
        <v>47</v>
      </c>
      <c r="B48" t="s">
        <v>16</v>
      </c>
      <c r="C48" t="s">
        <v>17</v>
      </c>
      <c r="D48">
        <v>1</v>
      </c>
      <c r="E48" t="s">
        <v>18</v>
      </c>
      <c r="F48">
        <v>0.04</v>
      </c>
      <c r="H48" s="3">
        <v>476</v>
      </c>
      <c r="I48" s="3">
        <f t="shared" si="0"/>
        <v>506.94</v>
      </c>
      <c r="J48" t="s">
        <v>67</v>
      </c>
      <c r="K48">
        <v>1</v>
      </c>
      <c r="L48" t="s">
        <v>41</v>
      </c>
      <c r="M48" t="s">
        <v>41</v>
      </c>
      <c r="N48" t="s">
        <v>22</v>
      </c>
      <c r="O48" t="s">
        <v>23</v>
      </c>
      <c r="P48" t="s">
        <v>24</v>
      </c>
      <c r="Q48" t="s">
        <v>425</v>
      </c>
      <c r="R48">
        <v>0</v>
      </c>
      <c r="S48" t="s">
        <v>26</v>
      </c>
      <c r="T48" t="s">
        <v>27</v>
      </c>
      <c r="U48" t="s">
        <v>68</v>
      </c>
      <c r="V48" s="50">
        <f t="shared" si="1"/>
        <v>0</v>
      </c>
      <c r="W48" s="50">
        <f t="shared" si="4"/>
        <v>0</v>
      </c>
      <c r="X48" s="5">
        <f t="shared" si="3"/>
        <v>0</v>
      </c>
      <c r="Y48">
        <f t="shared" si="2"/>
        <v>0</v>
      </c>
    </row>
    <row r="49" spans="1:25">
      <c r="A49">
        <v>48</v>
      </c>
      <c r="B49" t="s">
        <v>16</v>
      </c>
      <c r="C49" t="s">
        <v>17</v>
      </c>
      <c r="D49">
        <v>1</v>
      </c>
      <c r="E49" t="s">
        <v>18</v>
      </c>
      <c r="F49">
        <v>0.04</v>
      </c>
      <c r="H49" s="3">
        <v>476</v>
      </c>
      <c r="I49" s="3">
        <f t="shared" si="0"/>
        <v>506.94</v>
      </c>
      <c r="J49" t="s">
        <v>67</v>
      </c>
      <c r="K49">
        <v>1</v>
      </c>
      <c r="L49" t="s">
        <v>42</v>
      </c>
      <c r="M49" t="s">
        <v>42</v>
      </c>
      <c r="N49" t="s">
        <v>22</v>
      </c>
      <c r="O49" t="s">
        <v>23</v>
      </c>
      <c r="P49" t="s">
        <v>24</v>
      </c>
      <c r="Q49" t="s">
        <v>43</v>
      </c>
      <c r="R49">
        <v>0</v>
      </c>
      <c r="S49" t="s">
        <v>26</v>
      </c>
      <c r="T49" t="s">
        <v>27</v>
      </c>
      <c r="U49" t="s">
        <v>68</v>
      </c>
      <c r="V49" s="50">
        <f t="shared" si="1"/>
        <v>0</v>
      </c>
      <c r="W49" s="50">
        <f t="shared" si="4"/>
        <v>0</v>
      </c>
      <c r="X49" s="5">
        <f t="shared" si="3"/>
        <v>0</v>
      </c>
      <c r="Y49">
        <f t="shared" si="2"/>
        <v>0</v>
      </c>
    </row>
    <row r="50" spans="1:25">
      <c r="A50">
        <v>49</v>
      </c>
      <c r="B50" t="s">
        <v>16</v>
      </c>
      <c r="C50" t="s">
        <v>17</v>
      </c>
      <c r="D50">
        <v>1</v>
      </c>
      <c r="E50" t="s">
        <v>18</v>
      </c>
      <c r="F50">
        <v>0.04</v>
      </c>
      <c r="H50" s="3">
        <v>476</v>
      </c>
      <c r="I50" s="3">
        <f t="shared" si="0"/>
        <v>506.94</v>
      </c>
      <c r="J50" t="s">
        <v>67</v>
      </c>
      <c r="K50">
        <v>1</v>
      </c>
      <c r="L50" t="s">
        <v>44</v>
      </c>
      <c r="M50" t="s">
        <v>44</v>
      </c>
      <c r="N50" t="s">
        <v>22</v>
      </c>
      <c r="O50" t="s">
        <v>23</v>
      </c>
      <c r="P50" t="s">
        <v>24</v>
      </c>
      <c r="Q50" t="s">
        <v>45</v>
      </c>
      <c r="R50">
        <v>0</v>
      </c>
      <c r="S50" t="s">
        <v>26</v>
      </c>
      <c r="T50" t="s">
        <v>27</v>
      </c>
      <c r="U50" t="s">
        <v>68</v>
      </c>
      <c r="V50" s="50">
        <f t="shared" si="1"/>
        <v>0</v>
      </c>
      <c r="W50" s="50">
        <f t="shared" si="4"/>
        <v>0</v>
      </c>
      <c r="X50" s="5">
        <f t="shared" si="3"/>
        <v>0</v>
      </c>
      <c r="Y50">
        <f t="shared" si="2"/>
        <v>0</v>
      </c>
    </row>
    <row r="51" spans="1:25">
      <c r="A51">
        <v>50</v>
      </c>
      <c r="B51" t="s">
        <v>16</v>
      </c>
      <c r="C51" t="s">
        <v>17</v>
      </c>
      <c r="D51">
        <v>1</v>
      </c>
      <c r="E51" t="s">
        <v>18</v>
      </c>
      <c r="F51">
        <v>0.04</v>
      </c>
      <c r="H51" s="3">
        <v>476</v>
      </c>
      <c r="I51" s="3">
        <f t="shared" si="0"/>
        <v>506.94</v>
      </c>
      <c r="J51" t="s">
        <v>67</v>
      </c>
      <c r="K51">
        <v>1</v>
      </c>
      <c r="L51" t="s">
        <v>46</v>
      </c>
      <c r="M51" t="s">
        <v>46</v>
      </c>
      <c r="N51" t="s">
        <v>22</v>
      </c>
      <c r="O51" t="s">
        <v>23</v>
      </c>
      <c r="P51" t="s">
        <v>24</v>
      </c>
      <c r="Q51" t="s">
        <v>32</v>
      </c>
      <c r="R51">
        <v>0</v>
      </c>
      <c r="S51" t="s">
        <v>26</v>
      </c>
      <c r="T51" t="s">
        <v>27</v>
      </c>
      <c r="U51" t="s">
        <v>68</v>
      </c>
      <c r="V51" s="50">
        <f t="shared" si="1"/>
        <v>0</v>
      </c>
      <c r="W51" s="50">
        <f t="shared" si="4"/>
        <v>0</v>
      </c>
      <c r="X51" s="5">
        <f t="shared" si="3"/>
        <v>0</v>
      </c>
      <c r="Y51">
        <f t="shared" si="2"/>
        <v>0</v>
      </c>
    </row>
    <row r="52" spans="1:25">
      <c r="A52">
        <v>51</v>
      </c>
      <c r="B52" t="s">
        <v>16</v>
      </c>
      <c r="C52" t="s">
        <v>17</v>
      </c>
      <c r="D52">
        <v>1</v>
      </c>
      <c r="E52" t="s">
        <v>18</v>
      </c>
      <c r="F52">
        <v>0.04</v>
      </c>
      <c r="H52" s="3">
        <v>476</v>
      </c>
      <c r="I52" s="3">
        <f t="shared" si="0"/>
        <v>506.94</v>
      </c>
      <c r="J52" t="s">
        <v>67</v>
      </c>
      <c r="K52">
        <v>1</v>
      </c>
      <c r="L52" t="s">
        <v>47</v>
      </c>
      <c r="M52" t="s">
        <v>48</v>
      </c>
      <c r="N52" t="s">
        <v>22</v>
      </c>
      <c r="O52" t="s">
        <v>37</v>
      </c>
      <c r="P52" t="s">
        <v>24</v>
      </c>
      <c r="Q52" t="s">
        <v>49</v>
      </c>
      <c r="R52">
        <v>0</v>
      </c>
      <c r="S52" t="s">
        <v>26</v>
      </c>
      <c r="T52" t="s">
        <v>27</v>
      </c>
      <c r="U52" t="s">
        <v>68</v>
      </c>
      <c r="V52" s="50">
        <f t="shared" si="1"/>
        <v>0</v>
      </c>
      <c r="W52" s="50">
        <f t="shared" si="4"/>
        <v>0</v>
      </c>
      <c r="X52" s="5">
        <f t="shared" si="3"/>
        <v>0</v>
      </c>
      <c r="Y52">
        <f t="shared" si="2"/>
        <v>0</v>
      </c>
    </row>
    <row r="53" spans="1:25">
      <c r="A53">
        <v>52</v>
      </c>
      <c r="B53" t="s">
        <v>16</v>
      </c>
      <c r="C53" t="s">
        <v>17</v>
      </c>
      <c r="D53">
        <v>1</v>
      </c>
      <c r="E53" t="s">
        <v>18</v>
      </c>
      <c r="F53">
        <v>0.04</v>
      </c>
      <c r="H53" s="3">
        <v>476</v>
      </c>
      <c r="I53" s="3">
        <f t="shared" si="0"/>
        <v>506.94</v>
      </c>
      <c r="J53" t="s">
        <v>67</v>
      </c>
      <c r="K53">
        <v>1</v>
      </c>
      <c r="L53" t="s">
        <v>50</v>
      </c>
      <c r="M53" t="s">
        <v>48</v>
      </c>
      <c r="N53" t="s">
        <v>22</v>
      </c>
      <c r="O53" t="s">
        <v>37</v>
      </c>
      <c r="P53" t="s">
        <v>24</v>
      </c>
      <c r="Q53" t="s">
        <v>49</v>
      </c>
      <c r="R53">
        <v>0</v>
      </c>
      <c r="S53" t="s">
        <v>26</v>
      </c>
      <c r="T53" t="s">
        <v>27</v>
      </c>
      <c r="U53" t="s">
        <v>68</v>
      </c>
      <c r="V53" s="50">
        <f t="shared" si="1"/>
        <v>0</v>
      </c>
      <c r="W53" s="50">
        <f t="shared" si="4"/>
        <v>0</v>
      </c>
      <c r="X53" s="5">
        <f t="shared" si="3"/>
        <v>0</v>
      </c>
      <c r="Y53">
        <f t="shared" si="2"/>
        <v>0</v>
      </c>
    </row>
    <row r="54" spans="1:25">
      <c r="A54">
        <v>53</v>
      </c>
      <c r="B54" t="s">
        <v>16</v>
      </c>
      <c r="C54" t="s">
        <v>17</v>
      </c>
      <c r="D54">
        <v>1</v>
      </c>
      <c r="E54" t="s">
        <v>18</v>
      </c>
      <c r="F54">
        <v>0.04</v>
      </c>
      <c r="H54" s="3">
        <v>476</v>
      </c>
      <c r="I54" s="3">
        <f t="shared" si="0"/>
        <v>506.94</v>
      </c>
      <c r="J54" t="s">
        <v>67</v>
      </c>
      <c r="K54">
        <v>1</v>
      </c>
      <c r="L54" t="s">
        <v>51</v>
      </c>
      <c r="M54" t="s">
        <v>51</v>
      </c>
      <c r="N54" t="s">
        <v>22</v>
      </c>
      <c r="O54" t="s">
        <v>23</v>
      </c>
      <c r="P54" t="s">
        <v>24</v>
      </c>
      <c r="Q54" t="s">
        <v>45</v>
      </c>
      <c r="R54">
        <v>0</v>
      </c>
      <c r="S54" t="s">
        <v>26</v>
      </c>
      <c r="T54" t="s">
        <v>27</v>
      </c>
      <c r="U54" t="s">
        <v>68</v>
      </c>
      <c r="V54" s="50">
        <f t="shared" si="1"/>
        <v>0</v>
      </c>
      <c r="W54" s="50">
        <f t="shared" si="4"/>
        <v>0</v>
      </c>
      <c r="X54" s="5">
        <f t="shared" si="3"/>
        <v>0</v>
      </c>
      <c r="Y54">
        <f t="shared" si="2"/>
        <v>0</v>
      </c>
    </row>
    <row r="55" spans="1:25">
      <c r="A55">
        <v>54</v>
      </c>
      <c r="B55" t="s">
        <v>16</v>
      </c>
      <c r="C55" t="s">
        <v>17</v>
      </c>
      <c r="D55">
        <v>1</v>
      </c>
      <c r="E55" t="s">
        <v>18</v>
      </c>
      <c r="F55">
        <v>0.04</v>
      </c>
      <c r="H55" s="3">
        <v>476</v>
      </c>
      <c r="I55" s="3">
        <f t="shared" si="0"/>
        <v>506.94</v>
      </c>
      <c r="J55" t="s">
        <v>67</v>
      </c>
      <c r="K55">
        <v>1</v>
      </c>
      <c r="L55" t="s">
        <v>52</v>
      </c>
      <c r="M55" t="s">
        <v>52</v>
      </c>
      <c r="N55" t="s">
        <v>22</v>
      </c>
      <c r="O55" t="s">
        <v>23</v>
      </c>
      <c r="P55" t="s">
        <v>31</v>
      </c>
      <c r="Q55" t="s">
        <v>53</v>
      </c>
      <c r="R55">
        <v>0</v>
      </c>
      <c r="S55" t="s">
        <v>26</v>
      </c>
      <c r="T55" t="s">
        <v>27</v>
      </c>
      <c r="U55" t="s">
        <v>68</v>
      </c>
      <c r="V55" s="50">
        <f t="shared" si="1"/>
        <v>0</v>
      </c>
      <c r="W55" s="50">
        <f t="shared" si="4"/>
        <v>0</v>
      </c>
      <c r="X55" s="5">
        <f t="shared" si="3"/>
        <v>0</v>
      </c>
      <c r="Y55">
        <f t="shared" si="2"/>
        <v>0</v>
      </c>
    </row>
    <row r="56" spans="1:25">
      <c r="A56">
        <v>55</v>
      </c>
      <c r="B56" t="s">
        <v>16</v>
      </c>
      <c r="C56" t="s">
        <v>17</v>
      </c>
      <c r="D56">
        <v>1</v>
      </c>
      <c r="E56" t="s">
        <v>18</v>
      </c>
      <c r="F56">
        <v>0.04</v>
      </c>
      <c r="H56" s="3">
        <v>476</v>
      </c>
      <c r="I56" s="3">
        <f t="shared" si="0"/>
        <v>506.94</v>
      </c>
      <c r="J56" t="s">
        <v>67</v>
      </c>
      <c r="K56">
        <v>1</v>
      </c>
      <c r="L56" t="s">
        <v>54</v>
      </c>
      <c r="M56" t="s">
        <v>54</v>
      </c>
      <c r="N56" t="s">
        <v>22</v>
      </c>
      <c r="O56" t="s">
        <v>23</v>
      </c>
      <c r="P56" t="s">
        <v>31</v>
      </c>
      <c r="Q56" t="s">
        <v>55</v>
      </c>
      <c r="R56">
        <v>0</v>
      </c>
      <c r="S56" t="s">
        <v>26</v>
      </c>
      <c r="T56" t="s">
        <v>27</v>
      </c>
      <c r="U56" t="s">
        <v>68</v>
      </c>
      <c r="V56" s="50">
        <f t="shared" si="1"/>
        <v>0</v>
      </c>
      <c r="W56" s="50">
        <f t="shared" si="4"/>
        <v>0</v>
      </c>
      <c r="X56" s="5">
        <f t="shared" si="3"/>
        <v>0</v>
      </c>
      <c r="Y56">
        <f t="shared" si="2"/>
        <v>0</v>
      </c>
    </row>
    <row r="57" spans="1:25">
      <c r="A57">
        <v>56</v>
      </c>
      <c r="B57" t="s">
        <v>16</v>
      </c>
      <c r="C57" t="s">
        <v>17</v>
      </c>
      <c r="D57">
        <v>1</v>
      </c>
      <c r="E57" t="s">
        <v>18</v>
      </c>
      <c r="F57">
        <v>0.04</v>
      </c>
      <c r="H57" s="3">
        <v>476</v>
      </c>
      <c r="I57" s="3">
        <f t="shared" si="0"/>
        <v>506.94</v>
      </c>
      <c r="J57" t="s">
        <v>67</v>
      </c>
      <c r="K57">
        <v>1</v>
      </c>
      <c r="L57" t="s">
        <v>56</v>
      </c>
      <c r="M57" t="s">
        <v>56</v>
      </c>
      <c r="N57" t="s">
        <v>22</v>
      </c>
      <c r="O57" t="s">
        <v>37</v>
      </c>
      <c r="P57" t="s">
        <v>24</v>
      </c>
      <c r="Q57" t="s">
        <v>57</v>
      </c>
      <c r="R57">
        <v>0</v>
      </c>
      <c r="S57" t="s">
        <v>26</v>
      </c>
      <c r="T57" t="s">
        <v>27</v>
      </c>
      <c r="U57" t="s">
        <v>68</v>
      </c>
      <c r="V57" s="50">
        <f t="shared" si="1"/>
        <v>0</v>
      </c>
      <c r="W57" s="50">
        <f t="shared" si="4"/>
        <v>0</v>
      </c>
      <c r="X57" s="5">
        <f t="shared" si="3"/>
        <v>0</v>
      </c>
      <c r="Y57">
        <f t="shared" si="2"/>
        <v>0</v>
      </c>
    </row>
    <row r="58" spans="1:25">
      <c r="A58">
        <v>57</v>
      </c>
      <c r="B58" t="s">
        <v>16</v>
      </c>
      <c r="C58" t="s">
        <v>17</v>
      </c>
      <c r="D58">
        <v>1</v>
      </c>
      <c r="E58" t="s">
        <v>18</v>
      </c>
      <c r="F58">
        <v>0.04</v>
      </c>
      <c r="H58" s="3">
        <v>476</v>
      </c>
      <c r="I58" s="3">
        <f t="shared" si="0"/>
        <v>506.94</v>
      </c>
      <c r="J58" t="s">
        <v>67</v>
      </c>
      <c r="K58">
        <v>1</v>
      </c>
      <c r="L58" t="s">
        <v>58</v>
      </c>
      <c r="M58" t="s">
        <v>58</v>
      </c>
      <c r="N58" t="s">
        <v>30</v>
      </c>
      <c r="O58" t="s">
        <v>23</v>
      </c>
      <c r="P58" t="s">
        <v>31</v>
      </c>
      <c r="Q58" t="s">
        <v>59</v>
      </c>
      <c r="R58">
        <v>0</v>
      </c>
      <c r="S58" t="s">
        <v>26</v>
      </c>
      <c r="T58" t="s">
        <v>27</v>
      </c>
      <c r="U58" t="s">
        <v>68</v>
      </c>
      <c r="V58" s="50">
        <f t="shared" si="1"/>
        <v>0</v>
      </c>
      <c r="W58" s="50">
        <f t="shared" si="4"/>
        <v>0</v>
      </c>
      <c r="X58" s="5">
        <f t="shared" si="3"/>
        <v>0</v>
      </c>
      <c r="Y58">
        <f t="shared" si="2"/>
        <v>0</v>
      </c>
    </row>
    <row r="59" spans="1:25">
      <c r="A59">
        <v>58</v>
      </c>
      <c r="B59" t="s">
        <v>16</v>
      </c>
      <c r="C59" t="s">
        <v>17</v>
      </c>
      <c r="D59">
        <v>1</v>
      </c>
      <c r="E59" t="s">
        <v>18</v>
      </c>
      <c r="F59">
        <v>0.04</v>
      </c>
      <c r="H59" s="3">
        <v>476</v>
      </c>
      <c r="I59" s="3">
        <f t="shared" si="0"/>
        <v>506.94</v>
      </c>
      <c r="J59" t="s">
        <v>67</v>
      </c>
      <c r="K59">
        <v>1</v>
      </c>
      <c r="L59" t="s">
        <v>60</v>
      </c>
      <c r="M59" t="s">
        <v>60</v>
      </c>
      <c r="N59" t="s">
        <v>30</v>
      </c>
      <c r="O59" t="s">
        <v>37</v>
      </c>
      <c r="P59" t="s">
        <v>31</v>
      </c>
      <c r="Q59" t="s">
        <v>61</v>
      </c>
      <c r="R59">
        <v>0</v>
      </c>
      <c r="S59" t="s">
        <v>26</v>
      </c>
      <c r="T59" t="s">
        <v>27</v>
      </c>
      <c r="U59" t="s">
        <v>68</v>
      </c>
      <c r="V59" s="50">
        <f t="shared" si="1"/>
        <v>0</v>
      </c>
      <c r="W59" s="50">
        <f t="shared" si="4"/>
        <v>0</v>
      </c>
      <c r="X59" s="5">
        <f t="shared" si="3"/>
        <v>0</v>
      </c>
      <c r="Y59">
        <f t="shared" si="2"/>
        <v>0</v>
      </c>
    </row>
    <row r="60" spans="1:25">
      <c r="A60">
        <v>59</v>
      </c>
      <c r="B60" t="s">
        <v>16</v>
      </c>
      <c r="C60" t="s">
        <v>17</v>
      </c>
      <c r="D60">
        <v>1</v>
      </c>
      <c r="E60" t="s">
        <v>18</v>
      </c>
      <c r="F60">
        <v>0.04</v>
      </c>
      <c r="H60" s="3">
        <v>476</v>
      </c>
      <c r="I60" s="3">
        <f t="shared" si="0"/>
        <v>506.94</v>
      </c>
      <c r="J60" t="s">
        <v>67</v>
      </c>
      <c r="K60">
        <v>1</v>
      </c>
      <c r="L60" t="s">
        <v>62</v>
      </c>
      <c r="M60" t="s">
        <v>62</v>
      </c>
      <c r="N60" t="s">
        <v>22</v>
      </c>
      <c r="O60" t="s">
        <v>37</v>
      </c>
      <c r="P60" t="s">
        <v>24</v>
      </c>
      <c r="Q60" t="s">
        <v>32</v>
      </c>
      <c r="R60">
        <v>0</v>
      </c>
      <c r="S60" t="s">
        <v>26</v>
      </c>
      <c r="T60" t="s">
        <v>27</v>
      </c>
      <c r="U60" t="s">
        <v>68</v>
      </c>
      <c r="V60" s="50">
        <f t="shared" si="1"/>
        <v>0</v>
      </c>
      <c r="W60" s="50">
        <f t="shared" si="4"/>
        <v>0</v>
      </c>
      <c r="X60" s="5">
        <f t="shared" si="3"/>
        <v>0</v>
      </c>
      <c r="Y60">
        <f t="shared" si="2"/>
        <v>0</v>
      </c>
    </row>
    <row r="61" spans="1:25">
      <c r="A61">
        <v>60</v>
      </c>
      <c r="B61" t="s">
        <v>16</v>
      </c>
      <c r="C61" t="s">
        <v>17</v>
      </c>
      <c r="D61">
        <v>1</v>
      </c>
      <c r="E61" t="s">
        <v>18</v>
      </c>
      <c r="F61">
        <v>0.04</v>
      </c>
      <c r="H61" s="3">
        <v>476</v>
      </c>
      <c r="I61" s="3">
        <f t="shared" si="0"/>
        <v>506.94</v>
      </c>
      <c r="J61" t="s">
        <v>67</v>
      </c>
      <c r="K61">
        <v>1</v>
      </c>
      <c r="L61" t="s">
        <v>63</v>
      </c>
      <c r="M61" t="s">
        <v>64</v>
      </c>
      <c r="N61" t="s">
        <v>22</v>
      </c>
      <c r="O61" t="s">
        <v>23</v>
      </c>
      <c r="P61" t="s">
        <v>24</v>
      </c>
      <c r="Q61" t="s">
        <v>25</v>
      </c>
      <c r="R61">
        <v>0</v>
      </c>
      <c r="S61" t="s">
        <v>26</v>
      </c>
      <c r="T61" t="s">
        <v>27</v>
      </c>
      <c r="U61" t="s">
        <v>68</v>
      </c>
      <c r="V61" s="50">
        <f t="shared" si="1"/>
        <v>0</v>
      </c>
      <c r="W61" s="50">
        <f t="shared" si="4"/>
        <v>0</v>
      </c>
      <c r="X61" s="5">
        <f t="shared" si="3"/>
        <v>0</v>
      </c>
      <c r="Y61">
        <f t="shared" si="2"/>
        <v>0</v>
      </c>
    </row>
    <row r="62" spans="1:25">
      <c r="A62">
        <v>61</v>
      </c>
      <c r="B62" t="s">
        <v>16</v>
      </c>
      <c r="C62" t="s">
        <v>17</v>
      </c>
      <c r="D62">
        <v>1</v>
      </c>
      <c r="E62" t="s">
        <v>18</v>
      </c>
      <c r="F62">
        <v>0.04</v>
      </c>
      <c r="H62" s="3">
        <v>476</v>
      </c>
      <c r="I62" s="3">
        <f t="shared" si="0"/>
        <v>506.94</v>
      </c>
      <c r="J62" t="s">
        <v>69</v>
      </c>
      <c r="K62">
        <v>1</v>
      </c>
      <c r="L62" t="s">
        <v>20</v>
      </c>
      <c r="M62" t="s">
        <v>21</v>
      </c>
      <c r="N62" t="s">
        <v>22</v>
      </c>
      <c r="O62" t="s">
        <v>23</v>
      </c>
      <c r="P62" t="s">
        <v>24</v>
      </c>
      <c r="Q62" t="s">
        <v>25</v>
      </c>
      <c r="R62">
        <v>0</v>
      </c>
      <c r="S62" t="s">
        <v>26</v>
      </c>
      <c r="T62" t="s">
        <v>27</v>
      </c>
      <c r="U62" t="s">
        <v>70</v>
      </c>
      <c r="V62" s="50">
        <f t="shared" si="1"/>
        <v>0</v>
      </c>
      <c r="W62" s="50">
        <f t="shared" si="4"/>
        <v>0</v>
      </c>
      <c r="X62" s="5">
        <f t="shared" si="3"/>
        <v>0</v>
      </c>
      <c r="Y62">
        <f t="shared" si="2"/>
        <v>0</v>
      </c>
    </row>
    <row r="63" spans="1:25">
      <c r="A63">
        <v>62</v>
      </c>
      <c r="B63" t="s">
        <v>16</v>
      </c>
      <c r="C63" t="s">
        <v>17</v>
      </c>
      <c r="D63">
        <v>1</v>
      </c>
      <c r="E63" t="s">
        <v>18</v>
      </c>
      <c r="F63">
        <v>0.04</v>
      </c>
      <c r="H63" s="3">
        <v>476</v>
      </c>
      <c r="I63" s="3">
        <f t="shared" si="0"/>
        <v>506.94</v>
      </c>
      <c r="J63" t="s">
        <v>69</v>
      </c>
      <c r="K63">
        <v>1</v>
      </c>
      <c r="L63" t="s">
        <v>29</v>
      </c>
      <c r="M63" t="s">
        <v>29</v>
      </c>
      <c r="N63" t="s">
        <v>30</v>
      </c>
      <c r="O63" t="s">
        <v>23</v>
      </c>
      <c r="P63" t="s">
        <v>31</v>
      </c>
      <c r="Q63" t="s">
        <v>32</v>
      </c>
      <c r="R63">
        <v>0</v>
      </c>
      <c r="S63" t="s">
        <v>26</v>
      </c>
      <c r="T63" t="s">
        <v>27</v>
      </c>
      <c r="U63" t="s">
        <v>70</v>
      </c>
      <c r="V63" s="50">
        <f t="shared" si="1"/>
        <v>0</v>
      </c>
      <c r="W63" s="50">
        <f t="shared" si="4"/>
        <v>0</v>
      </c>
      <c r="X63" s="5">
        <f t="shared" si="3"/>
        <v>0</v>
      </c>
      <c r="Y63">
        <f t="shared" si="2"/>
        <v>0</v>
      </c>
    </row>
    <row r="64" spans="1:25">
      <c r="A64">
        <v>63</v>
      </c>
      <c r="B64" t="s">
        <v>16</v>
      </c>
      <c r="C64" t="s">
        <v>17</v>
      </c>
      <c r="D64">
        <v>1</v>
      </c>
      <c r="E64" t="s">
        <v>18</v>
      </c>
      <c r="F64">
        <v>0.04</v>
      </c>
      <c r="H64" s="3">
        <v>476</v>
      </c>
      <c r="I64" s="3">
        <f t="shared" si="0"/>
        <v>506.94</v>
      </c>
      <c r="J64" t="s">
        <v>69</v>
      </c>
      <c r="K64">
        <v>1</v>
      </c>
      <c r="L64" t="s">
        <v>33</v>
      </c>
      <c r="M64" t="s">
        <v>33</v>
      </c>
      <c r="N64" t="s">
        <v>22</v>
      </c>
      <c r="O64" t="s">
        <v>23</v>
      </c>
      <c r="P64" t="s">
        <v>31</v>
      </c>
      <c r="Q64" t="s">
        <v>25</v>
      </c>
      <c r="R64">
        <v>0</v>
      </c>
      <c r="S64" t="s">
        <v>26</v>
      </c>
      <c r="T64" t="s">
        <v>27</v>
      </c>
      <c r="U64" t="s">
        <v>70</v>
      </c>
      <c r="V64" s="50">
        <f t="shared" si="1"/>
        <v>0</v>
      </c>
      <c r="W64" s="50">
        <f t="shared" si="4"/>
        <v>0</v>
      </c>
      <c r="X64" s="5">
        <f t="shared" si="3"/>
        <v>0</v>
      </c>
      <c r="Y64">
        <f t="shared" si="2"/>
        <v>0</v>
      </c>
    </row>
    <row r="65" spans="1:25">
      <c r="A65">
        <v>64</v>
      </c>
      <c r="B65" t="s">
        <v>16</v>
      </c>
      <c r="C65" t="s">
        <v>17</v>
      </c>
      <c r="D65">
        <v>1</v>
      </c>
      <c r="E65" t="s">
        <v>18</v>
      </c>
      <c r="F65">
        <v>0.04</v>
      </c>
      <c r="H65" s="3">
        <v>476</v>
      </c>
      <c r="I65" s="3">
        <f t="shared" si="0"/>
        <v>506.94</v>
      </c>
      <c r="J65" t="s">
        <v>69</v>
      </c>
      <c r="K65">
        <v>1</v>
      </c>
      <c r="L65" t="s">
        <v>34</v>
      </c>
      <c r="M65" t="s">
        <v>35</v>
      </c>
      <c r="N65" t="s">
        <v>36</v>
      </c>
      <c r="O65" t="s">
        <v>37</v>
      </c>
      <c r="P65" t="s">
        <v>24</v>
      </c>
      <c r="Q65" t="s">
        <v>38</v>
      </c>
      <c r="R65">
        <v>0</v>
      </c>
      <c r="S65" t="s">
        <v>26</v>
      </c>
      <c r="T65" t="s">
        <v>27</v>
      </c>
      <c r="U65" t="s">
        <v>70</v>
      </c>
      <c r="V65" s="50">
        <f t="shared" si="1"/>
        <v>0</v>
      </c>
      <c r="W65" s="50">
        <f t="shared" si="4"/>
        <v>0</v>
      </c>
      <c r="X65" s="5">
        <f t="shared" si="3"/>
        <v>0</v>
      </c>
      <c r="Y65">
        <f t="shared" si="2"/>
        <v>0</v>
      </c>
    </row>
    <row r="66" spans="1:25">
      <c r="A66">
        <v>65</v>
      </c>
      <c r="B66" t="s">
        <v>16</v>
      </c>
      <c r="C66" t="s">
        <v>17</v>
      </c>
      <c r="D66">
        <v>1</v>
      </c>
      <c r="E66" t="s">
        <v>18</v>
      </c>
      <c r="F66">
        <v>0.04</v>
      </c>
      <c r="H66" s="3">
        <v>476</v>
      </c>
      <c r="I66" s="3">
        <f t="shared" ref="I66:I129" si="5">H66/(200/213)</f>
        <v>506.94</v>
      </c>
      <c r="J66" t="s">
        <v>69</v>
      </c>
      <c r="K66">
        <v>1</v>
      </c>
      <c r="L66" t="s">
        <v>39</v>
      </c>
      <c r="M66" t="s">
        <v>35</v>
      </c>
      <c r="N66" t="s">
        <v>36</v>
      </c>
      <c r="O66" t="s">
        <v>37</v>
      </c>
      <c r="P66" t="s">
        <v>24</v>
      </c>
      <c r="Q66" t="s">
        <v>38</v>
      </c>
      <c r="R66">
        <v>4</v>
      </c>
      <c r="S66" t="s">
        <v>26</v>
      </c>
      <c r="T66" t="s">
        <v>27</v>
      </c>
      <c r="U66" t="s">
        <v>70</v>
      </c>
      <c r="V66" s="50">
        <f t="shared" ref="V66:V129" si="6">R66/H66</f>
        <v>8.4033613445378148E-3</v>
      </c>
      <c r="W66" s="50">
        <f t="shared" si="4"/>
        <v>8403.3613445378141</v>
      </c>
      <c r="X66" s="5">
        <f t="shared" si="3"/>
        <v>7.8904801357162577E-3</v>
      </c>
      <c r="Y66">
        <f t="shared" ref="Y66:Y129" si="7">X66*1000</f>
        <v>7.8904801357162579</v>
      </c>
    </row>
    <row r="67" spans="1:25">
      <c r="A67">
        <v>66</v>
      </c>
      <c r="B67" t="s">
        <v>16</v>
      </c>
      <c r="C67" t="s">
        <v>17</v>
      </c>
      <c r="D67">
        <v>1</v>
      </c>
      <c r="E67" t="s">
        <v>18</v>
      </c>
      <c r="F67">
        <v>0.04</v>
      </c>
      <c r="H67" s="3">
        <v>476</v>
      </c>
      <c r="I67" s="3">
        <f t="shared" si="5"/>
        <v>506.94</v>
      </c>
      <c r="J67" t="s">
        <v>69</v>
      </c>
      <c r="K67">
        <v>1</v>
      </c>
      <c r="L67" t="s">
        <v>40</v>
      </c>
      <c r="M67" t="s">
        <v>40</v>
      </c>
      <c r="N67" t="s">
        <v>22</v>
      </c>
      <c r="O67" t="s">
        <v>37</v>
      </c>
      <c r="P67" t="s">
        <v>24</v>
      </c>
      <c r="Q67" t="s">
        <v>32</v>
      </c>
      <c r="R67">
        <v>0</v>
      </c>
      <c r="S67" t="s">
        <v>26</v>
      </c>
      <c r="T67" t="s">
        <v>27</v>
      </c>
      <c r="U67" t="s">
        <v>70</v>
      </c>
      <c r="V67" s="50">
        <f t="shared" si="6"/>
        <v>0</v>
      </c>
      <c r="W67" s="50">
        <f t="shared" si="4"/>
        <v>0</v>
      </c>
      <c r="X67" s="5">
        <f t="shared" ref="X67:X130" si="8">R67/I67</f>
        <v>0</v>
      </c>
      <c r="Y67">
        <f t="shared" si="7"/>
        <v>0</v>
      </c>
    </row>
    <row r="68" spans="1:25">
      <c r="A68">
        <v>67</v>
      </c>
      <c r="B68" t="s">
        <v>16</v>
      </c>
      <c r="C68" t="s">
        <v>17</v>
      </c>
      <c r="D68">
        <v>1</v>
      </c>
      <c r="E68" t="s">
        <v>18</v>
      </c>
      <c r="F68">
        <v>0.04</v>
      </c>
      <c r="H68" s="3">
        <v>476</v>
      </c>
      <c r="I68" s="3">
        <f t="shared" si="5"/>
        <v>506.94</v>
      </c>
      <c r="J68" t="s">
        <v>69</v>
      </c>
      <c r="K68">
        <v>1</v>
      </c>
      <c r="L68" t="s">
        <v>41</v>
      </c>
      <c r="M68" t="s">
        <v>41</v>
      </c>
      <c r="N68" t="s">
        <v>22</v>
      </c>
      <c r="O68" t="s">
        <v>23</v>
      </c>
      <c r="P68" t="s">
        <v>24</v>
      </c>
      <c r="Q68" t="s">
        <v>425</v>
      </c>
      <c r="R68">
        <v>0</v>
      </c>
      <c r="S68" t="s">
        <v>26</v>
      </c>
      <c r="T68" t="s">
        <v>27</v>
      </c>
      <c r="U68" t="s">
        <v>70</v>
      </c>
      <c r="V68" s="50">
        <f t="shared" si="6"/>
        <v>0</v>
      </c>
      <c r="W68" s="50">
        <f t="shared" ref="W68:W131" si="9">V68*1000000</f>
        <v>0</v>
      </c>
      <c r="X68" s="5">
        <f t="shared" si="8"/>
        <v>0</v>
      </c>
      <c r="Y68">
        <f t="shared" si="7"/>
        <v>0</v>
      </c>
    </row>
    <row r="69" spans="1:25">
      <c r="A69">
        <v>68</v>
      </c>
      <c r="B69" t="s">
        <v>16</v>
      </c>
      <c r="C69" t="s">
        <v>17</v>
      </c>
      <c r="D69">
        <v>1</v>
      </c>
      <c r="E69" t="s">
        <v>18</v>
      </c>
      <c r="F69">
        <v>0.04</v>
      </c>
      <c r="H69" s="3">
        <v>476</v>
      </c>
      <c r="I69" s="3">
        <f t="shared" si="5"/>
        <v>506.94</v>
      </c>
      <c r="J69" t="s">
        <v>69</v>
      </c>
      <c r="K69">
        <v>1</v>
      </c>
      <c r="L69" t="s">
        <v>42</v>
      </c>
      <c r="M69" t="s">
        <v>42</v>
      </c>
      <c r="N69" t="s">
        <v>22</v>
      </c>
      <c r="O69" t="s">
        <v>23</v>
      </c>
      <c r="P69" t="s">
        <v>24</v>
      </c>
      <c r="Q69" t="s">
        <v>43</v>
      </c>
      <c r="R69">
        <v>0</v>
      </c>
      <c r="S69" t="s">
        <v>26</v>
      </c>
      <c r="T69" t="s">
        <v>27</v>
      </c>
      <c r="U69" t="s">
        <v>70</v>
      </c>
      <c r="V69" s="50">
        <f t="shared" si="6"/>
        <v>0</v>
      </c>
      <c r="W69" s="50">
        <f t="shared" si="9"/>
        <v>0</v>
      </c>
      <c r="X69" s="5">
        <f t="shared" si="8"/>
        <v>0</v>
      </c>
      <c r="Y69">
        <f t="shared" si="7"/>
        <v>0</v>
      </c>
    </row>
    <row r="70" spans="1:25">
      <c r="A70">
        <v>69</v>
      </c>
      <c r="B70" t="s">
        <v>16</v>
      </c>
      <c r="C70" t="s">
        <v>17</v>
      </c>
      <c r="D70">
        <v>1</v>
      </c>
      <c r="E70" t="s">
        <v>18</v>
      </c>
      <c r="F70">
        <v>0.04</v>
      </c>
      <c r="H70" s="3">
        <v>476</v>
      </c>
      <c r="I70" s="3">
        <f t="shared" si="5"/>
        <v>506.94</v>
      </c>
      <c r="J70" t="s">
        <v>69</v>
      </c>
      <c r="K70">
        <v>1</v>
      </c>
      <c r="L70" t="s">
        <v>44</v>
      </c>
      <c r="M70" t="s">
        <v>44</v>
      </c>
      <c r="N70" t="s">
        <v>22</v>
      </c>
      <c r="O70" t="s">
        <v>23</v>
      </c>
      <c r="P70" t="s">
        <v>24</v>
      </c>
      <c r="Q70" t="s">
        <v>45</v>
      </c>
      <c r="R70">
        <v>1</v>
      </c>
      <c r="S70" t="s">
        <v>26</v>
      </c>
      <c r="T70" t="s">
        <v>27</v>
      </c>
      <c r="U70" t="s">
        <v>70</v>
      </c>
      <c r="V70" s="50">
        <f t="shared" si="6"/>
        <v>2.1008403361344537E-3</v>
      </c>
      <c r="W70" s="50">
        <f t="shared" si="9"/>
        <v>2100.8403361344535</v>
      </c>
      <c r="X70" s="5">
        <f t="shared" si="8"/>
        <v>1.9726200339290644E-3</v>
      </c>
      <c r="Y70">
        <f t="shared" si="7"/>
        <v>1.9726200339290645</v>
      </c>
    </row>
    <row r="71" spans="1:25">
      <c r="A71">
        <v>70</v>
      </c>
      <c r="B71" t="s">
        <v>16</v>
      </c>
      <c r="C71" t="s">
        <v>17</v>
      </c>
      <c r="D71">
        <v>1</v>
      </c>
      <c r="E71" t="s">
        <v>18</v>
      </c>
      <c r="F71">
        <v>0.04</v>
      </c>
      <c r="H71" s="3">
        <v>476</v>
      </c>
      <c r="I71" s="3">
        <f t="shared" si="5"/>
        <v>506.94</v>
      </c>
      <c r="J71" t="s">
        <v>69</v>
      </c>
      <c r="K71">
        <v>1</v>
      </c>
      <c r="L71" t="s">
        <v>46</v>
      </c>
      <c r="M71" t="s">
        <v>46</v>
      </c>
      <c r="N71" t="s">
        <v>22</v>
      </c>
      <c r="O71" t="s">
        <v>23</v>
      </c>
      <c r="P71" t="s">
        <v>24</v>
      </c>
      <c r="Q71" t="s">
        <v>32</v>
      </c>
      <c r="R71">
        <v>0</v>
      </c>
      <c r="S71" t="s">
        <v>26</v>
      </c>
      <c r="T71" t="s">
        <v>27</v>
      </c>
      <c r="U71" t="s">
        <v>70</v>
      </c>
      <c r="V71" s="50">
        <f t="shared" si="6"/>
        <v>0</v>
      </c>
      <c r="W71" s="50">
        <f t="shared" si="9"/>
        <v>0</v>
      </c>
      <c r="X71" s="5">
        <f t="shared" si="8"/>
        <v>0</v>
      </c>
      <c r="Y71">
        <f t="shared" si="7"/>
        <v>0</v>
      </c>
    </row>
    <row r="72" spans="1:25">
      <c r="A72">
        <v>71</v>
      </c>
      <c r="B72" t="s">
        <v>16</v>
      </c>
      <c r="C72" t="s">
        <v>17</v>
      </c>
      <c r="D72">
        <v>1</v>
      </c>
      <c r="E72" t="s">
        <v>18</v>
      </c>
      <c r="F72">
        <v>0.04</v>
      </c>
      <c r="H72" s="3">
        <v>476</v>
      </c>
      <c r="I72" s="3">
        <f t="shared" si="5"/>
        <v>506.94</v>
      </c>
      <c r="J72" t="s">
        <v>69</v>
      </c>
      <c r="K72">
        <v>1</v>
      </c>
      <c r="L72" t="s">
        <v>47</v>
      </c>
      <c r="M72" t="s">
        <v>48</v>
      </c>
      <c r="N72" t="s">
        <v>22</v>
      </c>
      <c r="O72" t="s">
        <v>37</v>
      </c>
      <c r="P72" t="s">
        <v>24</v>
      </c>
      <c r="Q72" t="s">
        <v>49</v>
      </c>
      <c r="R72">
        <v>1</v>
      </c>
      <c r="S72" t="s">
        <v>26</v>
      </c>
      <c r="T72" t="s">
        <v>27</v>
      </c>
      <c r="U72" t="s">
        <v>70</v>
      </c>
      <c r="V72" s="50">
        <f t="shared" si="6"/>
        <v>2.1008403361344537E-3</v>
      </c>
      <c r="W72" s="50">
        <f t="shared" si="9"/>
        <v>2100.8403361344535</v>
      </c>
      <c r="X72" s="5">
        <f t="shared" si="8"/>
        <v>1.9726200339290644E-3</v>
      </c>
      <c r="Y72">
        <f t="shared" si="7"/>
        <v>1.9726200339290645</v>
      </c>
    </row>
    <row r="73" spans="1:25">
      <c r="A73">
        <v>72</v>
      </c>
      <c r="B73" t="s">
        <v>16</v>
      </c>
      <c r="C73" t="s">
        <v>17</v>
      </c>
      <c r="D73">
        <v>1</v>
      </c>
      <c r="E73" t="s">
        <v>18</v>
      </c>
      <c r="F73">
        <v>0.04</v>
      </c>
      <c r="H73" s="3">
        <v>476</v>
      </c>
      <c r="I73" s="3">
        <f t="shared" si="5"/>
        <v>506.94</v>
      </c>
      <c r="J73" t="s">
        <v>69</v>
      </c>
      <c r="K73">
        <v>1</v>
      </c>
      <c r="L73" t="s">
        <v>50</v>
      </c>
      <c r="M73" t="s">
        <v>48</v>
      </c>
      <c r="N73" t="s">
        <v>22</v>
      </c>
      <c r="O73" t="s">
        <v>37</v>
      </c>
      <c r="P73" t="s">
        <v>24</v>
      </c>
      <c r="Q73" t="s">
        <v>49</v>
      </c>
      <c r="R73">
        <v>0</v>
      </c>
      <c r="S73" t="s">
        <v>26</v>
      </c>
      <c r="T73" t="s">
        <v>27</v>
      </c>
      <c r="U73" t="s">
        <v>70</v>
      </c>
      <c r="V73" s="50">
        <f t="shared" si="6"/>
        <v>0</v>
      </c>
      <c r="W73" s="50">
        <f t="shared" si="9"/>
        <v>0</v>
      </c>
      <c r="X73" s="5">
        <f t="shared" si="8"/>
        <v>0</v>
      </c>
      <c r="Y73">
        <f t="shared" si="7"/>
        <v>0</v>
      </c>
    </row>
    <row r="74" spans="1:25">
      <c r="A74">
        <v>73</v>
      </c>
      <c r="B74" t="s">
        <v>16</v>
      </c>
      <c r="C74" t="s">
        <v>17</v>
      </c>
      <c r="D74">
        <v>1</v>
      </c>
      <c r="E74" t="s">
        <v>18</v>
      </c>
      <c r="F74">
        <v>0.04</v>
      </c>
      <c r="H74" s="3">
        <v>476</v>
      </c>
      <c r="I74" s="3">
        <f t="shared" si="5"/>
        <v>506.94</v>
      </c>
      <c r="J74" t="s">
        <v>69</v>
      </c>
      <c r="K74">
        <v>1</v>
      </c>
      <c r="L74" t="s">
        <v>51</v>
      </c>
      <c r="M74" t="s">
        <v>51</v>
      </c>
      <c r="N74" t="s">
        <v>22</v>
      </c>
      <c r="O74" t="s">
        <v>23</v>
      </c>
      <c r="P74" t="s">
        <v>24</v>
      </c>
      <c r="Q74" t="s">
        <v>45</v>
      </c>
      <c r="R74">
        <v>0</v>
      </c>
      <c r="S74" t="s">
        <v>26</v>
      </c>
      <c r="T74" t="s">
        <v>27</v>
      </c>
      <c r="U74" t="s">
        <v>70</v>
      </c>
      <c r="V74" s="50">
        <f t="shared" si="6"/>
        <v>0</v>
      </c>
      <c r="W74" s="50">
        <f t="shared" si="9"/>
        <v>0</v>
      </c>
      <c r="X74" s="5">
        <f t="shared" si="8"/>
        <v>0</v>
      </c>
      <c r="Y74">
        <f t="shared" si="7"/>
        <v>0</v>
      </c>
    </row>
    <row r="75" spans="1:25">
      <c r="A75">
        <v>74</v>
      </c>
      <c r="B75" t="s">
        <v>16</v>
      </c>
      <c r="C75" t="s">
        <v>17</v>
      </c>
      <c r="D75">
        <v>1</v>
      </c>
      <c r="E75" t="s">
        <v>18</v>
      </c>
      <c r="F75">
        <v>0.04</v>
      </c>
      <c r="H75" s="3">
        <v>476</v>
      </c>
      <c r="I75" s="3">
        <f t="shared" si="5"/>
        <v>506.94</v>
      </c>
      <c r="J75" t="s">
        <v>69</v>
      </c>
      <c r="K75">
        <v>1</v>
      </c>
      <c r="L75" t="s">
        <v>52</v>
      </c>
      <c r="M75" t="s">
        <v>52</v>
      </c>
      <c r="N75" t="s">
        <v>22</v>
      </c>
      <c r="O75" t="s">
        <v>23</v>
      </c>
      <c r="P75" t="s">
        <v>31</v>
      </c>
      <c r="Q75" t="s">
        <v>53</v>
      </c>
      <c r="R75">
        <v>0</v>
      </c>
      <c r="S75" t="s">
        <v>26</v>
      </c>
      <c r="T75" t="s">
        <v>27</v>
      </c>
      <c r="U75" t="s">
        <v>70</v>
      </c>
      <c r="V75" s="50">
        <f t="shared" si="6"/>
        <v>0</v>
      </c>
      <c r="W75" s="50">
        <f t="shared" si="9"/>
        <v>0</v>
      </c>
      <c r="X75" s="5">
        <f t="shared" si="8"/>
        <v>0</v>
      </c>
      <c r="Y75">
        <f t="shared" si="7"/>
        <v>0</v>
      </c>
    </row>
    <row r="76" spans="1:25">
      <c r="A76">
        <v>75</v>
      </c>
      <c r="B76" t="s">
        <v>16</v>
      </c>
      <c r="C76" t="s">
        <v>17</v>
      </c>
      <c r="D76">
        <v>1</v>
      </c>
      <c r="E76" t="s">
        <v>18</v>
      </c>
      <c r="F76">
        <v>0.04</v>
      </c>
      <c r="H76" s="3">
        <v>476</v>
      </c>
      <c r="I76" s="3">
        <f t="shared" si="5"/>
        <v>506.94</v>
      </c>
      <c r="J76" t="s">
        <v>69</v>
      </c>
      <c r="K76">
        <v>1</v>
      </c>
      <c r="L76" t="s">
        <v>54</v>
      </c>
      <c r="M76" t="s">
        <v>54</v>
      </c>
      <c r="N76" t="s">
        <v>22</v>
      </c>
      <c r="O76" t="s">
        <v>23</v>
      </c>
      <c r="P76" t="s">
        <v>31</v>
      </c>
      <c r="Q76" t="s">
        <v>55</v>
      </c>
      <c r="R76">
        <v>0</v>
      </c>
      <c r="S76" t="s">
        <v>26</v>
      </c>
      <c r="T76" t="s">
        <v>27</v>
      </c>
      <c r="U76" t="s">
        <v>70</v>
      </c>
      <c r="V76" s="50">
        <f t="shared" si="6"/>
        <v>0</v>
      </c>
      <c r="W76" s="50">
        <f t="shared" si="9"/>
        <v>0</v>
      </c>
      <c r="X76" s="5">
        <f t="shared" si="8"/>
        <v>0</v>
      </c>
      <c r="Y76">
        <f t="shared" si="7"/>
        <v>0</v>
      </c>
    </row>
    <row r="77" spans="1:25">
      <c r="A77">
        <v>76</v>
      </c>
      <c r="B77" t="s">
        <v>16</v>
      </c>
      <c r="C77" t="s">
        <v>17</v>
      </c>
      <c r="D77">
        <v>1</v>
      </c>
      <c r="E77" t="s">
        <v>18</v>
      </c>
      <c r="F77">
        <v>0.04</v>
      </c>
      <c r="H77" s="3">
        <v>476</v>
      </c>
      <c r="I77" s="3">
        <f t="shared" si="5"/>
        <v>506.94</v>
      </c>
      <c r="J77" t="s">
        <v>69</v>
      </c>
      <c r="K77">
        <v>1</v>
      </c>
      <c r="L77" t="s">
        <v>56</v>
      </c>
      <c r="M77" t="s">
        <v>56</v>
      </c>
      <c r="N77" t="s">
        <v>22</v>
      </c>
      <c r="O77" t="s">
        <v>37</v>
      </c>
      <c r="P77" t="s">
        <v>24</v>
      </c>
      <c r="Q77" t="s">
        <v>57</v>
      </c>
      <c r="R77">
        <v>7</v>
      </c>
      <c r="S77" t="s">
        <v>26</v>
      </c>
      <c r="T77" t="s">
        <v>27</v>
      </c>
      <c r="U77" t="s">
        <v>70</v>
      </c>
      <c r="V77" s="50">
        <f t="shared" si="6"/>
        <v>1.4705882352941176E-2</v>
      </c>
      <c r="W77" s="50">
        <f t="shared" si="9"/>
        <v>14705.882352941177</v>
      </c>
      <c r="X77" s="5">
        <f t="shared" si="8"/>
        <v>1.3808340237503451E-2</v>
      </c>
      <c r="Y77">
        <f t="shared" si="7"/>
        <v>13.808340237503451</v>
      </c>
    </row>
    <row r="78" spans="1:25">
      <c r="A78">
        <v>77</v>
      </c>
      <c r="B78" t="s">
        <v>16</v>
      </c>
      <c r="C78" t="s">
        <v>17</v>
      </c>
      <c r="D78">
        <v>1</v>
      </c>
      <c r="E78" t="s">
        <v>18</v>
      </c>
      <c r="F78">
        <v>0.04</v>
      </c>
      <c r="H78" s="3">
        <v>476</v>
      </c>
      <c r="I78" s="3">
        <f t="shared" si="5"/>
        <v>506.94</v>
      </c>
      <c r="J78" t="s">
        <v>69</v>
      </c>
      <c r="K78">
        <v>1</v>
      </c>
      <c r="L78" t="s">
        <v>58</v>
      </c>
      <c r="M78" t="s">
        <v>58</v>
      </c>
      <c r="N78" t="s">
        <v>30</v>
      </c>
      <c r="O78" t="s">
        <v>23</v>
      </c>
      <c r="P78" t="s">
        <v>31</v>
      </c>
      <c r="Q78" t="s">
        <v>59</v>
      </c>
      <c r="R78">
        <v>0</v>
      </c>
      <c r="S78" t="s">
        <v>26</v>
      </c>
      <c r="T78" t="s">
        <v>27</v>
      </c>
      <c r="U78" t="s">
        <v>70</v>
      </c>
      <c r="V78" s="50">
        <f t="shared" si="6"/>
        <v>0</v>
      </c>
      <c r="W78" s="50">
        <f t="shared" si="9"/>
        <v>0</v>
      </c>
      <c r="X78" s="5">
        <f t="shared" si="8"/>
        <v>0</v>
      </c>
      <c r="Y78">
        <f t="shared" si="7"/>
        <v>0</v>
      </c>
    </row>
    <row r="79" spans="1:25">
      <c r="A79">
        <v>78</v>
      </c>
      <c r="B79" t="s">
        <v>16</v>
      </c>
      <c r="C79" t="s">
        <v>17</v>
      </c>
      <c r="D79">
        <v>1</v>
      </c>
      <c r="E79" t="s">
        <v>18</v>
      </c>
      <c r="F79">
        <v>0.04</v>
      </c>
      <c r="H79" s="3">
        <v>476</v>
      </c>
      <c r="I79" s="3">
        <f t="shared" si="5"/>
        <v>506.94</v>
      </c>
      <c r="J79" t="s">
        <v>69</v>
      </c>
      <c r="K79">
        <v>1</v>
      </c>
      <c r="L79" t="s">
        <v>60</v>
      </c>
      <c r="M79" t="s">
        <v>60</v>
      </c>
      <c r="N79" t="s">
        <v>30</v>
      </c>
      <c r="O79" t="s">
        <v>37</v>
      </c>
      <c r="P79" t="s">
        <v>31</v>
      </c>
      <c r="Q79" t="s">
        <v>61</v>
      </c>
      <c r="R79">
        <v>0</v>
      </c>
      <c r="S79" t="s">
        <v>26</v>
      </c>
      <c r="T79" t="s">
        <v>27</v>
      </c>
      <c r="U79" t="s">
        <v>70</v>
      </c>
      <c r="V79" s="50">
        <f t="shared" si="6"/>
        <v>0</v>
      </c>
      <c r="W79" s="50">
        <f t="shared" si="9"/>
        <v>0</v>
      </c>
      <c r="X79" s="5">
        <f t="shared" si="8"/>
        <v>0</v>
      </c>
      <c r="Y79">
        <f t="shared" si="7"/>
        <v>0</v>
      </c>
    </row>
    <row r="80" spans="1:25">
      <c r="A80">
        <v>79</v>
      </c>
      <c r="B80" t="s">
        <v>16</v>
      </c>
      <c r="C80" t="s">
        <v>17</v>
      </c>
      <c r="D80">
        <v>1</v>
      </c>
      <c r="E80" t="s">
        <v>18</v>
      </c>
      <c r="F80">
        <v>0.04</v>
      </c>
      <c r="H80" s="3">
        <v>476</v>
      </c>
      <c r="I80" s="3">
        <f t="shared" si="5"/>
        <v>506.94</v>
      </c>
      <c r="J80" t="s">
        <v>69</v>
      </c>
      <c r="K80">
        <v>1</v>
      </c>
      <c r="L80" t="s">
        <v>62</v>
      </c>
      <c r="M80" t="s">
        <v>62</v>
      </c>
      <c r="N80" t="s">
        <v>22</v>
      </c>
      <c r="O80" t="s">
        <v>37</v>
      </c>
      <c r="P80" t="s">
        <v>24</v>
      </c>
      <c r="Q80" t="s">
        <v>32</v>
      </c>
      <c r="R80">
        <v>0</v>
      </c>
      <c r="S80" t="s">
        <v>26</v>
      </c>
      <c r="T80" t="s">
        <v>27</v>
      </c>
      <c r="U80" t="s">
        <v>70</v>
      </c>
      <c r="V80" s="50">
        <f t="shared" si="6"/>
        <v>0</v>
      </c>
      <c r="W80" s="50">
        <f t="shared" si="9"/>
        <v>0</v>
      </c>
      <c r="X80" s="5">
        <f t="shared" si="8"/>
        <v>0</v>
      </c>
      <c r="Y80">
        <f t="shared" si="7"/>
        <v>0</v>
      </c>
    </row>
    <row r="81" spans="1:25">
      <c r="A81">
        <v>80</v>
      </c>
      <c r="B81" t="s">
        <v>16</v>
      </c>
      <c r="C81" t="s">
        <v>17</v>
      </c>
      <c r="D81">
        <v>1</v>
      </c>
      <c r="E81" t="s">
        <v>18</v>
      </c>
      <c r="F81">
        <v>0.04</v>
      </c>
      <c r="H81" s="3">
        <v>476</v>
      </c>
      <c r="I81" s="3">
        <f t="shared" si="5"/>
        <v>506.94</v>
      </c>
      <c r="J81" t="s">
        <v>69</v>
      </c>
      <c r="K81">
        <v>1</v>
      </c>
      <c r="L81" t="s">
        <v>63</v>
      </c>
      <c r="M81" t="s">
        <v>64</v>
      </c>
      <c r="N81" t="s">
        <v>22</v>
      </c>
      <c r="O81" t="s">
        <v>23</v>
      </c>
      <c r="P81" t="s">
        <v>24</v>
      </c>
      <c r="Q81" t="s">
        <v>25</v>
      </c>
      <c r="R81">
        <v>0</v>
      </c>
      <c r="S81" t="s">
        <v>26</v>
      </c>
      <c r="T81" t="s">
        <v>27</v>
      </c>
      <c r="U81" t="s">
        <v>70</v>
      </c>
      <c r="V81" s="50">
        <f t="shared" si="6"/>
        <v>0</v>
      </c>
      <c r="W81" s="50">
        <f t="shared" si="9"/>
        <v>0</v>
      </c>
      <c r="X81" s="5">
        <f t="shared" si="8"/>
        <v>0</v>
      </c>
      <c r="Y81">
        <f t="shared" si="7"/>
        <v>0</v>
      </c>
    </row>
    <row r="82" spans="1:25">
      <c r="A82">
        <v>81</v>
      </c>
      <c r="B82" t="s">
        <v>16</v>
      </c>
      <c r="C82" t="s">
        <v>17</v>
      </c>
      <c r="D82">
        <v>1</v>
      </c>
      <c r="E82" t="s">
        <v>71</v>
      </c>
      <c r="F82">
        <v>0.08</v>
      </c>
      <c r="H82" s="3">
        <v>476</v>
      </c>
      <c r="I82" s="3">
        <f t="shared" si="5"/>
        <v>506.94</v>
      </c>
      <c r="J82" t="s">
        <v>19</v>
      </c>
      <c r="K82">
        <v>1</v>
      </c>
      <c r="L82" t="s">
        <v>20</v>
      </c>
      <c r="M82" t="s">
        <v>21</v>
      </c>
      <c r="N82" t="s">
        <v>22</v>
      </c>
      <c r="O82" t="s">
        <v>23</v>
      </c>
      <c r="P82" t="s">
        <v>24</v>
      </c>
      <c r="Q82" t="s">
        <v>25</v>
      </c>
      <c r="R82">
        <v>0</v>
      </c>
      <c r="S82" t="s">
        <v>26</v>
      </c>
      <c r="T82" t="s">
        <v>72</v>
      </c>
      <c r="U82" t="s">
        <v>73</v>
      </c>
      <c r="V82" s="50">
        <f t="shared" si="6"/>
        <v>0</v>
      </c>
      <c r="W82" s="50">
        <f t="shared" si="9"/>
        <v>0</v>
      </c>
      <c r="X82" s="5">
        <f t="shared" si="8"/>
        <v>0</v>
      </c>
      <c r="Y82">
        <f t="shared" si="7"/>
        <v>0</v>
      </c>
    </row>
    <row r="83" spans="1:25">
      <c r="A83">
        <v>82</v>
      </c>
      <c r="B83" t="s">
        <v>16</v>
      </c>
      <c r="C83" t="s">
        <v>17</v>
      </c>
      <c r="D83">
        <v>1</v>
      </c>
      <c r="E83" t="s">
        <v>71</v>
      </c>
      <c r="F83">
        <v>0.08</v>
      </c>
      <c r="H83" s="3">
        <v>476</v>
      </c>
      <c r="I83" s="3">
        <f t="shared" si="5"/>
        <v>506.94</v>
      </c>
      <c r="J83" t="s">
        <v>19</v>
      </c>
      <c r="K83">
        <v>1</v>
      </c>
      <c r="L83" t="s">
        <v>29</v>
      </c>
      <c r="M83" t="s">
        <v>29</v>
      </c>
      <c r="N83" t="s">
        <v>30</v>
      </c>
      <c r="O83" t="s">
        <v>23</v>
      </c>
      <c r="P83" t="s">
        <v>31</v>
      </c>
      <c r="Q83" t="s">
        <v>32</v>
      </c>
      <c r="R83">
        <v>0</v>
      </c>
      <c r="S83" t="s">
        <v>26</v>
      </c>
      <c r="T83" t="s">
        <v>72</v>
      </c>
      <c r="U83" t="s">
        <v>73</v>
      </c>
      <c r="V83" s="50">
        <f t="shared" si="6"/>
        <v>0</v>
      </c>
      <c r="W83" s="50">
        <f t="shared" si="9"/>
        <v>0</v>
      </c>
      <c r="X83" s="5">
        <f t="shared" si="8"/>
        <v>0</v>
      </c>
      <c r="Y83">
        <f t="shared" si="7"/>
        <v>0</v>
      </c>
    </row>
    <row r="84" spans="1:25">
      <c r="A84">
        <v>83</v>
      </c>
      <c r="B84" t="s">
        <v>16</v>
      </c>
      <c r="C84" t="s">
        <v>17</v>
      </c>
      <c r="D84">
        <v>1</v>
      </c>
      <c r="E84" t="s">
        <v>71</v>
      </c>
      <c r="F84">
        <v>0.08</v>
      </c>
      <c r="H84" s="3">
        <v>476</v>
      </c>
      <c r="I84" s="3">
        <f t="shared" si="5"/>
        <v>506.94</v>
      </c>
      <c r="J84" t="s">
        <v>19</v>
      </c>
      <c r="K84">
        <v>1</v>
      </c>
      <c r="L84" t="s">
        <v>33</v>
      </c>
      <c r="M84" t="s">
        <v>33</v>
      </c>
      <c r="N84" t="s">
        <v>22</v>
      </c>
      <c r="O84" t="s">
        <v>23</v>
      </c>
      <c r="P84" t="s">
        <v>31</v>
      </c>
      <c r="Q84" t="s">
        <v>25</v>
      </c>
      <c r="R84">
        <v>0</v>
      </c>
      <c r="S84" t="s">
        <v>26</v>
      </c>
      <c r="T84" t="s">
        <v>72</v>
      </c>
      <c r="U84" t="s">
        <v>73</v>
      </c>
      <c r="V84" s="50">
        <f t="shared" si="6"/>
        <v>0</v>
      </c>
      <c r="W84" s="50">
        <f t="shared" si="9"/>
        <v>0</v>
      </c>
      <c r="X84" s="5">
        <f t="shared" si="8"/>
        <v>0</v>
      </c>
      <c r="Y84">
        <f t="shared" si="7"/>
        <v>0</v>
      </c>
    </row>
    <row r="85" spans="1:25">
      <c r="A85">
        <v>84</v>
      </c>
      <c r="B85" t="s">
        <v>16</v>
      </c>
      <c r="C85" t="s">
        <v>17</v>
      </c>
      <c r="D85">
        <v>1</v>
      </c>
      <c r="E85" t="s">
        <v>71</v>
      </c>
      <c r="F85">
        <v>0.08</v>
      </c>
      <c r="H85" s="3">
        <v>476</v>
      </c>
      <c r="I85" s="3">
        <f t="shared" si="5"/>
        <v>506.94</v>
      </c>
      <c r="J85" t="s">
        <v>19</v>
      </c>
      <c r="K85">
        <v>1</v>
      </c>
      <c r="L85" t="s">
        <v>34</v>
      </c>
      <c r="M85" t="s">
        <v>35</v>
      </c>
      <c r="N85" t="s">
        <v>36</v>
      </c>
      <c r="O85" t="s">
        <v>37</v>
      </c>
      <c r="P85" t="s">
        <v>24</v>
      </c>
      <c r="Q85" t="s">
        <v>38</v>
      </c>
      <c r="R85">
        <v>0</v>
      </c>
      <c r="S85" t="s">
        <v>26</v>
      </c>
      <c r="T85" t="s">
        <v>72</v>
      </c>
      <c r="U85" t="s">
        <v>73</v>
      </c>
      <c r="V85" s="50">
        <f t="shared" si="6"/>
        <v>0</v>
      </c>
      <c r="W85" s="50">
        <f t="shared" si="9"/>
        <v>0</v>
      </c>
      <c r="X85" s="5">
        <f t="shared" si="8"/>
        <v>0</v>
      </c>
      <c r="Y85">
        <f t="shared" si="7"/>
        <v>0</v>
      </c>
    </row>
    <row r="86" spans="1:25">
      <c r="A86">
        <v>85</v>
      </c>
      <c r="B86" t="s">
        <v>16</v>
      </c>
      <c r="C86" t="s">
        <v>17</v>
      </c>
      <c r="D86">
        <v>1</v>
      </c>
      <c r="E86" t="s">
        <v>71</v>
      </c>
      <c r="F86">
        <v>0.08</v>
      </c>
      <c r="H86" s="3">
        <v>476</v>
      </c>
      <c r="I86" s="3">
        <f t="shared" si="5"/>
        <v>506.94</v>
      </c>
      <c r="J86" t="s">
        <v>19</v>
      </c>
      <c r="K86">
        <v>1</v>
      </c>
      <c r="L86" t="s">
        <v>39</v>
      </c>
      <c r="M86" t="s">
        <v>35</v>
      </c>
      <c r="N86" t="s">
        <v>36</v>
      </c>
      <c r="O86" t="s">
        <v>37</v>
      </c>
      <c r="P86" t="s">
        <v>24</v>
      </c>
      <c r="Q86" t="s">
        <v>38</v>
      </c>
      <c r="R86">
        <v>1</v>
      </c>
      <c r="S86" t="s">
        <v>26</v>
      </c>
      <c r="T86" t="s">
        <v>72</v>
      </c>
      <c r="U86" t="s">
        <v>73</v>
      </c>
      <c r="V86" s="50">
        <f t="shared" si="6"/>
        <v>2.1008403361344537E-3</v>
      </c>
      <c r="W86" s="50">
        <f t="shared" si="9"/>
        <v>2100.8403361344535</v>
      </c>
      <c r="X86" s="5">
        <f t="shared" si="8"/>
        <v>1.9726200339290644E-3</v>
      </c>
      <c r="Y86">
        <f t="shared" si="7"/>
        <v>1.9726200339290645</v>
      </c>
    </row>
    <row r="87" spans="1:25">
      <c r="A87">
        <v>86</v>
      </c>
      <c r="B87" t="s">
        <v>16</v>
      </c>
      <c r="C87" t="s">
        <v>17</v>
      </c>
      <c r="D87">
        <v>1</v>
      </c>
      <c r="E87" t="s">
        <v>71</v>
      </c>
      <c r="F87">
        <v>0.08</v>
      </c>
      <c r="H87" s="3">
        <v>476</v>
      </c>
      <c r="I87" s="3">
        <f t="shared" si="5"/>
        <v>506.94</v>
      </c>
      <c r="J87" t="s">
        <v>19</v>
      </c>
      <c r="K87">
        <v>1</v>
      </c>
      <c r="L87" t="s">
        <v>40</v>
      </c>
      <c r="M87" t="s">
        <v>40</v>
      </c>
      <c r="N87" t="s">
        <v>22</v>
      </c>
      <c r="O87" t="s">
        <v>37</v>
      </c>
      <c r="P87" t="s">
        <v>24</v>
      </c>
      <c r="Q87" t="s">
        <v>32</v>
      </c>
      <c r="R87">
        <v>0</v>
      </c>
      <c r="S87" t="s">
        <v>26</v>
      </c>
      <c r="T87" t="s">
        <v>72</v>
      </c>
      <c r="U87" t="s">
        <v>73</v>
      </c>
      <c r="V87" s="50">
        <f t="shared" si="6"/>
        <v>0</v>
      </c>
      <c r="W87" s="50">
        <f t="shared" si="9"/>
        <v>0</v>
      </c>
      <c r="X87" s="5">
        <f t="shared" si="8"/>
        <v>0</v>
      </c>
      <c r="Y87">
        <f t="shared" si="7"/>
        <v>0</v>
      </c>
    </row>
    <row r="88" spans="1:25">
      <c r="A88">
        <v>87</v>
      </c>
      <c r="B88" t="s">
        <v>16</v>
      </c>
      <c r="C88" t="s">
        <v>17</v>
      </c>
      <c r="D88">
        <v>1</v>
      </c>
      <c r="E88" t="s">
        <v>71</v>
      </c>
      <c r="F88">
        <v>0.08</v>
      </c>
      <c r="H88" s="3">
        <v>476</v>
      </c>
      <c r="I88" s="3">
        <f t="shared" si="5"/>
        <v>506.94</v>
      </c>
      <c r="J88" t="s">
        <v>19</v>
      </c>
      <c r="K88">
        <v>1</v>
      </c>
      <c r="L88" t="s">
        <v>41</v>
      </c>
      <c r="M88" t="s">
        <v>41</v>
      </c>
      <c r="N88" t="s">
        <v>22</v>
      </c>
      <c r="O88" t="s">
        <v>23</v>
      </c>
      <c r="P88" t="s">
        <v>24</v>
      </c>
      <c r="Q88" t="s">
        <v>425</v>
      </c>
      <c r="R88">
        <v>1</v>
      </c>
      <c r="S88" t="s">
        <v>26</v>
      </c>
      <c r="T88" t="s">
        <v>72</v>
      </c>
      <c r="U88" t="s">
        <v>73</v>
      </c>
      <c r="V88" s="50">
        <f t="shared" si="6"/>
        <v>2.1008403361344537E-3</v>
      </c>
      <c r="W88" s="50">
        <f t="shared" si="9"/>
        <v>2100.8403361344535</v>
      </c>
      <c r="X88" s="5">
        <f t="shared" si="8"/>
        <v>1.9726200339290644E-3</v>
      </c>
      <c r="Y88">
        <f t="shared" si="7"/>
        <v>1.9726200339290645</v>
      </c>
    </row>
    <row r="89" spans="1:25">
      <c r="A89">
        <v>88</v>
      </c>
      <c r="B89" t="s">
        <v>16</v>
      </c>
      <c r="C89" t="s">
        <v>17</v>
      </c>
      <c r="D89">
        <v>1</v>
      </c>
      <c r="E89" t="s">
        <v>71</v>
      </c>
      <c r="F89">
        <v>0.08</v>
      </c>
      <c r="H89" s="3">
        <v>476</v>
      </c>
      <c r="I89" s="3">
        <f t="shared" si="5"/>
        <v>506.94</v>
      </c>
      <c r="J89" t="s">
        <v>19</v>
      </c>
      <c r="K89">
        <v>1</v>
      </c>
      <c r="L89" t="s">
        <v>42</v>
      </c>
      <c r="M89" t="s">
        <v>42</v>
      </c>
      <c r="N89" t="s">
        <v>22</v>
      </c>
      <c r="O89" t="s">
        <v>23</v>
      </c>
      <c r="P89" t="s">
        <v>24</v>
      </c>
      <c r="Q89" t="s">
        <v>43</v>
      </c>
      <c r="R89">
        <v>0</v>
      </c>
      <c r="S89" t="s">
        <v>26</v>
      </c>
      <c r="T89" t="s">
        <v>72</v>
      </c>
      <c r="U89" t="s">
        <v>73</v>
      </c>
      <c r="V89" s="50">
        <f t="shared" si="6"/>
        <v>0</v>
      </c>
      <c r="W89" s="50">
        <f t="shared" si="9"/>
        <v>0</v>
      </c>
      <c r="X89" s="5">
        <f t="shared" si="8"/>
        <v>0</v>
      </c>
      <c r="Y89">
        <f t="shared" si="7"/>
        <v>0</v>
      </c>
    </row>
    <row r="90" spans="1:25">
      <c r="A90">
        <v>89</v>
      </c>
      <c r="B90" t="s">
        <v>16</v>
      </c>
      <c r="C90" t="s">
        <v>17</v>
      </c>
      <c r="D90">
        <v>1</v>
      </c>
      <c r="E90" t="s">
        <v>71</v>
      </c>
      <c r="F90">
        <v>0.08</v>
      </c>
      <c r="H90" s="3">
        <v>476</v>
      </c>
      <c r="I90" s="3">
        <f t="shared" si="5"/>
        <v>506.94</v>
      </c>
      <c r="J90" t="s">
        <v>19</v>
      </c>
      <c r="K90">
        <v>1</v>
      </c>
      <c r="L90" t="s">
        <v>44</v>
      </c>
      <c r="M90" t="s">
        <v>44</v>
      </c>
      <c r="N90" t="s">
        <v>22</v>
      </c>
      <c r="O90" t="s">
        <v>23</v>
      </c>
      <c r="P90" t="s">
        <v>24</v>
      </c>
      <c r="Q90" t="s">
        <v>45</v>
      </c>
      <c r="R90">
        <v>0</v>
      </c>
      <c r="S90" t="s">
        <v>26</v>
      </c>
      <c r="T90" t="s">
        <v>72</v>
      </c>
      <c r="U90" t="s">
        <v>73</v>
      </c>
      <c r="V90" s="50">
        <f t="shared" si="6"/>
        <v>0</v>
      </c>
      <c r="W90" s="50">
        <f t="shared" si="9"/>
        <v>0</v>
      </c>
      <c r="X90" s="5">
        <f t="shared" si="8"/>
        <v>0</v>
      </c>
      <c r="Y90">
        <f t="shared" si="7"/>
        <v>0</v>
      </c>
    </row>
    <row r="91" spans="1:25">
      <c r="A91">
        <v>90</v>
      </c>
      <c r="B91" t="s">
        <v>16</v>
      </c>
      <c r="C91" t="s">
        <v>17</v>
      </c>
      <c r="D91">
        <v>1</v>
      </c>
      <c r="E91" t="s">
        <v>71</v>
      </c>
      <c r="F91">
        <v>0.08</v>
      </c>
      <c r="H91" s="3">
        <v>476</v>
      </c>
      <c r="I91" s="3">
        <f t="shared" si="5"/>
        <v>506.94</v>
      </c>
      <c r="J91" t="s">
        <v>19</v>
      </c>
      <c r="K91">
        <v>1</v>
      </c>
      <c r="L91" t="s">
        <v>46</v>
      </c>
      <c r="M91" t="s">
        <v>46</v>
      </c>
      <c r="N91" t="s">
        <v>22</v>
      </c>
      <c r="O91" t="s">
        <v>23</v>
      </c>
      <c r="P91" t="s">
        <v>24</v>
      </c>
      <c r="Q91" t="s">
        <v>32</v>
      </c>
      <c r="R91">
        <v>0</v>
      </c>
      <c r="S91" t="s">
        <v>26</v>
      </c>
      <c r="T91" t="s">
        <v>72</v>
      </c>
      <c r="U91" t="s">
        <v>73</v>
      </c>
      <c r="V91" s="50">
        <f t="shared" si="6"/>
        <v>0</v>
      </c>
      <c r="W91" s="50">
        <f t="shared" si="9"/>
        <v>0</v>
      </c>
      <c r="X91" s="5">
        <f t="shared" si="8"/>
        <v>0</v>
      </c>
      <c r="Y91">
        <f t="shared" si="7"/>
        <v>0</v>
      </c>
    </row>
    <row r="92" spans="1:25">
      <c r="A92">
        <v>91</v>
      </c>
      <c r="B92" t="s">
        <v>16</v>
      </c>
      <c r="C92" t="s">
        <v>17</v>
      </c>
      <c r="D92">
        <v>1</v>
      </c>
      <c r="E92" t="s">
        <v>71</v>
      </c>
      <c r="F92">
        <v>0.08</v>
      </c>
      <c r="H92" s="3">
        <v>476</v>
      </c>
      <c r="I92" s="3">
        <f t="shared" si="5"/>
        <v>506.94</v>
      </c>
      <c r="J92" t="s">
        <v>19</v>
      </c>
      <c r="K92">
        <v>1</v>
      </c>
      <c r="L92" t="s">
        <v>47</v>
      </c>
      <c r="M92" t="s">
        <v>48</v>
      </c>
      <c r="N92" t="s">
        <v>22</v>
      </c>
      <c r="O92" t="s">
        <v>37</v>
      </c>
      <c r="P92" t="s">
        <v>24</v>
      </c>
      <c r="Q92" t="s">
        <v>49</v>
      </c>
      <c r="R92">
        <v>0</v>
      </c>
      <c r="S92" t="s">
        <v>26</v>
      </c>
      <c r="T92" t="s">
        <v>72</v>
      </c>
      <c r="U92" t="s">
        <v>73</v>
      </c>
      <c r="V92" s="50">
        <f t="shared" si="6"/>
        <v>0</v>
      </c>
      <c r="W92" s="50">
        <f t="shared" si="9"/>
        <v>0</v>
      </c>
      <c r="X92" s="5">
        <f t="shared" si="8"/>
        <v>0</v>
      </c>
      <c r="Y92">
        <f t="shared" si="7"/>
        <v>0</v>
      </c>
    </row>
    <row r="93" spans="1:25">
      <c r="A93">
        <v>92</v>
      </c>
      <c r="B93" t="s">
        <v>16</v>
      </c>
      <c r="C93" t="s">
        <v>17</v>
      </c>
      <c r="D93">
        <v>1</v>
      </c>
      <c r="E93" t="s">
        <v>71</v>
      </c>
      <c r="F93">
        <v>0.08</v>
      </c>
      <c r="H93" s="3">
        <v>476</v>
      </c>
      <c r="I93" s="3">
        <f t="shared" si="5"/>
        <v>506.94</v>
      </c>
      <c r="J93" t="s">
        <v>19</v>
      </c>
      <c r="K93">
        <v>1</v>
      </c>
      <c r="L93" t="s">
        <v>50</v>
      </c>
      <c r="M93" t="s">
        <v>48</v>
      </c>
      <c r="N93" t="s">
        <v>22</v>
      </c>
      <c r="O93" t="s">
        <v>37</v>
      </c>
      <c r="P93" t="s">
        <v>24</v>
      </c>
      <c r="Q93" t="s">
        <v>49</v>
      </c>
      <c r="R93">
        <v>0</v>
      </c>
      <c r="S93" t="s">
        <v>26</v>
      </c>
      <c r="T93" t="s">
        <v>72</v>
      </c>
      <c r="U93" t="s">
        <v>73</v>
      </c>
      <c r="V93" s="50">
        <f t="shared" si="6"/>
        <v>0</v>
      </c>
      <c r="W93" s="50">
        <f t="shared" si="9"/>
        <v>0</v>
      </c>
      <c r="X93" s="5">
        <f t="shared" si="8"/>
        <v>0</v>
      </c>
      <c r="Y93">
        <f t="shared" si="7"/>
        <v>0</v>
      </c>
    </row>
    <row r="94" spans="1:25">
      <c r="A94">
        <v>93</v>
      </c>
      <c r="B94" t="s">
        <v>16</v>
      </c>
      <c r="C94" t="s">
        <v>17</v>
      </c>
      <c r="D94">
        <v>1</v>
      </c>
      <c r="E94" t="s">
        <v>71</v>
      </c>
      <c r="F94">
        <v>0.08</v>
      </c>
      <c r="H94" s="3">
        <v>476</v>
      </c>
      <c r="I94" s="3">
        <f t="shared" si="5"/>
        <v>506.94</v>
      </c>
      <c r="J94" t="s">
        <v>19</v>
      </c>
      <c r="K94">
        <v>1</v>
      </c>
      <c r="L94" t="s">
        <v>51</v>
      </c>
      <c r="M94" t="s">
        <v>51</v>
      </c>
      <c r="N94" t="s">
        <v>22</v>
      </c>
      <c r="O94" t="s">
        <v>23</v>
      </c>
      <c r="P94" t="s">
        <v>24</v>
      </c>
      <c r="Q94" t="s">
        <v>45</v>
      </c>
      <c r="R94">
        <v>0</v>
      </c>
      <c r="S94" t="s">
        <v>26</v>
      </c>
      <c r="T94" t="s">
        <v>72</v>
      </c>
      <c r="U94" t="s">
        <v>73</v>
      </c>
      <c r="V94" s="50">
        <f t="shared" si="6"/>
        <v>0</v>
      </c>
      <c r="W94" s="50">
        <f t="shared" si="9"/>
        <v>0</v>
      </c>
      <c r="X94" s="5">
        <f t="shared" si="8"/>
        <v>0</v>
      </c>
      <c r="Y94">
        <f t="shared" si="7"/>
        <v>0</v>
      </c>
    </row>
    <row r="95" spans="1:25">
      <c r="A95">
        <v>94</v>
      </c>
      <c r="B95" t="s">
        <v>16</v>
      </c>
      <c r="C95" t="s">
        <v>17</v>
      </c>
      <c r="D95">
        <v>1</v>
      </c>
      <c r="E95" t="s">
        <v>71</v>
      </c>
      <c r="F95">
        <v>0.08</v>
      </c>
      <c r="H95" s="3">
        <v>476</v>
      </c>
      <c r="I95" s="3">
        <f t="shared" si="5"/>
        <v>506.94</v>
      </c>
      <c r="J95" t="s">
        <v>19</v>
      </c>
      <c r="K95">
        <v>1</v>
      </c>
      <c r="L95" t="s">
        <v>52</v>
      </c>
      <c r="M95" t="s">
        <v>52</v>
      </c>
      <c r="N95" t="s">
        <v>22</v>
      </c>
      <c r="O95" t="s">
        <v>23</v>
      </c>
      <c r="P95" t="s">
        <v>31</v>
      </c>
      <c r="Q95" t="s">
        <v>53</v>
      </c>
      <c r="R95">
        <v>0</v>
      </c>
      <c r="S95" t="s">
        <v>26</v>
      </c>
      <c r="T95" t="s">
        <v>72</v>
      </c>
      <c r="U95" t="s">
        <v>73</v>
      </c>
      <c r="V95" s="50">
        <f t="shared" si="6"/>
        <v>0</v>
      </c>
      <c r="W95" s="50">
        <f t="shared" si="9"/>
        <v>0</v>
      </c>
      <c r="X95" s="5">
        <f t="shared" si="8"/>
        <v>0</v>
      </c>
      <c r="Y95">
        <f t="shared" si="7"/>
        <v>0</v>
      </c>
    </row>
    <row r="96" spans="1:25">
      <c r="A96">
        <v>95</v>
      </c>
      <c r="B96" t="s">
        <v>16</v>
      </c>
      <c r="C96" t="s">
        <v>17</v>
      </c>
      <c r="D96">
        <v>1</v>
      </c>
      <c r="E96" t="s">
        <v>71</v>
      </c>
      <c r="F96">
        <v>0.08</v>
      </c>
      <c r="H96" s="3">
        <v>476</v>
      </c>
      <c r="I96" s="3">
        <f t="shared" si="5"/>
        <v>506.94</v>
      </c>
      <c r="J96" t="s">
        <v>19</v>
      </c>
      <c r="K96">
        <v>1</v>
      </c>
      <c r="L96" t="s">
        <v>54</v>
      </c>
      <c r="M96" t="s">
        <v>54</v>
      </c>
      <c r="N96" t="s">
        <v>22</v>
      </c>
      <c r="O96" t="s">
        <v>23</v>
      </c>
      <c r="P96" t="s">
        <v>31</v>
      </c>
      <c r="Q96" t="s">
        <v>55</v>
      </c>
      <c r="R96">
        <v>0</v>
      </c>
      <c r="S96" t="s">
        <v>26</v>
      </c>
      <c r="T96" t="s">
        <v>72</v>
      </c>
      <c r="U96" t="s">
        <v>73</v>
      </c>
      <c r="V96" s="50">
        <f t="shared" si="6"/>
        <v>0</v>
      </c>
      <c r="W96" s="50">
        <f t="shared" si="9"/>
        <v>0</v>
      </c>
      <c r="X96" s="5">
        <f t="shared" si="8"/>
        <v>0</v>
      </c>
      <c r="Y96">
        <f t="shared" si="7"/>
        <v>0</v>
      </c>
    </row>
    <row r="97" spans="1:25">
      <c r="A97">
        <v>96</v>
      </c>
      <c r="B97" t="s">
        <v>16</v>
      </c>
      <c r="C97" t="s">
        <v>17</v>
      </c>
      <c r="D97">
        <v>1</v>
      </c>
      <c r="E97" t="s">
        <v>71</v>
      </c>
      <c r="F97">
        <v>0.08</v>
      </c>
      <c r="H97" s="3">
        <v>476</v>
      </c>
      <c r="I97" s="3">
        <f t="shared" si="5"/>
        <v>506.94</v>
      </c>
      <c r="J97" t="s">
        <v>19</v>
      </c>
      <c r="K97">
        <v>1</v>
      </c>
      <c r="L97" t="s">
        <v>56</v>
      </c>
      <c r="M97" t="s">
        <v>56</v>
      </c>
      <c r="N97" t="s">
        <v>22</v>
      </c>
      <c r="O97" t="s">
        <v>37</v>
      </c>
      <c r="P97" t="s">
        <v>24</v>
      </c>
      <c r="Q97" t="s">
        <v>57</v>
      </c>
      <c r="R97">
        <v>8</v>
      </c>
      <c r="S97" t="s">
        <v>26</v>
      </c>
      <c r="T97" t="s">
        <v>72</v>
      </c>
      <c r="U97" t="s">
        <v>73</v>
      </c>
      <c r="V97" s="50">
        <f t="shared" si="6"/>
        <v>1.680672268907563E-2</v>
      </c>
      <c r="W97" s="50">
        <f t="shared" si="9"/>
        <v>16806.722689075628</v>
      </c>
      <c r="X97" s="5">
        <f t="shared" si="8"/>
        <v>1.5780960271432515E-2</v>
      </c>
      <c r="Y97">
        <f t="shared" si="7"/>
        <v>15.780960271432516</v>
      </c>
    </row>
    <row r="98" spans="1:25">
      <c r="A98">
        <v>97</v>
      </c>
      <c r="B98" t="s">
        <v>16</v>
      </c>
      <c r="C98" t="s">
        <v>17</v>
      </c>
      <c r="D98">
        <v>1</v>
      </c>
      <c r="E98" t="s">
        <v>71</v>
      </c>
      <c r="F98">
        <v>0.08</v>
      </c>
      <c r="H98" s="3">
        <v>476</v>
      </c>
      <c r="I98" s="3">
        <f t="shared" si="5"/>
        <v>506.94</v>
      </c>
      <c r="J98" t="s">
        <v>19</v>
      </c>
      <c r="K98">
        <v>1</v>
      </c>
      <c r="L98" t="s">
        <v>58</v>
      </c>
      <c r="M98" t="s">
        <v>58</v>
      </c>
      <c r="N98" t="s">
        <v>30</v>
      </c>
      <c r="O98" t="s">
        <v>23</v>
      </c>
      <c r="P98" t="s">
        <v>31</v>
      </c>
      <c r="Q98" t="s">
        <v>59</v>
      </c>
      <c r="R98">
        <v>0</v>
      </c>
      <c r="S98" t="s">
        <v>26</v>
      </c>
      <c r="T98" t="s">
        <v>72</v>
      </c>
      <c r="U98" t="s">
        <v>73</v>
      </c>
      <c r="V98" s="50">
        <f t="shared" si="6"/>
        <v>0</v>
      </c>
      <c r="W98" s="50">
        <f t="shared" si="9"/>
        <v>0</v>
      </c>
      <c r="X98" s="5">
        <f t="shared" si="8"/>
        <v>0</v>
      </c>
      <c r="Y98">
        <f t="shared" si="7"/>
        <v>0</v>
      </c>
    </row>
    <row r="99" spans="1:25">
      <c r="A99">
        <v>98</v>
      </c>
      <c r="B99" t="s">
        <v>16</v>
      </c>
      <c r="C99" t="s">
        <v>17</v>
      </c>
      <c r="D99">
        <v>1</v>
      </c>
      <c r="E99" t="s">
        <v>71</v>
      </c>
      <c r="F99">
        <v>0.08</v>
      </c>
      <c r="H99" s="3">
        <v>476</v>
      </c>
      <c r="I99" s="3">
        <f t="shared" si="5"/>
        <v>506.94</v>
      </c>
      <c r="J99" t="s">
        <v>19</v>
      </c>
      <c r="K99">
        <v>1</v>
      </c>
      <c r="L99" t="s">
        <v>60</v>
      </c>
      <c r="M99" t="s">
        <v>60</v>
      </c>
      <c r="N99" t="s">
        <v>30</v>
      </c>
      <c r="O99" t="s">
        <v>37</v>
      </c>
      <c r="P99" t="s">
        <v>31</v>
      </c>
      <c r="Q99" t="s">
        <v>61</v>
      </c>
      <c r="R99">
        <v>1</v>
      </c>
      <c r="S99" t="s">
        <v>26</v>
      </c>
      <c r="T99" t="s">
        <v>72</v>
      </c>
      <c r="U99" t="s">
        <v>73</v>
      </c>
      <c r="V99" s="50">
        <f t="shared" si="6"/>
        <v>2.1008403361344537E-3</v>
      </c>
      <c r="W99" s="50">
        <f t="shared" si="9"/>
        <v>2100.8403361344535</v>
      </c>
      <c r="X99" s="5">
        <f t="shared" si="8"/>
        <v>1.9726200339290644E-3</v>
      </c>
      <c r="Y99">
        <f t="shared" si="7"/>
        <v>1.9726200339290645</v>
      </c>
    </row>
    <row r="100" spans="1:25">
      <c r="A100">
        <v>99</v>
      </c>
      <c r="B100" t="s">
        <v>16</v>
      </c>
      <c r="C100" t="s">
        <v>17</v>
      </c>
      <c r="D100">
        <v>1</v>
      </c>
      <c r="E100" t="s">
        <v>71</v>
      </c>
      <c r="F100">
        <v>0.08</v>
      </c>
      <c r="H100" s="3">
        <v>476</v>
      </c>
      <c r="I100" s="3">
        <f t="shared" si="5"/>
        <v>506.94</v>
      </c>
      <c r="J100" t="s">
        <v>19</v>
      </c>
      <c r="K100">
        <v>1</v>
      </c>
      <c r="L100" t="s">
        <v>62</v>
      </c>
      <c r="M100" t="s">
        <v>62</v>
      </c>
      <c r="N100" t="s">
        <v>22</v>
      </c>
      <c r="O100" t="s">
        <v>37</v>
      </c>
      <c r="P100" t="s">
        <v>24</v>
      </c>
      <c r="Q100" t="s">
        <v>32</v>
      </c>
      <c r="R100">
        <v>0</v>
      </c>
      <c r="S100" t="s">
        <v>26</v>
      </c>
      <c r="T100" t="s">
        <v>72</v>
      </c>
      <c r="U100" t="s">
        <v>73</v>
      </c>
      <c r="V100" s="50">
        <f t="shared" si="6"/>
        <v>0</v>
      </c>
      <c r="W100" s="50">
        <f t="shared" si="9"/>
        <v>0</v>
      </c>
      <c r="X100" s="5">
        <f t="shared" si="8"/>
        <v>0</v>
      </c>
      <c r="Y100">
        <f t="shared" si="7"/>
        <v>0</v>
      </c>
    </row>
    <row r="101" spans="1:25">
      <c r="A101">
        <v>100</v>
      </c>
      <c r="B101" t="s">
        <v>16</v>
      </c>
      <c r="C101" t="s">
        <v>17</v>
      </c>
      <c r="D101">
        <v>1</v>
      </c>
      <c r="E101" t="s">
        <v>71</v>
      </c>
      <c r="F101">
        <v>0.08</v>
      </c>
      <c r="H101" s="3">
        <v>476</v>
      </c>
      <c r="I101" s="3">
        <f t="shared" si="5"/>
        <v>506.94</v>
      </c>
      <c r="J101" t="s">
        <v>19</v>
      </c>
      <c r="K101">
        <v>1</v>
      </c>
      <c r="L101" t="s">
        <v>63</v>
      </c>
      <c r="M101" t="s">
        <v>64</v>
      </c>
      <c r="N101" t="s">
        <v>22</v>
      </c>
      <c r="O101" t="s">
        <v>23</v>
      </c>
      <c r="P101" t="s">
        <v>24</v>
      </c>
      <c r="Q101" t="s">
        <v>25</v>
      </c>
      <c r="R101">
        <v>0</v>
      </c>
      <c r="S101" t="s">
        <v>26</v>
      </c>
      <c r="T101" t="s">
        <v>72</v>
      </c>
      <c r="U101" t="s">
        <v>73</v>
      </c>
      <c r="V101" s="50">
        <f t="shared" si="6"/>
        <v>0</v>
      </c>
      <c r="W101" s="50">
        <f t="shared" si="9"/>
        <v>0</v>
      </c>
      <c r="X101" s="5">
        <f t="shared" si="8"/>
        <v>0</v>
      </c>
      <c r="Y101">
        <f t="shared" si="7"/>
        <v>0</v>
      </c>
    </row>
    <row r="102" spans="1:25">
      <c r="A102">
        <v>101</v>
      </c>
      <c r="B102" t="s">
        <v>16</v>
      </c>
      <c r="C102" t="s">
        <v>17</v>
      </c>
      <c r="D102">
        <v>1</v>
      </c>
      <c r="E102" t="s">
        <v>71</v>
      </c>
      <c r="F102">
        <v>0.08</v>
      </c>
      <c r="H102" s="3">
        <v>476</v>
      </c>
      <c r="I102" s="3">
        <f t="shared" si="5"/>
        <v>506.94</v>
      </c>
      <c r="J102" t="s">
        <v>65</v>
      </c>
      <c r="K102">
        <v>1</v>
      </c>
      <c r="L102" t="s">
        <v>20</v>
      </c>
      <c r="M102" t="s">
        <v>21</v>
      </c>
      <c r="N102" t="s">
        <v>22</v>
      </c>
      <c r="O102" t="s">
        <v>23</v>
      </c>
      <c r="P102" t="s">
        <v>24</v>
      </c>
      <c r="Q102" t="s">
        <v>25</v>
      </c>
      <c r="R102">
        <v>0</v>
      </c>
      <c r="S102" t="s">
        <v>26</v>
      </c>
      <c r="T102" t="s">
        <v>72</v>
      </c>
      <c r="U102" t="s">
        <v>74</v>
      </c>
      <c r="V102" s="50">
        <f t="shared" si="6"/>
        <v>0</v>
      </c>
      <c r="W102" s="50">
        <f t="shared" si="9"/>
        <v>0</v>
      </c>
      <c r="X102" s="5">
        <f t="shared" si="8"/>
        <v>0</v>
      </c>
      <c r="Y102">
        <f t="shared" si="7"/>
        <v>0</v>
      </c>
    </row>
    <row r="103" spans="1:25">
      <c r="A103">
        <v>102</v>
      </c>
      <c r="B103" t="s">
        <v>16</v>
      </c>
      <c r="C103" t="s">
        <v>17</v>
      </c>
      <c r="D103">
        <v>1</v>
      </c>
      <c r="E103" t="s">
        <v>71</v>
      </c>
      <c r="F103">
        <v>0.08</v>
      </c>
      <c r="H103" s="3">
        <v>476</v>
      </c>
      <c r="I103" s="3">
        <f t="shared" si="5"/>
        <v>506.94</v>
      </c>
      <c r="J103" t="s">
        <v>65</v>
      </c>
      <c r="K103">
        <v>1</v>
      </c>
      <c r="L103" t="s">
        <v>29</v>
      </c>
      <c r="M103" t="s">
        <v>29</v>
      </c>
      <c r="N103" t="s">
        <v>30</v>
      </c>
      <c r="O103" t="s">
        <v>23</v>
      </c>
      <c r="P103" t="s">
        <v>31</v>
      </c>
      <c r="Q103" t="s">
        <v>32</v>
      </c>
      <c r="R103">
        <v>0</v>
      </c>
      <c r="S103" t="s">
        <v>26</v>
      </c>
      <c r="T103" t="s">
        <v>72</v>
      </c>
      <c r="U103" t="s">
        <v>74</v>
      </c>
      <c r="V103" s="50">
        <f t="shared" si="6"/>
        <v>0</v>
      </c>
      <c r="W103" s="50">
        <f t="shared" si="9"/>
        <v>0</v>
      </c>
      <c r="X103" s="5">
        <f t="shared" si="8"/>
        <v>0</v>
      </c>
      <c r="Y103">
        <f t="shared" si="7"/>
        <v>0</v>
      </c>
    </row>
    <row r="104" spans="1:25">
      <c r="A104">
        <v>103</v>
      </c>
      <c r="B104" t="s">
        <v>16</v>
      </c>
      <c r="C104" t="s">
        <v>17</v>
      </c>
      <c r="D104">
        <v>1</v>
      </c>
      <c r="E104" t="s">
        <v>71</v>
      </c>
      <c r="F104">
        <v>0.08</v>
      </c>
      <c r="H104" s="3">
        <v>476</v>
      </c>
      <c r="I104" s="3">
        <f t="shared" si="5"/>
        <v>506.94</v>
      </c>
      <c r="J104" t="s">
        <v>65</v>
      </c>
      <c r="K104">
        <v>1</v>
      </c>
      <c r="L104" t="s">
        <v>33</v>
      </c>
      <c r="M104" t="s">
        <v>33</v>
      </c>
      <c r="N104" t="s">
        <v>22</v>
      </c>
      <c r="O104" t="s">
        <v>23</v>
      </c>
      <c r="P104" t="s">
        <v>31</v>
      </c>
      <c r="Q104" t="s">
        <v>25</v>
      </c>
      <c r="R104">
        <v>0</v>
      </c>
      <c r="S104" t="s">
        <v>26</v>
      </c>
      <c r="T104" t="s">
        <v>72</v>
      </c>
      <c r="U104" t="s">
        <v>74</v>
      </c>
      <c r="V104" s="50">
        <f t="shared" si="6"/>
        <v>0</v>
      </c>
      <c r="W104" s="50">
        <f t="shared" si="9"/>
        <v>0</v>
      </c>
      <c r="X104" s="5">
        <f t="shared" si="8"/>
        <v>0</v>
      </c>
      <c r="Y104">
        <f t="shared" si="7"/>
        <v>0</v>
      </c>
    </row>
    <row r="105" spans="1:25">
      <c r="A105">
        <v>104</v>
      </c>
      <c r="B105" t="s">
        <v>16</v>
      </c>
      <c r="C105" t="s">
        <v>17</v>
      </c>
      <c r="D105">
        <v>1</v>
      </c>
      <c r="E105" t="s">
        <v>71</v>
      </c>
      <c r="F105">
        <v>0.08</v>
      </c>
      <c r="H105" s="3">
        <v>476</v>
      </c>
      <c r="I105" s="3">
        <f t="shared" si="5"/>
        <v>506.94</v>
      </c>
      <c r="J105" t="s">
        <v>65</v>
      </c>
      <c r="K105">
        <v>1</v>
      </c>
      <c r="L105" t="s">
        <v>34</v>
      </c>
      <c r="M105" t="s">
        <v>35</v>
      </c>
      <c r="N105" t="s">
        <v>36</v>
      </c>
      <c r="O105" t="s">
        <v>37</v>
      </c>
      <c r="P105" t="s">
        <v>24</v>
      </c>
      <c r="Q105" t="s">
        <v>38</v>
      </c>
      <c r="R105">
        <v>0</v>
      </c>
      <c r="S105" t="s">
        <v>26</v>
      </c>
      <c r="T105" t="s">
        <v>72</v>
      </c>
      <c r="U105" t="s">
        <v>74</v>
      </c>
      <c r="V105" s="50">
        <f t="shared" si="6"/>
        <v>0</v>
      </c>
      <c r="W105" s="50">
        <f t="shared" si="9"/>
        <v>0</v>
      </c>
      <c r="X105" s="5">
        <f t="shared" si="8"/>
        <v>0</v>
      </c>
      <c r="Y105">
        <f t="shared" si="7"/>
        <v>0</v>
      </c>
    </row>
    <row r="106" spans="1:25">
      <c r="A106">
        <v>105</v>
      </c>
      <c r="B106" t="s">
        <v>16</v>
      </c>
      <c r="C106" t="s">
        <v>17</v>
      </c>
      <c r="D106">
        <v>1</v>
      </c>
      <c r="E106" t="s">
        <v>71</v>
      </c>
      <c r="F106">
        <v>0.08</v>
      </c>
      <c r="H106" s="3">
        <v>476</v>
      </c>
      <c r="I106" s="3">
        <f t="shared" si="5"/>
        <v>506.94</v>
      </c>
      <c r="J106" t="s">
        <v>65</v>
      </c>
      <c r="K106">
        <v>1</v>
      </c>
      <c r="L106" t="s">
        <v>39</v>
      </c>
      <c r="M106" t="s">
        <v>35</v>
      </c>
      <c r="N106" t="s">
        <v>36</v>
      </c>
      <c r="O106" t="s">
        <v>37</v>
      </c>
      <c r="P106" t="s">
        <v>24</v>
      </c>
      <c r="Q106" t="s">
        <v>38</v>
      </c>
      <c r="R106">
        <v>1</v>
      </c>
      <c r="S106" t="s">
        <v>26</v>
      </c>
      <c r="T106" t="s">
        <v>72</v>
      </c>
      <c r="U106" t="s">
        <v>74</v>
      </c>
      <c r="V106" s="50">
        <f t="shared" si="6"/>
        <v>2.1008403361344537E-3</v>
      </c>
      <c r="W106" s="50">
        <f t="shared" si="9"/>
        <v>2100.8403361344535</v>
      </c>
      <c r="X106" s="5">
        <f t="shared" si="8"/>
        <v>1.9726200339290644E-3</v>
      </c>
      <c r="Y106">
        <f t="shared" si="7"/>
        <v>1.9726200339290645</v>
      </c>
    </row>
    <row r="107" spans="1:25">
      <c r="A107">
        <v>106</v>
      </c>
      <c r="B107" t="s">
        <v>16</v>
      </c>
      <c r="C107" t="s">
        <v>17</v>
      </c>
      <c r="D107">
        <v>1</v>
      </c>
      <c r="E107" t="s">
        <v>71</v>
      </c>
      <c r="F107">
        <v>0.08</v>
      </c>
      <c r="H107" s="3">
        <v>476</v>
      </c>
      <c r="I107" s="3">
        <f t="shared" si="5"/>
        <v>506.94</v>
      </c>
      <c r="J107" t="s">
        <v>65</v>
      </c>
      <c r="K107">
        <v>1</v>
      </c>
      <c r="L107" t="s">
        <v>40</v>
      </c>
      <c r="M107" t="s">
        <v>40</v>
      </c>
      <c r="N107" t="s">
        <v>22</v>
      </c>
      <c r="O107" t="s">
        <v>37</v>
      </c>
      <c r="P107" t="s">
        <v>24</v>
      </c>
      <c r="Q107" t="s">
        <v>32</v>
      </c>
      <c r="R107">
        <v>0</v>
      </c>
      <c r="S107" t="s">
        <v>26</v>
      </c>
      <c r="T107" t="s">
        <v>72</v>
      </c>
      <c r="U107" t="s">
        <v>74</v>
      </c>
      <c r="V107" s="50">
        <f t="shared" si="6"/>
        <v>0</v>
      </c>
      <c r="W107" s="50">
        <f t="shared" si="9"/>
        <v>0</v>
      </c>
      <c r="X107" s="5">
        <f t="shared" si="8"/>
        <v>0</v>
      </c>
      <c r="Y107">
        <f t="shared" si="7"/>
        <v>0</v>
      </c>
    </row>
    <row r="108" spans="1:25">
      <c r="A108">
        <v>107</v>
      </c>
      <c r="B108" t="s">
        <v>16</v>
      </c>
      <c r="C108" t="s">
        <v>17</v>
      </c>
      <c r="D108">
        <v>1</v>
      </c>
      <c r="E108" t="s">
        <v>71</v>
      </c>
      <c r="F108">
        <v>0.08</v>
      </c>
      <c r="H108" s="3">
        <v>476</v>
      </c>
      <c r="I108" s="3">
        <f t="shared" si="5"/>
        <v>506.94</v>
      </c>
      <c r="J108" t="s">
        <v>65</v>
      </c>
      <c r="K108">
        <v>1</v>
      </c>
      <c r="L108" t="s">
        <v>41</v>
      </c>
      <c r="M108" t="s">
        <v>41</v>
      </c>
      <c r="N108" t="s">
        <v>22</v>
      </c>
      <c r="O108" t="s">
        <v>23</v>
      </c>
      <c r="P108" t="s">
        <v>24</v>
      </c>
      <c r="Q108" t="s">
        <v>425</v>
      </c>
      <c r="R108">
        <v>0</v>
      </c>
      <c r="S108" t="s">
        <v>26</v>
      </c>
      <c r="T108" t="s">
        <v>72</v>
      </c>
      <c r="U108" t="s">
        <v>74</v>
      </c>
      <c r="V108" s="50">
        <f t="shared" si="6"/>
        <v>0</v>
      </c>
      <c r="W108" s="50">
        <f t="shared" si="9"/>
        <v>0</v>
      </c>
      <c r="X108" s="5">
        <f t="shared" si="8"/>
        <v>0</v>
      </c>
      <c r="Y108">
        <f t="shared" si="7"/>
        <v>0</v>
      </c>
    </row>
    <row r="109" spans="1:25">
      <c r="A109">
        <v>108</v>
      </c>
      <c r="B109" t="s">
        <v>16</v>
      </c>
      <c r="C109" t="s">
        <v>17</v>
      </c>
      <c r="D109">
        <v>1</v>
      </c>
      <c r="E109" t="s">
        <v>71</v>
      </c>
      <c r="F109">
        <v>0.08</v>
      </c>
      <c r="H109" s="3">
        <v>476</v>
      </c>
      <c r="I109" s="3">
        <f t="shared" si="5"/>
        <v>506.94</v>
      </c>
      <c r="J109" t="s">
        <v>65</v>
      </c>
      <c r="K109">
        <v>1</v>
      </c>
      <c r="L109" t="s">
        <v>42</v>
      </c>
      <c r="M109" t="s">
        <v>42</v>
      </c>
      <c r="N109" t="s">
        <v>22</v>
      </c>
      <c r="O109" t="s">
        <v>23</v>
      </c>
      <c r="P109" t="s">
        <v>24</v>
      </c>
      <c r="Q109" t="s">
        <v>43</v>
      </c>
      <c r="R109">
        <v>0</v>
      </c>
      <c r="S109" t="s">
        <v>26</v>
      </c>
      <c r="T109" t="s">
        <v>72</v>
      </c>
      <c r="U109" t="s">
        <v>74</v>
      </c>
      <c r="V109" s="50">
        <f t="shared" si="6"/>
        <v>0</v>
      </c>
      <c r="W109" s="50">
        <f t="shared" si="9"/>
        <v>0</v>
      </c>
      <c r="X109" s="5">
        <f t="shared" si="8"/>
        <v>0</v>
      </c>
      <c r="Y109">
        <f t="shared" si="7"/>
        <v>0</v>
      </c>
    </row>
    <row r="110" spans="1:25">
      <c r="A110">
        <v>109</v>
      </c>
      <c r="B110" t="s">
        <v>16</v>
      </c>
      <c r="C110" t="s">
        <v>17</v>
      </c>
      <c r="D110">
        <v>1</v>
      </c>
      <c r="E110" t="s">
        <v>71</v>
      </c>
      <c r="F110">
        <v>0.08</v>
      </c>
      <c r="H110" s="3">
        <v>476</v>
      </c>
      <c r="I110" s="3">
        <f t="shared" si="5"/>
        <v>506.94</v>
      </c>
      <c r="J110" t="s">
        <v>65</v>
      </c>
      <c r="K110">
        <v>1</v>
      </c>
      <c r="L110" t="s">
        <v>44</v>
      </c>
      <c r="M110" t="s">
        <v>44</v>
      </c>
      <c r="N110" t="s">
        <v>22</v>
      </c>
      <c r="O110" t="s">
        <v>23</v>
      </c>
      <c r="P110" t="s">
        <v>24</v>
      </c>
      <c r="Q110" t="s">
        <v>45</v>
      </c>
      <c r="R110">
        <v>0</v>
      </c>
      <c r="S110" t="s">
        <v>26</v>
      </c>
      <c r="T110" t="s">
        <v>72</v>
      </c>
      <c r="U110" t="s">
        <v>74</v>
      </c>
      <c r="V110" s="50">
        <f t="shared" si="6"/>
        <v>0</v>
      </c>
      <c r="W110" s="50">
        <f t="shared" si="9"/>
        <v>0</v>
      </c>
      <c r="X110" s="5">
        <f t="shared" si="8"/>
        <v>0</v>
      </c>
      <c r="Y110">
        <f t="shared" si="7"/>
        <v>0</v>
      </c>
    </row>
    <row r="111" spans="1:25">
      <c r="A111">
        <v>110</v>
      </c>
      <c r="B111" t="s">
        <v>16</v>
      </c>
      <c r="C111" t="s">
        <v>17</v>
      </c>
      <c r="D111">
        <v>1</v>
      </c>
      <c r="E111" t="s">
        <v>71</v>
      </c>
      <c r="F111">
        <v>0.08</v>
      </c>
      <c r="H111" s="3">
        <v>476</v>
      </c>
      <c r="I111" s="3">
        <f t="shared" si="5"/>
        <v>506.94</v>
      </c>
      <c r="J111" t="s">
        <v>65</v>
      </c>
      <c r="K111">
        <v>1</v>
      </c>
      <c r="L111" t="s">
        <v>46</v>
      </c>
      <c r="M111" t="s">
        <v>46</v>
      </c>
      <c r="N111" t="s">
        <v>22</v>
      </c>
      <c r="O111" t="s">
        <v>23</v>
      </c>
      <c r="P111" t="s">
        <v>24</v>
      </c>
      <c r="Q111" t="s">
        <v>32</v>
      </c>
      <c r="R111">
        <v>0</v>
      </c>
      <c r="S111" t="s">
        <v>26</v>
      </c>
      <c r="T111" t="s">
        <v>72</v>
      </c>
      <c r="U111" t="s">
        <v>74</v>
      </c>
      <c r="V111" s="50">
        <f t="shared" si="6"/>
        <v>0</v>
      </c>
      <c r="W111" s="50">
        <f t="shared" si="9"/>
        <v>0</v>
      </c>
      <c r="X111" s="5">
        <f t="shared" si="8"/>
        <v>0</v>
      </c>
      <c r="Y111">
        <f t="shared" si="7"/>
        <v>0</v>
      </c>
    </row>
    <row r="112" spans="1:25">
      <c r="A112">
        <v>111</v>
      </c>
      <c r="B112" t="s">
        <v>16</v>
      </c>
      <c r="C112" t="s">
        <v>17</v>
      </c>
      <c r="D112">
        <v>1</v>
      </c>
      <c r="E112" t="s">
        <v>71</v>
      </c>
      <c r="F112">
        <v>0.08</v>
      </c>
      <c r="H112" s="3">
        <v>476</v>
      </c>
      <c r="I112" s="3">
        <f t="shared" si="5"/>
        <v>506.94</v>
      </c>
      <c r="J112" t="s">
        <v>65</v>
      </c>
      <c r="K112">
        <v>1</v>
      </c>
      <c r="L112" t="s">
        <v>47</v>
      </c>
      <c r="M112" t="s">
        <v>48</v>
      </c>
      <c r="N112" t="s">
        <v>22</v>
      </c>
      <c r="O112" t="s">
        <v>37</v>
      </c>
      <c r="P112" t="s">
        <v>24</v>
      </c>
      <c r="Q112" t="s">
        <v>49</v>
      </c>
      <c r="R112">
        <v>1</v>
      </c>
      <c r="S112" t="s">
        <v>26</v>
      </c>
      <c r="T112" t="s">
        <v>72</v>
      </c>
      <c r="U112" t="s">
        <v>74</v>
      </c>
      <c r="V112" s="50">
        <f t="shared" si="6"/>
        <v>2.1008403361344537E-3</v>
      </c>
      <c r="W112" s="50">
        <f t="shared" si="9"/>
        <v>2100.8403361344535</v>
      </c>
      <c r="X112" s="5">
        <f t="shared" si="8"/>
        <v>1.9726200339290644E-3</v>
      </c>
      <c r="Y112">
        <f t="shared" si="7"/>
        <v>1.9726200339290645</v>
      </c>
    </row>
    <row r="113" spans="1:25">
      <c r="A113">
        <v>112</v>
      </c>
      <c r="B113" t="s">
        <v>16</v>
      </c>
      <c r="C113" t="s">
        <v>17</v>
      </c>
      <c r="D113">
        <v>1</v>
      </c>
      <c r="E113" t="s">
        <v>71</v>
      </c>
      <c r="F113">
        <v>0.08</v>
      </c>
      <c r="H113" s="3">
        <v>476</v>
      </c>
      <c r="I113" s="3">
        <f t="shared" si="5"/>
        <v>506.94</v>
      </c>
      <c r="J113" t="s">
        <v>65</v>
      </c>
      <c r="K113">
        <v>1</v>
      </c>
      <c r="L113" t="s">
        <v>50</v>
      </c>
      <c r="M113" t="s">
        <v>48</v>
      </c>
      <c r="N113" t="s">
        <v>22</v>
      </c>
      <c r="O113" t="s">
        <v>37</v>
      </c>
      <c r="P113" t="s">
        <v>24</v>
      </c>
      <c r="Q113" t="s">
        <v>49</v>
      </c>
      <c r="R113">
        <v>0</v>
      </c>
      <c r="S113" t="s">
        <v>26</v>
      </c>
      <c r="T113" t="s">
        <v>72</v>
      </c>
      <c r="U113" t="s">
        <v>74</v>
      </c>
      <c r="V113" s="50">
        <f t="shared" si="6"/>
        <v>0</v>
      </c>
      <c r="W113" s="50">
        <f t="shared" si="9"/>
        <v>0</v>
      </c>
      <c r="X113" s="5">
        <f t="shared" si="8"/>
        <v>0</v>
      </c>
      <c r="Y113">
        <f t="shared" si="7"/>
        <v>0</v>
      </c>
    </row>
    <row r="114" spans="1:25">
      <c r="A114">
        <v>113</v>
      </c>
      <c r="B114" t="s">
        <v>16</v>
      </c>
      <c r="C114" t="s">
        <v>17</v>
      </c>
      <c r="D114">
        <v>1</v>
      </c>
      <c r="E114" t="s">
        <v>71</v>
      </c>
      <c r="F114">
        <v>0.08</v>
      </c>
      <c r="H114" s="3">
        <v>476</v>
      </c>
      <c r="I114" s="3">
        <f t="shared" si="5"/>
        <v>506.94</v>
      </c>
      <c r="J114" t="s">
        <v>65</v>
      </c>
      <c r="K114">
        <v>1</v>
      </c>
      <c r="L114" t="s">
        <v>51</v>
      </c>
      <c r="M114" t="s">
        <v>51</v>
      </c>
      <c r="N114" t="s">
        <v>22</v>
      </c>
      <c r="O114" t="s">
        <v>23</v>
      </c>
      <c r="P114" t="s">
        <v>24</v>
      </c>
      <c r="Q114" t="s">
        <v>45</v>
      </c>
      <c r="R114">
        <v>0</v>
      </c>
      <c r="S114" t="s">
        <v>26</v>
      </c>
      <c r="T114" t="s">
        <v>72</v>
      </c>
      <c r="U114" t="s">
        <v>74</v>
      </c>
      <c r="V114" s="50">
        <f t="shared" si="6"/>
        <v>0</v>
      </c>
      <c r="W114" s="50">
        <f t="shared" si="9"/>
        <v>0</v>
      </c>
      <c r="X114" s="5">
        <f t="shared" si="8"/>
        <v>0</v>
      </c>
      <c r="Y114">
        <f t="shared" si="7"/>
        <v>0</v>
      </c>
    </row>
    <row r="115" spans="1:25">
      <c r="A115">
        <v>114</v>
      </c>
      <c r="B115" t="s">
        <v>16</v>
      </c>
      <c r="C115" t="s">
        <v>17</v>
      </c>
      <c r="D115">
        <v>1</v>
      </c>
      <c r="E115" t="s">
        <v>71</v>
      </c>
      <c r="F115">
        <v>0.08</v>
      </c>
      <c r="H115" s="3">
        <v>476</v>
      </c>
      <c r="I115" s="3">
        <f t="shared" si="5"/>
        <v>506.94</v>
      </c>
      <c r="J115" t="s">
        <v>65</v>
      </c>
      <c r="K115">
        <v>1</v>
      </c>
      <c r="L115" t="s">
        <v>52</v>
      </c>
      <c r="M115" t="s">
        <v>52</v>
      </c>
      <c r="N115" t="s">
        <v>22</v>
      </c>
      <c r="O115" t="s">
        <v>23</v>
      </c>
      <c r="P115" t="s">
        <v>31</v>
      </c>
      <c r="Q115" t="s">
        <v>53</v>
      </c>
      <c r="R115">
        <v>0</v>
      </c>
      <c r="S115" t="s">
        <v>26</v>
      </c>
      <c r="T115" t="s">
        <v>72</v>
      </c>
      <c r="U115" t="s">
        <v>74</v>
      </c>
      <c r="V115" s="50">
        <f t="shared" si="6"/>
        <v>0</v>
      </c>
      <c r="W115" s="50">
        <f t="shared" si="9"/>
        <v>0</v>
      </c>
      <c r="X115" s="5">
        <f t="shared" si="8"/>
        <v>0</v>
      </c>
      <c r="Y115">
        <f t="shared" si="7"/>
        <v>0</v>
      </c>
    </row>
    <row r="116" spans="1:25">
      <c r="A116">
        <v>115</v>
      </c>
      <c r="B116" t="s">
        <v>16</v>
      </c>
      <c r="C116" t="s">
        <v>17</v>
      </c>
      <c r="D116">
        <v>1</v>
      </c>
      <c r="E116" t="s">
        <v>71</v>
      </c>
      <c r="F116">
        <v>0.08</v>
      </c>
      <c r="H116" s="3">
        <v>476</v>
      </c>
      <c r="I116" s="3">
        <f t="shared" si="5"/>
        <v>506.94</v>
      </c>
      <c r="J116" t="s">
        <v>65</v>
      </c>
      <c r="K116">
        <v>1</v>
      </c>
      <c r="L116" t="s">
        <v>54</v>
      </c>
      <c r="M116" t="s">
        <v>54</v>
      </c>
      <c r="N116" t="s">
        <v>22</v>
      </c>
      <c r="O116" t="s">
        <v>23</v>
      </c>
      <c r="P116" t="s">
        <v>31</v>
      </c>
      <c r="Q116" t="s">
        <v>55</v>
      </c>
      <c r="R116">
        <v>0</v>
      </c>
      <c r="S116" t="s">
        <v>26</v>
      </c>
      <c r="T116" t="s">
        <v>72</v>
      </c>
      <c r="U116" t="s">
        <v>74</v>
      </c>
      <c r="V116" s="50">
        <f t="shared" si="6"/>
        <v>0</v>
      </c>
      <c r="W116" s="50">
        <f t="shared" si="9"/>
        <v>0</v>
      </c>
      <c r="X116" s="5">
        <f t="shared" si="8"/>
        <v>0</v>
      </c>
      <c r="Y116">
        <f t="shared" si="7"/>
        <v>0</v>
      </c>
    </row>
    <row r="117" spans="1:25">
      <c r="A117">
        <v>116</v>
      </c>
      <c r="B117" t="s">
        <v>16</v>
      </c>
      <c r="C117" t="s">
        <v>17</v>
      </c>
      <c r="D117">
        <v>1</v>
      </c>
      <c r="E117" t="s">
        <v>71</v>
      </c>
      <c r="F117">
        <v>0.08</v>
      </c>
      <c r="H117" s="3">
        <v>476</v>
      </c>
      <c r="I117" s="3">
        <f t="shared" si="5"/>
        <v>506.94</v>
      </c>
      <c r="J117" t="s">
        <v>65</v>
      </c>
      <c r="K117">
        <v>1</v>
      </c>
      <c r="L117" t="s">
        <v>56</v>
      </c>
      <c r="M117" t="s">
        <v>56</v>
      </c>
      <c r="N117" t="s">
        <v>22</v>
      </c>
      <c r="O117" t="s">
        <v>37</v>
      </c>
      <c r="P117" t="s">
        <v>24</v>
      </c>
      <c r="Q117" t="s">
        <v>57</v>
      </c>
      <c r="R117">
        <v>7</v>
      </c>
      <c r="S117" t="s">
        <v>26</v>
      </c>
      <c r="T117" t="s">
        <v>72</v>
      </c>
      <c r="U117" t="s">
        <v>74</v>
      </c>
      <c r="V117" s="50">
        <f t="shared" si="6"/>
        <v>1.4705882352941176E-2</v>
      </c>
      <c r="W117" s="50">
        <f t="shared" si="9"/>
        <v>14705.882352941177</v>
      </c>
      <c r="X117" s="5">
        <f t="shared" si="8"/>
        <v>1.3808340237503451E-2</v>
      </c>
      <c r="Y117">
        <f t="shared" si="7"/>
        <v>13.808340237503451</v>
      </c>
    </row>
    <row r="118" spans="1:25">
      <c r="A118">
        <v>117</v>
      </c>
      <c r="B118" t="s">
        <v>16</v>
      </c>
      <c r="C118" t="s">
        <v>17</v>
      </c>
      <c r="D118">
        <v>1</v>
      </c>
      <c r="E118" t="s">
        <v>71</v>
      </c>
      <c r="F118">
        <v>0.08</v>
      </c>
      <c r="H118" s="3">
        <v>476</v>
      </c>
      <c r="I118" s="3">
        <f t="shared" si="5"/>
        <v>506.94</v>
      </c>
      <c r="J118" t="s">
        <v>65</v>
      </c>
      <c r="K118">
        <v>1</v>
      </c>
      <c r="L118" t="s">
        <v>58</v>
      </c>
      <c r="M118" t="s">
        <v>58</v>
      </c>
      <c r="N118" t="s">
        <v>30</v>
      </c>
      <c r="O118" t="s">
        <v>23</v>
      </c>
      <c r="P118" t="s">
        <v>31</v>
      </c>
      <c r="Q118" t="s">
        <v>59</v>
      </c>
      <c r="R118">
        <v>0</v>
      </c>
      <c r="S118" t="s">
        <v>26</v>
      </c>
      <c r="T118" t="s">
        <v>72</v>
      </c>
      <c r="U118" t="s">
        <v>74</v>
      </c>
      <c r="V118" s="50">
        <f t="shared" si="6"/>
        <v>0</v>
      </c>
      <c r="W118" s="50">
        <f t="shared" si="9"/>
        <v>0</v>
      </c>
      <c r="X118" s="5">
        <f t="shared" si="8"/>
        <v>0</v>
      </c>
      <c r="Y118">
        <f t="shared" si="7"/>
        <v>0</v>
      </c>
    </row>
    <row r="119" spans="1:25">
      <c r="A119">
        <v>118</v>
      </c>
      <c r="B119" t="s">
        <v>16</v>
      </c>
      <c r="C119" t="s">
        <v>17</v>
      </c>
      <c r="D119">
        <v>1</v>
      </c>
      <c r="E119" t="s">
        <v>71</v>
      </c>
      <c r="F119">
        <v>0.08</v>
      </c>
      <c r="H119" s="3">
        <v>476</v>
      </c>
      <c r="I119" s="3">
        <f t="shared" si="5"/>
        <v>506.94</v>
      </c>
      <c r="J119" t="s">
        <v>65</v>
      </c>
      <c r="K119">
        <v>1</v>
      </c>
      <c r="L119" t="s">
        <v>60</v>
      </c>
      <c r="M119" t="s">
        <v>60</v>
      </c>
      <c r="N119" t="s">
        <v>30</v>
      </c>
      <c r="O119" t="s">
        <v>37</v>
      </c>
      <c r="P119" t="s">
        <v>31</v>
      </c>
      <c r="Q119" t="s">
        <v>61</v>
      </c>
      <c r="R119">
        <v>0</v>
      </c>
      <c r="S119" t="s">
        <v>26</v>
      </c>
      <c r="T119" t="s">
        <v>72</v>
      </c>
      <c r="U119" t="s">
        <v>74</v>
      </c>
      <c r="V119" s="50">
        <f t="shared" si="6"/>
        <v>0</v>
      </c>
      <c r="W119" s="50">
        <f t="shared" si="9"/>
        <v>0</v>
      </c>
      <c r="X119" s="5">
        <f t="shared" si="8"/>
        <v>0</v>
      </c>
      <c r="Y119">
        <f t="shared" si="7"/>
        <v>0</v>
      </c>
    </row>
    <row r="120" spans="1:25">
      <c r="A120">
        <v>119</v>
      </c>
      <c r="B120" t="s">
        <v>16</v>
      </c>
      <c r="C120" t="s">
        <v>17</v>
      </c>
      <c r="D120">
        <v>1</v>
      </c>
      <c r="E120" t="s">
        <v>71</v>
      </c>
      <c r="F120">
        <v>0.08</v>
      </c>
      <c r="H120" s="3">
        <v>476</v>
      </c>
      <c r="I120" s="3">
        <f t="shared" si="5"/>
        <v>506.94</v>
      </c>
      <c r="J120" t="s">
        <v>65</v>
      </c>
      <c r="K120">
        <v>1</v>
      </c>
      <c r="L120" t="s">
        <v>62</v>
      </c>
      <c r="M120" t="s">
        <v>62</v>
      </c>
      <c r="N120" t="s">
        <v>22</v>
      </c>
      <c r="O120" t="s">
        <v>37</v>
      </c>
      <c r="P120" t="s">
        <v>24</v>
      </c>
      <c r="Q120" t="s">
        <v>32</v>
      </c>
      <c r="R120">
        <v>0</v>
      </c>
      <c r="S120" t="s">
        <v>26</v>
      </c>
      <c r="T120" t="s">
        <v>72</v>
      </c>
      <c r="U120" t="s">
        <v>74</v>
      </c>
      <c r="V120" s="50">
        <f t="shared" si="6"/>
        <v>0</v>
      </c>
      <c r="W120" s="50">
        <f t="shared" si="9"/>
        <v>0</v>
      </c>
      <c r="X120" s="5">
        <f t="shared" si="8"/>
        <v>0</v>
      </c>
      <c r="Y120">
        <f t="shared" si="7"/>
        <v>0</v>
      </c>
    </row>
    <row r="121" spans="1:25">
      <c r="A121">
        <v>120</v>
      </c>
      <c r="B121" t="s">
        <v>16</v>
      </c>
      <c r="C121" t="s">
        <v>17</v>
      </c>
      <c r="D121">
        <v>1</v>
      </c>
      <c r="E121" t="s">
        <v>71</v>
      </c>
      <c r="F121">
        <v>0.08</v>
      </c>
      <c r="H121" s="3">
        <v>476</v>
      </c>
      <c r="I121" s="3">
        <f t="shared" si="5"/>
        <v>506.94</v>
      </c>
      <c r="J121" t="s">
        <v>65</v>
      </c>
      <c r="K121">
        <v>1</v>
      </c>
      <c r="L121" t="s">
        <v>63</v>
      </c>
      <c r="M121" t="s">
        <v>64</v>
      </c>
      <c r="N121" t="s">
        <v>22</v>
      </c>
      <c r="O121" t="s">
        <v>23</v>
      </c>
      <c r="P121" t="s">
        <v>24</v>
      </c>
      <c r="Q121" t="s">
        <v>25</v>
      </c>
      <c r="R121">
        <v>0</v>
      </c>
      <c r="S121" t="s">
        <v>26</v>
      </c>
      <c r="T121" t="s">
        <v>72</v>
      </c>
      <c r="U121" t="s">
        <v>74</v>
      </c>
      <c r="V121" s="50">
        <f t="shared" si="6"/>
        <v>0</v>
      </c>
      <c r="W121" s="50">
        <f t="shared" si="9"/>
        <v>0</v>
      </c>
      <c r="X121" s="5">
        <f t="shared" si="8"/>
        <v>0</v>
      </c>
      <c r="Y121">
        <f t="shared" si="7"/>
        <v>0</v>
      </c>
    </row>
    <row r="122" spans="1:25">
      <c r="A122">
        <v>121</v>
      </c>
      <c r="B122" t="s">
        <v>16</v>
      </c>
      <c r="C122" t="s">
        <v>17</v>
      </c>
      <c r="D122">
        <v>1</v>
      </c>
      <c r="E122" t="s">
        <v>71</v>
      </c>
      <c r="F122">
        <v>0.08</v>
      </c>
      <c r="H122" s="3">
        <v>476</v>
      </c>
      <c r="I122" s="3">
        <f t="shared" si="5"/>
        <v>506.94</v>
      </c>
      <c r="J122" t="s">
        <v>67</v>
      </c>
      <c r="K122">
        <v>1</v>
      </c>
      <c r="L122" t="s">
        <v>20</v>
      </c>
      <c r="M122" t="s">
        <v>21</v>
      </c>
      <c r="N122" t="s">
        <v>22</v>
      </c>
      <c r="O122" t="s">
        <v>23</v>
      </c>
      <c r="P122" t="s">
        <v>24</v>
      </c>
      <c r="Q122" t="s">
        <v>25</v>
      </c>
      <c r="R122">
        <v>0</v>
      </c>
      <c r="S122" t="s">
        <v>26</v>
      </c>
      <c r="T122" t="s">
        <v>72</v>
      </c>
      <c r="U122" t="s">
        <v>75</v>
      </c>
      <c r="V122" s="50">
        <f t="shared" si="6"/>
        <v>0</v>
      </c>
      <c r="W122" s="50">
        <f t="shared" si="9"/>
        <v>0</v>
      </c>
      <c r="X122" s="5">
        <f t="shared" si="8"/>
        <v>0</v>
      </c>
      <c r="Y122">
        <f t="shared" si="7"/>
        <v>0</v>
      </c>
    </row>
    <row r="123" spans="1:25">
      <c r="A123">
        <v>122</v>
      </c>
      <c r="B123" t="s">
        <v>16</v>
      </c>
      <c r="C123" t="s">
        <v>17</v>
      </c>
      <c r="D123">
        <v>1</v>
      </c>
      <c r="E123" t="s">
        <v>71</v>
      </c>
      <c r="F123">
        <v>0.08</v>
      </c>
      <c r="H123" s="3">
        <v>476</v>
      </c>
      <c r="I123" s="3">
        <f t="shared" si="5"/>
        <v>506.94</v>
      </c>
      <c r="J123" t="s">
        <v>67</v>
      </c>
      <c r="K123">
        <v>1</v>
      </c>
      <c r="L123" t="s">
        <v>29</v>
      </c>
      <c r="M123" t="s">
        <v>29</v>
      </c>
      <c r="N123" t="s">
        <v>30</v>
      </c>
      <c r="O123" t="s">
        <v>23</v>
      </c>
      <c r="P123" t="s">
        <v>31</v>
      </c>
      <c r="Q123" t="s">
        <v>32</v>
      </c>
      <c r="R123">
        <v>0</v>
      </c>
      <c r="S123" t="s">
        <v>26</v>
      </c>
      <c r="T123" t="s">
        <v>72</v>
      </c>
      <c r="U123" t="s">
        <v>75</v>
      </c>
      <c r="V123" s="50">
        <f t="shared" si="6"/>
        <v>0</v>
      </c>
      <c r="W123" s="50">
        <f t="shared" si="9"/>
        <v>0</v>
      </c>
      <c r="X123" s="5">
        <f t="shared" si="8"/>
        <v>0</v>
      </c>
      <c r="Y123">
        <f t="shared" si="7"/>
        <v>0</v>
      </c>
    </row>
    <row r="124" spans="1:25">
      <c r="A124">
        <v>123</v>
      </c>
      <c r="B124" t="s">
        <v>16</v>
      </c>
      <c r="C124" t="s">
        <v>17</v>
      </c>
      <c r="D124">
        <v>1</v>
      </c>
      <c r="E124" t="s">
        <v>71</v>
      </c>
      <c r="F124">
        <v>0.08</v>
      </c>
      <c r="H124" s="3">
        <v>476</v>
      </c>
      <c r="I124" s="3">
        <f t="shared" si="5"/>
        <v>506.94</v>
      </c>
      <c r="J124" t="s">
        <v>67</v>
      </c>
      <c r="K124">
        <v>1</v>
      </c>
      <c r="L124" t="s">
        <v>33</v>
      </c>
      <c r="M124" t="s">
        <v>33</v>
      </c>
      <c r="N124" t="s">
        <v>22</v>
      </c>
      <c r="O124" t="s">
        <v>23</v>
      </c>
      <c r="P124" t="s">
        <v>31</v>
      </c>
      <c r="Q124" t="s">
        <v>25</v>
      </c>
      <c r="R124">
        <v>0</v>
      </c>
      <c r="S124" t="s">
        <v>26</v>
      </c>
      <c r="T124" t="s">
        <v>72</v>
      </c>
      <c r="U124" t="s">
        <v>75</v>
      </c>
      <c r="V124" s="50">
        <f t="shared" si="6"/>
        <v>0</v>
      </c>
      <c r="W124" s="50">
        <f t="shared" si="9"/>
        <v>0</v>
      </c>
      <c r="X124" s="5">
        <f t="shared" si="8"/>
        <v>0</v>
      </c>
      <c r="Y124">
        <f t="shared" si="7"/>
        <v>0</v>
      </c>
    </row>
    <row r="125" spans="1:25">
      <c r="A125">
        <v>124</v>
      </c>
      <c r="B125" t="s">
        <v>16</v>
      </c>
      <c r="C125" t="s">
        <v>17</v>
      </c>
      <c r="D125">
        <v>1</v>
      </c>
      <c r="E125" t="s">
        <v>71</v>
      </c>
      <c r="F125">
        <v>0.08</v>
      </c>
      <c r="H125" s="3">
        <v>476</v>
      </c>
      <c r="I125" s="3">
        <f t="shared" si="5"/>
        <v>506.94</v>
      </c>
      <c r="J125" t="s">
        <v>67</v>
      </c>
      <c r="K125">
        <v>1</v>
      </c>
      <c r="L125" t="s">
        <v>34</v>
      </c>
      <c r="M125" t="s">
        <v>35</v>
      </c>
      <c r="N125" t="s">
        <v>36</v>
      </c>
      <c r="O125" t="s">
        <v>37</v>
      </c>
      <c r="P125" t="s">
        <v>24</v>
      </c>
      <c r="Q125" t="s">
        <v>38</v>
      </c>
      <c r="R125">
        <v>0</v>
      </c>
      <c r="S125" t="s">
        <v>26</v>
      </c>
      <c r="T125" t="s">
        <v>72</v>
      </c>
      <c r="U125" t="s">
        <v>75</v>
      </c>
      <c r="V125" s="50">
        <f t="shared" si="6"/>
        <v>0</v>
      </c>
      <c r="W125" s="50">
        <f t="shared" si="9"/>
        <v>0</v>
      </c>
      <c r="X125" s="5">
        <f t="shared" si="8"/>
        <v>0</v>
      </c>
      <c r="Y125">
        <f t="shared" si="7"/>
        <v>0</v>
      </c>
    </row>
    <row r="126" spans="1:25">
      <c r="A126">
        <v>125</v>
      </c>
      <c r="B126" t="s">
        <v>16</v>
      </c>
      <c r="C126" t="s">
        <v>17</v>
      </c>
      <c r="D126">
        <v>1</v>
      </c>
      <c r="E126" t="s">
        <v>71</v>
      </c>
      <c r="F126">
        <v>0.08</v>
      </c>
      <c r="H126" s="3">
        <v>476</v>
      </c>
      <c r="I126" s="3">
        <f t="shared" si="5"/>
        <v>506.94</v>
      </c>
      <c r="J126" t="s">
        <v>67</v>
      </c>
      <c r="K126">
        <v>1</v>
      </c>
      <c r="L126" t="s">
        <v>39</v>
      </c>
      <c r="M126" t="s">
        <v>35</v>
      </c>
      <c r="N126" t="s">
        <v>36</v>
      </c>
      <c r="O126" t="s">
        <v>37</v>
      </c>
      <c r="P126" t="s">
        <v>24</v>
      </c>
      <c r="Q126" t="s">
        <v>38</v>
      </c>
      <c r="R126">
        <v>3</v>
      </c>
      <c r="S126" t="s">
        <v>26</v>
      </c>
      <c r="T126" t="s">
        <v>72</v>
      </c>
      <c r="U126" t="s">
        <v>75</v>
      </c>
      <c r="V126" s="50">
        <f t="shared" si="6"/>
        <v>6.3025210084033615E-3</v>
      </c>
      <c r="W126" s="50">
        <f t="shared" si="9"/>
        <v>6302.5210084033615</v>
      </c>
      <c r="X126" s="5">
        <f t="shared" si="8"/>
        <v>5.9178601017871937E-3</v>
      </c>
      <c r="Y126">
        <f t="shared" si="7"/>
        <v>5.9178601017871939</v>
      </c>
    </row>
    <row r="127" spans="1:25">
      <c r="A127">
        <v>126</v>
      </c>
      <c r="B127" t="s">
        <v>16</v>
      </c>
      <c r="C127" t="s">
        <v>17</v>
      </c>
      <c r="D127">
        <v>1</v>
      </c>
      <c r="E127" t="s">
        <v>71</v>
      </c>
      <c r="F127">
        <v>0.08</v>
      </c>
      <c r="H127" s="3">
        <v>476</v>
      </c>
      <c r="I127" s="3">
        <f t="shared" si="5"/>
        <v>506.94</v>
      </c>
      <c r="J127" t="s">
        <v>67</v>
      </c>
      <c r="K127">
        <v>1</v>
      </c>
      <c r="L127" t="s">
        <v>40</v>
      </c>
      <c r="M127" t="s">
        <v>40</v>
      </c>
      <c r="N127" t="s">
        <v>22</v>
      </c>
      <c r="O127" t="s">
        <v>37</v>
      </c>
      <c r="P127" t="s">
        <v>24</v>
      </c>
      <c r="Q127" t="s">
        <v>32</v>
      </c>
      <c r="R127">
        <v>0</v>
      </c>
      <c r="S127" t="s">
        <v>26</v>
      </c>
      <c r="T127" t="s">
        <v>72</v>
      </c>
      <c r="U127" t="s">
        <v>75</v>
      </c>
      <c r="V127" s="50">
        <f t="shared" si="6"/>
        <v>0</v>
      </c>
      <c r="W127" s="50">
        <f t="shared" si="9"/>
        <v>0</v>
      </c>
      <c r="X127" s="5">
        <f t="shared" si="8"/>
        <v>0</v>
      </c>
      <c r="Y127">
        <f t="shared" si="7"/>
        <v>0</v>
      </c>
    </row>
    <row r="128" spans="1:25">
      <c r="A128">
        <v>127</v>
      </c>
      <c r="B128" t="s">
        <v>16</v>
      </c>
      <c r="C128" t="s">
        <v>17</v>
      </c>
      <c r="D128">
        <v>1</v>
      </c>
      <c r="E128" t="s">
        <v>71</v>
      </c>
      <c r="F128">
        <v>0.08</v>
      </c>
      <c r="H128" s="3">
        <v>476</v>
      </c>
      <c r="I128" s="3">
        <f t="shared" si="5"/>
        <v>506.94</v>
      </c>
      <c r="J128" t="s">
        <v>67</v>
      </c>
      <c r="K128">
        <v>1</v>
      </c>
      <c r="L128" t="s">
        <v>41</v>
      </c>
      <c r="M128" t="s">
        <v>41</v>
      </c>
      <c r="N128" t="s">
        <v>22</v>
      </c>
      <c r="O128" t="s">
        <v>23</v>
      </c>
      <c r="P128" t="s">
        <v>24</v>
      </c>
      <c r="Q128" t="s">
        <v>425</v>
      </c>
      <c r="R128">
        <v>2</v>
      </c>
      <c r="S128" t="s">
        <v>26</v>
      </c>
      <c r="T128" t="s">
        <v>72</v>
      </c>
      <c r="U128" t="s">
        <v>75</v>
      </c>
      <c r="V128" s="50">
        <f t="shared" si="6"/>
        <v>4.2016806722689074E-3</v>
      </c>
      <c r="W128" s="50">
        <f t="shared" si="9"/>
        <v>4201.6806722689071</v>
      </c>
      <c r="X128" s="5">
        <f t="shared" si="8"/>
        <v>3.9452400678581289E-3</v>
      </c>
      <c r="Y128">
        <f t="shared" si="7"/>
        <v>3.945240067858129</v>
      </c>
    </row>
    <row r="129" spans="1:25">
      <c r="A129">
        <v>128</v>
      </c>
      <c r="B129" t="s">
        <v>16</v>
      </c>
      <c r="C129" t="s">
        <v>17</v>
      </c>
      <c r="D129">
        <v>1</v>
      </c>
      <c r="E129" t="s">
        <v>71</v>
      </c>
      <c r="F129">
        <v>0.08</v>
      </c>
      <c r="H129" s="3">
        <v>476</v>
      </c>
      <c r="I129" s="3">
        <f t="shared" si="5"/>
        <v>506.94</v>
      </c>
      <c r="J129" t="s">
        <v>67</v>
      </c>
      <c r="K129">
        <v>1</v>
      </c>
      <c r="L129" t="s">
        <v>42</v>
      </c>
      <c r="M129" t="s">
        <v>42</v>
      </c>
      <c r="N129" t="s">
        <v>22</v>
      </c>
      <c r="O129" t="s">
        <v>23</v>
      </c>
      <c r="P129" t="s">
        <v>24</v>
      </c>
      <c r="Q129" t="s">
        <v>43</v>
      </c>
      <c r="R129">
        <v>0</v>
      </c>
      <c r="S129" t="s">
        <v>26</v>
      </c>
      <c r="T129" t="s">
        <v>72</v>
      </c>
      <c r="U129" t="s">
        <v>75</v>
      </c>
      <c r="V129" s="50">
        <f t="shared" si="6"/>
        <v>0</v>
      </c>
      <c r="W129" s="50">
        <f t="shared" si="9"/>
        <v>0</v>
      </c>
      <c r="X129" s="5">
        <f t="shared" si="8"/>
        <v>0</v>
      </c>
      <c r="Y129">
        <f t="shared" si="7"/>
        <v>0</v>
      </c>
    </row>
    <row r="130" spans="1:25">
      <c r="A130">
        <v>129</v>
      </c>
      <c r="B130" t="s">
        <v>16</v>
      </c>
      <c r="C130" t="s">
        <v>17</v>
      </c>
      <c r="D130">
        <v>1</v>
      </c>
      <c r="E130" t="s">
        <v>71</v>
      </c>
      <c r="F130">
        <v>0.08</v>
      </c>
      <c r="H130" s="3">
        <v>476</v>
      </c>
      <c r="I130" s="3">
        <f t="shared" ref="I130:I193" si="10">H130/(200/213)</f>
        <v>506.94</v>
      </c>
      <c r="J130" t="s">
        <v>67</v>
      </c>
      <c r="K130">
        <v>1</v>
      </c>
      <c r="L130" t="s">
        <v>44</v>
      </c>
      <c r="M130" t="s">
        <v>44</v>
      </c>
      <c r="N130" t="s">
        <v>22</v>
      </c>
      <c r="O130" t="s">
        <v>23</v>
      </c>
      <c r="P130" t="s">
        <v>24</v>
      </c>
      <c r="Q130" t="s">
        <v>45</v>
      </c>
      <c r="R130">
        <v>0</v>
      </c>
      <c r="S130" t="s">
        <v>26</v>
      </c>
      <c r="T130" t="s">
        <v>72</v>
      </c>
      <c r="U130" t="s">
        <v>75</v>
      </c>
      <c r="V130" s="50">
        <f t="shared" ref="V130:V193" si="11">R130/H130</f>
        <v>0</v>
      </c>
      <c r="W130" s="50">
        <f t="shared" si="9"/>
        <v>0</v>
      </c>
      <c r="X130" s="5">
        <f t="shared" si="8"/>
        <v>0</v>
      </c>
      <c r="Y130">
        <f t="shared" ref="Y130:Y193" si="12">X130*1000</f>
        <v>0</v>
      </c>
    </row>
    <row r="131" spans="1:25">
      <c r="A131">
        <v>130</v>
      </c>
      <c r="B131" t="s">
        <v>16</v>
      </c>
      <c r="C131" t="s">
        <v>17</v>
      </c>
      <c r="D131">
        <v>1</v>
      </c>
      <c r="E131" t="s">
        <v>71</v>
      </c>
      <c r="F131">
        <v>0.08</v>
      </c>
      <c r="H131" s="3">
        <v>476</v>
      </c>
      <c r="I131" s="3">
        <f t="shared" si="10"/>
        <v>506.94</v>
      </c>
      <c r="J131" t="s">
        <v>67</v>
      </c>
      <c r="K131">
        <v>1</v>
      </c>
      <c r="L131" t="s">
        <v>46</v>
      </c>
      <c r="M131" t="s">
        <v>46</v>
      </c>
      <c r="N131" t="s">
        <v>22</v>
      </c>
      <c r="O131" t="s">
        <v>23</v>
      </c>
      <c r="P131" t="s">
        <v>24</v>
      </c>
      <c r="Q131" t="s">
        <v>32</v>
      </c>
      <c r="R131">
        <v>0</v>
      </c>
      <c r="S131" t="s">
        <v>26</v>
      </c>
      <c r="T131" t="s">
        <v>72</v>
      </c>
      <c r="U131" t="s">
        <v>75</v>
      </c>
      <c r="V131" s="50">
        <f t="shared" si="11"/>
        <v>0</v>
      </c>
      <c r="W131" s="50">
        <f t="shared" si="9"/>
        <v>0</v>
      </c>
      <c r="X131" s="5">
        <f t="shared" ref="X131:X194" si="13">R131/I131</f>
        <v>0</v>
      </c>
      <c r="Y131">
        <f t="shared" si="12"/>
        <v>0</v>
      </c>
    </row>
    <row r="132" spans="1:25">
      <c r="A132">
        <v>131</v>
      </c>
      <c r="B132" t="s">
        <v>16</v>
      </c>
      <c r="C132" t="s">
        <v>17</v>
      </c>
      <c r="D132">
        <v>1</v>
      </c>
      <c r="E132" t="s">
        <v>71</v>
      </c>
      <c r="F132">
        <v>0.08</v>
      </c>
      <c r="H132" s="3">
        <v>476</v>
      </c>
      <c r="I132" s="3">
        <f t="shared" si="10"/>
        <v>506.94</v>
      </c>
      <c r="J132" t="s">
        <v>67</v>
      </c>
      <c r="K132">
        <v>1</v>
      </c>
      <c r="L132" t="s">
        <v>47</v>
      </c>
      <c r="M132" t="s">
        <v>48</v>
      </c>
      <c r="N132" t="s">
        <v>22</v>
      </c>
      <c r="O132" t="s">
        <v>37</v>
      </c>
      <c r="P132" t="s">
        <v>24</v>
      </c>
      <c r="Q132" t="s">
        <v>49</v>
      </c>
      <c r="R132">
        <v>0</v>
      </c>
      <c r="S132" t="s">
        <v>26</v>
      </c>
      <c r="T132" t="s">
        <v>72</v>
      </c>
      <c r="U132" t="s">
        <v>75</v>
      </c>
      <c r="V132" s="50">
        <f t="shared" si="11"/>
        <v>0</v>
      </c>
      <c r="W132" s="50">
        <f t="shared" ref="W132:W195" si="14">V132*1000000</f>
        <v>0</v>
      </c>
      <c r="X132" s="5">
        <f t="shared" si="13"/>
        <v>0</v>
      </c>
      <c r="Y132">
        <f t="shared" si="12"/>
        <v>0</v>
      </c>
    </row>
    <row r="133" spans="1:25">
      <c r="A133">
        <v>132</v>
      </c>
      <c r="B133" t="s">
        <v>16</v>
      </c>
      <c r="C133" t="s">
        <v>17</v>
      </c>
      <c r="D133">
        <v>1</v>
      </c>
      <c r="E133" t="s">
        <v>71</v>
      </c>
      <c r="F133">
        <v>0.08</v>
      </c>
      <c r="H133" s="3">
        <v>476</v>
      </c>
      <c r="I133" s="3">
        <f t="shared" si="10"/>
        <v>506.94</v>
      </c>
      <c r="J133" t="s">
        <v>67</v>
      </c>
      <c r="K133">
        <v>1</v>
      </c>
      <c r="L133" t="s">
        <v>50</v>
      </c>
      <c r="M133" t="s">
        <v>48</v>
      </c>
      <c r="N133" t="s">
        <v>22</v>
      </c>
      <c r="O133" t="s">
        <v>37</v>
      </c>
      <c r="P133" t="s">
        <v>24</v>
      </c>
      <c r="Q133" t="s">
        <v>49</v>
      </c>
      <c r="R133">
        <v>1</v>
      </c>
      <c r="S133" t="s">
        <v>26</v>
      </c>
      <c r="T133" t="s">
        <v>72</v>
      </c>
      <c r="U133" t="s">
        <v>75</v>
      </c>
      <c r="V133" s="50">
        <f t="shared" si="11"/>
        <v>2.1008403361344537E-3</v>
      </c>
      <c r="W133" s="50">
        <f t="shared" si="14"/>
        <v>2100.8403361344535</v>
      </c>
      <c r="X133" s="5">
        <f t="shared" si="13"/>
        <v>1.9726200339290644E-3</v>
      </c>
      <c r="Y133">
        <f t="shared" si="12"/>
        <v>1.9726200339290645</v>
      </c>
    </row>
    <row r="134" spans="1:25">
      <c r="A134">
        <v>133</v>
      </c>
      <c r="B134" t="s">
        <v>16</v>
      </c>
      <c r="C134" t="s">
        <v>17</v>
      </c>
      <c r="D134">
        <v>1</v>
      </c>
      <c r="E134" t="s">
        <v>71</v>
      </c>
      <c r="F134">
        <v>0.08</v>
      </c>
      <c r="H134" s="3">
        <v>476</v>
      </c>
      <c r="I134" s="3">
        <f t="shared" si="10"/>
        <v>506.94</v>
      </c>
      <c r="J134" t="s">
        <v>67</v>
      </c>
      <c r="K134">
        <v>1</v>
      </c>
      <c r="L134" t="s">
        <v>51</v>
      </c>
      <c r="M134" t="s">
        <v>51</v>
      </c>
      <c r="N134" t="s">
        <v>22</v>
      </c>
      <c r="O134" t="s">
        <v>23</v>
      </c>
      <c r="P134" t="s">
        <v>24</v>
      </c>
      <c r="Q134" t="s">
        <v>45</v>
      </c>
      <c r="R134">
        <v>0</v>
      </c>
      <c r="S134" t="s">
        <v>26</v>
      </c>
      <c r="T134" t="s">
        <v>72</v>
      </c>
      <c r="U134" t="s">
        <v>75</v>
      </c>
      <c r="V134" s="50">
        <f t="shared" si="11"/>
        <v>0</v>
      </c>
      <c r="W134" s="50">
        <f t="shared" si="14"/>
        <v>0</v>
      </c>
      <c r="X134" s="5">
        <f t="shared" si="13"/>
        <v>0</v>
      </c>
      <c r="Y134">
        <f t="shared" si="12"/>
        <v>0</v>
      </c>
    </row>
    <row r="135" spans="1:25">
      <c r="A135">
        <v>134</v>
      </c>
      <c r="B135" t="s">
        <v>16</v>
      </c>
      <c r="C135" t="s">
        <v>17</v>
      </c>
      <c r="D135">
        <v>1</v>
      </c>
      <c r="E135" t="s">
        <v>71</v>
      </c>
      <c r="F135">
        <v>0.08</v>
      </c>
      <c r="H135" s="3">
        <v>476</v>
      </c>
      <c r="I135" s="3">
        <f t="shared" si="10"/>
        <v>506.94</v>
      </c>
      <c r="J135" t="s">
        <v>67</v>
      </c>
      <c r="K135">
        <v>1</v>
      </c>
      <c r="L135" t="s">
        <v>52</v>
      </c>
      <c r="M135" t="s">
        <v>52</v>
      </c>
      <c r="N135" t="s">
        <v>22</v>
      </c>
      <c r="O135" t="s">
        <v>23</v>
      </c>
      <c r="P135" t="s">
        <v>31</v>
      </c>
      <c r="Q135" t="s">
        <v>53</v>
      </c>
      <c r="R135">
        <v>0</v>
      </c>
      <c r="S135" t="s">
        <v>26</v>
      </c>
      <c r="T135" t="s">
        <v>72</v>
      </c>
      <c r="U135" t="s">
        <v>75</v>
      </c>
      <c r="V135" s="50">
        <f t="shared" si="11"/>
        <v>0</v>
      </c>
      <c r="W135" s="50">
        <f t="shared" si="14"/>
        <v>0</v>
      </c>
      <c r="X135" s="5">
        <f t="shared" si="13"/>
        <v>0</v>
      </c>
      <c r="Y135">
        <f t="shared" si="12"/>
        <v>0</v>
      </c>
    </row>
    <row r="136" spans="1:25">
      <c r="A136">
        <v>135</v>
      </c>
      <c r="B136" t="s">
        <v>16</v>
      </c>
      <c r="C136" t="s">
        <v>17</v>
      </c>
      <c r="D136">
        <v>1</v>
      </c>
      <c r="E136" t="s">
        <v>71</v>
      </c>
      <c r="F136">
        <v>0.08</v>
      </c>
      <c r="H136" s="3">
        <v>476</v>
      </c>
      <c r="I136" s="3">
        <f t="shared" si="10"/>
        <v>506.94</v>
      </c>
      <c r="J136" t="s">
        <v>67</v>
      </c>
      <c r="K136">
        <v>1</v>
      </c>
      <c r="L136" t="s">
        <v>54</v>
      </c>
      <c r="M136" t="s">
        <v>54</v>
      </c>
      <c r="N136" t="s">
        <v>22</v>
      </c>
      <c r="O136" t="s">
        <v>23</v>
      </c>
      <c r="P136" t="s">
        <v>31</v>
      </c>
      <c r="Q136" t="s">
        <v>55</v>
      </c>
      <c r="R136">
        <v>0</v>
      </c>
      <c r="S136" t="s">
        <v>26</v>
      </c>
      <c r="T136" t="s">
        <v>72</v>
      </c>
      <c r="U136" t="s">
        <v>75</v>
      </c>
      <c r="V136" s="50">
        <f t="shared" si="11"/>
        <v>0</v>
      </c>
      <c r="W136" s="50">
        <f t="shared" si="14"/>
        <v>0</v>
      </c>
      <c r="X136" s="5">
        <f t="shared" si="13"/>
        <v>0</v>
      </c>
      <c r="Y136">
        <f t="shared" si="12"/>
        <v>0</v>
      </c>
    </row>
    <row r="137" spans="1:25">
      <c r="A137">
        <v>136</v>
      </c>
      <c r="B137" t="s">
        <v>16</v>
      </c>
      <c r="C137" t="s">
        <v>17</v>
      </c>
      <c r="D137">
        <v>1</v>
      </c>
      <c r="E137" t="s">
        <v>71</v>
      </c>
      <c r="F137">
        <v>0.08</v>
      </c>
      <c r="H137" s="3">
        <v>476</v>
      </c>
      <c r="I137" s="3">
        <f t="shared" si="10"/>
        <v>506.94</v>
      </c>
      <c r="J137" t="s">
        <v>67</v>
      </c>
      <c r="K137">
        <v>1</v>
      </c>
      <c r="L137" t="s">
        <v>56</v>
      </c>
      <c r="M137" t="s">
        <v>56</v>
      </c>
      <c r="N137" t="s">
        <v>22</v>
      </c>
      <c r="O137" t="s">
        <v>37</v>
      </c>
      <c r="P137" t="s">
        <v>24</v>
      </c>
      <c r="Q137" t="s">
        <v>57</v>
      </c>
      <c r="R137">
        <v>9</v>
      </c>
      <c r="S137" t="s">
        <v>26</v>
      </c>
      <c r="T137" t="s">
        <v>72</v>
      </c>
      <c r="U137" t="s">
        <v>75</v>
      </c>
      <c r="V137" s="50">
        <f t="shared" si="11"/>
        <v>1.8907563025210083E-2</v>
      </c>
      <c r="W137" s="50">
        <f t="shared" si="14"/>
        <v>18907.563025210082</v>
      </c>
      <c r="X137" s="5">
        <f t="shared" si="13"/>
        <v>1.7753580305361581E-2</v>
      </c>
      <c r="Y137">
        <f t="shared" si="12"/>
        <v>17.753580305361581</v>
      </c>
    </row>
    <row r="138" spans="1:25">
      <c r="A138">
        <v>137</v>
      </c>
      <c r="B138" t="s">
        <v>16</v>
      </c>
      <c r="C138" t="s">
        <v>17</v>
      </c>
      <c r="D138">
        <v>1</v>
      </c>
      <c r="E138" t="s">
        <v>71</v>
      </c>
      <c r="F138">
        <v>0.08</v>
      </c>
      <c r="H138" s="3">
        <v>476</v>
      </c>
      <c r="I138" s="3">
        <f t="shared" si="10"/>
        <v>506.94</v>
      </c>
      <c r="J138" t="s">
        <v>67</v>
      </c>
      <c r="K138">
        <v>1</v>
      </c>
      <c r="L138" t="s">
        <v>58</v>
      </c>
      <c r="M138" t="s">
        <v>58</v>
      </c>
      <c r="N138" t="s">
        <v>30</v>
      </c>
      <c r="O138" t="s">
        <v>23</v>
      </c>
      <c r="P138" t="s">
        <v>31</v>
      </c>
      <c r="Q138" t="s">
        <v>59</v>
      </c>
      <c r="R138">
        <v>0</v>
      </c>
      <c r="S138" t="s">
        <v>26</v>
      </c>
      <c r="T138" t="s">
        <v>72</v>
      </c>
      <c r="U138" t="s">
        <v>75</v>
      </c>
      <c r="V138" s="50">
        <f t="shared" si="11"/>
        <v>0</v>
      </c>
      <c r="W138" s="50">
        <f t="shared" si="14"/>
        <v>0</v>
      </c>
      <c r="X138" s="5">
        <f t="shared" si="13"/>
        <v>0</v>
      </c>
      <c r="Y138">
        <f t="shared" si="12"/>
        <v>0</v>
      </c>
    </row>
    <row r="139" spans="1:25">
      <c r="A139">
        <v>138</v>
      </c>
      <c r="B139" t="s">
        <v>16</v>
      </c>
      <c r="C139" t="s">
        <v>17</v>
      </c>
      <c r="D139">
        <v>1</v>
      </c>
      <c r="E139" t="s">
        <v>71</v>
      </c>
      <c r="F139">
        <v>0.08</v>
      </c>
      <c r="H139" s="3">
        <v>476</v>
      </c>
      <c r="I139" s="3">
        <f t="shared" si="10"/>
        <v>506.94</v>
      </c>
      <c r="J139" t="s">
        <v>67</v>
      </c>
      <c r="K139">
        <v>1</v>
      </c>
      <c r="L139" t="s">
        <v>60</v>
      </c>
      <c r="M139" t="s">
        <v>60</v>
      </c>
      <c r="N139" t="s">
        <v>30</v>
      </c>
      <c r="O139" t="s">
        <v>37</v>
      </c>
      <c r="P139" t="s">
        <v>31</v>
      </c>
      <c r="Q139" t="s">
        <v>61</v>
      </c>
      <c r="R139">
        <v>0</v>
      </c>
      <c r="S139" t="s">
        <v>26</v>
      </c>
      <c r="T139" t="s">
        <v>72</v>
      </c>
      <c r="U139" t="s">
        <v>75</v>
      </c>
      <c r="V139" s="50">
        <f t="shared" si="11"/>
        <v>0</v>
      </c>
      <c r="W139" s="50">
        <f t="shared" si="14"/>
        <v>0</v>
      </c>
      <c r="X139" s="5">
        <f t="shared" si="13"/>
        <v>0</v>
      </c>
      <c r="Y139">
        <f t="shared" si="12"/>
        <v>0</v>
      </c>
    </row>
    <row r="140" spans="1:25">
      <c r="A140">
        <v>139</v>
      </c>
      <c r="B140" t="s">
        <v>16</v>
      </c>
      <c r="C140" t="s">
        <v>17</v>
      </c>
      <c r="D140">
        <v>1</v>
      </c>
      <c r="E140" t="s">
        <v>71</v>
      </c>
      <c r="F140">
        <v>0.08</v>
      </c>
      <c r="H140" s="3">
        <v>476</v>
      </c>
      <c r="I140" s="3">
        <f t="shared" si="10"/>
        <v>506.94</v>
      </c>
      <c r="J140" t="s">
        <v>67</v>
      </c>
      <c r="K140">
        <v>1</v>
      </c>
      <c r="L140" t="s">
        <v>62</v>
      </c>
      <c r="M140" t="s">
        <v>62</v>
      </c>
      <c r="N140" t="s">
        <v>22</v>
      </c>
      <c r="O140" t="s">
        <v>37</v>
      </c>
      <c r="P140" t="s">
        <v>24</v>
      </c>
      <c r="Q140" t="s">
        <v>32</v>
      </c>
      <c r="R140">
        <v>0</v>
      </c>
      <c r="S140" t="s">
        <v>26</v>
      </c>
      <c r="T140" t="s">
        <v>72</v>
      </c>
      <c r="U140" t="s">
        <v>75</v>
      </c>
      <c r="V140" s="50">
        <f t="shared" si="11"/>
        <v>0</v>
      </c>
      <c r="W140" s="50">
        <f t="shared" si="14"/>
        <v>0</v>
      </c>
      <c r="X140" s="5">
        <f t="shared" si="13"/>
        <v>0</v>
      </c>
      <c r="Y140">
        <f t="shared" si="12"/>
        <v>0</v>
      </c>
    </row>
    <row r="141" spans="1:25">
      <c r="A141">
        <v>140</v>
      </c>
      <c r="B141" t="s">
        <v>16</v>
      </c>
      <c r="C141" t="s">
        <v>17</v>
      </c>
      <c r="D141">
        <v>1</v>
      </c>
      <c r="E141" t="s">
        <v>71</v>
      </c>
      <c r="F141">
        <v>0.08</v>
      </c>
      <c r="H141" s="3">
        <v>476</v>
      </c>
      <c r="I141" s="3">
        <f t="shared" si="10"/>
        <v>506.94</v>
      </c>
      <c r="J141" t="s">
        <v>67</v>
      </c>
      <c r="K141">
        <v>1</v>
      </c>
      <c r="L141" t="s">
        <v>63</v>
      </c>
      <c r="M141" t="s">
        <v>64</v>
      </c>
      <c r="N141" t="s">
        <v>22</v>
      </c>
      <c r="O141" t="s">
        <v>23</v>
      </c>
      <c r="P141" t="s">
        <v>24</v>
      </c>
      <c r="Q141" t="s">
        <v>25</v>
      </c>
      <c r="R141">
        <v>0</v>
      </c>
      <c r="S141" t="s">
        <v>26</v>
      </c>
      <c r="T141" t="s">
        <v>72</v>
      </c>
      <c r="U141" t="s">
        <v>75</v>
      </c>
      <c r="V141" s="50">
        <f t="shared" si="11"/>
        <v>0</v>
      </c>
      <c r="W141" s="50">
        <f t="shared" si="14"/>
        <v>0</v>
      </c>
      <c r="X141" s="5">
        <f t="shared" si="13"/>
        <v>0</v>
      </c>
      <c r="Y141">
        <f t="shared" si="12"/>
        <v>0</v>
      </c>
    </row>
    <row r="142" spans="1:25">
      <c r="A142">
        <v>141</v>
      </c>
      <c r="B142" t="s">
        <v>16</v>
      </c>
      <c r="C142" t="s">
        <v>17</v>
      </c>
      <c r="D142">
        <v>1</v>
      </c>
      <c r="E142" t="s">
        <v>71</v>
      </c>
      <c r="F142">
        <v>0.08</v>
      </c>
      <c r="H142" s="3">
        <v>476</v>
      </c>
      <c r="I142" s="3">
        <f t="shared" si="10"/>
        <v>506.94</v>
      </c>
      <c r="J142" t="s">
        <v>69</v>
      </c>
      <c r="K142">
        <v>1</v>
      </c>
      <c r="L142" t="s">
        <v>20</v>
      </c>
      <c r="M142" t="s">
        <v>21</v>
      </c>
      <c r="N142" t="s">
        <v>22</v>
      </c>
      <c r="O142" t="s">
        <v>23</v>
      </c>
      <c r="P142" t="s">
        <v>24</v>
      </c>
      <c r="Q142" t="s">
        <v>25</v>
      </c>
      <c r="R142">
        <v>0</v>
      </c>
      <c r="S142" t="s">
        <v>26</v>
      </c>
      <c r="T142" t="s">
        <v>72</v>
      </c>
      <c r="U142" t="s">
        <v>76</v>
      </c>
      <c r="V142" s="50">
        <f t="shared" si="11"/>
        <v>0</v>
      </c>
      <c r="W142" s="50">
        <f t="shared" si="14"/>
        <v>0</v>
      </c>
      <c r="X142" s="5">
        <f t="shared" si="13"/>
        <v>0</v>
      </c>
      <c r="Y142">
        <f t="shared" si="12"/>
        <v>0</v>
      </c>
    </row>
    <row r="143" spans="1:25">
      <c r="A143">
        <v>142</v>
      </c>
      <c r="B143" t="s">
        <v>16</v>
      </c>
      <c r="C143" t="s">
        <v>17</v>
      </c>
      <c r="D143">
        <v>1</v>
      </c>
      <c r="E143" t="s">
        <v>71</v>
      </c>
      <c r="F143">
        <v>0.08</v>
      </c>
      <c r="H143" s="3">
        <v>476</v>
      </c>
      <c r="I143" s="3">
        <f t="shared" si="10"/>
        <v>506.94</v>
      </c>
      <c r="J143" t="s">
        <v>69</v>
      </c>
      <c r="K143">
        <v>1</v>
      </c>
      <c r="L143" t="s">
        <v>29</v>
      </c>
      <c r="M143" t="s">
        <v>29</v>
      </c>
      <c r="N143" t="s">
        <v>30</v>
      </c>
      <c r="O143" t="s">
        <v>23</v>
      </c>
      <c r="P143" t="s">
        <v>31</v>
      </c>
      <c r="Q143" t="s">
        <v>32</v>
      </c>
      <c r="R143">
        <v>0</v>
      </c>
      <c r="S143" t="s">
        <v>26</v>
      </c>
      <c r="T143" t="s">
        <v>72</v>
      </c>
      <c r="U143" t="s">
        <v>76</v>
      </c>
      <c r="V143" s="50">
        <f t="shared" si="11"/>
        <v>0</v>
      </c>
      <c r="W143" s="50">
        <f t="shared" si="14"/>
        <v>0</v>
      </c>
      <c r="X143" s="5">
        <f t="shared" si="13"/>
        <v>0</v>
      </c>
      <c r="Y143">
        <f t="shared" si="12"/>
        <v>0</v>
      </c>
    </row>
    <row r="144" spans="1:25">
      <c r="A144">
        <v>143</v>
      </c>
      <c r="B144" t="s">
        <v>16</v>
      </c>
      <c r="C144" t="s">
        <v>17</v>
      </c>
      <c r="D144">
        <v>1</v>
      </c>
      <c r="E144" t="s">
        <v>71</v>
      </c>
      <c r="F144">
        <v>0.08</v>
      </c>
      <c r="H144" s="3">
        <v>476</v>
      </c>
      <c r="I144" s="3">
        <f t="shared" si="10"/>
        <v>506.94</v>
      </c>
      <c r="J144" t="s">
        <v>69</v>
      </c>
      <c r="K144">
        <v>1</v>
      </c>
      <c r="L144" t="s">
        <v>33</v>
      </c>
      <c r="M144" t="s">
        <v>33</v>
      </c>
      <c r="N144" t="s">
        <v>22</v>
      </c>
      <c r="O144" t="s">
        <v>23</v>
      </c>
      <c r="P144" t="s">
        <v>31</v>
      </c>
      <c r="Q144" t="s">
        <v>25</v>
      </c>
      <c r="R144">
        <v>0</v>
      </c>
      <c r="S144" t="s">
        <v>26</v>
      </c>
      <c r="T144" t="s">
        <v>72</v>
      </c>
      <c r="U144" t="s">
        <v>76</v>
      </c>
      <c r="V144" s="50">
        <f t="shared" si="11"/>
        <v>0</v>
      </c>
      <c r="W144" s="50">
        <f t="shared" si="14"/>
        <v>0</v>
      </c>
      <c r="X144" s="5">
        <f t="shared" si="13"/>
        <v>0</v>
      </c>
      <c r="Y144">
        <f t="shared" si="12"/>
        <v>0</v>
      </c>
    </row>
    <row r="145" spans="1:25">
      <c r="A145">
        <v>144</v>
      </c>
      <c r="B145" t="s">
        <v>16</v>
      </c>
      <c r="C145" t="s">
        <v>17</v>
      </c>
      <c r="D145">
        <v>1</v>
      </c>
      <c r="E145" t="s">
        <v>71</v>
      </c>
      <c r="F145">
        <v>0.08</v>
      </c>
      <c r="H145" s="3">
        <v>476</v>
      </c>
      <c r="I145" s="3">
        <f t="shared" si="10"/>
        <v>506.94</v>
      </c>
      <c r="J145" t="s">
        <v>69</v>
      </c>
      <c r="K145">
        <v>1</v>
      </c>
      <c r="L145" t="s">
        <v>34</v>
      </c>
      <c r="M145" t="s">
        <v>35</v>
      </c>
      <c r="N145" t="s">
        <v>36</v>
      </c>
      <c r="O145" t="s">
        <v>37</v>
      </c>
      <c r="P145" t="s">
        <v>24</v>
      </c>
      <c r="Q145" t="s">
        <v>38</v>
      </c>
      <c r="R145">
        <v>0</v>
      </c>
      <c r="S145" t="s">
        <v>26</v>
      </c>
      <c r="T145" t="s">
        <v>72</v>
      </c>
      <c r="U145" t="s">
        <v>76</v>
      </c>
      <c r="V145" s="50">
        <f t="shared" si="11"/>
        <v>0</v>
      </c>
      <c r="W145" s="50">
        <f t="shared" si="14"/>
        <v>0</v>
      </c>
      <c r="X145" s="5">
        <f t="shared" si="13"/>
        <v>0</v>
      </c>
      <c r="Y145">
        <f t="shared" si="12"/>
        <v>0</v>
      </c>
    </row>
    <row r="146" spans="1:25">
      <c r="A146">
        <v>145</v>
      </c>
      <c r="B146" t="s">
        <v>16</v>
      </c>
      <c r="C146" t="s">
        <v>17</v>
      </c>
      <c r="D146">
        <v>1</v>
      </c>
      <c r="E146" t="s">
        <v>71</v>
      </c>
      <c r="F146">
        <v>0.08</v>
      </c>
      <c r="H146" s="3">
        <v>476</v>
      </c>
      <c r="I146" s="3">
        <f t="shared" si="10"/>
        <v>506.94</v>
      </c>
      <c r="J146" t="s">
        <v>69</v>
      </c>
      <c r="K146">
        <v>1</v>
      </c>
      <c r="L146" t="s">
        <v>39</v>
      </c>
      <c r="M146" t="s">
        <v>35</v>
      </c>
      <c r="N146" t="s">
        <v>36</v>
      </c>
      <c r="O146" t="s">
        <v>37</v>
      </c>
      <c r="P146" t="s">
        <v>24</v>
      </c>
      <c r="Q146" t="s">
        <v>38</v>
      </c>
      <c r="R146">
        <v>1</v>
      </c>
      <c r="S146" t="s">
        <v>26</v>
      </c>
      <c r="T146" t="s">
        <v>72</v>
      </c>
      <c r="U146" t="s">
        <v>76</v>
      </c>
      <c r="V146" s="50">
        <f t="shared" si="11"/>
        <v>2.1008403361344537E-3</v>
      </c>
      <c r="W146" s="50">
        <f t="shared" si="14"/>
        <v>2100.8403361344535</v>
      </c>
      <c r="X146" s="5">
        <f t="shared" si="13"/>
        <v>1.9726200339290644E-3</v>
      </c>
      <c r="Y146">
        <f t="shared" si="12"/>
        <v>1.9726200339290645</v>
      </c>
    </row>
    <row r="147" spans="1:25">
      <c r="A147">
        <v>146</v>
      </c>
      <c r="B147" t="s">
        <v>16</v>
      </c>
      <c r="C147" t="s">
        <v>17</v>
      </c>
      <c r="D147">
        <v>1</v>
      </c>
      <c r="E147" t="s">
        <v>71</v>
      </c>
      <c r="F147">
        <v>0.08</v>
      </c>
      <c r="H147" s="3">
        <v>476</v>
      </c>
      <c r="I147" s="3">
        <f t="shared" si="10"/>
        <v>506.94</v>
      </c>
      <c r="J147" t="s">
        <v>69</v>
      </c>
      <c r="K147">
        <v>1</v>
      </c>
      <c r="L147" t="s">
        <v>40</v>
      </c>
      <c r="M147" t="s">
        <v>40</v>
      </c>
      <c r="N147" t="s">
        <v>22</v>
      </c>
      <c r="O147" t="s">
        <v>37</v>
      </c>
      <c r="P147" t="s">
        <v>24</v>
      </c>
      <c r="Q147" t="s">
        <v>32</v>
      </c>
      <c r="R147">
        <v>0</v>
      </c>
      <c r="S147" t="s">
        <v>26</v>
      </c>
      <c r="T147" t="s">
        <v>72</v>
      </c>
      <c r="U147" t="s">
        <v>76</v>
      </c>
      <c r="V147" s="50">
        <f t="shared" si="11"/>
        <v>0</v>
      </c>
      <c r="W147" s="50">
        <f t="shared" si="14"/>
        <v>0</v>
      </c>
      <c r="X147" s="5">
        <f t="shared" si="13"/>
        <v>0</v>
      </c>
      <c r="Y147">
        <f t="shared" si="12"/>
        <v>0</v>
      </c>
    </row>
    <row r="148" spans="1:25">
      <c r="A148">
        <v>147</v>
      </c>
      <c r="B148" t="s">
        <v>16</v>
      </c>
      <c r="C148" t="s">
        <v>17</v>
      </c>
      <c r="D148">
        <v>1</v>
      </c>
      <c r="E148" t="s">
        <v>71</v>
      </c>
      <c r="F148">
        <v>0.08</v>
      </c>
      <c r="H148" s="3">
        <v>476</v>
      </c>
      <c r="I148" s="3">
        <f t="shared" si="10"/>
        <v>506.94</v>
      </c>
      <c r="J148" t="s">
        <v>69</v>
      </c>
      <c r="K148">
        <v>1</v>
      </c>
      <c r="L148" t="s">
        <v>41</v>
      </c>
      <c r="M148" t="s">
        <v>41</v>
      </c>
      <c r="N148" t="s">
        <v>22</v>
      </c>
      <c r="O148" t="s">
        <v>23</v>
      </c>
      <c r="P148" t="s">
        <v>24</v>
      </c>
      <c r="Q148" t="s">
        <v>425</v>
      </c>
      <c r="R148">
        <v>1</v>
      </c>
      <c r="S148" t="s">
        <v>26</v>
      </c>
      <c r="T148" t="s">
        <v>72</v>
      </c>
      <c r="U148" t="s">
        <v>76</v>
      </c>
      <c r="V148" s="50">
        <f t="shared" si="11"/>
        <v>2.1008403361344537E-3</v>
      </c>
      <c r="W148" s="50">
        <f t="shared" si="14"/>
        <v>2100.8403361344535</v>
      </c>
      <c r="X148" s="5">
        <f t="shared" si="13"/>
        <v>1.9726200339290644E-3</v>
      </c>
      <c r="Y148">
        <f t="shared" si="12"/>
        <v>1.9726200339290645</v>
      </c>
    </row>
    <row r="149" spans="1:25">
      <c r="A149">
        <v>148</v>
      </c>
      <c r="B149" t="s">
        <v>16</v>
      </c>
      <c r="C149" t="s">
        <v>17</v>
      </c>
      <c r="D149">
        <v>1</v>
      </c>
      <c r="E149" t="s">
        <v>71</v>
      </c>
      <c r="F149">
        <v>0.08</v>
      </c>
      <c r="H149" s="3">
        <v>476</v>
      </c>
      <c r="I149" s="3">
        <f t="shared" si="10"/>
        <v>506.94</v>
      </c>
      <c r="J149" t="s">
        <v>69</v>
      </c>
      <c r="K149">
        <v>1</v>
      </c>
      <c r="L149" t="s">
        <v>42</v>
      </c>
      <c r="M149" t="s">
        <v>42</v>
      </c>
      <c r="N149" t="s">
        <v>22</v>
      </c>
      <c r="O149" t="s">
        <v>23</v>
      </c>
      <c r="P149" t="s">
        <v>24</v>
      </c>
      <c r="Q149" t="s">
        <v>43</v>
      </c>
      <c r="R149">
        <v>0</v>
      </c>
      <c r="S149" t="s">
        <v>26</v>
      </c>
      <c r="T149" t="s">
        <v>72</v>
      </c>
      <c r="U149" t="s">
        <v>76</v>
      </c>
      <c r="V149" s="50">
        <f t="shared" si="11"/>
        <v>0</v>
      </c>
      <c r="W149" s="50">
        <f t="shared" si="14"/>
        <v>0</v>
      </c>
      <c r="X149" s="5">
        <f t="shared" si="13"/>
        <v>0</v>
      </c>
      <c r="Y149">
        <f t="shared" si="12"/>
        <v>0</v>
      </c>
    </row>
    <row r="150" spans="1:25">
      <c r="A150">
        <v>149</v>
      </c>
      <c r="B150" t="s">
        <v>16</v>
      </c>
      <c r="C150" t="s">
        <v>17</v>
      </c>
      <c r="D150">
        <v>1</v>
      </c>
      <c r="E150" t="s">
        <v>71</v>
      </c>
      <c r="F150">
        <v>0.08</v>
      </c>
      <c r="H150" s="3">
        <v>476</v>
      </c>
      <c r="I150" s="3">
        <f t="shared" si="10"/>
        <v>506.94</v>
      </c>
      <c r="J150" t="s">
        <v>69</v>
      </c>
      <c r="K150">
        <v>1</v>
      </c>
      <c r="L150" t="s">
        <v>44</v>
      </c>
      <c r="M150" t="s">
        <v>44</v>
      </c>
      <c r="N150" t="s">
        <v>22</v>
      </c>
      <c r="O150" t="s">
        <v>23</v>
      </c>
      <c r="P150" t="s">
        <v>24</v>
      </c>
      <c r="Q150" t="s">
        <v>45</v>
      </c>
      <c r="R150">
        <v>0</v>
      </c>
      <c r="S150" t="s">
        <v>26</v>
      </c>
      <c r="T150" t="s">
        <v>72</v>
      </c>
      <c r="U150" t="s">
        <v>76</v>
      </c>
      <c r="V150" s="50">
        <f t="shared" si="11"/>
        <v>0</v>
      </c>
      <c r="W150" s="50">
        <f t="shared" si="14"/>
        <v>0</v>
      </c>
      <c r="X150" s="5">
        <f t="shared" si="13"/>
        <v>0</v>
      </c>
      <c r="Y150">
        <f t="shared" si="12"/>
        <v>0</v>
      </c>
    </row>
    <row r="151" spans="1:25">
      <c r="A151">
        <v>150</v>
      </c>
      <c r="B151" t="s">
        <v>16</v>
      </c>
      <c r="C151" t="s">
        <v>17</v>
      </c>
      <c r="D151">
        <v>1</v>
      </c>
      <c r="E151" t="s">
        <v>71</v>
      </c>
      <c r="F151">
        <v>0.08</v>
      </c>
      <c r="H151" s="3">
        <v>476</v>
      </c>
      <c r="I151" s="3">
        <f t="shared" si="10"/>
        <v>506.94</v>
      </c>
      <c r="J151" t="s">
        <v>69</v>
      </c>
      <c r="K151">
        <v>1</v>
      </c>
      <c r="L151" t="s">
        <v>46</v>
      </c>
      <c r="M151" t="s">
        <v>46</v>
      </c>
      <c r="N151" t="s">
        <v>22</v>
      </c>
      <c r="O151" t="s">
        <v>23</v>
      </c>
      <c r="P151" t="s">
        <v>24</v>
      </c>
      <c r="Q151" t="s">
        <v>32</v>
      </c>
      <c r="R151">
        <v>0</v>
      </c>
      <c r="S151" t="s">
        <v>26</v>
      </c>
      <c r="T151" t="s">
        <v>72</v>
      </c>
      <c r="U151" t="s">
        <v>76</v>
      </c>
      <c r="V151" s="50">
        <f t="shared" si="11"/>
        <v>0</v>
      </c>
      <c r="W151" s="50">
        <f t="shared" si="14"/>
        <v>0</v>
      </c>
      <c r="X151" s="5">
        <f t="shared" si="13"/>
        <v>0</v>
      </c>
      <c r="Y151">
        <f t="shared" si="12"/>
        <v>0</v>
      </c>
    </row>
    <row r="152" spans="1:25">
      <c r="A152">
        <v>151</v>
      </c>
      <c r="B152" t="s">
        <v>16</v>
      </c>
      <c r="C152" t="s">
        <v>17</v>
      </c>
      <c r="D152">
        <v>1</v>
      </c>
      <c r="E152" t="s">
        <v>71</v>
      </c>
      <c r="F152">
        <v>0.08</v>
      </c>
      <c r="H152" s="3">
        <v>476</v>
      </c>
      <c r="I152" s="3">
        <f t="shared" si="10"/>
        <v>506.94</v>
      </c>
      <c r="J152" t="s">
        <v>69</v>
      </c>
      <c r="K152">
        <v>1</v>
      </c>
      <c r="L152" t="s">
        <v>47</v>
      </c>
      <c r="M152" t="s">
        <v>48</v>
      </c>
      <c r="N152" t="s">
        <v>22</v>
      </c>
      <c r="O152" t="s">
        <v>37</v>
      </c>
      <c r="P152" t="s">
        <v>24</v>
      </c>
      <c r="Q152" t="s">
        <v>49</v>
      </c>
      <c r="R152">
        <v>1</v>
      </c>
      <c r="S152" t="s">
        <v>26</v>
      </c>
      <c r="T152" t="s">
        <v>72</v>
      </c>
      <c r="U152" t="s">
        <v>76</v>
      </c>
      <c r="V152" s="50">
        <f t="shared" si="11"/>
        <v>2.1008403361344537E-3</v>
      </c>
      <c r="W152" s="50">
        <f t="shared" si="14"/>
        <v>2100.8403361344535</v>
      </c>
      <c r="X152" s="5">
        <f t="shared" si="13"/>
        <v>1.9726200339290644E-3</v>
      </c>
      <c r="Y152">
        <f t="shared" si="12"/>
        <v>1.9726200339290645</v>
      </c>
    </row>
    <row r="153" spans="1:25">
      <c r="A153">
        <v>152</v>
      </c>
      <c r="B153" t="s">
        <v>16</v>
      </c>
      <c r="C153" t="s">
        <v>17</v>
      </c>
      <c r="D153">
        <v>1</v>
      </c>
      <c r="E153" t="s">
        <v>71</v>
      </c>
      <c r="F153">
        <v>0.08</v>
      </c>
      <c r="H153" s="3">
        <v>476</v>
      </c>
      <c r="I153" s="3">
        <f t="shared" si="10"/>
        <v>506.94</v>
      </c>
      <c r="J153" t="s">
        <v>69</v>
      </c>
      <c r="K153">
        <v>1</v>
      </c>
      <c r="L153" t="s">
        <v>50</v>
      </c>
      <c r="M153" t="s">
        <v>48</v>
      </c>
      <c r="N153" t="s">
        <v>22</v>
      </c>
      <c r="O153" t="s">
        <v>37</v>
      </c>
      <c r="P153" t="s">
        <v>24</v>
      </c>
      <c r="Q153" t="s">
        <v>49</v>
      </c>
      <c r="R153">
        <v>1</v>
      </c>
      <c r="S153" t="s">
        <v>26</v>
      </c>
      <c r="T153" t="s">
        <v>72</v>
      </c>
      <c r="U153" t="s">
        <v>76</v>
      </c>
      <c r="V153" s="50">
        <f t="shared" si="11"/>
        <v>2.1008403361344537E-3</v>
      </c>
      <c r="W153" s="50">
        <f t="shared" si="14"/>
        <v>2100.8403361344535</v>
      </c>
      <c r="X153" s="5">
        <f t="shared" si="13"/>
        <v>1.9726200339290644E-3</v>
      </c>
      <c r="Y153">
        <f t="shared" si="12"/>
        <v>1.9726200339290645</v>
      </c>
    </row>
    <row r="154" spans="1:25">
      <c r="A154">
        <v>153</v>
      </c>
      <c r="B154" t="s">
        <v>16</v>
      </c>
      <c r="C154" t="s">
        <v>17</v>
      </c>
      <c r="D154">
        <v>1</v>
      </c>
      <c r="E154" t="s">
        <v>71</v>
      </c>
      <c r="F154">
        <v>0.08</v>
      </c>
      <c r="H154" s="3">
        <v>476</v>
      </c>
      <c r="I154" s="3">
        <f t="shared" si="10"/>
        <v>506.94</v>
      </c>
      <c r="J154" t="s">
        <v>69</v>
      </c>
      <c r="K154">
        <v>1</v>
      </c>
      <c r="L154" t="s">
        <v>51</v>
      </c>
      <c r="M154" t="s">
        <v>51</v>
      </c>
      <c r="N154" t="s">
        <v>22</v>
      </c>
      <c r="O154" t="s">
        <v>23</v>
      </c>
      <c r="P154" t="s">
        <v>24</v>
      </c>
      <c r="Q154" t="s">
        <v>45</v>
      </c>
      <c r="R154">
        <v>0</v>
      </c>
      <c r="S154" t="s">
        <v>26</v>
      </c>
      <c r="T154" t="s">
        <v>72</v>
      </c>
      <c r="U154" t="s">
        <v>76</v>
      </c>
      <c r="V154" s="50">
        <f t="shared" si="11"/>
        <v>0</v>
      </c>
      <c r="W154" s="50">
        <f t="shared" si="14"/>
        <v>0</v>
      </c>
      <c r="X154" s="5">
        <f t="shared" si="13"/>
        <v>0</v>
      </c>
      <c r="Y154">
        <f t="shared" si="12"/>
        <v>0</v>
      </c>
    </row>
    <row r="155" spans="1:25">
      <c r="A155">
        <v>154</v>
      </c>
      <c r="B155" t="s">
        <v>16</v>
      </c>
      <c r="C155" t="s">
        <v>17</v>
      </c>
      <c r="D155">
        <v>1</v>
      </c>
      <c r="E155" t="s">
        <v>71</v>
      </c>
      <c r="F155">
        <v>0.08</v>
      </c>
      <c r="H155" s="3">
        <v>476</v>
      </c>
      <c r="I155" s="3">
        <f t="shared" si="10"/>
        <v>506.94</v>
      </c>
      <c r="J155" t="s">
        <v>69</v>
      </c>
      <c r="K155">
        <v>1</v>
      </c>
      <c r="L155" t="s">
        <v>52</v>
      </c>
      <c r="M155" t="s">
        <v>52</v>
      </c>
      <c r="N155" t="s">
        <v>22</v>
      </c>
      <c r="O155" t="s">
        <v>23</v>
      </c>
      <c r="P155" t="s">
        <v>31</v>
      </c>
      <c r="Q155" t="s">
        <v>53</v>
      </c>
      <c r="R155">
        <v>0</v>
      </c>
      <c r="S155" t="s">
        <v>26</v>
      </c>
      <c r="T155" t="s">
        <v>72</v>
      </c>
      <c r="U155" t="s">
        <v>76</v>
      </c>
      <c r="V155" s="50">
        <f t="shared" si="11"/>
        <v>0</v>
      </c>
      <c r="W155" s="50">
        <f t="shared" si="14"/>
        <v>0</v>
      </c>
      <c r="X155" s="5">
        <f t="shared" si="13"/>
        <v>0</v>
      </c>
      <c r="Y155">
        <f t="shared" si="12"/>
        <v>0</v>
      </c>
    </row>
    <row r="156" spans="1:25">
      <c r="A156">
        <v>155</v>
      </c>
      <c r="B156" t="s">
        <v>16</v>
      </c>
      <c r="C156" t="s">
        <v>17</v>
      </c>
      <c r="D156">
        <v>1</v>
      </c>
      <c r="E156" t="s">
        <v>71</v>
      </c>
      <c r="F156">
        <v>0.08</v>
      </c>
      <c r="H156" s="3">
        <v>476</v>
      </c>
      <c r="I156" s="3">
        <f t="shared" si="10"/>
        <v>506.94</v>
      </c>
      <c r="J156" t="s">
        <v>69</v>
      </c>
      <c r="K156">
        <v>1</v>
      </c>
      <c r="L156" t="s">
        <v>54</v>
      </c>
      <c r="M156" t="s">
        <v>54</v>
      </c>
      <c r="N156" t="s">
        <v>22</v>
      </c>
      <c r="O156" t="s">
        <v>23</v>
      </c>
      <c r="P156" t="s">
        <v>31</v>
      </c>
      <c r="Q156" t="s">
        <v>55</v>
      </c>
      <c r="R156">
        <v>0</v>
      </c>
      <c r="S156" t="s">
        <v>26</v>
      </c>
      <c r="T156" t="s">
        <v>72</v>
      </c>
      <c r="U156" t="s">
        <v>76</v>
      </c>
      <c r="V156" s="50">
        <f t="shared" si="11"/>
        <v>0</v>
      </c>
      <c r="W156" s="50">
        <f t="shared" si="14"/>
        <v>0</v>
      </c>
      <c r="X156" s="5">
        <f t="shared" si="13"/>
        <v>0</v>
      </c>
      <c r="Y156">
        <f t="shared" si="12"/>
        <v>0</v>
      </c>
    </row>
    <row r="157" spans="1:25">
      <c r="A157">
        <v>156</v>
      </c>
      <c r="B157" t="s">
        <v>16</v>
      </c>
      <c r="C157" t="s">
        <v>17</v>
      </c>
      <c r="D157">
        <v>1</v>
      </c>
      <c r="E157" t="s">
        <v>71</v>
      </c>
      <c r="F157">
        <v>0.08</v>
      </c>
      <c r="H157" s="3">
        <v>476</v>
      </c>
      <c r="I157" s="3">
        <f t="shared" si="10"/>
        <v>506.94</v>
      </c>
      <c r="J157" t="s">
        <v>69</v>
      </c>
      <c r="K157">
        <v>1</v>
      </c>
      <c r="L157" t="s">
        <v>56</v>
      </c>
      <c r="M157" t="s">
        <v>56</v>
      </c>
      <c r="N157" t="s">
        <v>22</v>
      </c>
      <c r="O157" t="s">
        <v>37</v>
      </c>
      <c r="P157" t="s">
        <v>24</v>
      </c>
      <c r="Q157" t="s">
        <v>57</v>
      </c>
      <c r="R157">
        <v>2</v>
      </c>
      <c r="S157" t="s">
        <v>26</v>
      </c>
      <c r="T157" t="s">
        <v>72</v>
      </c>
      <c r="U157" t="s">
        <v>76</v>
      </c>
      <c r="V157" s="50">
        <f t="shared" si="11"/>
        <v>4.2016806722689074E-3</v>
      </c>
      <c r="W157" s="50">
        <f t="shared" si="14"/>
        <v>4201.6806722689071</v>
      </c>
      <c r="X157" s="5">
        <f t="shared" si="13"/>
        <v>3.9452400678581289E-3</v>
      </c>
      <c r="Y157">
        <f t="shared" si="12"/>
        <v>3.945240067858129</v>
      </c>
    </row>
    <row r="158" spans="1:25">
      <c r="A158">
        <v>157</v>
      </c>
      <c r="B158" t="s">
        <v>16</v>
      </c>
      <c r="C158" t="s">
        <v>17</v>
      </c>
      <c r="D158">
        <v>1</v>
      </c>
      <c r="E158" t="s">
        <v>71</v>
      </c>
      <c r="F158">
        <v>0.08</v>
      </c>
      <c r="H158" s="3">
        <v>476</v>
      </c>
      <c r="I158" s="3">
        <f t="shared" si="10"/>
        <v>506.94</v>
      </c>
      <c r="J158" t="s">
        <v>69</v>
      </c>
      <c r="K158">
        <v>1</v>
      </c>
      <c r="L158" t="s">
        <v>58</v>
      </c>
      <c r="M158" t="s">
        <v>58</v>
      </c>
      <c r="N158" t="s">
        <v>30</v>
      </c>
      <c r="O158" t="s">
        <v>23</v>
      </c>
      <c r="P158" t="s">
        <v>31</v>
      </c>
      <c r="Q158" t="s">
        <v>59</v>
      </c>
      <c r="R158">
        <v>0</v>
      </c>
      <c r="S158" t="s">
        <v>26</v>
      </c>
      <c r="T158" t="s">
        <v>72</v>
      </c>
      <c r="U158" t="s">
        <v>76</v>
      </c>
      <c r="V158" s="50">
        <f t="shared" si="11"/>
        <v>0</v>
      </c>
      <c r="W158" s="50">
        <f t="shared" si="14"/>
        <v>0</v>
      </c>
      <c r="X158" s="5">
        <f t="shared" si="13"/>
        <v>0</v>
      </c>
      <c r="Y158">
        <f t="shared" si="12"/>
        <v>0</v>
      </c>
    </row>
    <row r="159" spans="1:25">
      <c r="A159">
        <v>158</v>
      </c>
      <c r="B159" t="s">
        <v>16</v>
      </c>
      <c r="C159" t="s">
        <v>17</v>
      </c>
      <c r="D159">
        <v>1</v>
      </c>
      <c r="E159" t="s">
        <v>71</v>
      </c>
      <c r="F159">
        <v>0.08</v>
      </c>
      <c r="H159" s="3">
        <v>476</v>
      </c>
      <c r="I159" s="3">
        <f t="shared" si="10"/>
        <v>506.94</v>
      </c>
      <c r="J159" t="s">
        <v>69</v>
      </c>
      <c r="K159">
        <v>1</v>
      </c>
      <c r="L159" t="s">
        <v>60</v>
      </c>
      <c r="M159" t="s">
        <v>60</v>
      </c>
      <c r="N159" t="s">
        <v>30</v>
      </c>
      <c r="O159" t="s">
        <v>37</v>
      </c>
      <c r="P159" t="s">
        <v>31</v>
      </c>
      <c r="Q159" t="s">
        <v>61</v>
      </c>
      <c r="R159">
        <v>0</v>
      </c>
      <c r="S159" t="s">
        <v>26</v>
      </c>
      <c r="T159" t="s">
        <v>72</v>
      </c>
      <c r="U159" t="s">
        <v>76</v>
      </c>
      <c r="V159" s="50">
        <f t="shared" si="11"/>
        <v>0</v>
      </c>
      <c r="W159" s="50">
        <f t="shared" si="14"/>
        <v>0</v>
      </c>
      <c r="X159" s="5">
        <f t="shared" si="13"/>
        <v>0</v>
      </c>
      <c r="Y159">
        <f t="shared" si="12"/>
        <v>0</v>
      </c>
    </row>
    <row r="160" spans="1:25">
      <c r="A160">
        <v>159</v>
      </c>
      <c r="B160" t="s">
        <v>16</v>
      </c>
      <c r="C160" t="s">
        <v>17</v>
      </c>
      <c r="D160">
        <v>1</v>
      </c>
      <c r="E160" t="s">
        <v>71</v>
      </c>
      <c r="F160">
        <v>0.08</v>
      </c>
      <c r="H160" s="3">
        <v>476</v>
      </c>
      <c r="I160" s="3">
        <f t="shared" si="10"/>
        <v>506.94</v>
      </c>
      <c r="J160" t="s">
        <v>69</v>
      </c>
      <c r="K160">
        <v>1</v>
      </c>
      <c r="L160" t="s">
        <v>62</v>
      </c>
      <c r="M160" t="s">
        <v>62</v>
      </c>
      <c r="N160" t="s">
        <v>22</v>
      </c>
      <c r="O160" t="s">
        <v>37</v>
      </c>
      <c r="P160" t="s">
        <v>24</v>
      </c>
      <c r="Q160" t="s">
        <v>32</v>
      </c>
      <c r="R160">
        <v>0</v>
      </c>
      <c r="S160" t="s">
        <v>26</v>
      </c>
      <c r="T160" t="s">
        <v>72</v>
      </c>
      <c r="U160" t="s">
        <v>76</v>
      </c>
      <c r="V160" s="50">
        <f t="shared" si="11"/>
        <v>0</v>
      </c>
      <c r="W160" s="50">
        <f t="shared" si="14"/>
        <v>0</v>
      </c>
      <c r="X160" s="5">
        <f t="shared" si="13"/>
        <v>0</v>
      </c>
      <c r="Y160">
        <f t="shared" si="12"/>
        <v>0</v>
      </c>
    </row>
    <row r="161" spans="1:25">
      <c r="A161">
        <v>160</v>
      </c>
      <c r="B161" t="s">
        <v>16</v>
      </c>
      <c r="C161" t="s">
        <v>17</v>
      </c>
      <c r="D161">
        <v>1</v>
      </c>
      <c r="E161" t="s">
        <v>71</v>
      </c>
      <c r="F161">
        <v>0.08</v>
      </c>
      <c r="H161" s="3">
        <v>476</v>
      </c>
      <c r="I161" s="3">
        <f t="shared" si="10"/>
        <v>506.94</v>
      </c>
      <c r="J161" t="s">
        <v>69</v>
      </c>
      <c r="K161">
        <v>1</v>
      </c>
      <c r="L161" t="s">
        <v>63</v>
      </c>
      <c r="M161" t="s">
        <v>64</v>
      </c>
      <c r="N161" t="s">
        <v>22</v>
      </c>
      <c r="O161" t="s">
        <v>23</v>
      </c>
      <c r="P161" t="s">
        <v>24</v>
      </c>
      <c r="Q161" t="s">
        <v>25</v>
      </c>
      <c r="R161">
        <v>0</v>
      </c>
      <c r="S161" t="s">
        <v>26</v>
      </c>
      <c r="T161" t="s">
        <v>72</v>
      </c>
      <c r="U161" t="s">
        <v>76</v>
      </c>
      <c r="V161" s="50">
        <f t="shared" si="11"/>
        <v>0</v>
      </c>
      <c r="W161" s="50">
        <f t="shared" si="14"/>
        <v>0</v>
      </c>
      <c r="X161" s="5">
        <f t="shared" si="13"/>
        <v>0</v>
      </c>
      <c r="Y161">
        <f t="shared" si="12"/>
        <v>0</v>
      </c>
    </row>
    <row r="162" spans="1:25">
      <c r="A162">
        <v>161</v>
      </c>
      <c r="B162" t="s">
        <v>16</v>
      </c>
      <c r="C162" t="s">
        <v>17</v>
      </c>
      <c r="D162">
        <v>2</v>
      </c>
      <c r="E162" t="s">
        <v>18</v>
      </c>
      <c r="F162">
        <v>0.04</v>
      </c>
      <c r="H162" s="3">
        <v>476</v>
      </c>
      <c r="I162" s="3">
        <f t="shared" si="10"/>
        <v>506.94</v>
      </c>
      <c r="J162" t="s">
        <v>19</v>
      </c>
      <c r="K162">
        <v>1</v>
      </c>
      <c r="L162" t="s">
        <v>20</v>
      </c>
      <c r="M162" t="s">
        <v>21</v>
      </c>
      <c r="N162" t="s">
        <v>22</v>
      </c>
      <c r="O162" t="s">
        <v>23</v>
      </c>
      <c r="P162" t="s">
        <v>24</v>
      </c>
      <c r="Q162" t="s">
        <v>25</v>
      </c>
      <c r="R162">
        <v>0</v>
      </c>
      <c r="S162" t="s">
        <v>77</v>
      </c>
      <c r="T162" t="s">
        <v>78</v>
      </c>
      <c r="U162" t="s">
        <v>79</v>
      </c>
      <c r="V162" s="50">
        <f t="shared" si="11"/>
        <v>0</v>
      </c>
      <c r="W162" s="50">
        <f t="shared" si="14"/>
        <v>0</v>
      </c>
      <c r="X162" s="5">
        <f t="shared" si="13"/>
        <v>0</v>
      </c>
      <c r="Y162">
        <f t="shared" si="12"/>
        <v>0</v>
      </c>
    </row>
    <row r="163" spans="1:25">
      <c r="A163">
        <v>162</v>
      </c>
      <c r="B163" t="s">
        <v>16</v>
      </c>
      <c r="C163" t="s">
        <v>17</v>
      </c>
      <c r="D163">
        <v>2</v>
      </c>
      <c r="E163" t="s">
        <v>18</v>
      </c>
      <c r="F163">
        <v>0.04</v>
      </c>
      <c r="H163" s="3">
        <v>476</v>
      </c>
      <c r="I163" s="3">
        <f t="shared" si="10"/>
        <v>506.94</v>
      </c>
      <c r="J163" t="s">
        <v>19</v>
      </c>
      <c r="K163">
        <v>1</v>
      </c>
      <c r="L163" t="s">
        <v>29</v>
      </c>
      <c r="M163" t="s">
        <v>29</v>
      </c>
      <c r="N163" t="s">
        <v>30</v>
      </c>
      <c r="O163" t="s">
        <v>23</v>
      </c>
      <c r="P163" t="s">
        <v>31</v>
      </c>
      <c r="Q163" t="s">
        <v>32</v>
      </c>
      <c r="R163">
        <v>0</v>
      </c>
      <c r="S163" t="s">
        <v>77</v>
      </c>
      <c r="T163" t="s">
        <v>78</v>
      </c>
      <c r="U163" t="s">
        <v>79</v>
      </c>
      <c r="V163" s="50">
        <f t="shared" si="11"/>
        <v>0</v>
      </c>
      <c r="W163" s="50">
        <f t="shared" si="14"/>
        <v>0</v>
      </c>
      <c r="X163" s="5">
        <f t="shared" si="13"/>
        <v>0</v>
      </c>
      <c r="Y163">
        <f t="shared" si="12"/>
        <v>0</v>
      </c>
    </row>
    <row r="164" spans="1:25">
      <c r="A164">
        <v>163</v>
      </c>
      <c r="B164" t="s">
        <v>16</v>
      </c>
      <c r="C164" t="s">
        <v>17</v>
      </c>
      <c r="D164">
        <v>2</v>
      </c>
      <c r="E164" t="s">
        <v>18</v>
      </c>
      <c r="F164">
        <v>0.04</v>
      </c>
      <c r="H164" s="3">
        <v>476</v>
      </c>
      <c r="I164" s="3">
        <f t="shared" si="10"/>
        <v>506.94</v>
      </c>
      <c r="J164" t="s">
        <v>19</v>
      </c>
      <c r="K164">
        <v>1</v>
      </c>
      <c r="L164" t="s">
        <v>33</v>
      </c>
      <c r="M164" t="s">
        <v>33</v>
      </c>
      <c r="N164" t="s">
        <v>22</v>
      </c>
      <c r="O164" t="s">
        <v>23</v>
      </c>
      <c r="P164" t="s">
        <v>31</v>
      </c>
      <c r="Q164" t="s">
        <v>25</v>
      </c>
      <c r="R164">
        <v>0</v>
      </c>
      <c r="S164" t="s">
        <v>77</v>
      </c>
      <c r="T164" t="s">
        <v>78</v>
      </c>
      <c r="U164" t="s">
        <v>79</v>
      </c>
      <c r="V164" s="50">
        <f t="shared" si="11"/>
        <v>0</v>
      </c>
      <c r="W164" s="50">
        <f t="shared" si="14"/>
        <v>0</v>
      </c>
      <c r="X164" s="5">
        <f t="shared" si="13"/>
        <v>0</v>
      </c>
      <c r="Y164">
        <f t="shared" si="12"/>
        <v>0</v>
      </c>
    </row>
    <row r="165" spans="1:25">
      <c r="A165">
        <v>164</v>
      </c>
      <c r="B165" t="s">
        <v>16</v>
      </c>
      <c r="C165" t="s">
        <v>17</v>
      </c>
      <c r="D165">
        <v>2</v>
      </c>
      <c r="E165" t="s">
        <v>18</v>
      </c>
      <c r="F165">
        <v>0.04</v>
      </c>
      <c r="H165" s="3">
        <v>476</v>
      </c>
      <c r="I165" s="3">
        <f t="shared" si="10"/>
        <v>506.94</v>
      </c>
      <c r="J165" t="s">
        <v>19</v>
      </c>
      <c r="K165">
        <v>1</v>
      </c>
      <c r="L165" t="s">
        <v>34</v>
      </c>
      <c r="M165" t="s">
        <v>35</v>
      </c>
      <c r="N165" t="s">
        <v>36</v>
      </c>
      <c r="O165" t="s">
        <v>37</v>
      </c>
      <c r="P165" t="s">
        <v>24</v>
      </c>
      <c r="Q165" t="s">
        <v>38</v>
      </c>
      <c r="R165">
        <v>1</v>
      </c>
      <c r="S165" t="s">
        <v>77</v>
      </c>
      <c r="T165" t="s">
        <v>78</v>
      </c>
      <c r="U165" t="s">
        <v>79</v>
      </c>
      <c r="V165" s="50">
        <f t="shared" si="11"/>
        <v>2.1008403361344537E-3</v>
      </c>
      <c r="W165" s="50">
        <f t="shared" si="14"/>
        <v>2100.8403361344535</v>
      </c>
      <c r="X165" s="5">
        <f t="shared" si="13"/>
        <v>1.9726200339290644E-3</v>
      </c>
      <c r="Y165">
        <f t="shared" si="12"/>
        <v>1.9726200339290645</v>
      </c>
    </row>
    <row r="166" spans="1:25">
      <c r="A166">
        <v>165</v>
      </c>
      <c r="B166" t="s">
        <v>16</v>
      </c>
      <c r="C166" t="s">
        <v>17</v>
      </c>
      <c r="D166">
        <v>2</v>
      </c>
      <c r="E166" t="s">
        <v>18</v>
      </c>
      <c r="F166">
        <v>0.04</v>
      </c>
      <c r="H166" s="3">
        <v>476</v>
      </c>
      <c r="I166" s="3">
        <f t="shared" si="10"/>
        <v>506.94</v>
      </c>
      <c r="J166" t="s">
        <v>19</v>
      </c>
      <c r="K166">
        <v>1</v>
      </c>
      <c r="L166" t="s">
        <v>39</v>
      </c>
      <c r="M166" t="s">
        <v>35</v>
      </c>
      <c r="N166" t="s">
        <v>36</v>
      </c>
      <c r="O166" t="s">
        <v>37</v>
      </c>
      <c r="P166" t="s">
        <v>24</v>
      </c>
      <c r="Q166" t="s">
        <v>38</v>
      </c>
      <c r="R166">
        <v>6</v>
      </c>
      <c r="S166" t="s">
        <v>77</v>
      </c>
      <c r="T166" t="s">
        <v>78</v>
      </c>
      <c r="U166" t="s">
        <v>79</v>
      </c>
      <c r="V166" s="50">
        <f t="shared" si="11"/>
        <v>1.2605042016806723E-2</v>
      </c>
      <c r="W166" s="50">
        <f t="shared" si="14"/>
        <v>12605.042016806723</v>
      </c>
      <c r="X166" s="5">
        <f t="shared" si="13"/>
        <v>1.1835720203574387E-2</v>
      </c>
      <c r="Y166">
        <f t="shared" si="12"/>
        <v>11.835720203574388</v>
      </c>
    </row>
    <row r="167" spans="1:25">
      <c r="A167">
        <v>166</v>
      </c>
      <c r="B167" t="s">
        <v>16</v>
      </c>
      <c r="C167" t="s">
        <v>17</v>
      </c>
      <c r="D167">
        <v>2</v>
      </c>
      <c r="E167" t="s">
        <v>18</v>
      </c>
      <c r="F167">
        <v>0.04</v>
      </c>
      <c r="H167" s="3">
        <v>476</v>
      </c>
      <c r="I167" s="3">
        <f t="shared" si="10"/>
        <v>506.94</v>
      </c>
      <c r="J167" t="s">
        <v>19</v>
      </c>
      <c r="K167">
        <v>1</v>
      </c>
      <c r="L167" t="s">
        <v>40</v>
      </c>
      <c r="M167" t="s">
        <v>40</v>
      </c>
      <c r="N167" t="s">
        <v>22</v>
      </c>
      <c r="O167" t="s">
        <v>37</v>
      </c>
      <c r="P167" t="s">
        <v>24</v>
      </c>
      <c r="Q167" t="s">
        <v>32</v>
      </c>
      <c r="R167">
        <v>0</v>
      </c>
      <c r="S167" t="s">
        <v>77</v>
      </c>
      <c r="T167" t="s">
        <v>78</v>
      </c>
      <c r="U167" t="s">
        <v>79</v>
      </c>
      <c r="V167" s="50">
        <f t="shared" si="11"/>
        <v>0</v>
      </c>
      <c r="W167" s="50">
        <f t="shared" si="14"/>
        <v>0</v>
      </c>
      <c r="X167" s="5">
        <f t="shared" si="13"/>
        <v>0</v>
      </c>
      <c r="Y167">
        <f t="shared" si="12"/>
        <v>0</v>
      </c>
    </row>
    <row r="168" spans="1:25">
      <c r="A168">
        <v>167</v>
      </c>
      <c r="B168" t="s">
        <v>16</v>
      </c>
      <c r="C168" t="s">
        <v>17</v>
      </c>
      <c r="D168">
        <v>2</v>
      </c>
      <c r="E168" t="s">
        <v>18</v>
      </c>
      <c r="F168">
        <v>0.04</v>
      </c>
      <c r="H168" s="3">
        <v>476</v>
      </c>
      <c r="I168" s="3">
        <f t="shared" si="10"/>
        <v>506.94</v>
      </c>
      <c r="J168" t="s">
        <v>19</v>
      </c>
      <c r="K168">
        <v>1</v>
      </c>
      <c r="L168" t="s">
        <v>41</v>
      </c>
      <c r="M168" t="s">
        <v>41</v>
      </c>
      <c r="N168" t="s">
        <v>22</v>
      </c>
      <c r="O168" t="s">
        <v>23</v>
      </c>
      <c r="P168" t="s">
        <v>24</v>
      </c>
      <c r="Q168" t="s">
        <v>425</v>
      </c>
      <c r="R168">
        <v>0</v>
      </c>
      <c r="S168" t="s">
        <v>77</v>
      </c>
      <c r="T168" t="s">
        <v>78</v>
      </c>
      <c r="U168" t="s">
        <v>79</v>
      </c>
      <c r="V168" s="50">
        <f t="shared" si="11"/>
        <v>0</v>
      </c>
      <c r="W168" s="50">
        <f t="shared" si="14"/>
        <v>0</v>
      </c>
      <c r="X168" s="5">
        <f t="shared" si="13"/>
        <v>0</v>
      </c>
      <c r="Y168">
        <f t="shared" si="12"/>
        <v>0</v>
      </c>
    </row>
    <row r="169" spans="1:25">
      <c r="A169">
        <v>168</v>
      </c>
      <c r="B169" t="s">
        <v>16</v>
      </c>
      <c r="C169" t="s">
        <v>17</v>
      </c>
      <c r="D169">
        <v>2</v>
      </c>
      <c r="E169" t="s">
        <v>18</v>
      </c>
      <c r="F169">
        <v>0.04</v>
      </c>
      <c r="H169" s="3">
        <v>476</v>
      </c>
      <c r="I169" s="3">
        <f t="shared" si="10"/>
        <v>506.94</v>
      </c>
      <c r="J169" t="s">
        <v>19</v>
      </c>
      <c r="K169">
        <v>1</v>
      </c>
      <c r="L169" t="s">
        <v>42</v>
      </c>
      <c r="M169" t="s">
        <v>42</v>
      </c>
      <c r="N169" t="s">
        <v>22</v>
      </c>
      <c r="O169" t="s">
        <v>23</v>
      </c>
      <c r="P169" t="s">
        <v>24</v>
      </c>
      <c r="Q169" t="s">
        <v>43</v>
      </c>
      <c r="R169">
        <v>0</v>
      </c>
      <c r="S169" t="s">
        <v>77</v>
      </c>
      <c r="T169" t="s">
        <v>78</v>
      </c>
      <c r="U169" t="s">
        <v>79</v>
      </c>
      <c r="V169" s="50">
        <f t="shared" si="11"/>
        <v>0</v>
      </c>
      <c r="W169" s="50">
        <f t="shared" si="14"/>
        <v>0</v>
      </c>
      <c r="X169" s="5">
        <f t="shared" si="13"/>
        <v>0</v>
      </c>
      <c r="Y169">
        <f t="shared" si="12"/>
        <v>0</v>
      </c>
    </row>
    <row r="170" spans="1:25">
      <c r="A170">
        <v>169</v>
      </c>
      <c r="B170" t="s">
        <v>16</v>
      </c>
      <c r="C170" t="s">
        <v>17</v>
      </c>
      <c r="D170">
        <v>2</v>
      </c>
      <c r="E170" t="s">
        <v>18</v>
      </c>
      <c r="F170">
        <v>0.04</v>
      </c>
      <c r="H170" s="3">
        <v>476</v>
      </c>
      <c r="I170" s="3">
        <f t="shared" si="10"/>
        <v>506.94</v>
      </c>
      <c r="J170" t="s">
        <v>19</v>
      </c>
      <c r="K170">
        <v>1</v>
      </c>
      <c r="L170" t="s">
        <v>44</v>
      </c>
      <c r="M170" t="s">
        <v>44</v>
      </c>
      <c r="N170" t="s">
        <v>22</v>
      </c>
      <c r="O170" t="s">
        <v>23</v>
      </c>
      <c r="P170" t="s">
        <v>24</v>
      </c>
      <c r="Q170" t="s">
        <v>45</v>
      </c>
      <c r="R170">
        <v>0</v>
      </c>
      <c r="S170" t="s">
        <v>77</v>
      </c>
      <c r="T170" t="s">
        <v>78</v>
      </c>
      <c r="U170" t="s">
        <v>79</v>
      </c>
      <c r="V170" s="50">
        <f t="shared" si="11"/>
        <v>0</v>
      </c>
      <c r="W170" s="50">
        <f t="shared" si="14"/>
        <v>0</v>
      </c>
      <c r="X170" s="5">
        <f t="shared" si="13"/>
        <v>0</v>
      </c>
      <c r="Y170">
        <f t="shared" si="12"/>
        <v>0</v>
      </c>
    </row>
    <row r="171" spans="1:25">
      <c r="A171">
        <v>170</v>
      </c>
      <c r="B171" t="s">
        <v>16</v>
      </c>
      <c r="C171" t="s">
        <v>17</v>
      </c>
      <c r="D171">
        <v>2</v>
      </c>
      <c r="E171" t="s">
        <v>18</v>
      </c>
      <c r="F171">
        <v>0.04</v>
      </c>
      <c r="H171" s="3">
        <v>476</v>
      </c>
      <c r="I171" s="3">
        <f t="shared" si="10"/>
        <v>506.94</v>
      </c>
      <c r="J171" t="s">
        <v>19</v>
      </c>
      <c r="K171">
        <v>1</v>
      </c>
      <c r="L171" t="s">
        <v>46</v>
      </c>
      <c r="M171" t="s">
        <v>46</v>
      </c>
      <c r="N171" t="s">
        <v>22</v>
      </c>
      <c r="O171" t="s">
        <v>23</v>
      </c>
      <c r="P171" t="s">
        <v>24</v>
      </c>
      <c r="Q171" t="s">
        <v>32</v>
      </c>
      <c r="R171">
        <v>0</v>
      </c>
      <c r="S171" t="s">
        <v>77</v>
      </c>
      <c r="T171" t="s">
        <v>78</v>
      </c>
      <c r="U171" t="s">
        <v>79</v>
      </c>
      <c r="V171" s="50">
        <f t="shared" si="11"/>
        <v>0</v>
      </c>
      <c r="W171" s="50">
        <f t="shared" si="14"/>
        <v>0</v>
      </c>
      <c r="X171" s="5">
        <f t="shared" si="13"/>
        <v>0</v>
      </c>
      <c r="Y171">
        <f t="shared" si="12"/>
        <v>0</v>
      </c>
    </row>
    <row r="172" spans="1:25">
      <c r="A172">
        <v>171</v>
      </c>
      <c r="B172" t="s">
        <v>16</v>
      </c>
      <c r="C172" t="s">
        <v>17</v>
      </c>
      <c r="D172">
        <v>2</v>
      </c>
      <c r="E172" t="s">
        <v>18</v>
      </c>
      <c r="F172">
        <v>0.04</v>
      </c>
      <c r="H172" s="3">
        <v>476</v>
      </c>
      <c r="I172" s="3">
        <f t="shared" si="10"/>
        <v>506.94</v>
      </c>
      <c r="J172" t="s">
        <v>19</v>
      </c>
      <c r="K172">
        <v>1</v>
      </c>
      <c r="L172" t="s">
        <v>47</v>
      </c>
      <c r="M172" t="s">
        <v>48</v>
      </c>
      <c r="N172" t="s">
        <v>22</v>
      </c>
      <c r="O172" t="s">
        <v>37</v>
      </c>
      <c r="P172" t="s">
        <v>24</v>
      </c>
      <c r="Q172" t="s">
        <v>49</v>
      </c>
      <c r="R172">
        <v>1</v>
      </c>
      <c r="S172" t="s">
        <v>77</v>
      </c>
      <c r="T172" t="s">
        <v>78</v>
      </c>
      <c r="U172" t="s">
        <v>79</v>
      </c>
      <c r="V172" s="50">
        <f t="shared" si="11"/>
        <v>2.1008403361344537E-3</v>
      </c>
      <c r="W172" s="50">
        <f t="shared" si="14"/>
        <v>2100.8403361344535</v>
      </c>
      <c r="X172" s="5">
        <f t="shared" si="13"/>
        <v>1.9726200339290644E-3</v>
      </c>
      <c r="Y172">
        <f t="shared" si="12"/>
        <v>1.9726200339290645</v>
      </c>
    </row>
    <row r="173" spans="1:25">
      <c r="A173">
        <v>172</v>
      </c>
      <c r="B173" t="s">
        <v>16</v>
      </c>
      <c r="C173" t="s">
        <v>17</v>
      </c>
      <c r="D173">
        <v>2</v>
      </c>
      <c r="E173" t="s">
        <v>18</v>
      </c>
      <c r="F173">
        <v>0.04</v>
      </c>
      <c r="H173" s="3">
        <v>476</v>
      </c>
      <c r="I173" s="3">
        <f t="shared" si="10"/>
        <v>506.94</v>
      </c>
      <c r="J173" t="s">
        <v>19</v>
      </c>
      <c r="K173">
        <v>1</v>
      </c>
      <c r="L173" t="s">
        <v>50</v>
      </c>
      <c r="M173" t="s">
        <v>48</v>
      </c>
      <c r="N173" t="s">
        <v>22</v>
      </c>
      <c r="O173" t="s">
        <v>37</v>
      </c>
      <c r="P173" t="s">
        <v>24</v>
      </c>
      <c r="Q173" t="s">
        <v>49</v>
      </c>
      <c r="R173">
        <v>0</v>
      </c>
      <c r="S173" t="s">
        <v>77</v>
      </c>
      <c r="T173" t="s">
        <v>78</v>
      </c>
      <c r="U173" t="s">
        <v>79</v>
      </c>
      <c r="V173" s="50">
        <f t="shared" si="11"/>
        <v>0</v>
      </c>
      <c r="W173" s="50">
        <f t="shared" si="14"/>
        <v>0</v>
      </c>
      <c r="X173" s="5">
        <f t="shared" si="13"/>
        <v>0</v>
      </c>
      <c r="Y173">
        <f t="shared" si="12"/>
        <v>0</v>
      </c>
    </row>
    <row r="174" spans="1:25">
      <c r="A174">
        <v>173</v>
      </c>
      <c r="B174" t="s">
        <v>16</v>
      </c>
      <c r="C174" t="s">
        <v>17</v>
      </c>
      <c r="D174">
        <v>2</v>
      </c>
      <c r="E174" t="s">
        <v>18</v>
      </c>
      <c r="F174">
        <v>0.04</v>
      </c>
      <c r="H174" s="3">
        <v>476</v>
      </c>
      <c r="I174" s="3">
        <f t="shared" si="10"/>
        <v>506.94</v>
      </c>
      <c r="J174" t="s">
        <v>19</v>
      </c>
      <c r="K174">
        <v>1</v>
      </c>
      <c r="L174" t="s">
        <v>51</v>
      </c>
      <c r="M174" t="s">
        <v>51</v>
      </c>
      <c r="N174" t="s">
        <v>22</v>
      </c>
      <c r="O174" t="s">
        <v>23</v>
      </c>
      <c r="P174" t="s">
        <v>24</v>
      </c>
      <c r="Q174" t="s">
        <v>45</v>
      </c>
      <c r="R174">
        <v>0</v>
      </c>
      <c r="S174" t="s">
        <v>77</v>
      </c>
      <c r="T174" t="s">
        <v>78</v>
      </c>
      <c r="U174" t="s">
        <v>79</v>
      </c>
      <c r="V174" s="50">
        <f t="shared" si="11"/>
        <v>0</v>
      </c>
      <c r="W174" s="50">
        <f t="shared" si="14"/>
        <v>0</v>
      </c>
      <c r="X174" s="5">
        <f t="shared" si="13"/>
        <v>0</v>
      </c>
      <c r="Y174">
        <f t="shared" si="12"/>
        <v>0</v>
      </c>
    </row>
    <row r="175" spans="1:25">
      <c r="A175">
        <v>174</v>
      </c>
      <c r="B175" t="s">
        <v>16</v>
      </c>
      <c r="C175" t="s">
        <v>17</v>
      </c>
      <c r="D175">
        <v>2</v>
      </c>
      <c r="E175" t="s">
        <v>18</v>
      </c>
      <c r="F175">
        <v>0.04</v>
      </c>
      <c r="H175" s="3">
        <v>476</v>
      </c>
      <c r="I175" s="3">
        <f t="shared" si="10"/>
        <v>506.94</v>
      </c>
      <c r="J175" t="s">
        <v>19</v>
      </c>
      <c r="K175">
        <v>1</v>
      </c>
      <c r="L175" t="s">
        <v>52</v>
      </c>
      <c r="M175" t="s">
        <v>52</v>
      </c>
      <c r="N175" t="s">
        <v>22</v>
      </c>
      <c r="O175" t="s">
        <v>23</v>
      </c>
      <c r="P175" t="s">
        <v>31</v>
      </c>
      <c r="Q175" t="s">
        <v>53</v>
      </c>
      <c r="R175">
        <v>0</v>
      </c>
      <c r="S175" t="s">
        <v>77</v>
      </c>
      <c r="T175" t="s">
        <v>78</v>
      </c>
      <c r="U175" t="s">
        <v>79</v>
      </c>
      <c r="V175" s="50">
        <f t="shared" si="11"/>
        <v>0</v>
      </c>
      <c r="W175" s="50">
        <f t="shared" si="14"/>
        <v>0</v>
      </c>
      <c r="X175" s="5">
        <f t="shared" si="13"/>
        <v>0</v>
      </c>
      <c r="Y175">
        <f t="shared" si="12"/>
        <v>0</v>
      </c>
    </row>
    <row r="176" spans="1:25">
      <c r="A176">
        <v>175</v>
      </c>
      <c r="B176" t="s">
        <v>16</v>
      </c>
      <c r="C176" t="s">
        <v>17</v>
      </c>
      <c r="D176">
        <v>2</v>
      </c>
      <c r="E176" t="s">
        <v>18</v>
      </c>
      <c r="F176">
        <v>0.04</v>
      </c>
      <c r="H176" s="3">
        <v>476</v>
      </c>
      <c r="I176" s="3">
        <f t="shared" si="10"/>
        <v>506.94</v>
      </c>
      <c r="J176" t="s">
        <v>19</v>
      </c>
      <c r="K176">
        <v>1</v>
      </c>
      <c r="L176" t="s">
        <v>54</v>
      </c>
      <c r="M176" t="s">
        <v>54</v>
      </c>
      <c r="N176" t="s">
        <v>22</v>
      </c>
      <c r="O176" t="s">
        <v>23</v>
      </c>
      <c r="P176" t="s">
        <v>31</v>
      </c>
      <c r="Q176" t="s">
        <v>55</v>
      </c>
      <c r="R176">
        <v>0</v>
      </c>
      <c r="S176" t="s">
        <v>77</v>
      </c>
      <c r="T176" t="s">
        <v>78</v>
      </c>
      <c r="U176" t="s">
        <v>79</v>
      </c>
      <c r="V176" s="50">
        <f t="shared" si="11"/>
        <v>0</v>
      </c>
      <c r="W176" s="50">
        <f t="shared" si="14"/>
        <v>0</v>
      </c>
      <c r="X176" s="5">
        <f t="shared" si="13"/>
        <v>0</v>
      </c>
      <c r="Y176">
        <f t="shared" si="12"/>
        <v>0</v>
      </c>
    </row>
    <row r="177" spans="1:25">
      <c r="A177">
        <v>176</v>
      </c>
      <c r="B177" t="s">
        <v>16</v>
      </c>
      <c r="C177" t="s">
        <v>17</v>
      </c>
      <c r="D177">
        <v>2</v>
      </c>
      <c r="E177" t="s">
        <v>18</v>
      </c>
      <c r="F177">
        <v>0.04</v>
      </c>
      <c r="H177" s="3">
        <v>476</v>
      </c>
      <c r="I177" s="3">
        <f t="shared" si="10"/>
        <v>506.94</v>
      </c>
      <c r="J177" t="s">
        <v>19</v>
      </c>
      <c r="K177">
        <v>1</v>
      </c>
      <c r="L177" t="s">
        <v>56</v>
      </c>
      <c r="M177" t="s">
        <v>56</v>
      </c>
      <c r="N177" t="s">
        <v>22</v>
      </c>
      <c r="O177" t="s">
        <v>37</v>
      </c>
      <c r="P177" t="s">
        <v>24</v>
      </c>
      <c r="Q177" t="s">
        <v>57</v>
      </c>
      <c r="R177">
        <v>0</v>
      </c>
      <c r="S177" t="s">
        <v>77</v>
      </c>
      <c r="T177" t="s">
        <v>78</v>
      </c>
      <c r="U177" t="s">
        <v>79</v>
      </c>
      <c r="V177" s="50">
        <f t="shared" si="11"/>
        <v>0</v>
      </c>
      <c r="W177" s="50">
        <f t="shared" si="14"/>
        <v>0</v>
      </c>
      <c r="X177" s="5">
        <f t="shared" si="13"/>
        <v>0</v>
      </c>
      <c r="Y177">
        <f t="shared" si="12"/>
        <v>0</v>
      </c>
    </row>
    <row r="178" spans="1:25">
      <c r="A178">
        <v>177</v>
      </c>
      <c r="B178" t="s">
        <v>16</v>
      </c>
      <c r="C178" t="s">
        <v>17</v>
      </c>
      <c r="D178">
        <v>2</v>
      </c>
      <c r="E178" t="s">
        <v>18</v>
      </c>
      <c r="F178">
        <v>0.04</v>
      </c>
      <c r="H178" s="3">
        <v>476</v>
      </c>
      <c r="I178" s="3">
        <f t="shared" si="10"/>
        <v>506.94</v>
      </c>
      <c r="J178" t="s">
        <v>19</v>
      </c>
      <c r="K178">
        <v>1</v>
      </c>
      <c r="L178" t="s">
        <v>58</v>
      </c>
      <c r="M178" t="s">
        <v>58</v>
      </c>
      <c r="N178" t="s">
        <v>30</v>
      </c>
      <c r="O178" t="s">
        <v>23</v>
      </c>
      <c r="P178" t="s">
        <v>31</v>
      </c>
      <c r="Q178" t="s">
        <v>59</v>
      </c>
      <c r="R178">
        <v>0</v>
      </c>
      <c r="S178" t="s">
        <v>77</v>
      </c>
      <c r="T178" t="s">
        <v>78</v>
      </c>
      <c r="U178" t="s">
        <v>79</v>
      </c>
      <c r="V178" s="50">
        <f t="shared" si="11"/>
        <v>0</v>
      </c>
      <c r="W178" s="50">
        <f t="shared" si="14"/>
        <v>0</v>
      </c>
      <c r="X178" s="5">
        <f t="shared" si="13"/>
        <v>0</v>
      </c>
      <c r="Y178">
        <f t="shared" si="12"/>
        <v>0</v>
      </c>
    </row>
    <row r="179" spans="1:25">
      <c r="A179">
        <v>178</v>
      </c>
      <c r="B179" t="s">
        <v>16</v>
      </c>
      <c r="C179" t="s">
        <v>17</v>
      </c>
      <c r="D179">
        <v>2</v>
      </c>
      <c r="E179" t="s">
        <v>18</v>
      </c>
      <c r="F179">
        <v>0.04</v>
      </c>
      <c r="H179" s="3">
        <v>476</v>
      </c>
      <c r="I179" s="3">
        <f t="shared" si="10"/>
        <v>506.94</v>
      </c>
      <c r="J179" t="s">
        <v>19</v>
      </c>
      <c r="K179">
        <v>1</v>
      </c>
      <c r="L179" t="s">
        <v>60</v>
      </c>
      <c r="M179" t="s">
        <v>60</v>
      </c>
      <c r="N179" t="s">
        <v>30</v>
      </c>
      <c r="O179" t="s">
        <v>37</v>
      </c>
      <c r="P179" t="s">
        <v>31</v>
      </c>
      <c r="Q179" t="s">
        <v>61</v>
      </c>
      <c r="R179">
        <v>0</v>
      </c>
      <c r="S179" t="s">
        <v>77</v>
      </c>
      <c r="T179" t="s">
        <v>78</v>
      </c>
      <c r="U179" t="s">
        <v>79</v>
      </c>
      <c r="V179" s="50">
        <f t="shared" si="11"/>
        <v>0</v>
      </c>
      <c r="W179" s="50">
        <f t="shared" si="14"/>
        <v>0</v>
      </c>
      <c r="X179" s="5">
        <f t="shared" si="13"/>
        <v>0</v>
      </c>
      <c r="Y179">
        <f t="shared" si="12"/>
        <v>0</v>
      </c>
    </row>
    <row r="180" spans="1:25">
      <c r="A180">
        <v>179</v>
      </c>
      <c r="B180" t="s">
        <v>16</v>
      </c>
      <c r="C180" t="s">
        <v>17</v>
      </c>
      <c r="D180">
        <v>2</v>
      </c>
      <c r="E180" t="s">
        <v>18</v>
      </c>
      <c r="F180">
        <v>0.04</v>
      </c>
      <c r="H180" s="3">
        <v>476</v>
      </c>
      <c r="I180" s="3">
        <f t="shared" si="10"/>
        <v>506.94</v>
      </c>
      <c r="J180" t="s">
        <v>19</v>
      </c>
      <c r="K180">
        <v>1</v>
      </c>
      <c r="L180" t="s">
        <v>62</v>
      </c>
      <c r="M180" t="s">
        <v>62</v>
      </c>
      <c r="N180" t="s">
        <v>22</v>
      </c>
      <c r="O180" t="s">
        <v>37</v>
      </c>
      <c r="P180" t="s">
        <v>24</v>
      </c>
      <c r="Q180" t="s">
        <v>32</v>
      </c>
      <c r="R180">
        <v>0</v>
      </c>
      <c r="S180" t="s">
        <v>77</v>
      </c>
      <c r="T180" t="s">
        <v>78</v>
      </c>
      <c r="U180" t="s">
        <v>79</v>
      </c>
      <c r="V180" s="50">
        <f t="shared" si="11"/>
        <v>0</v>
      </c>
      <c r="W180" s="50">
        <f t="shared" si="14"/>
        <v>0</v>
      </c>
      <c r="X180" s="5">
        <f t="shared" si="13"/>
        <v>0</v>
      </c>
      <c r="Y180">
        <f t="shared" si="12"/>
        <v>0</v>
      </c>
    </row>
    <row r="181" spans="1:25">
      <c r="A181">
        <v>180</v>
      </c>
      <c r="B181" t="s">
        <v>16</v>
      </c>
      <c r="C181" t="s">
        <v>17</v>
      </c>
      <c r="D181">
        <v>2</v>
      </c>
      <c r="E181" t="s">
        <v>18</v>
      </c>
      <c r="F181">
        <v>0.04</v>
      </c>
      <c r="H181" s="3">
        <v>476</v>
      </c>
      <c r="I181" s="3">
        <f t="shared" si="10"/>
        <v>506.94</v>
      </c>
      <c r="J181" t="s">
        <v>19</v>
      </c>
      <c r="K181">
        <v>1</v>
      </c>
      <c r="L181" t="s">
        <v>63</v>
      </c>
      <c r="M181" t="s">
        <v>64</v>
      </c>
      <c r="N181" t="s">
        <v>22</v>
      </c>
      <c r="O181" t="s">
        <v>23</v>
      </c>
      <c r="P181" t="s">
        <v>24</v>
      </c>
      <c r="Q181" t="s">
        <v>25</v>
      </c>
      <c r="R181">
        <v>0</v>
      </c>
      <c r="S181" t="s">
        <v>77</v>
      </c>
      <c r="T181" t="s">
        <v>78</v>
      </c>
      <c r="U181" t="s">
        <v>79</v>
      </c>
      <c r="V181" s="50">
        <f t="shared" si="11"/>
        <v>0</v>
      </c>
      <c r="W181" s="50">
        <f t="shared" si="14"/>
        <v>0</v>
      </c>
      <c r="X181" s="5">
        <f t="shared" si="13"/>
        <v>0</v>
      </c>
      <c r="Y181">
        <f t="shared" si="12"/>
        <v>0</v>
      </c>
    </row>
    <row r="182" spans="1:25">
      <c r="A182">
        <v>181</v>
      </c>
      <c r="B182" t="s">
        <v>16</v>
      </c>
      <c r="C182" t="s">
        <v>17</v>
      </c>
      <c r="D182">
        <v>2</v>
      </c>
      <c r="E182" t="s">
        <v>18</v>
      </c>
      <c r="F182">
        <v>0.04</v>
      </c>
      <c r="H182" s="3">
        <v>476</v>
      </c>
      <c r="I182" s="3">
        <f t="shared" si="10"/>
        <v>506.94</v>
      </c>
      <c r="J182" t="s">
        <v>65</v>
      </c>
      <c r="K182">
        <v>1</v>
      </c>
      <c r="L182" t="s">
        <v>20</v>
      </c>
      <c r="M182" t="s">
        <v>21</v>
      </c>
      <c r="N182" t="s">
        <v>22</v>
      </c>
      <c r="O182" t="s">
        <v>23</v>
      </c>
      <c r="P182" t="s">
        <v>24</v>
      </c>
      <c r="Q182" t="s">
        <v>25</v>
      </c>
      <c r="R182">
        <v>0</v>
      </c>
      <c r="S182" t="s">
        <v>77</v>
      </c>
      <c r="T182" t="s">
        <v>78</v>
      </c>
      <c r="U182" t="s">
        <v>80</v>
      </c>
      <c r="V182" s="50">
        <f t="shared" si="11"/>
        <v>0</v>
      </c>
      <c r="W182" s="50">
        <f t="shared" si="14"/>
        <v>0</v>
      </c>
      <c r="X182" s="5">
        <f t="shared" si="13"/>
        <v>0</v>
      </c>
      <c r="Y182">
        <f t="shared" si="12"/>
        <v>0</v>
      </c>
    </row>
    <row r="183" spans="1:25">
      <c r="A183">
        <v>182</v>
      </c>
      <c r="B183" t="s">
        <v>16</v>
      </c>
      <c r="C183" t="s">
        <v>17</v>
      </c>
      <c r="D183">
        <v>2</v>
      </c>
      <c r="E183" t="s">
        <v>18</v>
      </c>
      <c r="F183">
        <v>0.04</v>
      </c>
      <c r="H183" s="3">
        <v>476</v>
      </c>
      <c r="I183" s="3">
        <f t="shared" si="10"/>
        <v>506.94</v>
      </c>
      <c r="J183" t="s">
        <v>65</v>
      </c>
      <c r="K183">
        <v>1</v>
      </c>
      <c r="L183" t="s">
        <v>29</v>
      </c>
      <c r="M183" t="s">
        <v>29</v>
      </c>
      <c r="N183" t="s">
        <v>30</v>
      </c>
      <c r="O183" t="s">
        <v>23</v>
      </c>
      <c r="P183" t="s">
        <v>31</v>
      </c>
      <c r="Q183" t="s">
        <v>32</v>
      </c>
      <c r="R183">
        <v>1</v>
      </c>
      <c r="S183" t="s">
        <v>77</v>
      </c>
      <c r="T183" t="s">
        <v>78</v>
      </c>
      <c r="U183" t="s">
        <v>80</v>
      </c>
      <c r="V183" s="50">
        <f t="shared" si="11"/>
        <v>2.1008403361344537E-3</v>
      </c>
      <c r="W183" s="50">
        <f t="shared" si="14"/>
        <v>2100.8403361344535</v>
      </c>
      <c r="X183" s="5">
        <f t="shared" si="13"/>
        <v>1.9726200339290644E-3</v>
      </c>
      <c r="Y183">
        <f t="shared" si="12"/>
        <v>1.9726200339290645</v>
      </c>
    </row>
    <row r="184" spans="1:25">
      <c r="A184">
        <v>183</v>
      </c>
      <c r="B184" t="s">
        <v>16</v>
      </c>
      <c r="C184" t="s">
        <v>17</v>
      </c>
      <c r="D184">
        <v>2</v>
      </c>
      <c r="E184" t="s">
        <v>18</v>
      </c>
      <c r="F184">
        <v>0.04</v>
      </c>
      <c r="H184" s="3">
        <v>476</v>
      </c>
      <c r="I184" s="3">
        <f t="shared" si="10"/>
        <v>506.94</v>
      </c>
      <c r="J184" t="s">
        <v>65</v>
      </c>
      <c r="K184">
        <v>1</v>
      </c>
      <c r="L184" t="s">
        <v>33</v>
      </c>
      <c r="M184" t="s">
        <v>33</v>
      </c>
      <c r="N184" t="s">
        <v>22</v>
      </c>
      <c r="O184" t="s">
        <v>23</v>
      </c>
      <c r="P184" t="s">
        <v>31</v>
      </c>
      <c r="Q184" t="s">
        <v>25</v>
      </c>
      <c r="R184">
        <v>0</v>
      </c>
      <c r="S184" t="s">
        <v>77</v>
      </c>
      <c r="T184" t="s">
        <v>78</v>
      </c>
      <c r="U184" t="s">
        <v>80</v>
      </c>
      <c r="V184" s="50">
        <f t="shared" si="11"/>
        <v>0</v>
      </c>
      <c r="W184" s="50">
        <f t="shared" si="14"/>
        <v>0</v>
      </c>
      <c r="X184" s="5">
        <f t="shared" si="13"/>
        <v>0</v>
      </c>
      <c r="Y184">
        <f t="shared" si="12"/>
        <v>0</v>
      </c>
    </row>
    <row r="185" spans="1:25">
      <c r="A185">
        <v>184</v>
      </c>
      <c r="B185" t="s">
        <v>16</v>
      </c>
      <c r="C185" t="s">
        <v>17</v>
      </c>
      <c r="D185">
        <v>2</v>
      </c>
      <c r="E185" t="s">
        <v>18</v>
      </c>
      <c r="F185">
        <v>0.04</v>
      </c>
      <c r="H185" s="3">
        <v>476</v>
      </c>
      <c r="I185" s="3">
        <f t="shared" si="10"/>
        <v>506.94</v>
      </c>
      <c r="J185" t="s">
        <v>65</v>
      </c>
      <c r="K185">
        <v>1</v>
      </c>
      <c r="L185" t="s">
        <v>34</v>
      </c>
      <c r="M185" t="s">
        <v>35</v>
      </c>
      <c r="N185" t="s">
        <v>36</v>
      </c>
      <c r="O185" t="s">
        <v>37</v>
      </c>
      <c r="P185" t="s">
        <v>24</v>
      </c>
      <c r="Q185" t="s">
        <v>38</v>
      </c>
      <c r="R185">
        <v>0</v>
      </c>
      <c r="S185" t="s">
        <v>77</v>
      </c>
      <c r="T185" t="s">
        <v>78</v>
      </c>
      <c r="U185" t="s">
        <v>80</v>
      </c>
      <c r="V185" s="50">
        <f t="shared" si="11"/>
        <v>0</v>
      </c>
      <c r="W185" s="50">
        <f t="shared" si="14"/>
        <v>0</v>
      </c>
      <c r="X185" s="5">
        <f t="shared" si="13"/>
        <v>0</v>
      </c>
      <c r="Y185">
        <f t="shared" si="12"/>
        <v>0</v>
      </c>
    </row>
    <row r="186" spans="1:25">
      <c r="A186">
        <v>185</v>
      </c>
      <c r="B186" t="s">
        <v>16</v>
      </c>
      <c r="C186" t="s">
        <v>17</v>
      </c>
      <c r="D186">
        <v>2</v>
      </c>
      <c r="E186" t="s">
        <v>18</v>
      </c>
      <c r="F186">
        <v>0.04</v>
      </c>
      <c r="H186" s="3">
        <v>476</v>
      </c>
      <c r="I186" s="3">
        <f t="shared" si="10"/>
        <v>506.94</v>
      </c>
      <c r="J186" t="s">
        <v>65</v>
      </c>
      <c r="K186">
        <v>1</v>
      </c>
      <c r="L186" t="s">
        <v>39</v>
      </c>
      <c r="M186" t="s">
        <v>35</v>
      </c>
      <c r="N186" t="s">
        <v>36</v>
      </c>
      <c r="O186" t="s">
        <v>37</v>
      </c>
      <c r="P186" t="s">
        <v>24</v>
      </c>
      <c r="Q186" t="s">
        <v>38</v>
      </c>
      <c r="R186">
        <v>2</v>
      </c>
      <c r="S186" t="s">
        <v>77</v>
      </c>
      <c r="T186" t="s">
        <v>78</v>
      </c>
      <c r="U186" t="s">
        <v>80</v>
      </c>
      <c r="V186" s="50">
        <f t="shared" si="11"/>
        <v>4.2016806722689074E-3</v>
      </c>
      <c r="W186" s="50">
        <f t="shared" si="14"/>
        <v>4201.6806722689071</v>
      </c>
      <c r="X186" s="5">
        <f t="shared" si="13"/>
        <v>3.9452400678581289E-3</v>
      </c>
      <c r="Y186">
        <f t="shared" si="12"/>
        <v>3.945240067858129</v>
      </c>
    </row>
    <row r="187" spans="1:25">
      <c r="A187">
        <v>186</v>
      </c>
      <c r="B187" t="s">
        <v>16</v>
      </c>
      <c r="C187" t="s">
        <v>17</v>
      </c>
      <c r="D187">
        <v>2</v>
      </c>
      <c r="E187" t="s">
        <v>18</v>
      </c>
      <c r="F187">
        <v>0.04</v>
      </c>
      <c r="H187" s="3">
        <v>476</v>
      </c>
      <c r="I187" s="3">
        <f t="shared" si="10"/>
        <v>506.94</v>
      </c>
      <c r="J187" t="s">
        <v>65</v>
      </c>
      <c r="K187">
        <v>1</v>
      </c>
      <c r="L187" t="s">
        <v>40</v>
      </c>
      <c r="M187" t="s">
        <v>40</v>
      </c>
      <c r="N187" t="s">
        <v>22</v>
      </c>
      <c r="O187" t="s">
        <v>37</v>
      </c>
      <c r="P187" t="s">
        <v>24</v>
      </c>
      <c r="Q187" t="s">
        <v>32</v>
      </c>
      <c r="R187">
        <v>0</v>
      </c>
      <c r="S187" t="s">
        <v>77</v>
      </c>
      <c r="T187" t="s">
        <v>78</v>
      </c>
      <c r="U187" t="s">
        <v>80</v>
      </c>
      <c r="V187" s="50">
        <f t="shared" si="11"/>
        <v>0</v>
      </c>
      <c r="W187" s="50">
        <f t="shared" si="14"/>
        <v>0</v>
      </c>
      <c r="X187" s="5">
        <f t="shared" si="13"/>
        <v>0</v>
      </c>
      <c r="Y187">
        <f t="shared" si="12"/>
        <v>0</v>
      </c>
    </row>
    <row r="188" spans="1:25">
      <c r="A188">
        <v>187</v>
      </c>
      <c r="B188" t="s">
        <v>16</v>
      </c>
      <c r="C188" t="s">
        <v>17</v>
      </c>
      <c r="D188">
        <v>2</v>
      </c>
      <c r="E188" t="s">
        <v>18</v>
      </c>
      <c r="F188">
        <v>0.04</v>
      </c>
      <c r="H188" s="3">
        <v>476</v>
      </c>
      <c r="I188" s="3">
        <f t="shared" si="10"/>
        <v>506.94</v>
      </c>
      <c r="J188" t="s">
        <v>65</v>
      </c>
      <c r="K188">
        <v>1</v>
      </c>
      <c r="L188" t="s">
        <v>41</v>
      </c>
      <c r="M188" t="s">
        <v>41</v>
      </c>
      <c r="N188" t="s">
        <v>22</v>
      </c>
      <c r="O188" t="s">
        <v>23</v>
      </c>
      <c r="P188" t="s">
        <v>24</v>
      </c>
      <c r="Q188" t="s">
        <v>425</v>
      </c>
      <c r="R188">
        <v>1</v>
      </c>
      <c r="S188" t="s">
        <v>77</v>
      </c>
      <c r="T188" t="s">
        <v>78</v>
      </c>
      <c r="U188" t="s">
        <v>80</v>
      </c>
      <c r="V188" s="50">
        <f t="shared" si="11"/>
        <v>2.1008403361344537E-3</v>
      </c>
      <c r="W188" s="50">
        <f t="shared" si="14"/>
        <v>2100.8403361344535</v>
      </c>
      <c r="X188" s="5">
        <f t="shared" si="13"/>
        <v>1.9726200339290644E-3</v>
      </c>
      <c r="Y188">
        <f t="shared" si="12"/>
        <v>1.9726200339290645</v>
      </c>
    </row>
    <row r="189" spans="1:25">
      <c r="A189">
        <v>188</v>
      </c>
      <c r="B189" t="s">
        <v>16</v>
      </c>
      <c r="C189" t="s">
        <v>17</v>
      </c>
      <c r="D189">
        <v>2</v>
      </c>
      <c r="E189" t="s">
        <v>18</v>
      </c>
      <c r="F189">
        <v>0.04</v>
      </c>
      <c r="H189" s="3">
        <v>476</v>
      </c>
      <c r="I189" s="3">
        <f t="shared" si="10"/>
        <v>506.94</v>
      </c>
      <c r="J189" t="s">
        <v>65</v>
      </c>
      <c r="K189">
        <v>1</v>
      </c>
      <c r="L189" t="s">
        <v>42</v>
      </c>
      <c r="M189" t="s">
        <v>42</v>
      </c>
      <c r="N189" t="s">
        <v>22</v>
      </c>
      <c r="O189" t="s">
        <v>23</v>
      </c>
      <c r="P189" t="s">
        <v>24</v>
      </c>
      <c r="Q189" t="s">
        <v>43</v>
      </c>
      <c r="R189">
        <v>0</v>
      </c>
      <c r="S189" t="s">
        <v>77</v>
      </c>
      <c r="T189" t="s">
        <v>78</v>
      </c>
      <c r="U189" t="s">
        <v>80</v>
      </c>
      <c r="V189" s="50">
        <f t="shared" si="11"/>
        <v>0</v>
      </c>
      <c r="W189" s="50">
        <f t="shared" si="14"/>
        <v>0</v>
      </c>
      <c r="X189" s="5">
        <f t="shared" si="13"/>
        <v>0</v>
      </c>
      <c r="Y189">
        <f t="shared" si="12"/>
        <v>0</v>
      </c>
    </row>
    <row r="190" spans="1:25">
      <c r="A190">
        <v>189</v>
      </c>
      <c r="B190" t="s">
        <v>16</v>
      </c>
      <c r="C190" t="s">
        <v>17</v>
      </c>
      <c r="D190">
        <v>2</v>
      </c>
      <c r="E190" t="s">
        <v>18</v>
      </c>
      <c r="F190">
        <v>0.04</v>
      </c>
      <c r="H190" s="3">
        <v>476</v>
      </c>
      <c r="I190" s="3">
        <f t="shared" si="10"/>
        <v>506.94</v>
      </c>
      <c r="J190" t="s">
        <v>65</v>
      </c>
      <c r="K190">
        <v>1</v>
      </c>
      <c r="L190" t="s">
        <v>44</v>
      </c>
      <c r="M190" t="s">
        <v>44</v>
      </c>
      <c r="N190" t="s">
        <v>22</v>
      </c>
      <c r="O190" t="s">
        <v>23</v>
      </c>
      <c r="P190" t="s">
        <v>24</v>
      </c>
      <c r="Q190" t="s">
        <v>45</v>
      </c>
      <c r="R190">
        <v>0</v>
      </c>
      <c r="S190" t="s">
        <v>77</v>
      </c>
      <c r="T190" t="s">
        <v>78</v>
      </c>
      <c r="U190" t="s">
        <v>80</v>
      </c>
      <c r="V190" s="50">
        <f t="shared" si="11"/>
        <v>0</v>
      </c>
      <c r="W190" s="50">
        <f t="shared" si="14"/>
        <v>0</v>
      </c>
      <c r="X190" s="5">
        <f t="shared" si="13"/>
        <v>0</v>
      </c>
      <c r="Y190">
        <f t="shared" si="12"/>
        <v>0</v>
      </c>
    </row>
    <row r="191" spans="1:25">
      <c r="A191">
        <v>190</v>
      </c>
      <c r="B191" t="s">
        <v>16</v>
      </c>
      <c r="C191" t="s">
        <v>17</v>
      </c>
      <c r="D191">
        <v>2</v>
      </c>
      <c r="E191" t="s">
        <v>18</v>
      </c>
      <c r="F191">
        <v>0.04</v>
      </c>
      <c r="H191" s="3">
        <v>476</v>
      </c>
      <c r="I191" s="3">
        <f t="shared" si="10"/>
        <v>506.94</v>
      </c>
      <c r="J191" t="s">
        <v>65</v>
      </c>
      <c r="K191">
        <v>1</v>
      </c>
      <c r="L191" t="s">
        <v>46</v>
      </c>
      <c r="M191" t="s">
        <v>46</v>
      </c>
      <c r="N191" t="s">
        <v>22</v>
      </c>
      <c r="O191" t="s">
        <v>23</v>
      </c>
      <c r="P191" t="s">
        <v>24</v>
      </c>
      <c r="Q191" t="s">
        <v>32</v>
      </c>
      <c r="R191">
        <v>0</v>
      </c>
      <c r="S191" t="s">
        <v>77</v>
      </c>
      <c r="T191" t="s">
        <v>78</v>
      </c>
      <c r="U191" t="s">
        <v>80</v>
      </c>
      <c r="V191" s="50">
        <f t="shared" si="11"/>
        <v>0</v>
      </c>
      <c r="W191" s="50">
        <f t="shared" si="14"/>
        <v>0</v>
      </c>
      <c r="X191" s="5">
        <f t="shared" si="13"/>
        <v>0</v>
      </c>
      <c r="Y191">
        <f t="shared" si="12"/>
        <v>0</v>
      </c>
    </row>
    <row r="192" spans="1:25">
      <c r="A192">
        <v>191</v>
      </c>
      <c r="B192" t="s">
        <v>16</v>
      </c>
      <c r="C192" t="s">
        <v>17</v>
      </c>
      <c r="D192">
        <v>2</v>
      </c>
      <c r="E192" t="s">
        <v>18</v>
      </c>
      <c r="F192">
        <v>0.04</v>
      </c>
      <c r="H192" s="3">
        <v>476</v>
      </c>
      <c r="I192" s="3">
        <f t="shared" si="10"/>
        <v>506.94</v>
      </c>
      <c r="J192" t="s">
        <v>65</v>
      </c>
      <c r="K192">
        <v>1</v>
      </c>
      <c r="L192" t="s">
        <v>47</v>
      </c>
      <c r="M192" t="s">
        <v>48</v>
      </c>
      <c r="N192" t="s">
        <v>22</v>
      </c>
      <c r="O192" t="s">
        <v>37</v>
      </c>
      <c r="P192" t="s">
        <v>24</v>
      </c>
      <c r="Q192" t="s">
        <v>49</v>
      </c>
      <c r="R192">
        <v>0</v>
      </c>
      <c r="S192" t="s">
        <v>77</v>
      </c>
      <c r="T192" t="s">
        <v>78</v>
      </c>
      <c r="U192" t="s">
        <v>80</v>
      </c>
      <c r="V192" s="50">
        <f t="shared" si="11"/>
        <v>0</v>
      </c>
      <c r="W192" s="50">
        <f t="shared" si="14"/>
        <v>0</v>
      </c>
      <c r="X192" s="5">
        <f t="shared" si="13"/>
        <v>0</v>
      </c>
      <c r="Y192">
        <f t="shared" si="12"/>
        <v>0</v>
      </c>
    </row>
    <row r="193" spans="1:25">
      <c r="A193">
        <v>192</v>
      </c>
      <c r="B193" t="s">
        <v>16</v>
      </c>
      <c r="C193" t="s">
        <v>17</v>
      </c>
      <c r="D193">
        <v>2</v>
      </c>
      <c r="E193" t="s">
        <v>18</v>
      </c>
      <c r="F193">
        <v>0.04</v>
      </c>
      <c r="H193" s="3">
        <v>476</v>
      </c>
      <c r="I193" s="3">
        <f t="shared" si="10"/>
        <v>506.94</v>
      </c>
      <c r="J193" t="s">
        <v>65</v>
      </c>
      <c r="K193">
        <v>1</v>
      </c>
      <c r="L193" t="s">
        <v>50</v>
      </c>
      <c r="M193" t="s">
        <v>48</v>
      </c>
      <c r="N193" t="s">
        <v>22</v>
      </c>
      <c r="O193" t="s">
        <v>37</v>
      </c>
      <c r="P193" t="s">
        <v>24</v>
      </c>
      <c r="Q193" t="s">
        <v>49</v>
      </c>
      <c r="R193">
        <v>0</v>
      </c>
      <c r="S193" t="s">
        <v>77</v>
      </c>
      <c r="T193" t="s">
        <v>78</v>
      </c>
      <c r="U193" t="s">
        <v>80</v>
      </c>
      <c r="V193" s="50">
        <f t="shared" si="11"/>
        <v>0</v>
      </c>
      <c r="W193" s="50">
        <f t="shared" si="14"/>
        <v>0</v>
      </c>
      <c r="X193" s="5">
        <f t="shared" si="13"/>
        <v>0</v>
      </c>
      <c r="Y193">
        <f t="shared" si="12"/>
        <v>0</v>
      </c>
    </row>
    <row r="194" spans="1:25">
      <c r="A194">
        <v>193</v>
      </c>
      <c r="B194" t="s">
        <v>16</v>
      </c>
      <c r="C194" t="s">
        <v>17</v>
      </c>
      <c r="D194">
        <v>2</v>
      </c>
      <c r="E194" t="s">
        <v>18</v>
      </c>
      <c r="F194">
        <v>0.04</v>
      </c>
      <c r="H194" s="3">
        <v>476</v>
      </c>
      <c r="I194" s="3">
        <f t="shared" ref="I194:I257" si="15">H194/(200/213)</f>
        <v>506.94</v>
      </c>
      <c r="J194" t="s">
        <v>65</v>
      </c>
      <c r="K194">
        <v>1</v>
      </c>
      <c r="L194" t="s">
        <v>51</v>
      </c>
      <c r="M194" t="s">
        <v>51</v>
      </c>
      <c r="N194" t="s">
        <v>22</v>
      </c>
      <c r="O194" t="s">
        <v>23</v>
      </c>
      <c r="P194" t="s">
        <v>24</v>
      </c>
      <c r="Q194" t="s">
        <v>45</v>
      </c>
      <c r="R194">
        <v>0</v>
      </c>
      <c r="S194" t="s">
        <v>77</v>
      </c>
      <c r="T194" t="s">
        <v>78</v>
      </c>
      <c r="U194" t="s">
        <v>80</v>
      </c>
      <c r="V194" s="50">
        <f t="shared" ref="V194:V257" si="16">R194/H194</f>
        <v>0</v>
      </c>
      <c r="W194" s="50">
        <f t="shared" si="14"/>
        <v>0</v>
      </c>
      <c r="X194" s="5">
        <f t="shared" si="13"/>
        <v>0</v>
      </c>
      <c r="Y194">
        <f t="shared" ref="Y194:Y257" si="17">X194*1000</f>
        <v>0</v>
      </c>
    </row>
    <row r="195" spans="1:25">
      <c r="A195">
        <v>194</v>
      </c>
      <c r="B195" t="s">
        <v>16</v>
      </c>
      <c r="C195" t="s">
        <v>17</v>
      </c>
      <c r="D195">
        <v>2</v>
      </c>
      <c r="E195" t="s">
        <v>18</v>
      </c>
      <c r="F195">
        <v>0.04</v>
      </c>
      <c r="H195" s="3">
        <v>476</v>
      </c>
      <c r="I195" s="3">
        <f t="shared" si="15"/>
        <v>506.94</v>
      </c>
      <c r="J195" t="s">
        <v>65</v>
      </c>
      <c r="K195">
        <v>1</v>
      </c>
      <c r="L195" t="s">
        <v>52</v>
      </c>
      <c r="M195" t="s">
        <v>52</v>
      </c>
      <c r="N195" t="s">
        <v>22</v>
      </c>
      <c r="O195" t="s">
        <v>23</v>
      </c>
      <c r="P195" t="s">
        <v>31</v>
      </c>
      <c r="Q195" t="s">
        <v>53</v>
      </c>
      <c r="R195">
        <v>0</v>
      </c>
      <c r="S195" t="s">
        <v>77</v>
      </c>
      <c r="T195" t="s">
        <v>78</v>
      </c>
      <c r="U195" t="s">
        <v>80</v>
      </c>
      <c r="V195" s="50">
        <f t="shared" si="16"/>
        <v>0</v>
      </c>
      <c r="W195" s="50">
        <f t="shared" si="14"/>
        <v>0</v>
      </c>
      <c r="X195" s="5">
        <f t="shared" ref="X195:X258" si="18">R195/I195</f>
        <v>0</v>
      </c>
      <c r="Y195">
        <f t="shared" si="17"/>
        <v>0</v>
      </c>
    </row>
    <row r="196" spans="1:25">
      <c r="A196">
        <v>195</v>
      </c>
      <c r="B196" t="s">
        <v>16</v>
      </c>
      <c r="C196" t="s">
        <v>17</v>
      </c>
      <c r="D196">
        <v>2</v>
      </c>
      <c r="E196" t="s">
        <v>18</v>
      </c>
      <c r="F196">
        <v>0.04</v>
      </c>
      <c r="H196" s="3">
        <v>476</v>
      </c>
      <c r="I196" s="3">
        <f t="shared" si="15"/>
        <v>506.94</v>
      </c>
      <c r="J196" t="s">
        <v>65</v>
      </c>
      <c r="K196">
        <v>1</v>
      </c>
      <c r="L196" t="s">
        <v>54</v>
      </c>
      <c r="M196" t="s">
        <v>54</v>
      </c>
      <c r="N196" t="s">
        <v>22</v>
      </c>
      <c r="O196" t="s">
        <v>23</v>
      </c>
      <c r="P196" t="s">
        <v>31</v>
      </c>
      <c r="Q196" t="s">
        <v>55</v>
      </c>
      <c r="R196">
        <v>0</v>
      </c>
      <c r="S196" t="s">
        <v>77</v>
      </c>
      <c r="T196" t="s">
        <v>78</v>
      </c>
      <c r="U196" t="s">
        <v>80</v>
      </c>
      <c r="V196" s="50">
        <f t="shared" si="16"/>
        <v>0</v>
      </c>
      <c r="W196" s="50">
        <f t="shared" ref="W196:W259" si="19">V196*1000000</f>
        <v>0</v>
      </c>
      <c r="X196" s="5">
        <f t="shared" si="18"/>
        <v>0</v>
      </c>
      <c r="Y196">
        <f t="shared" si="17"/>
        <v>0</v>
      </c>
    </row>
    <row r="197" spans="1:25">
      <c r="A197">
        <v>196</v>
      </c>
      <c r="B197" t="s">
        <v>16</v>
      </c>
      <c r="C197" t="s">
        <v>17</v>
      </c>
      <c r="D197">
        <v>2</v>
      </c>
      <c r="E197" t="s">
        <v>18</v>
      </c>
      <c r="F197">
        <v>0.04</v>
      </c>
      <c r="H197" s="3">
        <v>476</v>
      </c>
      <c r="I197" s="3">
        <f t="shared" si="15"/>
        <v>506.94</v>
      </c>
      <c r="J197" t="s">
        <v>65</v>
      </c>
      <c r="K197">
        <v>1</v>
      </c>
      <c r="L197" t="s">
        <v>56</v>
      </c>
      <c r="M197" t="s">
        <v>56</v>
      </c>
      <c r="N197" t="s">
        <v>22</v>
      </c>
      <c r="O197" t="s">
        <v>37</v>
      </c>
      <c r="P197" t="s">
        <v>24</v>
      </c>
      <c r="Q197" t="s">
        <v>57</v>
      </c>
      <c r="R197">
        <v>1</v>
      </c>
      <c r="S197" t="s">
        <v>77</v>
      </c>
      <c r="T197" t="s">
        <v>78</v>
      </c>
      <c r="U197" t="s">
        <v>80</v>
      </c>
      <c r="V197" s="50">
        <f t="shared" si="16"/>
        <v>2.1008403361344537E-3</v>
      </c>
      <c r="W197" s="50">
        <f t="shared" si="19"/>
        <v>2100.8403361344535</v>
      </c>
      <c r="X197" s="5">
        <f t="shared" si="18"/>
        <v>1.9726200339290644E-3</v>
      </c>
      <c r="Y197">
        <f t="shared" si="17"/>
        <v>1.9726200339290645</v>
      </c>
    </row>
    <row r="198" spans="1:25">
      <c r="A198">
        <v>197</v>
      </c>
      <c r="B198" t="s">
        <v>16</v>
      </c>
      <c r="C198" t="s">
        <v>17</v>
      </c>
      <c r="D198">
        <v>2</v>
      </c>
      <c r="E198" t="s">
        <v>18</v>
      </c>
      <c r="F198">
        <v>0.04</v>
      </c>
      <c r="H198" s="3">
        <v>476</v>
      </c>
      <c r="I198" s="3">
        <f t="shared" si="15"/>
        <v>506.94</v>
      </c>
      <c r="J198" t="s">
        <v>65</v>
      </c>
      <c r="K198">
        <v>1</v>
      </c>
      <c r="L198" t="s">
        <v>58</v>
      </c>
      <c r="M198" t="s">
        <v>58</v>
      </c>
      <c r="N198" t="s">
        <v>30</v>
      </c>
      <c r="O198" t="s">
        <v>23</v>
      </c>
      <c r="P198" t="s">
        <v>31</v>
      </c>
      <c r="Q198" t="s">
        <v>59</v>
      </c>
      <c r="R198">
        <v>0</v>
      </c>
      <c r="S198" t="s">
        <v>77</v>
      </c>
      <c r="T198" t="s">
        <v>78</v>
      </c>
      <c r="U198" t="s">
        <v>80</v>
      </c>
      <c r="V198" s="50">
        <f t="shared" si="16"/>
        <v>0</v>
      </c>
      <c r="W198" s="50">
        <f t="shared" si="19"/>
        <v>0</v>
      </c>
      <c r="X198" s="5">
        <f t="shared" si="18"/>
        <v>0</v>
      </c>
      <c r="Y198">
        <f t="shared" si="17"/>
        <v>0</v>
      </c>
    </row>
    <row r="199" spans="1:25">
      <c r="A199">
        <v>198</v>
      </c>
      <c r="B199" t="s">
        <v>16</v>
      </c>
      <c r="C199" t="s">
        <v>17</v>
      </c>
      <c r="D199">
        <v>2</v>
      </c>
      <c r="E199" t="s">
        <v>18</v>
      </c>
      <c r="F199">
        <v>0.04</v>
      </c>
      <c r="H199" s="3">
        <v>476</v>
      </c>
      <c r="I199" s="3">
        <f t="shared" si="15"/>
        <v>506.94</v>
      </c>
      <c r="J199" t="s">
        <v>65</v>
      </c>
      <c r="K199">
        <v>1</v>
      </c>
      <c r="L199" t="s">
        <v>60</v>
      </c>
      <c r="M199" t="s">
        <v>60</v>
      </c>
      <c r="N199" t="s">
        <v>30</v>
      </c>
      <c r="O199" t="s">
        <v>37</v>
      </c>
      <c r="P199" t="s">
        <v>31</v>
      </c>
      <c r="Q199" t="s">
        <v>61</v>
      </c>
      <c r="R199">
        <v>0</v>
      </c>
      <c r="S199" t="s">
        <v>77</v>
      </c>
      <c r="T199" t="s">
        <v>78</v>
      </c>
      <c r="U199" t="s">
        <v>80</v>
      </c>
      <c r="V199" s="50">
        <f t="shared" si="16"/>
        <v>0</v>
      </c>
      <c r="W199" s="50">
        <f t="shared" si="19"/>
        <v>0</v>
      </c>
      <c r="X199" s="5">
        <f t="shared" si="18"/>
        <v>0</v>
      </c>
      <c r="Y199">
        <f t="shared" si="17"/>
        <v>0</v>
      </c>
    </row>
    <row r="200" spans="1:25">
      <c r="A200">
        <v>199</v>
      </c>
      <c r="B200" t="s">
        <v>16</v>
      </c>
      <c r="C200" t="s">
        <v>17</v>
      </c>
      <c r="D200">
        <v>2</v>
      </c>
      <c r="E200" t="s">
        <v>18</v>
      </c>
      <c r="F200">
        <v>0.04</v>
      </c>
      <c r="H200" s="3">
        <v>476</v>
      </c>
      <c r="I200" s="3">
        <f t="shared" si="15"/>
        <v>506.94</v>
      </c>
      <c r="J200" t="s">
        <v>65</v>
      </c>
      <c r="K200">
        <v>1</v>
      </c>
      <c r="L200" t="s">
        <v>62</v>
      </c>
      <c r="M200" t="s">
        <v>62</v>
      </c>
      <c r="N200" t="s">
        <v>22</v>
      </c>
      <c r="O200" t="s">
        <v>37</v>
      </c>
      <c r="P200" t="s">
        <v>24</v>
      </c>
      <c r="Q200" t="s">
        <v>32</v>
      </c>
      <c r="R200">
        <v>0</v>
      </c>
      <c r="S200" t="s">
        <v>77</v>
      </c>
      <c r="T200" t="s">
        <v>78</v>
      </c>
      <c r="U200" t="s">
        <v>80</v>
      </c>
      <c r="V200" s="50">
        <f t="shared" si="16"/>
        <v>0</v>
      </c>
      <c r="W200" s="50">
        <f t="shared" si="19"/>
        <v>0</v>
      </c>
      <c r="X200" s="5">
        <f t="shared" si="18"/>
        <v>0</v>
      </c>
      <c r="Y200">
        <f t="shared" si="17"/>
        <v>0</v>
      </c>
    </row>
    <row r="201" spans="1:25">
      <c r="A201">
        <v>200</v>
      </c>
      <c r="B201" t="s">
        <v>16</v>
      </c>
      <c r="C201" t="s">
        <v>17</v>
      </c>
      <c r="D201">
        <v>2</v>
      </c>
      <c r="E201" t="s">
        <v>18</v>
      </c>
      <c r="F201">
        <v>0.04</v>
      </c>
      <c r="H201" s="3">
        <v>476</v>
      </c>
      <c r="I201" s="3">
        <f t="shared" si="15"/>
        <v>506.94</v>
      </c>
      <c r="J201" t="s">
        <v>65</v>
      </c>
      <c r="K201">
        <v>1</v>
      </c>
      <c r="L201" t="s">
        <v>63</v>
      </c>
      <c r="M201" t="s">
        <v>64</v>
      </c>
      <c r="N201" t="s">
        <v>22</v>
      </c>
      <c r="O201" t="s">
        <v>23</v>
      </c>
      <c r="P201" t="s">
        <v>24</v>
      </c>
      <c r="Q201" t="s">
        <v>25</v>
      </c>
      <c r="R201">
        <v>0</v>
      </c>
      <c r="S201" t="s">
        <v>77</v>
      </c>
      <c r="T201" t="s">
        <v>78</v>
      </c>
      <c r="U201" t="s">
        <v>80</v>
      </c>
      <c r="V201" s="50">
        <f t="shared" si="16"/>
        <v>0</v>
      </c>
      <c r="W201" s="50">
        <f t="shared" si="19"/>
        <v>0</v>
      </c>
      <c r="X201" s="5">
        <f t="shared" si="18"/>
        <v>0</v>
      </c>
      <c r="Y201">
        <f t="shared" si="17"/>
        <v>0</v>
      </c>
    </row>
    <row r="202" spans="1:25">
      <c r="A202">
        <v>201</v>
      </c>
      <c r="B202" t="s">
        <v>16</v>
      </c>
      <c r="C202" t="s">
        <v>17</v>
      </c>
      <c r="D202">
        <v>2</v>
      </c>
      <c r="E202" t="s">
        <v>18</v>
      </c>
      <c r="F202">
        <v>0.04</v>
      </c>
      <c r="H202" s="3">
        <v>476</v>
      </c>
      <c r="I202" s="3">
        <f t="shared" si="15"/>
        <v>506.94</v>
      </c>
      <c r="J202" t="s">
        <v>67</v>
      </c>
      <c r="K202">
        <v>1</v>
      </c>
      <c r="L202" t="s">
        <v>20</v>
      </c>
      <c r="M202" t="s">
        <v>21</v>
      </c>
      <c r="N202" t="s">
        <v>22</v>
      </c>
      <c r="O202" t="s">
        <v>23</v>
      </c>
      <c r="P202" t="s">
        <v>24</v>
      </c>
      <c r="Q202" t="s">
        <v>25</v>
      </c>
      <c r="R202">
        <v>1</v>
      </c>
      <c r="S202" t="s">
        <v>77</v>
      </c>
      <c r="T202" t="s">
        <v>78</v>
      </c>
      <c r="U202" t="s">
        <v>81</v>
      </c>
      <c r="V202" s="50">
        <f t="shared" si="16"/>
        <v>2.1008403361344537E-3</v>
      </c>
      <c r="W202" s="50">
        <f t="shared" si="19"/>
        <v>2100.8403361344535</v>
      </c>
      <c r="X202" s="5">
        <f t="shared" si="18"/>
        <v>1.9726200339290644E-3</v>
      </c>
      <c r="Y202">
        <f t="shared" si="17"/>
        <v>1.9726200339290645</v>
      </c>
    </row>
    <row r="203" spans="1:25">
      <c r="A203">
        <v>202</v>
      </c>
      <c r="B203" t="s">
        <v>16</v>
      </c>
      <c r="C203" t="s">
        <v>17</v>
      </c>
      <c r="D203">
        <v>2</v>
      </c>
      <c r="E203" t="s">
        <v>18</v>
      </c>
      <c r="F203">
        <v>0.04</v>
      </c>
      <c r="H203" s="3">
        <v>476</v>
      </c>
      <c r="I203" s="3">
        <f t="shared" si="15"/>
        <v>506.94</v>
      </c>
      <c r="J203" t="s">
        <v>67</v>
      </c>
      <c r="K203">
        <v>1</v>
      </c>
      <c r="L203" t="s">
        <v>29</v>
      </c>
      <c r="M203" t="s">
        <v>29</v>
      </c>
      <c r="N203" t="s">
        <v>30</v>
      </c>
      <c r="O203" t="s">
        <v>23</v>
      </c>
      <c r="P203" t="s">
        <v>31</v>
      </c>
      <c r="Q203" t="s">
        <v>32</v>
      </c>
      <c r="R203">
        <v>1</v>
      </c>
      <c r="S203" t="s">
        <v>77</v>
      </c>
      <c r="T203" t="s">
        <v>78</v>
      </c>
      <c r="U203" t="s">
        <v>81</v>
      </c>
      <c r="V203" s="50">
        <f t="shared" si="16"/>
        <v>2.1008403361344537E-3</v>
      </c>
      <c r="W203" s="50">
        <f t="shared" si="19"/>
        <v>2100.8403361344535</v>
      </c>
      <c r="X203" s="5">
        <f t="shared" si="18"/>
        <v>1.9726200339290644E-3</v>
      </c>
      <c r="Y203">
        <f t="shared" si="17"/>
        <v>1.9726200339290645</v>
      </c>
    </row>
    <row r="204" spans="1:25">
      <c r="A204">
        <v>203</v>
      </c>
      <c r="B204" t="s">
        <v>16</v>
      </c>
      <c r="C204" t="s">
        <v>17</v>
      </c>
      <c r="D204">
        <v>2</v>
      </c>
      <c r="E204" t="s">
        <v>18</v>
      </c>
      <c r="F204">
        <v>0.04</v>
      </c>
      <c r="H204" s="3">
        <v>476</v>
      </c>
      <c r="I204" s="3">
        <f t="shared" si="15"/>
        <v>506.94</v>
      </c>
      <c r="J204" t="s">
        <v>67</v>
      </c>
      <c r="K204">
        <v>1</v>
      </c>
      <c r="L204" t="s">
        <v>33</v>
      </c>
      <c r="M204" t="s">
        <v>33</v>
      </c>
      <c r="N204" t="s">
        <v>22</v>
      </c>
      <c r="O204" t="s">
        <v>23</v>
      </c>
      <c r="P204" t="s">
        <v>31</v>
      </c>
      <c r="Q204" t="s">
        <v>25</v>
      </c>
      <c r="R204">
        <v>0</v>
      </c>
      <c r="S204" t="s">
        <v>77</v>
      </c>
      <c r="T204" t="s">
        <v>78</v>
      </c>
      <c r="U204" t="s">
        <v>81</v>
      </c>
      <c r="V204" s="50">
        <f t="shared" si="16"/>
        <v>0</v>
      </c>
      <c r="W204" s="50">
        <f t="shared" si="19"/>
        <v>0</v>
      </c>
      <c r="X204" s="5">
        <f t="shared" si="18"/>
        <v>0</v>
      </c>
      <c r="Y204">
        <f t="shared" si="17"/>
        <v>0</v>
      </c>
    </row>
    <row r="205" spans="1:25">
      <c r="A205">
        <v>204</v>
      </c>
      <c r="B205" t="s">
        <v>16</v>
      </c>
      <c r="C205" t="s">
        <v>17</v>
      </c>
      <c r="D205">
        <v>2</v>
      </c>
      <c r="E205" t="s">
        <v>18</v>
      </c>
      <c r="F205">
        <v>0.04</v>
      </c>
      <c r="H205" s="3">
        <v>476</v>
      </c>
      <c r="I205" s="3">
        <f t="shared" si="15"/>
        <v>506.94</v>
      </c>
      <c r="J205" t="s">
        <v>67</v>
      </c>
      <c r="K205">
        <v>1</v>
      </c>
      <c r="L205" t="s">
        <v>34</v>
      </c>
      <c r="M205" t="s">
        <v>35</v>
      </c>
      <c r="N205" t="s">
        <v>36</v>
      </c>
      <c r="O205" t="s">
        <v>37</v>
      </c>
      <c r="P205" t="s">
        <v>24</v>
      </c>
      <c r="Q205" t="s">
        <v>38</v>
      </c>
      <c r="R205">
        <v>1</v>
      </c>
      <c r="S205" t="s">
        <v>77</v>
      </c>
      <c r="T205" t="s">
        <v>78</v>
      </c>
      <c r="U205" t="s">
        <v>81</v>
      </c>
      <c r="V205" s="50">
        <f t="shared" si="16"/>
        <v>2.1008403361344537E-3</v>
      </c>
      <c r="W205" s="50">
        <f t="shared" si="19"/>
        <v>2100.8403361344535</v>
      </c>
      <c r="X205" s="5">
        <f t="shared" si="18"/>
        <v>1.9726200339290644E-3</v>
      </c>
      <c r="Y205">
        <f t="shared" si="17"/>
        <v>1.9726200339290645</v>
      </c>
    </row>
    <row r="206" spans="1:25">
      <c r="A206">
        <v>205</v>
      </c>
      <c r="B206" t="s">
        <v>16</v>
      </c>
      <c r="C206" t="s">
        <v>17</v>
      </c>
      <c r="D206">
        <v>2</v>
      </c>
      <c r="E206" t="s">
        <v>18</v>
      </c>
      <c r="F206">
        <v>0.04</v>
      </c>
      <c r="H206" s="3">
        <v>476</v>
      </c>
      <c r="I206" s="3">
        <f t="shared" si="15"/>
        <v>506.94</v>
      </c>
      <c r="J206" t="s">
        <v>67</v>
      </c>
      <c r="K206">
        <v>1</v>
      </c>
      <c r="L206" t="s">
        <v>39</v>
      </c>
      <c r="M206" t="s">
        <v>35</v>
      </c>
      <c r="N206" t="s">
        <v>36</v>
      </c>
      <c r="O206" t="s">
        <v>37</v>
      </c>
      <c r="P206" t="s">
        <v>24</v>
      </c>
      <c r="Q206" t="s">
        <v>38</v>
      </c>
      <c r="R206">
        <v>6</v>
      </c>
      <c r="S206" t="s">
        <v>77</v>
      </c>
      <c r="T206" t="s">
        <v>78</v>
      </c>
      <c r="U206" t="s">
        <v>81</v>
      </c>
      <c r="V206" s="50">
        <f t="shared" si="16"/>
        <v>1.2605042016806723E-2</v>
      </c>
      <c r="W206" s="50">
        <f t="shared" si="19"/>
        <v>12605.042016806723</v>
      </c>
      <c r="X206" s="5">
        <f t="shared" si="18"/>
        <v>1.1835720203574387E-2</v>
      </c>
      <c r="Y206">
        <f t="shared" si="17"/>
        <v>11.835720203574388</v>
      </c>
    </row>
    <row r="207" spans="1:25">
      <c r="A207">
        <v>206</v>
      </c>
      <c r="B207" t="s">
        <v>16</v>
      </c>
      <c r="C207" t="s">
        <v>17</v>
      </c>
      <c r="D207">
        <v>2</v>
      </c>
      <c r="E207" t="s">
        <v>18</v>
      </c>
      <c r="F207">
        <v>0.04</v>
      </c>
      <c r="H207" s="3">
        <v>476</v>
      </c>
      <c r="I207" s="3">
        <f t="shared" si="15"/>
        <v>506.94</v>
      </c>
      <c r="J207" t="s">
        <v>67</v>
      </c>
      <c r="K207">
        <v>1</v>
      </c>
      <c r="L207" t="s">
        <v>40</v>
      </c>
      <c r="M207" t="s">
        <v>40</v>
      </c>
      <c r="N207" t="s">
        <v>22</v>
      </c>
      <c r="O207" t="s">
        <v>37</v>
      </c>
      <c r="P207" t="s">
        <v>24</v>
      </c>
      <c r="Q207" t="s">
        <v>32</v>
      </c>
      <c r="R207">
        <v>0</v>
      </c>
      <c r="S207" t="s">
        <v>77</v>
      </c>
      <c r="T207" t="s">
        <v>78</v>
      </c>
      <c r="U207" t="s">
        <v>81</v>
      </c>
      <c r="V207" s="50">
        <f t="shared" si="16"/>
        <v>0</v>
      </c>
      <c r="W207" s="50">
        <f t="shared" si="19"/>
        <v>0</v>
      </c>
      <c r="X207" s="5">
        <f t="shared" si="18"/>
        <v>0</v>
      </c>
      <c r="Y207">
        <f t="shared" si="17"/>
        <v>0</v>
      </c>
    </row>
    <row r="208" spans="1:25">
      <c r="A208">
        <v>207</v>
      </c>
      <c r="B208" t="s">
        <v>16</v>
      </c>
      <c r="C208" t="s">
        <v>17</v>
      </c>
      <c r="D208">
        <v>2</v>
      </c>
      <c r="E208" t="s">
        <v>18</v>
      </c>
      <c r="F208">
        <v>0.04</v>
      </c>
      <c r="H208" s="3">
        <v>476</v>
      </c>
      <c r="I208" s="3">
        <f t="shared" si="15"/>
        <v>506.94</v>
      </c>
      <c r="J208" t="s">
        <v>67</v>
      </c>
      <c r="K208">
        <v>1</v>
      </c>
      <c r="L208" t="s">
        <v>41</v>
      </c>
      <c r="M208" t="s">
        <v>41</v>
      </c>
      <c r="N208" t="s">
        <v>22</v>
      </c>
      <c r="O208" t="s">
        <v>23</v>
      </c>
      <c r="P208" t="s">
        <v>24</v>
      </c>
      <c r="Q208" t="s">
        <v>425</v>
      </c>
      <c r="R208">
        <v>0</v>
      </c>
      <c r="S208" t="s">
        <v>77</v>
      </c>
      <c r="T208" t="s">
        <v>78</v>
      </c>
      <c r="U208" t="s">
        <v>81</v>
      </c>
      <c r="V208" s="50">
        <f t="shared" si="16"/>
        <v>0</v>
      </c>
      <c r="W208" s="50">
        <f t="shared" si="19"/>
        <v>0</v>
      </c>
      <c r="X208" s="5">
        <f t="shared" si="18"/>
        <v>0</v>
      </c>
      <c r="Y208">
        <f t="shared" si="17"/>
        <v>0</v>
      </c>
    </row>
    <row r="209" spans="1:25">
      <c r="A209">
        <v>208</v>
      </c>
      <c r="B209" t="s">
        <v>16</v>
      </c>
      <c r="C209" t="s">
        <v>17</v>
      </c>
      <c r="D209">
        <v>2</v>
      </c>
      <c r="E209" t="s">
        <v>18</v>
      </c>
      <c r="F209">
        <v>0.04</v>
      </c>
      <c r="H209" s="3">
        <v>476</v>
      </c>
      <c r="I209" s="3">
        <f t="shared" si="15"/>
        <v>506.94</v>
      </c>
      <c r="J209" t="s">
        <v>67</v>
      </c>
      <c r="K209">
        <v>1</v>
      </c>
      <c r="L209" t="s">
        <v>42</v>
      </c>
      <c r="M209" t="s">
        <v>42</v>
      </c>
      <c r="N209" t="s">
        <v>22</v>
      </c>
      <c r="O209" t="s">
        <v>23</v>
      </c>
      <c r="P209" t="s">
        <v>24</v>
      </c>
      <c r="Q209" t="s">
        <v>43</v>
      </c>
      <c r="R209">
        <v>0</v>
      </c>
      <c r="S209" t="s">
        <v>77</v>
      </c>
      <c r="T209" t="s">
        <v>78</v>
      </c>
      <c r="U209" t="s">
        <v>81</v>
      </c>
      <c r="V209" s="50">
        <f t="shared" si="16"/>
        <v>0</v>
      </c>
      <c r="W209" s="50">
        <f t="shared" si="19"/>
        <v>0</v>
      </c>
      <c r="X209" s="5">
        <f t="shared" si="18"/>
        <v>0</v>
      </c>
      <c r="Y209">
        <f t="shared" si="17"/>
        <v>0</v>
      </c>
    </row>
    <row r="210" spans="1:25">
      <c r="A210">
        <v>209</v>
      </c>
      <c r="B210" t="s">
        <v>16</v>
      </c>
      <c r="C210" t="s">
        <v>17</v>
      </c>
      <c r="D210">
        <v>2</v>
      </c>
      <c r="E210" t="s">
        <v>18</v>
      </c>
      <c r="F210">
        <v>0.04</v>
      </c>
      <c r="H210" s="3">
        <v>476</v>
      </c>
      <c r="I210" s="3">
        <f t="shared" si="15"/>
        <v>506.94</v>
      </c>
      <c r="J210" t="s">
        <v>67</v>
      </c>
      <c r="K210">
        <v>1</v>
      </c>
      <c r="L210" t="s">
        <v>44</v>
      </c>
      <c r="M210" t="s">
        <v>44</v>
      </c>
      <c r="N210" t="s">
        <v>22</v>
      </c>
      <c r="O210" t="s">
        <v>23</v>
      </c>
      <c r="P210" t="s">
        <v>24</v>
      </c>
      <c r="Q210" t="s">
        <v>45</v>
      </c>
      <c r="R210">
        <v>0</v>
      </c>
      <c r="S210" t="s">
        <v>77</v>
      </c>
      <c r="T210" t="s">
        <v>78</v>
      </c>
      <c r="U210" t="s">
        <v>81</v>
      </c>
      <c r="V210" s="50">
        <f t="shared" si="16"/>
        <v>0</v>
      </c>
      <c r="W210" s="50">
        <f t="shared" si="19"/>
        <v>0</v>
      </c>
      <c r="X210" s="5">
        <f t="shared" si="18"/>
        <v>0</v>
      </c>
      <c r="Y210">
        <f t="shared" si="17"/>
        <v>0</v>
      </c>
    </row>
    <row r="211" spans="1:25">
      <c r="A211">
        <v>210</v>
      </c>
      <c r="B211" t="s">
        <v>16</v>
      </c>
      <c r="C211" t="s">
        <v>17</v>
      </c>
      <c r="D211">
        <v>2</v>
      </c>
      <c r="E211" t="s">
        <v>18</v>
      </c>
      <c r="F211">
        <v>0.04</v>
      </c>
      <c r="H211" s="3">
        <v>476</v>
      </c>
      <c r="I211" s="3">
        <f t="shared" si="15"/>
        <v>506.94</v>
      </c>
      <c r="J211" t="s">
        <v>67</v>
      </c>
      <c r="K211">
        <v>1</v>
      </c>
      <c r="L211" t="s">
        <v>46</v>
      </c>
      <c r="M211" t="s">
        <v>46</v>
      </c>
      <c r="N211" t="s">
        <v>22</v>
      </c>
      <c r="O211" t="s">
        <v>23</v>
      </c>
      <c r="P211" t="s">
        <v>24</v>
      </c>
      <c r="Q211" t="s">
        <v>32</v>
      </c>
      <c r="R211">
        <v>0</v>
      </c>
      <c r="S211" t="s">
        <v>77</v>
      </c>
      <c r="T211" t="s">
        <v>78</v>
      </c>
      <c r="U211" t="s">
        <v>81</v>
      </c>
      <c r="V211" s="50">
        <f t="shared" si="16"/>
        <v>0</v>
      </c>
      <c r="W211" s="50">
        <f t="shared" si="19"/>
        <v>0</v>
      </c>
      <c r="X211" s="5">
        <f t="shared" si="18"/>
        <v>0</v>
      </c>
      <c r="Y211">
        <f t="shared" si="17"/>
        <v>0</v>
      </c>
    </row>
    <row r="212" spans="1:25">
      <c r="A212">
        <v>211</v>
      </c>
      <c r="B212" t="s">
        <v>16</v>
      </c>
      <c r="C212" t="s">
        <v>17</v>
      </c>
      <c r="D212">
        <v>2</v>
      </c>
      <c r="E212" t="s">
        <v>18</v>
      </c>
      <c r="F212">
        <v>0.04</v>
      </c>
      <c r="H212" s="3">
        <v>476</v>
      </c>
      <c r="I212" s="3">
        <f t="shared" si="15"/>
        <v>506.94</v>
      </c>
      <c r="J212" t="s">
        <v>67</v>
      </c>
      <c r="K212">
        <v>1</v>
      </c>
      <c r="L212" t="s">
        <v>47</v>
      </c>
      <c r="M212" t="s">
        <v>48</v>
      </c>
      <c r="N212" t="s">
        <v>22</v>
      </c>
      <c r="O212" t="s">
        <v>37</v>
      </c>
      <c r="P212" t="s">
        <v>24</v>
      </c>
      <c r="Q212" t="s">
        <v>49</v>
      </c>
      <c r="R212">
        <v>1</v>
      </c>
      <c r="S212" t="s">
        <v>77</v>
      </c>
      <c r="T212" t="s">
        <v>78</v>
      </c>
      <c r="U212" t="s">
        <v>81</v>
      </c>
      <c r="V212" s="50">
        <f t="shared" si="16"/>
        <v>2.1008403361344537E-3</v>
      </c>
      <c r="W212" s="50">
        <f t="shared" si="19"/>
        <v>2100.8403361344535</v>
      </c>
      <c r="X212" s="5">
        <f t="shared" si="18"/>
        <v>1.9726200339290644E-3</v>
      </c>
      <c r="Y212">
        <f t="shared" si="17"/>
        <v>1.9726200339290645</v>
      </c>
    </row>
    <row r="213" spans="1:25">
      <c r="A213">
        <v>212</v>
      </c>
      <c r="B213" t="s">
        <v>16</v>
      </c>
      <c r="C213" t="s">
        <v>17</v>
      </c>
      <c r="D213">
        <v>2</v>
      </c>
      <c r="E213" t="s">
        <v>18</v>
      </c>
      <c r="F213">
        <v>0.04</v>
      </c>
      <c r="H213" s="3">
        <v>476</v>
      </c>
      <c r="I213" s="3">
        <f t="shared" si="15"/>
        <v>506.94</v>
      </c>
      <c r="J213" t="s">
        <v>67</v>
      </c>
      <c r="K213">
        <v>1</v>
      </c>
      <c r="L213" t="s">
        <v>50</v>
      </c>
      <c r="M213" t="s">
        <v>48</v>
      </c>
      <c r="N213" t="s">
        <v>22</v>
      </c>
      <c r="O213" t="s">
        <v>37</v>
      </c>
      <c r="P213" t="s">
        <v>24</v>
      </c>
      <c r="Q213" t="s">
        <v>49</v>
      </c>
      <c r="R213">
        <v>0</v>
      </c>
      <c r="S213" t="s">
        <v>77</v>
      </c>
      <c r="T213" t="s">
        <v>78</v>
      </c>
      <c r="U213" t="s">
        <v>81</v>
      </c>
      <c r="V213" s="50">
        <f t="shared" si="16"/>
        <v>0</v>
      </c>
      <c r="W213" s="50">
        <f t="shared" si="19"/>
        <v>0</v>
      </c>
      <c r="X213" s="5">
        <f t="shared" si="18"/>
        <v>0</v>
      </c>
      <c r="Y213">
        <f t="shared" si="17"/>
        <v>0</v>
      </c>
    </row>
    <row r="214" spans="1:25">
      <c r="A214">
        <v>213</v>
      </c>
      <c r="B214" t="s">
        <v>16</v>
      </c>
      <c r="C214" t="s">
        <v>17</v>
      </c>
      <c r="D214">
        <v>2</v>
      </c>
      <c r="E214" t="s">
        <v>18</v>
      </c>
      <c r="F214">
        <v>0.04</v>
      </c>
      <c r="H214" s="3">
        <v>476</v>
      </c>
      <c r="I214" s="3">
        <f t="shared" si="15"/>
        <v>506.94</v>
      </c>
      <c r="J214" t="s">
        <v>67</v>
      </c>
      <c r="K214">
        <v>1</v>
      </c>
      <c r="L214" t="s">
        <v>51</v>
      </c>
      <c r="M214" t="s">
        <v>51</v>
      </c>
      <c r="N214" t="s">
        <v>22</v>
      </c>
      <c r="O214" t="s">
        <v>23</v>
      </c>
      <c r="P214" t="s">
        <v>24</v>
      </c>
      <c r="Q214" t="s">
        <v>45</v>
      </c>
      <c r="R214">
        <v>0</v>
      </c>
      <c r="S214" t="s">
        <v>77</v>
      </c>
      <c r="T214" t="s">
        <v>78</v>
      </c>
      <c r="U214" t="s">
        <v>81</v>
      </c>
      <c r="V214" s="50">
        <f t="shared" si="16"/>
        <v>0</v>
      </c>
      <c r="W214" s="50">
        <f t="shared" si="19"/>
        <v>0</v>
      </c>
      <c r="X214" s="5">
        <f t="shared" si="18"/>
        <v>0</v>
      </c>
      <c r="Y214">
        <f t="shared" si="17"/>
        <v>0</v>
      </c>
    </row>
    <row r="215" spans="1:25">
      <c r="A215">
        <v>214</v>
      </c>
      <c r="B215" t="s">
        <v>16</v>
      </c>
      <c r="C215" t="s">
        <v>17</v>
      </c>
      <c r="D215">
        <v>2</v>
      </c>
      <c r="E215" t="s">
        <v>18</v>
      </c>
      <c r="F215">
        <v>0.04</v>
      </c>
      <c r="H215" s="3">
        <v>476</v>
      </c>
      <c r="I215" s="3">
        <f t="shared" si="15"/>
        <v>506.94</v>
      </c>
      <c r="J215" t="s">
        <v>67</v>
      </c>
      <c r="K215">
        <v>1</v>
      </c>
      <c r="L215" t="s">
        <v>52</v>
      </c>
      <c r="M215" t="s">
        <v>52</v>
      </c>
      <c r="N215" t="s">
        <v>22</v>
      </c>
      <c r="O215" t="s">
        <v>23</v>
      </c>
      <c r="P215" t="s">
        <v>31</v>
      </c>
      <c r="Q215" t="s">
        <v>53</v>
      </c>
      <c r="R215">
        <v>0</v>
      </c>
      <c r="S215" t="s">
        <v>77</v>
      </c>
      <c r="T215" t="s">
        <v>78</v>
      </c>
      <c r="U215" t="s">
        <v>81</v>
      </c>
      <c r="V215" s="50">
        <f t="shared" si="16"/>
        <v>0</v>
      </c>
      <c r="W215" s="50">
        <f t="shared" si="19"/>
        <v>0</v>
      </c>
      <c r="X215" s="5">
        <f t="shared" si="18"/>
        <v>0</v>
      </c>
      <c r="Y215">
        <f t="shared" si="17"/>
        <v>0</v>
      </c>
    </row>
    <row r="216" spans="1:25">
      <c r="A216">
        <v>215</v>
      </c>
      <c r="B216" t="s">
        <v>16</v>
      </c>
      <c r="C216" t="s">
        <v>17</v>
      </c>
      <c r="D216">
        <v>2</v>
      </c>
      <c r="E216" t="s">
        <v>18</v>
      </c>
      <c r="F216">
        <v>0.04</v>
      </c>
      <c r="H216" s="3">
        <v>476</v>
      </c>
      <c r="I216" s="3">
        <f t="shared" si="15"/>
        <v>506.94</v>
      </c>
      <c r="J216" t="s">
        <v>67</v>
      </c>
      <c r="K216">
        <v>1</v>
      </c>
      <c r="L216" t="s">
        <v>54</v>
      </c>
      <c r="M216" t="s">
        <v>54</v>
      </c>
      <c r="N216" t="s">
        <v>22</v>
      </c>
      <c r="O216" t="s">
        <v>23</v>
      </c>
      <c r="P216" t="s">
        <v>31</v>
      </c>
      <c r="Q216" t="s">
        <v>55</v>
      </c>
      <c r="R216">
        <v>0</v>
      </c>
      <c r="S216" t="s">
        <v>77</v>
      </c>
      <c r="T216" t="s">
        <v>78</v>
      </c>
      <c r="U216" t="s">
        <v>81</v>
      </c>
      <c r="V216" s="50">
        <f t="shared" si="16"/>
        <v>0</v>
      </c>
      <c r="W216" s="50">
        <f t="shared" si="19"/>
        <v>0</v>
      </c>
      <c r="X216" s="5">
        <f t="shared" si="18"/>
        <v>0</v>
      </c>
      <c r="Y216">
        <f t="shared" si="17"/>
        <v>0</v>
      </c>
    </row>
    <row r="217" spans="1:25">
      <c r="A217">
        <v>216</v>
      </c>
      <c r="B217" t="s">
        <v>16</v>
      </c>
      <c r="C217" t="s">
        <v>17</v>
      </c>
      <c r="D217">
        <v>2</v>
      </c>
      <c r="E217" t="s">
        <v>18</v>
      </c>
      <c r="F217">
        <v>0.04</v>
      </c>
      <c r="H217" s="3">
        <v>476</v>
      </c>
      <c r="I217" s="3">
        <f t="shared" si="15"/>
        <v>506.94</v>
      </c>
      <c r="J217" t="s">
        <v>67</v>
      </c>
      <c r="K217">
        <v>1</v>
      </c>
      <c r="L217" t="s">
        <v>56</v>
      </c>
      <c r="M217" t="s">
        <v>56</v>
      </c>
      <c r="N217" t="s">
        <v>22</v>
      </c>
      <c r="O217" t="s">
        <v>37</v>
      </c>
      <c r="P217" t="s">
        <v>24</v>
      </c>
      <c r="Q217" t="s">
        <v>57</v>
      </c>
      <c r="R217">
        <v>0</v>
      </c>
      <c r="S217" t="s">
        <v>77</v>
      </c>
      <c r="T217" t="s">
        <v>78</v>
      </c>
      <c r="U217" t="s">
        <v>81</v>
      </c>
      <c r="V217" s="50">
        <f t="shared" si="16"/>
        <v>0</v>
      </c>
      <c r="W217" s="50">
        <f t="shared" si="19"/>
        <v>0</v>
      </c>
      <c r="X217" s="5">
        <f t="shared" si="18"/>
        <v>0</v>
      </c>
      <c r="Y217">
        <f t="shared" si="17"/>
        <v>0</v>
      </c>
    </row>
    <row r="218" spans="1:25">
      <c r="A218">
        <v>217</v>
      </c>
      <c r="B218" t="s">
        <v>16</v>
      </c>
      <c r="C218" t="s">
        <v>17</v>
      </c>
      <c r="D218">
        <v>2</v>
      </c>
      <c r="E218" t="s">
        <v>18</v>
      </c>
      <c r="F218">
        <v>0.04</v>
      </c>
      <c r="H218" s="3">
        <v>476</v>
      </c>
      <c r="I218" s="3">
        <f t="shared" si="15"/>
        <v>506.94</v>
      </c>
      <c r="J218" t="s">
        <v>67</v>
      </c>
      <c r="K218">
        <v>1</v>
      </c>
      <c r="L218" t="s">
        <v>58</v>
      </c>
      <c r="M218" t="s">
        <v>58</v>
      </c>
      <c r="N218" t="s">
        <v>30</v>
      </c>
      <c r="O218" t="s">
        <v>23</v>
      </c>
      <c r="P218" t="s">
        <v>31</v>
      </c>
      <c r="Q218" t="s">
        <v>59</v>
      </c>
      <c r="R218">
        <v>0</v>
      </c>
      <c r="S218" t="s">
        <v>77</v>
      </c>
      <c r="T218" t="s">
        <v>78</v>
      </c>
      <c r="U218" t="s">
        <v>81</v>
      </c>
      <c r="V218" s="50">
        <f t="shared" si="16"/>
        <v>0</v>
      </c>
      <c r="W218" s="50">
        <f t="shared" si="19"/>
        <v>0</v>
      </c>
      <c r="X218" s="5">
        <f t="shared" si="18"/>
        <v>0</v>
      </c>
      <c r="Y218">
        <f t="shared" si="17"/>
        <v>0</v>
      </c>
    </row>
    <row r="219" spans="1:25">
      <c r="A219">
        <v>218</v>
      </c>
      <c r="B219" t="s">
        <v>16</v>
      </c>
      <c r="C219" t="s">
        <v>17</v>
      </c>
      <c r="D219">
        <v>2</v>
      </c>
      <c r="E219" t="s">
        <v>18</v>
      </c>
      <c r="F219">
        <v>0.04</v>
      </c>
      <c r="H219" s="3">
        <v>476</v>
      </c>
      <c r="I219" s="3">
        <f t="shared" si="15"/>
        <v>506.94</v>
      </c>
      <c r="J219" t="s">
        <v>67</v>
      </c>
      <c r="K219">
        <v>1</v>
      </c>
      <c r="L219" t="s">
        <v>60</v>
      </c>
      <c r="M219" t="s">
        <v>60</v>
      </c>
      <c r="N219" t="s">
        <v>30</v>
      </c>
      <c r="O219" t="s">
        <v>37</v>
      </c>
      <c r="P219" t="s">
        <v>31</v>
      </c>
      <c r="Q219" t="s">
        <v>61</v>
      </c>
      <c r="R219">
        <v>0</v>
      </c>
      <c r="S219" t="s">
        <v>77</v>
      </c>
      <c r="T219" t="s">
        <v>78</v>
      </c>
      <c r="U219" t="s">
        <v>81</v>
      </c>
      <c r="V219" s="50">
        <f t="shared" si="16"/>
        <v>0</v>
      </c>
      <c r="W219" s="50">
        <f t="shared" si="19"/>
        <v>0</v>
      </c>
      <c r="X219" s="5">
        <f t="shared" si="18"/>
        <v>0</v>
      </c>
      <c r="Y219">
        <f t="shared" si="17"/>
        <v>0</v>
      </c>
    </row>
    <row r="220" spans="1:25">
      <c r="A220">
        <v>219</v>
      </c>
      <c r="B220" t="s">
        <v>16</v>
      </c>
      <c r="C220" t="s">
        <v>17</v>
      </c>
      <c r="D220">
        <v>2</v>
      </c>
      <c r="E220" t="s">
        <v>18</v>
      </c>
      <c r="F220">
        <v>0.04</v>
      </c>
      <c r="H220" s="3">
        <v>476</v>
      </c>
      <c r="I220" s="3">
        <f t="shared" si="15"/>
        <v>506.94</v>
      </c>
      <c r="J220" t="s">
        <v>67</v>
      </c>
      <c r="K220">
        <v>1</v>
      </c>
      <c r="L220" t="s">
        <v>62</v>
      </c>
      <c r="M220" t="s">
        <v>62</v>
      </c>
      <c r="N220" t="s">
        <v>22</v>
      </c>
      <c r="O220" t="s">
        <v>37</v>
      </c>
      <c r="P220" t="s">
        <v>24</v>
      </c>
      <c r="Q220" t="s">
        <v>32</v>
      </c>
      <c r="R220">
        <v>0</v>
      </c>
      <c r="S220" t="s">
        <v>77</v>
      </c>
      <c r="T220" t="s">
        <v>78</v>
      </c>
      <c r="U220" t="s">
        <v>81</v>
      </c>
      <c r="V220" s="50">
        <f t="shared" si="16"/>
        <v>0</v>
      </c>
      <c r="W220" s="50">
        <f t="shared" si="19"/>
        <v>0</v>
      </c>
      <c r="X220" s="5">
        <f t="shared" si="18"/>
        <v>0</v>
      </c>
      <c r="Y220">
        <f t="shared" si="17"/>
        <v>0</v>
      </c>
    </row>
    <row r="221" spans="1:25">
      <c r="A221">
        <v>220</v>
      </c>
      <c r="B221" t="s">
        <v>16</v>
      </c>
      <c r="C221" t="s">
        <v>17</v>
      </c>
      <c r="D221">
        <v>2</v>
      </c>
      <c r="E221" t="s">
        <v>18</v>
      </c>
      <c r="F221">
        <v>0.04</v>
      </c>
      <c r="H221" s="3">
        <v>476</v>
      </c>
      <c r="I221" s="3">
        <f t="shared" si="15"/>
        <v>506.94</v>
      </c>
      <c r="J221" t="s">
        <v>67</v>
      </c>
      <c r="K221">
        <v>1</v>
      </c>
      <c r="L221" t="s">
        <v>63</v>
      </c>
      <c r="M221" t="s">
        <v>64</v>
      </c>
      <c r="N221" t="s">
        <v>22</v>
      </c>
      <c r="O221" t="s">
        <v>23</v>
      </c>
      <c r="P221" t="s">
        <v>24</v>
      </c>
      <c r="Q221" t="s">
        <v>25</v>
      </c>
      <c r="R221">
        <v>0</v>
      </c>
      <c r="S221" t="s">
        <v>77</v>
      </c>
      <c r="T221" t="s">
        <v>78</v>
      </c>
      <c r="U221" t="s">
        <v>81</v>
      </c>
      <c r="V221" s="50">
        <f t="shared" si="16"/>
        <v>0</v>
      </c>
      <c r="W221" s="50">
        <f t="shared" si="19"/>
        <v>0</v>
      </c>
      <c r="X221" s="5">
        <f t="shared" si="18"/>
        <v>0</v>
      </c>
      <c r="Y221">
        <f t="shared" si="17"/>
        <v>0</v>
      </c>
    </row>
    <row r="222" spans="1:25">
      <c r="A222">
        <v>221</v>
      </c>
      <c r="B222" t="s">
        <v>16</v>
      </c>
      <c r="C222" t="s">
        <v>17</v>
      </c>
      <c r="D222">
        <v>2</v>
      </c>
      <c r="E222" t="s">
        <v>18</v>
      </c>
      <c r="F222">
        <v>0.04</v>
      </c>
      <c r="H222" s="3">
        <v>476</v>
      </c>
      <c r="I222" s="3">
        <f t="shared" si="15"/>
        <v>506.94</v>
      </c>
      <c r="J222" t="s">
        <v>69</v>
      </c>
      <c r="K222">
        <v>1</v>
      </c>
      <c r="L222" t="s">
        <v>20</v>
      </c>
      <c r="M222" t="s">
        <v>21</v>
      </c>
      <c r="N222" t="s">
        <v>22</v>
      </c>
      <c r="O222" t="s">
        <v>23</v>
      </c>
      <c r="P222" t="s">
        <v>24</v>
      </c>
      <c r="Q222" t="s">
        <v>25</v>
      </c>
      <c r="R222">
        <v>0</v>
      </c>
      <c r="S222" t="s">
        <v>77</v>
      </c>
      <c r="T222" t="s">
        <v>78</v>
      </c>
      <c r="U222" t="s">
        <v>82</v>
      </c>
      <c r="V222" s="50">
        <f t="shared" si="16"/>
        <v>0</v>
      </c>
      <c r="W222" s="50">
        <f t="shared" si="19"/>
        <v>0</v>
      </c>
      <c r="X222" s="5">
        <f t="shared" si="18"/>
        <v>0</v>
      </c>
      <c r="Y222">
        <f t="shared" si="17"/>
        <v>0</v>
      </c>
    </row>
    <row r="223" spans="1:25">
      <c r="A223">
        <v>222</v>
      </c>
      <c r="B223" t="s">
        <v>16</v>
      </c>
      <c r="C223" t="s">
        <v>17</v>
      </c>
      <c r="D223">
        <v>2</v>
      </c>
      <c r="E223" t="s">
        <v>18</v>
      </c>
      <c r="F223">
        <v>0.04</v>
      </c>
      <c r="H223" s="3">
        <v>476</v>
      </c>
      <c r="I223" s="3">
        <f t="shared" si="15"/>
        <v>506.94</v>
      </c>
      <c r="J223" t="s">
        <v>69</v>
      </c>
      <c r="K223">
        <v>1</v>
      </c>
      <c r="L223" t="s">
        <v>29</v>
      </c>
      <c r="M223" t="s">
        <v>29</v>
      </c>
      <c r="N223" t="s">
        <v>30</v>
      </c>
      <c r="O223" t="s">
        <v>23</v>
      </c>
      <c r="P223" t="s">
        <v>31</v>
      </c>
      <c r="Q223" t="s">
        <v>32</v>
      </c>
      <c r="R223">
        <v>0</v>
      </c>
      <c r="S223" t="s">
        <v>77</v>
      </c>
      <c r="T223" t="s">
        <v>78</v>
      </c>
      <c r="U223" t="s">
        <v>82</v>
      </c>
      <c r="V223" s="50">
        <f t="shared" si="16"/>
        <v>0</v>
      </c>
      <c r="W223" s="50">
        <f t="shared" si="19"/>
        <v>0</v>
      </c>
      <c r="X223" s="5">
        <f t="shared" si="18"/>
        <v>0</v>
      </c>
      <c r="Y223">
        <f t="shared" si="17"/>
        <v>0</v>
      </c>
    </row>
    <row r="224" spans="1:25">
      <c r="A224">
        <v>223</v>
      </c>
      <c r="B224" t="s">
        <v>16</v>
      </c>
      <c r="C224" t="s">
        <v>17</v>
      </c>
      <c r="D224">
        <v>2</v>
      </c>
      <c r="E224" t="s">
        <v>18</v>
      </c>
      <c r="F224">
        <v>0.04</v>
      </c>
      <c r="H224" s="3">
        <v>476</v>
      </c>
      <c r="I224" s="3">
        <f t="shared" si="15"/>
        <v>506.94</v>
      </c>
      <c r="J224" t="s">
        <v>69</v>
      </c>
      <c r="K224">
        <v>1</v>
      </c>
      <c r="L224" t="s">
        <v>33</v>
      </c>
      <c r="M224" t="s">
        <v>33</v>
      </c>
      <c r="N224" t="s">
        <v>22</v>
      </c>
      <c r="O224" t="s">
        <v>23</v>
      </c>
      <c r="P224" t="s">
        <v>31</v>
      </c>
      <c r="Q224" t="s">
        <v>25</v>
      </c>
      <c r="R224">
        <v>0</v>
      </c>
      <c r="S224" t="s">
        <v>77</v>
      </c>
      <c r="T224" t="s">
        <v>78</v>
      </c>
      <c r="U224" t="s">
        <v>82</v>
      </c>
      <c r="V224" s="50">
        <f t="shared" si="16"/>
        <v>0</v>
      </c>
      <c r="W224" s="50">
        <f t="shared" si="19"/>
        <v>0</v>
      </c>
      <c r="X224" s="5">
        <f t="shared" si="18"/>
        <v>0</v>
      </c>
      <c r="Y224">
        <f t="shared" si="17"/>
        <v>0</v>
      </c>
    </row>
    <row r="225" spans="1:25">
      <c r="A225">
        <v>224</v>
      </c>
      <c r="B225" t="s">
        <v>16</v>
      </c>
      <c r="C225" t="s">
        <v>17</v>
      </c>
      <c r="D225">
        <v>2</v>
      </c>
      <c r="E225" t="s">
        <v>18</v>
      </c>
      <c r="F225">
        <v>0.04</v>
      </c>
      <c r="H225" s="3">
        <v>476</v>
      </c>
      <c r="I225" s="3">
        <f t="shared" si="15"/>
        <v>506.94</v>
      </c>
      <c r="J225" t="s">
        <v>69</v>
      </c>
      <c r="K225">
        <v>1</v>
      </c>
      <c r="L225" t="s">
        <v>34</v>
      </c>
      <c r="M225" t="s">
        <v>35</v>
      </c>
      <c r="N225" t="s">
        <v>36</v>
      </c>
      <c r="O225" t="s">
        <v>37</v>
      </c>
      <c r="P225" t="s">
        <v>24</v>
      </c>
      <c r="Q225" t="s">
        <v>38</v>
      </c>
      <c r="R225">
        <v>0</v>
      </c>
      <c r="S225" t="s">
        <v>77</v>
      </c>
      <c r="T225" t="s">
        <v>78</v>
      </c>
      <c r="U225" t="s">
        <v>82</v>
      </c>
      <c r="V225" s="50">
        <f t="shared" si="16"/>
        <v>0</v>
      </c>
      <c r="W225" s="50">
        <f t="shared" si="19"/>
        <v>0</v>
      </c>
      <c r="X225" s="5">
        <f t="shared" si="18"/>
        <v>0</v>
      </c>
      <c r="Y225">
        <f t="shared" si="17"/>
        <v>0</v>
      </c>
    </row>
    <row r="226" spans="1:25">
      <c r="A226">
        <v>225</v>
      </c>
      <c r="B226" t="s">
        <v>16</v>
      </c>
      <c r="C226" t="s">
        <v>17</v>
      </c>
      <c r="D226">
        <v>2</v>
      </c>
      <c r="E226" t="s">
        <v>18</v>
      </c>
      <c r="F226">
        <v>0.04</v>
      </c>
      <c r="H226" s="3">
        <v>476</v>
      </c>
      <c r="I226" s="3">
        <f t="shared" si="15"/>
        <v>506.94</v>
      </c>
      <c r="J226" t="s">
        <v>69</v>
      </c>
      <c r="K226">
        <v>1</v>
      </c>
      <c r="L226" t="s">
        <v>39</v>
      </c>
      <c r="M226" t="s">
        <v>35</v>
      </c>
      <c r="N226" t="s">
        <v>36</v>
      </c>
      <c r="O226" t="s">
        <v>37</v>
      </c>
      <c r="P226" t="s">
        <v>24</v>
      </c>
      <c r="Q226" t="s">
        <v>38</v>
      </c>
      <c r="R226">
        <v>10</v>
      </c>
      <c r="S226" t="s">
        <v>77</v>
      </c>
      <c r="T226" t="s">
        <v>78</v>
      </c>
      <c r="U226" t="s">
        <v>82</v>
      </c>
      <c r="V226" s="50">
        <f t="shared" si="16"/>
        <v>2.100840336134454E-2</v>
      </c>
      <c r="W226" s="50">
        <f t="shared" si="19"/>
        <v>21008.403361344539</v>
      </c>
      <c r="X226" s="5">
        <f t="shared" si="18"/>
        <v>1.9726200339290647E-2</v>
      </c>
      <c r="Y226">
        <f t="shared" si="17"/>
        <v>19.726200339290646</v>
      </c>
    </row>
    <row r="227" spans="1:25">
      <c r="A227">
        <v>226</v>
      </c>
      <c r="B227" t="s">
        <v>16</v>
      </c>
      <c r="C227" t="s">
        <v>17</v>
      </c>
      <c r="D227">
        <v>2</v>
      </c>
      <c r="E227" t="s">
        <v>18</v>
      </c>
      <c r="F227">
        <v>0.04</v>
      </c>
      <c r="H227" s="3">
        <v>476</v>
      </c>
      <c r="I227" s="3">
        <f t="shared" si="15"/>
        <v>506.94</v>
      </c>
      <c r="J227" t="s">
        <v>69</v>
      </c>
      <c r="K227">
        <v>1</v>
      </c>
      <c r="L227" t="s">
        <v>40</v>
      </c>
      <c r="M227" t="s">
        <v>40</v>
      </c>
      <c r="N227" t="s">
        <v>22</v>
      </c>
      <c r="O227" t="s">
        <v>37</v>
      </c>
      <c r="P227" t="s">
        <v>24</v>
      </c>
      <c r="Q227" t="s">
        <v>32</v>
      </c>
      <c r="R227">
        <v>0</v>
      </c>
      <c r="S227" t="s">
        <v>77</v>
      </c>
      <c r="T227" t="s">
        <v>78</v>
      </c>
      <c r="U227" t="s">
        <v>82</v>
      </c>
      <c r="V227" s="50">
        <f t="shared" si="16"/>
        <v>0</v>
      </c>
      <c r="W227" s="50">
        <f t="shared" si="19"/>
        <v>0</v>
      </c>
      <c r="X227" s="5">
        <f t="shared" si="18"/>
        <v>0</v>
      </c>
      <c r="Y227">
        <f t="shared" si="17"/>
        <v>0</v>
      </c>
    </row>
    <row r="228" spans="1:25">
      <c r="A228">
        <v>227</v>
      </c>
      <c r="B228" t="s">
        <v>16</v>
      </c>
      <c r="C228" t="s">
        <v>17</v>
      </c>
      <c r="D228">
        <v>2</v>
      </c>
      <c r="E228" t="s">
        <v>18</v>
      </c>
      <c r="F228">
        <v>0.04</v>
      </c>
      <c r="H228" s="3">
        <v>476</v>
      </c>
      <c r="I228" s="3">
        <f t="shared" si="15"/>
        <v>506.94</v>
      </c>
      <c r="J228" t="s">
        <v>69</v>
      </c>
      <c r="K228">
        <v>1</v>
      </c>
      <c r="L228" t="s">
        <v>41</v>
      </c>
      <c r="M228" t="s">
        <v>41</v>
      </c>
      <c r="N228" t="s">
        <v>22</v>
      </c>
      <c r="O228" t="s">
        <v>23</v>
      </c>
      <c r="P228" t="s">
        <v>24</v>
      </c>
      <c r="Q228" t="s">
        <v>425</v>
      </c>
      <c r="R228">
        <v>0</v>
      </c>
      <c r="S228" t="s">
        <v>77</v>
      </c>
      <c r="T228" t="s">
        <v>78</v>
      </c>
      <c r="U228" t="s">
        <v>82</v>
      </c>
      <c r="V228" s="50">
        <f t="shared" si="16"/>
        <v>0</v>
      </c>
      <c r="W228" s="50">
        <f t="shared" si="19"/>
        <v>0</v>
      </c>
      <c r="X228" s="5">
        <f t="shared" si="18"/>
        <v>0</v>
      </c>
      <c r="Y228">
        <f t="shared" si="17"/>
        <v>0</v>
      </c>
    </row>
    <row r="229" spans="1:25">
      <c r="A229">
        <v>228</v>
      </c>
      <c r="B229" t="s">
        <v>16</v>
      </c>
      <c r="C229" t="s">
        <v>17</v>
      </c>
      <c r="D229">
        <v>2</v>
      </c>
      <c r="E229" t="s">
        <v>18</v>
      </c>
      <c r="F229">
        <v>0.04</v>
      </c>
      <c r="H229" s="3">
        <v>476</v>
      </c>
      <c r="I229" s="3">
        <f t="shared" si="15"/>
        <v>506.94</v>
      </c>
      <c r="J229" t="s">
        <v>69</v>
      </c>
      <c r="K229">
        <v>1</v>
      </c>
      <c r="L229" t="s">
        <v>42</v>
      </c>
      <c r="M229" t="s">
        <v>42</v>
      </c>
      <c r="N229" t="s">
        <v>22</v>
      </c>
      <c r="O229" t="s">
        <v>23</v>
      </c>
      <c r="P229" t="s">
        <v>24</v>
      </c>
      <c r="Q229" t="s">
        <v>43</v>
      </c>
      <c r="R229">
        <v>0</v>
      </c>
      <c r="S229" t="s">
        <v>77</v>
      </c>
      <c r="T229" t="s">
        <v>78</v>
      </c>
      <c r="U229" t="s">
        <v>82</v>
      </c>
      <c r="V229" s="50">
        <f t="shared" si="16"/>
        <v>0</v>
      </c>
      <c r="W229" s="50">
        <f t="shared" si="19"/>
        <v>0</v>
      </c>
      <c r="X229" s="5">
        <f t="shared" si="18"/>
        <v>0</v>
      </c>
      <c r="Y229">
        <f t="shared" si="17"/>
        <v>0</v>
      </c>
    </row>
    <row r="230" spans="1:25">
      <c r="A230">
        <v>229</v>
      </c>
      <c r="B230" t="s">
        <v>16</v>
      </c>
      <c r="C230" t="s">
        <v>17</v>
      </c>
      <c r="D230">
        <v>2</v>
      </c>
      <c r="E230" t="s">
        <v>18</v>
      </c>
      <c r="F230">
        <v>0.04</v>
      </c>
      <c r="H230" s="3">
        <v>476</v>
      </c>
      <c r="I230" s="3">
        <f t="shared" si="15"/>
        <v>506.94</v>
      </c>
      <c r="J230" t="s">
        <v>69</v>
      </c>
      <c r="K230">
        <v>1</v>
      </c>
      <c r="L230" t="s">
        <v>44</v>
      </c>
      <c r="M230" t="s">
        <v>44</v>
      </c>
      <c r="N230" t="s">
        <v>22</v>
      </c>
      <c r="O230" t="s">
        <v>23</v>
      </c>
      <c r="P230" t="s">
        <v>24</v>
      </c>
      <c r="Q230" t="s">
        <v>45</v>
      </c>
      <c r="R230">
        <v>0</v>
      </c>
      <c r="S230" t="s">
        <v>77</v>
      </c>
      <c r="T230" t="s">
        <v>78</v>
      </c>
      <c r="U230" t="s">
        <v>82</v>
      </c>
      <c r="V230" s="50">
        <f t="shared" si="16"/>
        <v>0</v>
      </c>
      <c r="W230" s="50">
        <f t="shared" si="19"/>
        <v>0</v>
      </c>
      <c r="X230" s="5">
        <f t="shared" si="18"/>
        <v>0</v>
      </c>
      <c r="Y230">
        <f t="shared" si="17"/>
        <v>0</v>
      </c>
    </row>
    <row r="231" spans="1:25">
      <c r="A231">
        <v>230</v>
      </c>
      <c r="B231" t="s">
        <v>16</v>
      </c>
      <c r="C231" t="s">
        <v>17</v>
      </c>
      <c r="D231">
        <v>2</v>
      </c>
      <c r="E231" t="s">
        <v>18</v>
      </c>
      <c r="F231">
        <v>0.04</v>
      </c>
      <c r="H231" s="3">
        <v>476</v>
      </c>
      <c r="I231" s="3">
        <f t="shared" si="15"/>
        <v>506.94</v>
      </c>
      <c r="J231" t="s">
        <v>69</v>
      </c>
      <c r="K231">
        <v>1</v>
      </c>
      <c r="L231" t="s">
        <v>46</v>
      </c>
      <c r="M231" t="s">
        <v>46</v>
      </c>
      <c r="N231" t="s">
        <v>22</v>
      </c>
      <c r="O231" t="s">
        <v>23</v>
      </c>
      <c r="P231" t="s">
        <v>24</v>
      </c>
      <c r="Q231" t="s">
        <v>32</v>
      </c>
      <c r="R231">
        <v>0</v>
      </c>
      <c r="S231" t="s">
        <v>77</v>
      </c>
      <c r="T231" t="s">
        <v>78</v>
      </c>
      <c r="U231" t="s">
        <v>82</v>
      </c>
      <c r="V231" s="50">
        <f t="shared" si="16"/>
        <v>0</v>
      </c>
      <c r="W231" s="50">
        <f t="shared" si="19"/>
        <v>0</v>
      </c>
      <c r="X231" s="5">
        <f t="shared" si="18"/>
        <v>0</v>
      </c>
      <c r="Y231">
        <f t="shared" si="17"/>
        <v>0</v>
      </c>
    </row>
    <row r="232" spans="1:25">
      <c r="A232">
        <v>231</v>
      </c>
      <c r="B232" t="s">
        <v>16</v>
      </c>
      <c r="C232" t="s">
        <v>17</v>
      </c>
      <c r="D232">
        <v>2</v>
      </c>
      <c r="E232" t="s">
        <v>18</v>
      </c>
      <c r="F232">
        <v>0.04</v>
      </c>
      <c r="H232" s="3">
        <v>476</v>
      </c>
      <c r="I232" s="3">
        <f t="shared" si="15"/>
        <v>506.94</v>
      </c>
      <c r="J232" t="s">
        <v>69</v>
      </c>
      <c r="K232">
        <v>1</v>
      </c>
      <c r="L232" t="s">
        <v>47</v>
      </c>
      <c r="M232" t="s">
        <v>48</v>
      </c>
      <c r="N232" t="s">
        <v>22</v>
      </c>
      <c r="O232" t="s">
        <v>37</v>
      </c>
      <c r="P232" t="s">
        <v>24</v>
      </c>
      <c r="Q232" t="s">
        <v>49</v>
      </c>
      <c r="R232">
        <v>0</v>
      </c>
      <c r="S232" t="s">
        <v>77</v>
      </c>
      <c r="T232" t="s">
        <v>78</v>
      </c>
      <c r="U232" t="s">
        <v>82</v>
      </c>
      <c r="V232" s="50">
        <f t="shared" si="16"/>
        <v>0</v>
      </c>
      <c r="W232" s="50">
        <f t="shared" si="19"/>
        <v>0</v>
      </c>
      <c r="X232" s="5">
        <f t="shared" si="18"/>
        <v>0</v>
      </c>
      <c r="Y232">
        <f t="shared" si="17"/>
        <v>0</v>
      </c>
    </row>
    <row r="233" spans="1:25">
      <c r="A233">
        <v>232</v>
      </c>
      <c r="B233" t="s">
        <v>16</v>
      </c>
      <c r="C233" t="s">
        <v>17</v>
      </c>
      <c r="D233">
        <v>2</v>
      </c>
      <c r="E233" t="s">
        <v>18</v>
      </c>
      <c r="F233">
        <v>0.04</v>
      </c>
      <c r="H233" s="3">
        <v>476</v>
      </c>
      <c r="I233" s="3">
        <f t="shared" si="15"/>
        <v>506.94</v>
      </c>
      <c r="J233" t="s">
        <v>69</v>
      </c>
      <c r="K233">
        <v>1</v>
      </c>
      <c r="L233" t="s">
        <v>50</v>
      </c>
      <c r="M233" t="s">
        <v>48</v>
      </c>
      <c r="N233" t="s">
        <v>22</v>
      </c>
      <c r="O233" t="s">
        <v>37</v>
      </c>
      <c r="P233" t="s">
        <v>24</v>
      </c>
      <c r="Q233" t="s">
        <v>49</v>
      </c>
      <c r="R233">
        <v>0</v>
      </c>
      <c r="S233" t="s">
        <v>77</v>
      </c>
      <c r="T233" t="s">
        <v>78</v>
      </c>
      <c r="U233" t="s">
        <v>82</v>
      </c>
      <c r="V233" s="50">
        <f t="shared" si="16"/>
        <v>0</v>
      </c>
      <c r="W233" s="50">
        <f t="shared" si="19"/>
        <v>0</v>
      </c>
      <c r="X233" s="5">
        <f t="shared" si="18"/>
        <v>0</v>
      </c>
      <c r="Y233">
        <f t="shared" si="17"/>
        <v>0</v>
      </c>
    </row>
    <row r="234" spans="1:25">
      <c r="A234">
        <v>233</v>
      </c>
      <c r="B234" t="s">
        <v>16</v>
      </c>
      <c r="C234" t="s">
        <v>17</v>
      </c>
      <c r="D234">
        <v>2</v>
      </c>
      <c r="E234" t="s">
        <v>18</v>
      </c>
      <c r="F234">
        <v>0.04</v>
      </c>
      <c r="H234" s="3">
        <v>476</v>
      </c>
      <c r="I234" s="3">
        <f t="shared" si="15"/>
        <v>506.94</v>
      </c>
      <c r="J234" t="s">
        <v>69</v>
      </c>
      <c r="K234">
        <v>1</v>
      </c>
      <c r="L234" t="s">
        <v>51</v>
      </c>
      <c r="M234" t="s">
        <v>51</v>
      </c>
      <c r="N234" t="s">
        <v>22</v>
      </c>
      <c r="O234" t="s">
        <v>23</v>
      </c>
      <c r="P234" t="s">
        <v>24</v>
      </c>
      <c r="Q234" t="s">
        <v>45</v>
      </c>
      <c r="R234">
        <v>0</v>
      </c>
      <c r="S234" t="s">
        <v>77</v>
      </c>
      <c r="T234" t="s">
        <v>78</v>
      </c>
      <c r="U234" t="s">
        <v>82</v>
      </c>
      <c r="V234" s="50">
        <f t="shared" si="16"/>
        <v>0</v>
      </c>
      <c r="W234" s="50">
        <f t="shared" si="19"/>
        <v>0</v>
      </c>
      <c r="X234" s="5">
        <f t="shared" si="18"/>
        <v>0</v>
      </c>
      <c r="Y234">
        <f t="shared" si="17"/>
        <v>0</v>
      </c>
    </row>
    <row r="235" spans="1:25">
      <c r="A235">
        <v>234</v>
      </c>
      <c r="B235" t="s">
        <v>16</v>
      </c>
      <c r="C235" t="s">
        <v>17</v>
      </c>
      <c r="D235">
        <v>2</v>
      </c>
      <c r="E235" t="s">
        <v>18</v>
      </c>
      <c r="F235">
        <v>0.04</v>
      </c>
      <c r="H235" s="3">
        <v>476</v>
      </c>
      <c r="I235" s="3">
        <f t="shared" si="15"/>
        <v>506.94</v>
      </c>
      <c r="J235" t="s">
        <v>69</v>
      </c>
      <c r="K235">
        <v>1</v>
      </c>
      <c r="L235" t="s">
        <v>52</v>
      </c>
      <c r="M235" t="s">
        <v>52</v>
      </c>
      <c r="N235" t="s">
        <v>22</v>
      </c>
      <c r="O235" t="s">
        <v>23</v>
      </c>
      <c r="P235" t="s">
        <v>31</v>
      </c>
      <c r="Q235" t="s">
        <v>53</v>
      </c>
      <c r="R235">
        <v>0</v>
      </c>
      <c r="S235" t="s">
        <v>77</v>
      </c>
      <c r="T235" t="s">
        <v>78</v>
      </c>
      <c r="U235" t="s">
        <v>82</v>
      </c>
      <c r="V235" s="50">
        <f t="shared" si="16"/>
        <v>0</v>
      </c>
      <c r="W235" s="50">
        <f t="shared" si="19"/>
        <v>0</v>
      </c>
      <c r="X235" s="5">
        <f t="shared" si="18"/>
        <v>0</v>
      </c>
      <c r="Y235">
        <f t="shared" si="17"/>
        <v>0</v>
      </c>
    </row>
    <row r="236" spans="1:25">
      <c r="A236">
        <v>235</v>
      </c>
      <c r="B236" t="s">
        <v>16</v>
      </c>
      <c r="C236" t="s">
        <v>17</v>
      </c>
      <c r="D236">
        <v>2</v>
      </c>
      <c r="E236" t="s">
        <v>18</v>
      </c>
      <c r="F236">
        <v>0.04</v>
      </c>
      <c r="H236" s="3">
        <v>476</v>
      </c>
      <c r="I236" s="3">
        <f t="shared" si="15"/>
        <v>506.94</v>
      </c>
      <c r="J236" t="s">
        <v>69</v>
      </c>
      <c r="K236">
        <v>1</v>
      </c>
      <c r="L236" t="s">
        <v>54</v>
      </c>
      <c r="M236" t="s">
        <v>54</v>
      </c>
      <c r="N236" t="s">
        <v>22</v>
      </c>
      <c r="O236" t="s">
        <v>23</v>
      </c>
      <c r="P236" t="s">
        <v>31</v>
      </c>
      <c r="Q236" t="s">
        <v>55</v>
      </c>
      <c r="R236">
        <v>0</v>
      </c>
      <c r="S236" t="s">
        <v>77</v>
      </c>
      <c r="T236" t="s">
        <v>78</v>
      </c>
      <c r="U236" t="s">
        <v>82</v>
      </c>
      <c r="V236" s="50">
        <f t="shared" si="16"/>
        <v>0</v>
      </c>
      <c r="W236" s="50">
        <f t="shared" si="19"/>
        <v>0</v>
      </c>
      <c r="X236" s="5">
        <f t="shared" si="18"/>
        <v>0</v>
      </c>
      <c r="Y236">
        <f t="shared" si="17"/>
        <v>0</v>
      </c>
    </row>
    <row r="237" spans="1:25">
      <c r="A237">
        <v>236</v>
      </c>
      <c r="B237" t="s">
        <v>16</v>
      </c>
      <c r="C237" t="s">
        <v>17</v>
      </c>
      <c r="D237">
        <v>2</v>
      </c>
      <c r="E237" t="s">
        <v>18</v>
      </c>
      <c r="F237">
        <v>0.04</v>
      </c>
      <c r="H237" s="3">
        <v>476</v>
      </c>
      <c r="I237" s="3">
        <f t="shared" si="15"/>
        <v>506.94</v>
      </c>
      <c r="J237" t="s">
        <v>69</v>
      </c>
      <c r="K237">
        <v>1</v>
      </c>
      <c r="L237" t="s">
        <v>56</v>
      </c>
      <c r="M237" t="s">
        <v>56</v>
      </c>
      <c r="N237" t="s">
        <v>22</v>
      </c>
      <c r="O237" t="s">
        <v>37</v>
      </c>
      <c r="P237" t="s">
        <v>24</v>
      </c>
      <c r="Q237" t="s">
        <v>57</v>
      </c>
      <c r="R237">
        <v>1</v>
      </c>
      <c r="S237" t="s">
        <v>77</v>
      </c>
      <c r="T237" t="s">
        <v>78</v>
      </c>
      <c r="U237" t="s">
        <v>82</v>
      </c>
      <c r="V237" s="50">
        <f t="shared" si="16"/>
        <v>2.1008403361344537E-3</v>
      </c>
      <c r="W237" s="50">
        <f t="shared" si="19"/>
        <v>2100.8403361344535</v>
      </c>
      <c r="X237" s="5">
        <f t="shared" si="18"/>
        <v>1.9726200339290644E-3</v>
      </c>
      <c r="Y237">
        <f t="shared" si="17"/>
        <v>1.9726200339290645</v>
      </c>
    </row>
    <row r="238" spans="1:25">
      <c r="A238">
        <v>237</v>
      </c>
      <c r="B238" t="s">
        <v>16</v>
      </c>
      <c r="C238" t="s">
        <v>17</v>
      </c>
      <c r="D238">
        <v>2</v>
      </c>
      <c r="E238" t="s">
        <v>18</v>
      </c>
      <c r="F238">
        <v>0.04</v>
      </c>
      <c r="H238" s="3">
        <v>476</v>
      </c>
      <c r="I238" s="3">
        <f t="shared" si="15"/>
        <v>506.94</v>
      </c>
      <c r="J238" t="s">
        <v>69</v>
      </c>
      <c r="K238">
        <v>1</v>
      </c>
      <c r="L238" t="s">
        <v>58</v>
      </c>
      <c r="M238" t="s">
        <v>58</v>
      </c>
      <c r="N238" t="s">
        <v>30</v>
      </c>
      <c r="O238" t="s">
        <v>23</v>
      </c>
      <c r="P238" t="s">
        <v>31</v>
      </c>
      <c r="Q238" t="s">
        <v>59</v>
      </c>
      <c r="R238">
        <v>0</v>
      </c>
      <c r="S238" t="s">
        <v>77</v>
      </c>
      <c r="T238" t="s">
        <v>78</v>
      </c>
      <c r="U238" t="s">
        <v>82</v>
      </c>
      <c r="V238" s="50">
        <f t="shared" si="16"/>
        <v>0</v>
      </c>
      <c r="W238" s="50">
        <f t="shared" si="19"/>
        <v>0</v>
      </c>
      <c r="X238" s="5">
        <f t="shared" si="18"/>
        <v>0</v>
      </c>
      <c r="Y238">
        <f t="shared" si="17"/>
        <v>0</v>
      </c>
    </row>
    <row r="239" spans="1:25">
      <c r="A239">
        <v>238</v>
      </c>
      <c r="B239" t="s">
        <v>16</v>
      </c>
      <c r="C239" t="s">
        <v>17</v>
      </c>
      <c r="D239">
        <v>2</v>
      </c>
      <c r="E239" t="s">
        <v>18</v>
      </c>
      <c r="F239">
        <v>0.04</v>
      </c>
      <c r="H239" s="3">
        <v>476</v>
      </c>
      <c r="I239" s="3">
        <f t="shared" si="15"/>
        <v>506.94</v>
      </c>
      <c r="J239" t="s">
        <v>69</v>
      </c>
      <c r="K239">
        <v>1</v>
      </c>
      <c r="L239" t="s">
        <v>60</v>
      </c>
      <c r="M239" t="s">
        <v>60</v>
      </c>
      <c r="N239" t="s">
        <v>30</v>
      </c>
      <c r="O239" t="s">
        <v>37</v>
      </c>
      <c r="P239" t="s">
        <v>31</v>
      </c>
      <c r="Q239" t="s">
        <v>61</v>
      </c>
      <c r="R239">
        <v>0</v>
      </c>
      <c r="S239" t="s">
        <v>77</v>
      </c>
      <c r="T239" t="s">
        <v>78</v>
      </c>
      <c r="U239" t="s">
        <v>82</v>
      </c>
      <c r="V239" s="50">
        <f t="shared" si="16"/>
        <v>0</v>
      </c>
      <c r="W239" s="50">
        <f t="shared" si="19"/>
        <v>0</v>
      </c>
      <c r="X239" s="5">
        <f t="shared" si="18"/>
        <v>0</v>
      </c>
      <c r="Y239">
        <f t="shared" si="17"/>
        <v>0</v>
      </c>
    </row>
    <row r="240" spans="1:25">
      <c r="A240">
        <v>239</v>
      </c>
      <c r="B240" t="s">
        <v>16</v>
      </c>
      <c r="C240" t="s">
        <v>17</v>
      </c>
      <c r="D240">
        <v>2</v>
      </c>
      <c r="E240" t="s">
        <v>18</v>
      </c>
      <c r="F240">
        <v>0.04</v>
      </c>
      <c r="H240" s="3">
        <v>476</v>
      </c>
      <c r="I240" s="3">
        <f t="shared" si="15"/>
        <v>506.94</v>
      </c>
      <c r="J240" t="s">
        <v>69</v>
      </c>
      <c r="K240">
        <v>1</v>
      </c>
      <c r="L240" t="s">
        <v>62</v>
      </c>
      <c r="M240" t="s">
        <v>62</v>
      </c>
      <c r="N240" t="s">
        <v>22</v>
      </c>
      <c r="O240" t="s">
        <v>37</v>
      </c>
      <c r="P240" t="s">
        <v>24</v>
      </c>
      <c r="Q240" t="s">
        <v>32</v>
      </c>
      <c r="R240">
        <v>0</v>
      </c>
      <c r="S240" t="s">
        <v>77</v>
      </c>
      <c r="T240" t="s">
        <v>78</v>
      </c>
      <c r="U240" t="s">
        <v>82</v>
      </c>
      <c r="V240" s="50">
        <f t="shared" si="16"/>
        <v>0</v>
      </c>
      <c r="W240" s="50">
        <f t="shared" si="19"/>
        <v>0</v>
      </c>
      <c r="X240" s="5">
        <f t="shared" si="18"/>
        <v>0</v>
      </c>
      <c r="Y240">
        <f t="shared" si="17"/>
        <v>0</v>
      </c>
    </row>
    <row r="241" spans="1:25">
      <c r="A241">
        <v>240</v>
      </c>
      <c r="B241" t="s">
        <v>16</v>
      </c>
      <c r="C241" t="s">
        <v>17</v>
      </c>
      <c r="D241">
        <v>2</v>
      </c>
      <c r="E241" t="s">
        <v>18</v>
      </c>
      <c r="F241">
        <v>0.04</v>
      </c>
      <c r="H241" s="3">
        <v>476</v>
      </c>
      <c r="I241" s="3">
        <f t="shared" si="15"/>
        <v>506.94</v>
      </c>
      <c r="J241" t="s">
        <v>69</v>
      </c>
      <c r="K241">
        <v>1</v>
      </c>
      <c r="L241" t="s">
        <v>63</v>
      </c>
      <c r="M241" t="s">
        <v>64</v>
      </c>
      <c r="N241" t="s">
        <v>22</v>
      </c>
      <c r="O241" t="s">
        <v>23</v>
      </c>
      <c r="P241" t="s">
        <v>24</v>
      </c>
      <c r="Q241" t="s">
        <v>25</v>
      </c>
      <c r="R241">
        <v>0</v>
      </c>
      <c r="S241" t="s">
        <v>77</v>
      </c>
      <c r="T241" t="s">
        <v>78</v>
      </c>
      <c r="U241" t="s">
        <v>82</v>
      </c>
      <c r="V241" s="50">
        <f t="shared" si="16"/>
        <v>0</v>
      </c>
      <c r="W241" s="50">
        <f t="shared" si="19"/>
        <v>0</v>
      </c>
      <c r="X241" s="5">
        <f t="shared" si="18"/>
        <v>0</v>
      </c>
      <c r="Y241">
        <f t="shared" si="17"/>
        <v>0</v>
      </c>
    </row>
    <row r="242" spans="1:25">
      <c r="A242">
        <v>241</v>
      </c>
      <c r="B242" t="s">
        <v>16</v>
      </c>
      <c r="C242" t="s">
        <v>17</v>
      </c>
      <c r="D242">
        <v>2</v>
      </c>
      <c r="E242" t="s">
        <v>71</v>
      </c>
      <c r="F242">
        <v>0.08</v>
      </c>
      <c r="H242" s="3">
        <v>476</v>
      </c>
      <c r="I242" s="3">
        <f t="shared" si="15"/>
        <v>506.94</v>
      </c>
      <c r="J242" t="s">
        <v>19</v>
      </c>
      <c r="K242">
        <v>1</v>
      </c>
      <c r="L242" t="s">
        <v>20</v>
      </c>
      <c r="M242" t="s">
        <v>21</v>
      </c>
      <c r="N242" t="s">
        <v>22</v>
      </c>
      <c r="O242" t="s">
        <v>23</v>
      </c>
      <c r="P242" t="s">
        <v>24</v>
      </c>
      <c r="Q242" t="s">
        <v>25</v>
      </c>
      <c r="R242">
        <v>0</v>
      </c>
      <c r="S242" t="s">
        <v>77</v>
      </c>
      <c r="T242" t="s">
        <v>83</v>
      </c>
      <c r="U242" t="s">
        <v>84</v>
      </c>
      <c r="V242" s="50">
        <f t="shared" si="16"/>
        <v>0</v>
      </c>
      <c r="W242" s="50">
        <f t="shared" si="19"/>
        <v>0</v>
      </c>
      <c r="X242" s="5">
        <f t="shared" si="18"/>
        <v>0</v>
      </c>
      <c r="Y242">
        <f t="shared" si="17"/>
        <v>0</v>
      </c>
    </row>
    <row r="243" spans="1:25">
      <c r="A243">
        <v>242</v>
      </c>
      <c r="B243" t="s">
        <v>16</v>
      </c>
      <c r="C243" t="s">
        <v>17</v>
      </c>
      <c r="D243">
        <v>2</v>
      </c>
      <c r="E243" t="s">
        <v>71</v>
      </c>
      <c r="F243">
        <v>0.08</v>
      </c>
      <c r="H243" s="3">
        <v>476</v>
      </c>
      <c r="I243" s="3">
        <f t="shared" si="15"/>
        <v>506.94</v>
      </c>
      <c r="J243" t="s">
        <v>19</v>
      </c>
      <c r="K243">
        <v>1</v>
      </c>
      <c r="L243" t="s">
        <v>29</v>
      </c>
      <c r="M243" t="s">
        <v>29</v>
      </c>
      <c r="N243" t="s">
        <v>30</v>
      </c>
      <c r="O243" t="s">
        <v>23</v>
      </c>
      <c r="P243" t="s">
        <v>31</v>
      </c>
      <c r="Q243" t="s">
        <v>32</v>
      </c>
      <c r="R243">
        <v>0</v>
      </c>
      <c r="S243" t="s">
        <v>77</v>
      </c>
      <c r="T243" t="s">
        <v>83</v>
      </c>
      <c r="U243" t="s">
        <v>84</v>
      </c>
      <c r="V243" s="50">
        <f t="shared" si="16"/>
        <v>0</v>
      </c>
      <c r="W243" s="50">
        <f t="shared" si="19"/>
        <v>0</v>
      </c>
      <c r="X243" s="5">
        <f t="shared" si="18"/>
        <v>0</v>
      </c>
      <c r="Y243">
        <f t="shared" si="17"/>
        <v>0</v>
      </c>
    </row>
    <row r="244" spans="1:25">
      <c r="A244">
        <v>243</v>
      </c>
      <c r="B244" t="s">
        <v>16</v>
      </c>
      <c r="C244" t="s">
        <v>17</v>
      </c>
      <c r="D244">
        <v>2</v>
      </c>
      <c r="E244" t="s">
        <v>71</v>
      </c>
      <c r="F244">
        <v>0.08</v>
      </c>
      <c r="H244" s="3">
        <v>476</v>
      </c>
      <c r="I244" s="3">
        <f t="shared" si="15"/>
        <v>506.94</v>
      </c>
      <c r="J244" t="s">
        <v>19</v>
      </c>
      <c r="K244">
        <v>1</v>
      </c>
      <c r="L244" t="s">
        <v>33</v>
      </c>
      <c r="M244" t="s">
        <v>33</v>
      </c>
      <c r="N244" t="s">
        <v>22</v>
      </c>
      <c r="O244" t="s">
        <v>23</v>
      </c>
      <c r="P244" t="s">
        <v>31</v>
      </c>
      <c r="Q244" t="s">
        <v>25</v>
      </c>
      <c r="R244">
        <v>0</v>
      </c>
      <c r="S244" t="s">
        <v>77</v>
      </c>
      <c r="T244" t="s">
        <v>83</v>
      </c>
      <c r="U244" t="s">
        <v>84</v>
      </c>
      <c r="V244" s="50">
        <f t="shared" si="16"/>
        <v>0</v>
      </c>
      <c r="W244" s="50">
        <f t="shared" si="19"/>
        <v>0</v>
      </c>
      <c r="X244" s="5">
        <f t="shared" si="18"/>
        <v>0</v>
      </c>
      <c r="Y244">
        <f t="shared" si="17"/>
        <v>0</v>
      </c>
    </row>
    <row r="245" spans="1:25">
      <c r="A245">
        <v>244</v>
      </c>
      <c r="B245" t="s">
        <v>16</v>
      </c>
      <c r="C245" t="s">
        <v>17</v>
      </c>
      <c r="D245">
        <v>2</v>
      </c>
      <c r="E245" t="s">
        <v>71</v>
      </c>
      <c r="F245">
        <v>0.08</v>
      </c>
      <c r="H245" s="3">
        <v>476</v>
      </c>
      <c r="I245" s="3">
        <f t="shared" si="15"/>
        <v>506.94</v>
      </c>
      <c r="J245" t="s">
        <v>19</v>
      </c>
      <c r="K245">
        <v>1</v>
      </c>
      <c r="L245" t="s">
        <v>34</v>
      </c>
      <c r="M245" t="s">
        <v>35</v>
      </c>
      <c r="N245" t="s">
        <v>36</v>
      </c>
      <c r="O245" t="s">
        <v>37</v>
      </c>
      <c r="P245" t="s">
        <v>24</v>
      </c>
      <c r="Q245" t="s">
        <v>38</v>
      </c>
      <c r="R245">
        <v>0</v>
      </c>
      <c r="S245" t="s">
        <v>77</v>
      </c>
      <c r="T245" t="s">
        <v>83</v>
      </c>
      <c r="U245" t="s">
        <v>84</v>
      </c>
      <c r="V245" s="50">
        <f t="shared" si="16"/>
        <v>0</v>
      </c>
      <c r="W245" s="50">
        <f t="shared" si="19"/>
        <v>0</v>
      </c>
      <c r="X245" s="5">
        <f t="shared" si="18"/>
        <v>0</v>
      </c>
      <c r="Y245">
        <f t="shared" si="17"/>
        <v>0</v>
      </c>
    </row>
    <row r="246" spans="1:25">
      <c r="A246">
        <v>245</v>
      </c>
      <c r="B246" t="s">
        <v>16</v>
      </c>
      <c r="C246" t="s">
        <v>17</v>
      </c>
      <c r="D246">
        <v>2</v>
      </c>
      <c r="E246" t="s">
        <v>71</v>
      </c>
      <c r="F246">
        <v>0.08</v>
      </c>
      <c r="H246" s="3">
        <v>476</v>
      </c>
      <c r="I246" s="3">
        <f t="shared" si="15"/>
        <v>506.94</v>
      </c>
      <c r="J246" t="s">
        <v>19</v>
      </c>
      <c r="K246">
        <v>1</v>
      </c>
      <c r="L246" t="s">
        <v>39</v>
      </c>
      <c r="M246" t="s">
        <v>35</v>
      </c>
      <c r="N246" t="s">
        <v>36</v>
      </c>
      <c r="O246" t="s">
        <v>37</v>
      </c>
      <c r="P246" t="s">
        <v>24</v>
      </c>
      <c r="Q246" t="s">
        <v>38</v>
      </c>
      <c r="R246">
        <v>1</v>
      </c>
      <c r="S246" t="s">
        <v>77</v>
      </c>
      <c r="T246" t="s">
        <v>83</v>
      </c>
      <c r="U246" t="s">
        <v>84</v>
      </c>
      <c r="V246" s="50">
        <f t="shared" si="16"/>
        <v>2.1008403361344537E-3</v>
      </c>
      <c r="W246" s="50">
        <f t="shared" si="19"/>
        <v>2100.8403361344535</v>
      </c>
      <c r="X246" s="5">
        <f t="shared" si="18"/>
        <v>1.9726200339290644E-3</v>
      </c>
      <c r="Y246">
        <f t="shared" si="17"/>
        <v>1.9726200339290645</v>
      </c>
    </row>
    <row r="247" spans="1:25">
      <c r="A247">
        <v>246</v>
      </c>
      <c r="B247" t="s">
        <v>16</v>
      </c>
      <c r="C247" t="s">
        <v>17</v>
      </c>
      <c r="D247">
        <v>2</v>
      </c>
      <c r="E247" t="s">
        <v>71</v>
      </c>
      <c r="F247">
        <v>0.08</v>
      </c>
      <c r="H247" s="3">
        <v>476</v>
      </c>
      <c r="I247" s="3">
        <f t="shared" si="15"/>
        <v>506.94</v>
      </c>
      <c r="J247" t="s">
        <v>19</v>
      </c>
      <c r="K247">
        <v>1</v>
      </c>
      <c r="L247" t="s">
        <v>40</v>
      </c>
      <c r="M247" t="s">
        <v>40</v>
      </c>
      <c r="N247" t="s">
        <v>22</v>
      </c>
      <c r="O247" t="s">
        <v>37</v>
      </c>
      <c r="P247" t="s">
        <v>24</v>
      </c>
      <c r="Q247" t="s">
        <v>32</v>
      </c>
      <c r="R247">
        <v>1</v>
      </c>
      <c r="S247" t="s">
        <v>77</v>
      </c>
      <c r="T247" t="s">
        <v>83</v>
      </c>
      <c r="U247" t="s">
        <v>84</v>
      </c>
      <c r="V247" s="50">
        <f t="shared" si="16"/>
        <v>2.1008403361344537E-3</v>
      </c>
      <c r="W247" s="50">
        <f t="shared" si="19"/>
        <v>2100.8403361344535</v>
      </c>
      <c r="X247" s="5">
        <f t="shared" si="18"/>
        <v>1.9726200339290644E-3</v>
      </c>
      <c r="Y247">
        <f t="shared" si="17"/>
        <v>1.9726200339290645</v>
      </c>
    </row>
    <row r="248" spans="1:25">
      <c r="A248">
        <v>247</v>
      </c>
      <c r="B248" t="s">
        <v>16</v>
      </c>
      <c r="C248" t="s">
        <v>17</v>
      </c>
      <c r="D248">
        <v>2</v>
      </c>
      <c r="E248" t="s">
        <v>71</v>
      </c>
      <c r="F248">
        <v>0.08</v>
      </c>
      <c r="H248" s="3">
        <v>476</v>
      </c>
      <c r="I248" s="3">
        <f t="shared" si="15"/>
        <v>506.94</v>
      </c>
      <c r="J248" t="s">
        <v>19</v>
      </c>
      <c r="K248">
        <v>1</v>
      </c>
      <c r="L248" t="s">
        <v>41</v>
      </c>
      <c r="M248" t="s">
        <v>41</v>
      </c>
      <c r="N248" t="s">
        <v>22</v>
      </c>
      <c r="O248" t="s">
        <v>23</v>
      </c>
      <c r="P248" t="s">
        <v>24</v>
      </c>
      <c r="Q248" t="s">
        <v>425</v>
      </c>
      <c r="R248">
        <v>0</v>
      </c>
      <c r="S248" t="s">
        <v>77</v>
      </c>
      <c r="T248" t="s">
        <v>83</v>
      </c>
      <c r="U248" t="s">
        <v>84</v>
      </c>
      <c r="V248" s="50">
        <f t="shared" si="16"/>
        <v>0</v>
      </c>
      <c r="W248" s="50">
        <f t="shared" si="19"/>
        <v>0</v>
      </c>
      <c r="X248" s="5">
        <f t="shared" si="18"/>
        <v>0</v>
      </c>
      <c r="Y248">
        <f t="shared" si="17"/>
        <v>0</v>
      </c>
    </row>
    <row r="249" spans="1:25">
      <c r="A249">
        <v>248</v>
      </c>
      <c r="B249" t="s">
        <v>16</v>
      </c>
      <c r="C249" t="s">
        <v>17</v>
      </c>
      <c r="D249">
        <v>2</v>
      </c>
      <c r="E249" t="s">
        <v>71</v>
      </c>
      <c r="F249">
        <v>0.08</v>
      </c>
      <c r="H249" s="3">
        <v>476</v>
      </c>
      <c r="I249" s="3">
        <f t="shared" si="15"/>
        <v>506.94</v>
      </c>
      <c r="J249" t="s">
        <v>19</v>
      </c>
      <c r="K249">
        <v>1</v>
      </c>
      <c r="L249" t="s">
        <v>42</v>
      </c>
      <c r="M249" t="s">
        <v>42</v>
      </c>
      <c r="N249" t="s">
        <v>22</v>
      </c>
      <c r="O249" t="s">
        <v>23</v>
      </c>
      <c r="P249" t="s">
        <v>24</v>
      </c>
      <c r="Q249" t="s">
        <v>43</v>
      </c>
      <c r="R249">
        <v>0</v>
      </c>
      <c r="S249" t="s">
        <v>77</v>
      </c>
      <c r="T249" t="s">
        <v>83</v>
      </c>
      <c r="U249" t="s">
        <v>84</v>
      </c>
      <c r="V249" s="50">
        <f t="shared" si="16"/>
        <v>0</v>
      </c>
      <c r="W249" s="50">
        <f t="shared" si="19"/>
        <v>0</v>
      </c>
      <c r="X249" s="5">
        <f t="shared" si="18"/>
        <v>0</v>
      </c>
      <c r="Y249">
        <f t="shared" si="17"/>
        <v>0</v>
      </c>
    </row>
    <row r="250" spans="1:25">
      <c r="A250">
        <v>249</v>
      </c>
      <c r="B250" t="s">
        <v>16</v>
      </c>
      <c r="C250" t="s">
        <v>17</v>
      </c>
      <c r="D250">
        <v>2</v>
      </c>
      <c r="E250" t="s">
        <v>71</v>
      </c>
      <c r="F250">
        <v>0.08</v>
      </c>
      <c r="H250" s="3">
        <v>476</v>
      </c>
      <c r="I250" s="3">
        <f t="shared" si="15"/>
        <v>506.94</v>
      </c>
      <c r="J250" t="s">
        <v>19</v>
      </c>
      <c r="K250">
        <v>1</v>
      </c>
      <c r="L250" t="s">
        <v>44</v>
      </c>
      <c r="M250" t="s">
        <v>44</v>
      </c>
      <c r="N250" t="s">
        <v>22</v>
      </c>
      <c r="O250" t="s">
        <v>23</v>
      </c>
      <c r="P250" t="s">
        <v>24</v>
      </c>
      <c r="Q250" t="s">
        <v>45</v>
      </c>
      <c r="R250">
        <v>0</v>
      </c>
      <c r="S250" t="s">
        <v>77</v>
      </c>
      <c r="T250" t="s">
        <v>83</v>
      </c>
      <c r="U250" t="s">
        <v>84</v>
      </c>
      <c r="V250" s="50">
        <f t="shared" si="16"/>
        <v>0</v>
      </c>
      <c r="W250" s="50">
        <f t="shared" si="19"/>
        <v>0</v>
      </c>
      <c r="X250" s="5">
        <f t="shared" si="18"/>
        <v>0</v>
      </c>
      <c r="Y250">
        <f t="shared" si="17"/>
        <v>0</v>
      </c>
    </row>
    <row r="251" spans="1:25">
      <c r="A251">
        <v>250</v>
      </c>
      <c r="B251" t="s">
        <v>16</v>
      </c>
      <c r="C251" t="s">
        <v>17</v>
      </c>
      <c r="D251">
        <v>2</v>
      </c>
      <c r="E251" t="s">
        <v>71</v>
      </c>
      <c r="F251">
        <v>0.08</v>
      </c>
      <c r="H251" s="3">
        <v>476</v>
      </c>
      <c r="I251" s="3">
        <f t="shared" si="15"/>
        <v>506.94</v>
      </c>
      <c r="J251" t="s">
        <v>19</v>
      </c>
      <c r="K251">
        <v>1</v>
      </c>
      <c r="L251" t="s">
        <v>46</v>
      </c>
      <c r="M251" t="s">
        <v>46</v>
      </c>
      <c r="N251" t="s">
        <v>22</v>
      </c>
      <c r="O251" t="s">
        <v>23</v>
      </c>
      <c r="P251" t="s">
        <v>24</v>
      </c>
      <c r="Q251" t="s">
        <v>32</v>
      </c>
      <c r="R251">
        <v>0</v>
      </c>
      <c r="S251" t="s">
        <v>77</v>
      </c>
      <c r="T251" t="s">
        <v>83</v>
      </c>
      <c r="U251" t="s">
        <v>84</v>
      </c>
      <c r="V251" s="50">
        <f t="shared" si="16"/>
        <v>0</v>
      </c>
      <c r="W251" s="50">
        <f t="shared" si="19"/>
        <v>0</v>
      </c>
      <c r="X251" s="5">
        <f t="shared" si="18"/>
        <v>0</v>
      </c>
      <c r="Y251">
        <f t="shared" si="17"/>
        <v>0</v>
      </c>
    </row>
    <row r="252" spans="1:25">
      <c r="A252">
        <v>251</v>
      </c>
      <c r="B252" t="s">
        <v>16</v>
      </c>
      <c r="C252" t="s">
        <v>17</v>
      </c>
      <c r="D252">
        <v>2</v>
      </c>
      <c r="E252" t="s">
        <v>71</v>
      </c>
      <c r="F252">
        <v>0.08</v>
      </c>
      <c r="H252" s="3">
        <v>476</v>
      </c>
      <c r="I252" s="3">
        <f t="shared" si="15"/>
        <v>506.94</v>
      </c>
      <c r="J252" t="s">
        <v>19</v>
      </c>
      <c r="K252">
        <v>1</v>
      </c>
      <c r="L252" t="s">
        <v>47</v>
      </c>
      <c r="M252" t="s">
        <v>48</v>
      </c>
      <c r="N252" t="s">
        <v>22</v>
      </c>
      <c r="O252" t="s">
        <v>37</v>
      </c>
      <c r="P252" t="s">
        <v>24</v>
      </c>
      <c r="Q252" t="s">
        <v>49</v>
      </c>
      <c r="R252">
        <v>2</v>
      </c>
      <c r="S252" t="s">
        <v>77</v>
      </c>
      <c r="T252" t="s">
        <v>83</v>
      </c>
      <c r="U252" t="s">
        <v>84</v>
      </c>
      <c r="V252" s="50">
        <f t="shared" si="16"/>
        <v>4.2016806722689074E-3</v>
      </c>
      <c r="W252" s="50">
        <f t="shared" si="19"/>
        <v>4201.6806722689071</v>
      </c>
      <c r="X252" s="5">
        <f t="shared" si="18"/>
        <v>3.9452400678581289E-3</v>
      </c>
      <c r="Y252">
        <f t="shared" si="17"/>
        <v>3.945240067858129</v>
      </c>
    </row>
    <row r="253" spans="1:25">
      <c r="A253">
        <v>252</v>
      </c>
      <c r="B253" t="s">
        <v>16</v>
      </c>
      <c r="C253" t="s">
        <v>17</v>
      </c>
      <c r="D253">
        <v>2</v>
      </c>
      <c r="E253" t="s">
        <v>71</v>
      </c>
      <c r="F253">
        <v>0.08</v>
      </c>
      <c r="H253" s="3">
        <v>476</v>
      </c>
      <c r="I253" s="3">
        <f t="shared" si="15"/>
        <v>506.94</v>
      </c>
      <c r="J253" t="s">
        <v>19</v>
      </c>
      <c r="K253">
        <v>1</v>
      </c>
      <c r="L253" t="s">
        <v>50</v>
      </c>
      <c r="M253" t="s">
        <v>48</v>
      </c>
      <c r="N253" t="s">
        <v>22</v>
      </c>
      <c r="O253" t="s">
        <v>37</v>
      </c>
      <c r="P253" t="s">
        <v>24</v>
      </c>
      <c r="Q253" t="s">
        <v>49</v>
      </c>
      <c r="R253">
        <v>0</v>
      </c>
      <c r="S253" t="s">
        <v>77</v>
      </c>
      <c r="T253" t="s">
        <v>83</v>
      </c>
      <c r="U253" t="s">
        <v>84</v>
      </c>
      <c r="V253" s="50">
        <f t="shared" si="16"/>
        <v>0</v>
      </c>
      <c r="W253" s="50">
        <f t="shared" si="19"/>
        <v>0</v>
      </c>
      <c r="X253" s="5">
        <f t="shared" si="18"/>
        <v>0</v>
      </c>
      <c r="Y253">
        <f t="shared" si="17"/>
        <v>0</v>
      </c>
    </row>
    <row r="254" spans="1:25">
      <c r="A254">
        <v>253</v>
      </c>
      <c r="B254" t="s">
        <v>16</v>
      </c>
      <c r="C254" t="s">
        <v>17</v>
      </c>
      <c r="D254">
        <v>2</v>
      </c>
      <c r="E254" t="s">
        <v>71</v>
      </c>
      <c r="F254">
        <v>0.08</v>
      </c>
      <c r="H254" s="3">
        <v>476</v>
      </c>
      <c r="I254" s="3">
        <f t="shared" si="15"/>
        <v>506.94</v>
      </c>
      <c r="J254" t="s">
        <v>19</v>
      </c>
      <c r="K254">
        <v>1</v>
      </c>
      <c r="L254" t="s">
        <v>51</v>
      </c>
      <c r="M254" t="s">
        <v>51</v>
      </c>
      <c r="N254" t="s">
        <v>22</v>
      </c>
      <c r="O254" t="s">
        <v>23</v>
      </c>
      <c r="P254" t="s">
        <v>24</v>
      </c>
      <c r="Q254" t="s">
        <v>45</v>
      </c>
      <c r="R254">
        <v>0</v>
      </c>
      <c r="S254" t="s">
        <v>77</v>
      </c>
      <c r="T254" t="s">
        <v>83</v>
      </c>
      <c r="U254" t="s">
        <v>84</v>
      </c>
      <c r="V254" s="50">
        <f t="shared" si="16"/>
        <v>0</v>
      </c>
      <c r="W254" s="50">
        <f t="shared" si="19"/>
        <v>0</v>
      </c>
      <c r="X254" s="5">
        <f t="shared" si="18"/>
        <v>0</v>
      </c>
      <c r="Y254">
        <f t="shared" si="17"/>
        <v>0</v>
      </c>
    </row>
    <row r="255" spans="1:25">
      <c r="A255">
        <v>254</v>
      </c>
      <c r="B255" t="s">
        <v>16</v>
      </c>
      <c r="C255" t="s">
        <v>17</v>
      </c>
      <c r="D255">
        <v>2</v>
      </c>
      <c r="E255" t="s">
        <v>71</v>
      </c>
      <c r="F255">
        <v>0.08</v>
      </c>
      <c r="H255" s="3">
        <v>476</v>
      </c>
      <c r="I255" s="3">
        <f t="shared" si="15"/>
        <v>506.94</v>
      </c>
      <c r="J255" t="s">
        <v>19</v>
      </c>
      <c r="K255">
        <v>1</v>
      </c>
      <c r="L255" t="s">
        <v>52</v>
      </c>
      <c r="M255" t="s">
        <v>52</v>
      </c>
      <c r="N255" t="s">
        <v>22</v>
      </c>
      <c r="O255" t="s">
        <v>23</v>
      </c>
      <c r="P255" t="s">
        <v>31</v>
      </c>
      <c r="Q255" t="s">
        <v>53</v>
      </c>
      <c r="R255">
        <v>0</v>
      </c>
      <c r="S255" t="s">
        <v>77</v>
      </c>
      <c r="T255" t="s">
        <v>83</v>
      </c>
      <c r="U255" t="s">
        <v>84</v>
      </c>
      <c r="V255" s="50">
        <f t="shared" si="16"/>
        <v>0</v>
      </c>
      <c r="W255" s="50">
        <f t="shared" si="19"/>
        <v>0</v>
      </c>
      <c r="X255" s="5">
        <f t="shared" si="18"/>
        <v>0</v>
      </c>
      <c r="Y255">
        <f t="shared" si="17"/>
        <v>0</v>
      </c>
    </row>
    <row r="256" spans="1:25">
      <c r="A256">
        <v>255</v>
      </c>
      <c r="B256" t="s">
        <v>16</v>
      </c>
      <c r="C256" t="s">
        <v>17</v>
      </c>
      <c r="D256">
        <v>2</v>
      </c>
      <c r="E256" t="s">
        <v>71</v>
      </c>
      <c r="F256">
        <v>0.08</v>
      </c>
      <c r="H256" s="3">
        <v>476</v>
      </c>
      <c r="I256" s="3">
        <f t="shared" si="15"/>
        <v>506.94</v>
      </c>
      <c r="J256" t="s">
        <v>19</v>
      </c>
      <c r="K256">
        <v>1</v>
      </c>
      <c r="L256" t="s">
        <v>54</v>
      </c>
      <c r="M256" t="s">
        <v>54</v>
      </c>
      <c r="N256" t="s">
        <v>22</v>
      </c>
      <c r="O256" t="s">
        <v>23</v>
      </c>
      <c r="P256" t="s">
        <v>31</v>
      </c>
      <c r="Q256" t="s">
        <v>55</v>
      </c>
      <c r="R256">
        <v>0</v>
      </c>
      <c r="S256" t="s">
        <v>77</v>
      </c>
      <c r="T256" t="s">
        <v>83</v>
      </c>
      <c r="U256" t="s">
        <v>84</v>
      </c>
      <c r="V256" s="50">
        <f t="shared" si="16"/>
        <v>0</v>
      </c>
      <c r="W256" s="50">
        <f t="shared" si="19"/>
        <v>0</v>
      </c>
      <c r="X256" s="5">
        <f t="shared" si="18"/>
        <v>0</v>
      </c>
      <c r="Y256">
        <f t="shared" si="17"/>
        <v>0</v>
      </c>
    </row>
    <row r="257" spans="1:25">
      <c r="A257">
        <v>256</v>
      </c>
      <c r="B257" t="s">
        <v>16</v>
      </c>
      <c r="C257" t="s">
        <v>17</v>
      </c>
      <c r="D257">
        <v>2</v>
      </c>
      <c r="E257" t="s">
        <v>71</v>
      </c>
      <c r="F257">
        <v>0.08</v>
      </c>
      <c r="H257" s="3">
        <v>476</v>
      </c>
      <c r="I257" s="3">
        <f t="shared" si="15"/>
        <v>506.94</v>
      </c>
      <c r="J257" t="s">
        <v>19</v>
      </c>
      <c r="K257">
        <v>1</v>
      </c>
      <c r="L257" t="s">
        <v>56</v>
      </c>
      <c r="M257" t="s">
        <v>56</v>
      </c>
      <c r="N257" t="s">
        <v>22</v>
      </c>
      <c r="O257" t="s">
        <v>37</v>
      </c>
      <c r="P257" t="s">
        <v>24</v>
      </c>
      <c r="Q257" t="s">
        <v>57</v>
      </c>
      <c r="R257">
        <v>1</v>
      </c>
      <c r="S257" t="s">
        <v>77</v>
      </c>
      <c r="T257" t="s">
        <v>83</v>
      </c>
      <c r="U257" t="s">
        <v>84</v>
      </c>
      <c r="V257" s="50">
        <f t="shared" si="16"/>
        <v>2.1008403361344537E-3</v>
      </c>
      <c r="W257" s="50">
        <f t="shared" si="19"/>
        <v>2100.8403361344535</v>
      </c>
      <c r="X257" s="5">
        <f t="shared" si="18"/>
        <v>1.9726200339290644E-3</v>
      </c>
      <c r="Y257">
        <f t="shared" si="17"/>
        <v>1.9726200339290645</v>
      </c>
    </row>
    <row r="258" spans="1:25">
      <c r="A258">
        <v>257</v>
      </c>
      <c r="B258" t="s">
        <v>16</v>
      </c>
      <c r="C258" t="s">
        <v>17</v>
      </c>
      <c r="D258">
        <v>2</v>
      </c>
      <c r="E258" t="s">
        <v>71</v>
      </c>
      <c r="F258">
        <v>0.08</v>
      </c>
      <c r="H258" s="3">
        <v>476</v>
      </c>
      <c r="I258" s="3">
        <f t="shared" ref="I258:I321" si="20">H258/(200/213)</f>
        <v>506.94</v>
      </c>
      <c r="J258" t="s">
        <v>19</v>
      </c>
      <c r="K258">
        <v>1</v>
      </c>
      <c r="L258" t="s">
        <v>58</v>
      </c>
      <c r="M258" t="s">
        <v>58</v>
      </c>
      <c r="N258" t="s">
        <v>30</v>
      </c>
      <c r="O258" t="s">
        <v>23</v>
      </c>
      <c r="P258" t="s">
        <v>31</v>
      </c>
      <c r="Q258" t="s">
        <v>59</v>
      </c>
      <c r="R258">
        <v>0</v>
      </c>
      <c r="S258" t="s">
        <v>77</v>
      </c>
      <c r="T258" t="s">
        <v>83</v>
      </c>
      <c r="U258" t="s">
        <v>84</v>
      </c>
      <c r="V258" s="50">
        <f t="shared" ref="V258:V321" si="21">R258/H258</f>
        <v>0</v>
      </c>
      <c r="W258" s="50">
        <f t="shared" si="19"/>
        <v>0</v>
      </c>
      <c r="X258" s="5">
        <f t="shared" si="18"/>
        <v>0</v>
      </c>
      <c r="Y258">
        <f t="shared" ref="Y258:Y321" si="22">X258*1000</f>
        <v>0</v>
      </c>
    </row>
    <row r="259" spans="1:25">
      <c r="A259">
        <v>258</v>
      </c>
      <c r="B259" t="s">
        <v>16</v>
      </c>
      <c r="C259" t="s">
        <v>17</v>
      </c>
      <c r="D259">
        <v>2</v>
      </c>
      <c r="E259" t="s">
        <v>71</v>
      </c>
      <c r="F259">
        <v>0.08</v>
      </c>
      <c r="H259" s="3">
        <v>476</v>
      </c>
      <c r="I259" s="3">
        <f t="shared" si="20"/>
        <v>506.94</v>
      </c>
      <c r="J259" t="s">
        <v>19</v>
      </c>
      <c r="K259">
        <v>1</v>
      </c>
      <c r="L259" t="s">
        <v>60</v>
      </c>
      <c r="M259" t="s">
        <v>60</v>
      </c>
      <c r="N259" t="s">
        <v>30</v>
      </c>
      <c r="O259" t="s">
        <v>37</v>
      </c>
      <c r="P259" t="s">
        <v>31</v>
      </c>
      <c r="Q259" t="s">
        <v>61</v>
      </c>
      <c r="R259">
        <v>0</v>
      </c>
      <c r="S259" t="s">
        <v>77</v>
      </c>
      <c r="T259" t="s">
        <v>83</v>
      </c>
      <c r="U259" t="s">
        <v>84</v>
      </c>
      <c r="V259" s="50">
        <f t="shared" si="21"/>
        <v>0</v>
      </c>
      <c r="W259" s="50">
        <f t="shared" si="19"/>
        <v>0</v>
      </c>
      <c r="X259" s="5">
        <f t="shared" ref="X259:X322" si="23">R259/I259</f>
        <v>0</v>
      </c>
      <c r="Y259">
        <f t="shared" si="22"/>
        <v>0</v>
      </c>
    </row>
    <row r="260" spans="1:25">
      <c r="A260">
        <v>259</v>
      </c>
      <c r="B260" t="s">
        <v>16</v>
      </c>
      <c r="C260" t="s">
        <v>17</v>
      </c>
      <c r="D260">
        <v>2</v>
      </c>
      <c r="E260" t="s">
        <v>71</v>
      </c>
      <c r="F260">
        <v>0.08</v>
      </c>
      <c r="H260" s="3">
        <v>476</v>
      </c>
      <c r="I260" s="3">
        <f t="shared" si="20"/>
        <v>506.94</v>
      </c>
      <c r="J260" t="s">
        <v>19</v>
      </c>
      <c r="K260">
        <v>1</v>
      </c>
      <c r="L260" t="s">
        <v>62</v>
      </c>
      <c r="M260" t="s">
        <v>62</v>
      </c>
      <c r="N260" t="s">
        <v>22</v>
      </c>
      <c r="O260" t="s">
        <v>37</v>
      </c>
      <c r="P260" t="s">
        <v>24</v>
      </c>
      <c r="Q260" t="s">
        <v>32</v>
      </c>
      <c r="R260">
        <v>0</v>
      </c>
      <c r="S260" t="s">
        <v>77</v>
      </c>
      <c r="T260" t="s">
        <v>83</v>
      </c>
      <c r="U260" t="s">
        <v>84</v>
      </c>
      <c r="V260" s="50">
        <f t="shared" si="21"/>
        <v>0</v>
      </c>
      <c r="W260" s="50">
        <f t="shared" ref="W260:W323" si="24">V260*1000000</f>
        <v>0</v>
      </c>
      <c r="X260" s="5">
        <f t="shared" si="23"/>
        <v>0</v>
      </c>
      <c r="Y260">
        <f t="shared" si="22"/>
        <v>0</v>
      </c>
    </row>
    <row r="261" spans="1:25">
      <c r="A261">
        <v>260</v>
      </c>
      <c r="B261" t="s">
        <v>16</v>
      </c>
      <c r="C261" t="s">
        <v>17</v>
      </c>
      <c r="D261">
        <v>2</v>
      </c>
      <c r="E261" t="s">
        <v>71</v>
      </c>
      <c r="F261">
        <v>0.08</v>
      </c>
      <c r="H261" s="3">
        <v>476</v>
      </c>
      <c r="I261" s="3">
        <f t="shared" si="20"/>
        <v>506.94</v>
      </c>
      <c r="J261" t="s">
        <v>19</v>
      </c>
      <c r="K261">
        <v>1</v>
      </c>
      <c r="L261" t="s">
        <v>63</v>
      </c>
      <c r="M261" t="s">
        <v>64</v>
      </c>
      <c r="N261" t="s">
        <v>22</v>
      </c>
      <c r="O261" t="s">
        <v>23</v>
      </c>
      <c r="P261" t="s">
        <v>24</v>
      </c>
      <c r="Q261" t="s">
        <v>25</v>
      </c>
      <c r="R261">
        <v>0</v>
      </c>
      <c r="S261" t="s">
        <v>77</v>
      </c>
      <c r="T261" t="s">
        <v>83</v>
      </c>
      <c r="U261" t="s">
        <v>84</v>
      </c>
      <c r="V261" s="50">
        <f t="shared" si="21"/>
        <v>0</v>
      </c>
      <c r="W261" s="50">
        <f t="shared" si="24"/>
        <v>0</v>
      </c>
      <c r="X261" s="5">
        <f t="shared" si="23"/>
        <v>0</v>
      </c>
      <c r="Y261">
        <f t="shared" si="22"/>
        <v>0</v>
      </c>
    </row>
    <row r="262" spans="1:25">
      <c r="A262">
        <v>261</v>
      </c>
      <c r="B262" t="s">
        <v>16</v>
      </c>
      <c r="C262" t="s">
        <v>17</v>
      </c>
      <c r="D262">
        <v>2</v>
      </c>
      <c r="E262" t="s">
        <v>71</v>
      </c>
      <c r="F262">
        <v>0.08</v>
      </c>
      <c r="H262" s="3">
        <v>476</v>
      </c>
      <c r="I262" s="3">
        <f t="shared" si="20"/>
        <v>506.94</v>
      </c>
      <c r="J262" t="s">
        <v>65</v>
      </c>
      <c r="K262">
        <v>1</v>
      </c>
      <c r="L262" t="s">
        <v>20</v>
      </c>
      <c r="M262" t="s">
        <v>21</v>
      </c>
      <c r="N262" t="s">
        <v>22</v>
      </c>
      <c r="O262" t="s">
        <v>23</v>
      </c>
      <c r="P262" t="s">
        <v>24</v>
      </c>
      <c r="Q262" t="s">
        <v>25</v>
      </c>
      <c r="R262">
        <v>1</v>
      </c>
      <c r="S262" t="s">
        <v>77</v>
      </c>
      <c r="T262" t="s">
        <v>83</v>
      </c>
      <c r="U262" t="s">
        <v>85</v>
      </c>
      <c r="V262" s="50">
        <f t="shared" si="21"/>
        <v>2.1008403361344537E-3</v>
      </c>
      <c r="W262" s="50">
        <f t="shared" si="24"/>
        <v>2100.8403361344535</v>
      </c>
      <c r="X262" s="5">
        <f t="shared" si="23"/>
        <v>1.9726200339290644E-3</v>
      </c>
      <c r="Y262">
        <f t="shared" si="22"/>
        <v>1.9726200339290645</v>
      </c>
    </row>
    <row r="263" spans="1:25">
      <c r="A263">
        <v>262</v>
      </c>
      <c r="B263" t="s">
        <v>16</v>
      </c>
      <c r="C263" t="s">
        <v>17</v>
      </c>
      <c r="D263">
        <v>2</v>
      </c>
      <c r="E263" t="s">
        <v>71</v>
      </c>
      <c r="F263">
        <v>0.08</v>
      </c>
      <c r="H263" s="3">
        <v>476</v>
      </c>
      <c r="I263" s="3">
        <f t="shared" si="20"/>
        <v>506.94</v>
      </c>
      <c r="J263" t="s">
        <v>65</v>
      </c>
      <c r="K263">
        <v>1</v>
      </c>
      <c r="L263" t="s">
        <v>29</v>
      </c>
      <c r="M263" t="s">
        <v>29</v>
      </c>
      <c r="N263" t="s">
        <v>30</v>
      </c>
      <c r="O263" t="s">
        <v>23</v>
      </c>
      <c r="P263" t="s">
        <v>31</v>
      </c>
      <c r="Q263" t="s">
        <v>32</v>
      </c>
      <c r="R263">
        <v>0</v>
      </c>
      <c r="S263" t="s">
        <v>77</v>
      </c>
      <c r="T263" t="s">
        <v>83</v>
      </c>
      <c r="U263" t="s">
        <v>85</v>
      </c>
      <c r="V263" s="50">
        <f t="shared" si="21"/>
        <v>0</v>
      </c>
      <c r="W263" s="50">
        <f t="shared" si="24"/>
        <v>0</v>
      </c>
      <c r="X263" s="5">
        <f t="shared" si="23"/>
        <v>0</v>
      </c>
      <c r="Y263">
        <f t="shared" si="22"/>
        <v>0</v>
      </c>
    </row>
    <row r="264" spans="1:25">
      <c r="A264">
        <v>263</v>
      </c>
      <c r="B264" t="s">
        <v>16</v>
      </c>
      <c r="C264" t="s">
        <v>17</v>
      </c>
      <c r="D264">
        <v>2</v>
      </c>
      <c r="E264" t="s">
        <v>71</v>
      </c>
      <c r="F264">
        <v>0.08</v>
      </c>
      <c r="H264" s="3">
        <v>476</v>
      </c>
      <c r="I264" s="3">
        <f t="shared" si="20"/>
        <v>506.94</v>
      </c>
      <c r="J264" t="s">
        <v>65</v>
      </c>
      <c r="K264">
        <v>1</v>
      </c>
      <c r="L264" t="s">
        <v>33</v>
      </c>
      <c r="M264" t="s">
        <v>33</v>
      </c>
      <c r="N264" t="s">
        <v>22</v>
      </c>
      <c r="O264" t="s">
        <v>23</v>
      </c>
      <c r="P264" t="s">
        <v>31</v>
      </c>
      <c r="Q264" t="s">
        <v>25</v>
      </c>
      <c r="R264">
        <v>0</v>
      </c>
      <c r="S264" t="s">
        <v>77</v>
      </c>
      <c r="T264" t="s">
        <v>83</v>
      </c>
      <c r="U264" t="s">
        <v>85</v>
      </c>
      <c r="V264" s="50">
        <f t="shared" si="21"/>
        <v>0</v>
      </c>
      <c r="W264" s="50">
        <f t="shared" si="24"/>
        <v>0</v>
      </c>
      <c r="X264" s="5">
        <f t="shared" si="23"/>
        <v>0</v>
      </c>
      <c r="Y264">
        <f t="shared" si="22"/>
        <v>0</v>
      </c>
    </row>
    <row r="265" spans="1:25">
      <c r="A265">
        <v>264</v>
      </c>
      <c r="B265" t="s">
        <v>16</v>
      </c>
      <c r="C265" t="s">
        <v>17</v>
      </c>
      <c r="D265">
        <v>2</v>
      </c>
      <c r="E265" t="s">
        <v>71</v>
      </c>
      <c r="F265">
        <v>0.08</v>
      </c>
      <c r="H265" s="3">
        <v>476</v>
      </c>
      <c r="I265" s="3">
        <f t="shared" si="20"/>
        <v>506.94</v>
      </c>
      <c r="J265" t="s">
        <v>65</v>
      </c>
      <c r="K265">
        <v>1</v>
      </c>
      <c r="L265" t="s">
        <v>34</v>
      </c>
      <c r="M265" t="s">
        <v>35</v>
      </c>
      <c r="N265" t="s">
        <v>36</v>
      </c>
      <c r="O265" t="s">
        <v>37</v>
      </c>
      <c r="P265" t="s">
        <v>24</v>
      </c>
      <c r="Q265" t="s">
        <v>38</v>
      </c>
      <c r="R265">
        <v>0</v>
      </c>
      <c r="S265" t="s">
        <v>77</v>
      </c>
      <c r="T265" t="s">
        <v>83</v>
      </c>
      <c r="U265" t="s">
        <v>85</v>
      </c>
      <c r="V265" s="50">
        <f t="shared" si="21"/>
        <v>0</v>
      </c>
      <c r="W265" s="50">
        <f t="shared" si="24"/>
        <v>0</v>
      </c>
      <c r="X265" s="5">
        <f t="shared" si="23"/>
        <v>0</v>
      </c>
      <c r="Y265">
        <f t="shared" si="22"/>
        <v>0</v>
      </c>
    </row>
    <row r="266" spans="1:25">
      <c r="A266">
        <v>265</v>
      </c>
      <c r="B266" t="s">
        <v>16</v>
      </c>
      <c r="C266" t="s">
        <v>17</v>
      </c>
      <c r="D266">
        <v>2</v>
      </c>
      <c r="E266" t="s">
        <v>71</v>
      </c>
      <c r="F266">
        <v>0.08</v>
      </c>
      <c r="H266" s="3">
        <v>476</v>
      </c>
      <c r="I266" s="3">
        <f t="shared" si="20"/>
        <v>506.94</v>
      </c>
      <c r="J266" t="s">
        <v>65</v>
      </c>
      <c r="K266">
        <v>1</v>
      </c>
      <c r="L266" t="s">
        <v>39</v>
      </c>
      <c r="M266" t="s">
        <v>35</v>
      </c>
      <c r="N266" t="s">
        <v>36</v>
      </c>
      <c r="O266" t="s">
        <v>37</v>
      </c>
      <c r="P266" t="s">
        <v>24</v>
      </c>
      <c r="Q266" t="s">
        <v>38</v>
      </c>
      <c r="R266">
        <v>1</v>
      </c>
      <c r="S266" t="s">
        <v>77</v>
      </c>
      <c r="T266" t="s">
        <v>83</v>
      </c>
      <c r="U266" t="s">
        <v>85</v>
      </c>
      <c r="V266" s="50">
        <f t="shared" si="21"/>
        <v>2.1008403361344537E-3</v>
      </c>
      <c r="W266" s="50">
        <f t="shared" si="24"/>
        <v>2100.8403361344535</v>
      </c>
      <c r="X266" s="5">
        <f t="shared" si="23"/>
        <v>1.9726200339290644E-3</v>
      </c>
      <c r="Y266">
        <f t="shared" si="22"/>
        <v>1.9726200339290645</v>
      </c>
    </row>
    <row r="267" spans="1:25">
      <c r="A267">
        <v>266</v>
      </c>
      <c r="B267" t="s">
        <v>16</v>
      </c>
      <c r="C267" t="s">
        <v>17</v>
      </c>
      <c r="D267">
        <v>2</v>
      </c>
      <c r="E267" t="s">
        <v>71</v>
      </c>
      <c r="F267">
        <v>0.08</v>
      </c>
      <c r="H267" s="3">
        <v>476</v>
      </c>
      <c r="I267" s="3">
        <f t="shared" si="20"/>
        <v>506.94</v>
      </c>
      <c r="J267" t="s">
        <v>65</v>
      </c>
      <c r="K267">
        <v>1</v>
      </c>
      <c r="L267" t="s">
        <v>40</v>
      </c>
      <c r="M267" t="s">
        <v>40</v>
      </c>
      <c r="N267" t="s">
        <v>22</v>
      </c>
      <c r="O267" t="s">
        <v>37</v>
      </c>
      <c r="P267" t="s">
        <v>24</v>
      </c>
      <c r="Q267" t="s">
        <v>32</v>
      </c>
      <c r="R267">
        <v>0</v>
      </c>
      <c r="S267" t="s">
        <v>77</v>
      </c>
      <c r="T267" t="s">
        <v>83</v>
      </c>
      <c r="U267" t="s">
        <v>85</v>
      </c>
      <c r="V267" s="50">
        <f t="shared" si="21"/>
        <v>0</v>
      </c>
      <c r="W267" s="50">
        <f t="shared" si="24"/>
        <v>0</v>
      </c>
      <c r="X267" s="5">
        <f t="shared" si="23"/>
        <v>0</v>
      </c>
      <c r="Y267">
        <f t="shared" si="22"/>
        <v>0</v>
      </c>
    </row>
    <row r="268" spans="1:25">
      <c r="A268">
        <v>267</v>
      </c>
      <c r="B268" t="s">
        <v>16</v>
      </c>
      <c r="C268" t="s">
        <v>17</v>
      </c>
      <c r="D268">
        <v>2</v>
      </c>
      <c r="E268" t="s">
        <v>71</v>
      </c>
      <c r="F268">
        <v>0.08</v>
      </c>
      <c r="H268" s="3">
        <v>476</v>
      </c>
      <c r="I268" s="3">
        <f t="shared" si="20"/>
        <v>506.94</v>
      </c>
      <c r="J268" t="s">
        <v>65</v>
      </c>
      <c r="K268">
        <v>1</v>
      </c>
      <c r="L268" t="s">
        <v>41</v>
      </c>
      <c r="M268" t="s">
        <v>41</v>
      </c>
      <c r="N268" t="s">
        <v>22</v>
      </c>
      <c r="O268" t="s">
        <v>23</v>
      </c>
      <c r="P268" t="s">
        <v>24</v>
      </c>
      <c r="Q268" t="s">
        <v>425</v>
      </c>
      <c r="R268">
        <v>1</v>
      </c>
      <c r="S268" t="s">
        <v>77</v>
      </c>
      <c r="T268" t="s">
        <v>83</v>
      </c>
      <c r="U268" t="s">
        <v>85</v>
      </c>
      <c r="V268" s="50">
        <f t="shared" si="21"/>
        <v>2.1008403361344537E-3</v>
      </c>
      <c r="W268" s="50">
        <f t="shared" si="24"/>
        <v>2100.8403361344535</v>
      </c>
      <c r="X268" s="5">
        <f t="shared" si="23"/>
        <v>1.9726200339290644E-3</v>
      </c>
      <c r="Y268">
        <f t="shared" si="22"/>
        <v>1.9726200339290645</v>
      </c>
    </row>
    <row r="269" spans="1:25">
      <c r="A269">
        <v>268</v>
      </c>
      <c r="B269" t="s">
        <v>16</v>
      </c>
      <c r="C269" t="s">
        <v>17</v>
      </c>
      <c r="D269">
        <v>2</v>
      </c>
      <c r="E269" t="s">
        <v>71</v>
      </c>
      <c r="F269">
        <v>0.08</v>
      </c>
      <c r="H269" s="3">
        <v>476</v>
      </c>
      <c r="I269" s="3">
        <f t="shared" si="20"/>
        <v>506.94</v>
      </c>
      <c r="J269" t="s">
        <v>65</v>
      </c>
      <c r="K269">
        <v>1</v>
      </c>
      <c r="L269" t="s">
        <v>42</v>
      </c>
      <c r="M269" t="s">
        <v>42</v>
      </c>
      <c r="N269" t="s">
        <v>22</v>
      </c>
      <c r="O269" t="s">
        <v>23</v>
      </c>
      <c r="P269" t="s">
        <v>24</v>
      </c>
      <c r="Q269" t="s">
        <v>43</v>
      </c>
      <c r="R269">
        <v>0</v>
      </c>
      <c r="S269" t="s">
        <v>77</v>
      </c>
      <c r="T269" t="s">
        <v>83</v>
      </c>
      <c r="U269" t="s">
        <v>85</v>
      </c>
      <c r="V269" s="50">
        <f t="shared" si="21"/>
        <v>0</v>
      </c>
      <c r="W269" s="50">
        <f t="shared" si="24"/>
        <v>0</v>
      </c>
      <c r="X269" s="5">
        <f t="shared" si="23"/>
        <v>0</v>
      </c>
      <c r="Y269">
        <f t="shared" si="22"/>
        <v>0</v>
      </c>
    </row>
    <row r="270" spans="1:25">
      <c r="A270">
        <v>269</v>
      </c>
      <c r="B270" t="s">
        <v>16</v>
      </c>
      <c r="C270" t="s">
        <v>17</v>
      </c>
      <c r="D270">
        <v>2</v>
      </c>
      <c r="E270" t="s">
        <v>71</v>
      </c>
      <c r="F270">
        <v>0.08</v>
      </c>
      <c r="H270" s="3">
        <v>476</v>
      </c>
      <c r="I270" s="3">
        <f t="shared" si="20"/>
        <v>506.94</v>
      </c>
      <c r="J270" t="s">
        <v>65</v>
      </c>
      <c r="K270">
        <v>1</v>
      </c>
      <c r="L270" t="s">
        <v>44</v>
      </c>
      <c r="M270" t="s">
        <v>44</v>
      </c>
      <c r="N270" t="s">
        <v>22</v>
      </c>
      <c r="O270" t="s">
        <v>23</v>
      </c>
      <c r="P270" t="s">
        <v>24</v>
      </c>
      <c r="Q270" t="s">
        <v>45</v>
      </c>
      <c r="R270">
        <v>0</v>
      </c>
      <c r="S270" t="s">
        <v>77</v>
      </c>
      <c r="T270" t="s">
        <v>83</v>
      </c>
      <c r="U270" t="s">
        <v>85</v>
      </c>
      <c r="V270" s="50">
        <f t="shared" si="21"/>
        <v>0</v>
      </c>
      <c r="W270" s="50">
        <f t="shared" si="24"/>
        <v>0</v>
      </c>
      <c r="X270" s="5">
        <f t="shared" si="23"/>
        <v>0</v>
      </c>
      <c r="Y270">
        <f t="shared" si="22"/>
        <v>0</v>
      </c>
    </row>
    <row r="271" spans="1:25">
      <c r="A271">
        <v>270</v>
      </c>
      <c r="B271" t="s">
        <v>16</v>
      </c>
      <c r="C271" t="s">
        <v>17</v>
      </c>
      <c r="D271">
        <v>2</v>
      </c>
      <c r="E271" t="s">
        <v>71</v>
      </c>
      <c r="F271">
        <v>0.08</v>
      </c>
      <c r="H271" s="3">
        <v>476</v>
      </c>
      <c r="I271" s="3">
        <f t="shared" si="20"/>
        <v>506.94</v>
      </c>
      <c r="J271" t="s">
        <v>65</v>
      </c>
      <c r="K271">
        <v>1</v>
      </c>
      <c r="L271" t="s">
        <v>46</v>
      </c>
      <c r="M271" t="s">
        <v>46</v>
      </c>
      <c r="N271" t="s">
        <v>22</v>
      </c>
      <c r="O271" t="s">
        <v>23</v>
      </c>
      <c r="P271" t="s">
        <v>24</v>
      </c>
      <c r="Q271" t="s">
        <v>32</v>
      </c>
      <c r="R271">
        <v>0</v>
      </c>
      <c r="S271" t="s">
        <v>77</v>
      </c>
      <c r="T271" t="s">
        <v>83</v>
      </c>
      <c r="U271" t="s">
        <v>85</v>
      </c>
      <c r="V271" s="50">
        <f t="shared" si="21"/>
        <v>0</v>
      </c>
      <c r="W271" s="50">
        <f t="shared" si="24"/>
        <v>0</v>
      </c>
      <c r="X271" s="5">
        <f t="shared" si="23"/>
        <v>0</v>
      </c>
      <c r="Y271">
        <f t="shared" si="22"/>
        <v>0</v>
      </c>
    </row>
    <row r="272" spans="1:25">
      <c r="A272">
        <v>271</v>
      </c>
      <c r="B272" t="s">
        <v>16</v>
      </c>
      <c r="C272" t="s">
        <v>17</v>
      </c>
      <c r="D272">
        <v>2</v>
      </c>
      <c r="E272" t="s">
        <v>71</v>
      </c>
      <c r="F272">
        <v>0.08</v>
      </c>
      <c r="H272" s="3">
        <v>476</v>
      </c>
      <c r="I272" s="3">
        <f t="shared" si="20"/>
        <v>506.94</v>
      </c>
      <c r="J272" t="s">
        <v>65</v>
      </c>
      <c r="K272">
        <v>1</v>
      </c>
      <c r="L272" t="s">
        <v>47</v>
      </c>
      <c r="M272" t="s">
        <v>48</v>
      </c>
      <c r="N272" t="s">
        <v>22</v>
      </c>
      <c r="O272" t="s">
        <v>37</v>
      </c>
      <c r="P272" t="s">
        <v>24</v>
      </c>
      <c r="Q272" t="s">
        <v>49</v>
      </c>
      <c r="R272">
        <v>3</v>
      </c>
      <c r="S272" t="s">
        <v>77</v>
      </c>
      <c r="T272" t="s">
        <v>83</v>
      </c>
      <c r="U272" t="s">
        <v>85</v>
      </c>
      <c r="V272" s="50">
        <f t="shared" si="21"/>
        <v>6.3025210084033615E-3</v>
      </c>
      <c r="W272" s="50">
        <f t="shared" si="24"/>
        <v>6302.5210084033615</v>
      </c>
      <c r="X272" s="5">
        <f t="shared" si="23"/>
        <v>5.9178601017871937E-3</v>
      </c>
      <c r="Y272">
        <f t="shared" si="22"/>
        <v>5.9178601017871939</v>
      </c>
    </row>
    <row r="273" spans="1:25">
      <c r="A273">
        <v>272</v>
      </c>
      <c r="B273" t="s">
        <v>16</v>
      </c>
      <c r="C273" t="s">
        <v>17</v>
      </c>
      <c r="D273">
        <v>2</v>
      </c>
      <c r="E273" t="s">
        <v>71</v>
      </c>
      <c r="F273">
        <v>0.08</v>
      </c>
      <c r="H273" s="3">
        <v>476</v>
      </c>
      <c r="I273" s="3">
        <f t="shared" si="20"/>
        <v>506.94</v>
      </c>
      <c r="J273" t="s">
        <v>65</v>
      </c>
      <c r="K273">
        <v>1</v>
      </c>
      <c r="L273" t="s">
        <v>50</v>
      </c>
      <c r="M273" t="s">
        <v>48</v>
      </c>
      <c r="N273" t="s">
        <v>22</v>
      </c>
      <c r="O273" t="s">
        <v>37</v>
      </c>
      <c r="P273" t="s">
        <v>24</v>
      </c>
      <c r="Q273" t="s">
        <v>49</v>
      </c>
      <c r="R273">
        <v>0</v>
      </c>
      <c r="S273" t="s">
        <v>77</v>
      </c>
      <c r="T273" t="s">
        <v>83</v>
      </c>
      <c r="U273" t="s">
        <v>85</v>
      </c>
      <c r="V273" s="50">
        <f t="shared" si="21"/>
        <v>0</v>
      </c>
      <c r="W273" s="50">
        <f t="shared" si="24"/>
        <v>0</v>
      </c>
      <c r="X273" s="5">
        <f t="shared" si="23"/>
        <v>0</v>
      </c>
      <c r="Y273">
        <f t="shared" si="22"/>
        <v>0</v>
      </c>
    </row>
    <row r="274" spans="1:25">
      <c r="A274">
        <v>273</v>
      </c>
      <c r="B274" t="s">
        <v>16</v>
      </c>
      <c r="C274" t="s">
        <v>17</v>
      </c>
      <c r="D274">
        <v>2</v>
      </c>
      <c r="E274" t="s">
        <v>71</v>
      </c>
      <c r="F274">
        <v>0.08</v>
      </c>
      <c r="H274" s="3">
        <v>476</v>
      </c>
      <c r="I274" s="3">
        <f t="shared" si="20"/>
        <v>506.94</v>
      </c>
      <c r="J274" t="s">
        <v>65</v>
      </c>
      <c r="K274">
        <v>1</v>
      </c>
      <c r="L274" t="s">
        <v>51</v>
      </c>
      <c r="M274" t="s">
        <v>51</v>
      </c>
      <c r="N274" t="s">
        <v>22</v>
      </c>
      <c r="O274" t="s">
        <v>23</v>
      </c>
      <c r="P274" t="s">
        <v>24</v>
      </c>
      <c r="Q274" t="s">
        <v>45</v>
      </c>
      <c r="R274">
        <v>0</v>
      </c>
      <c r="S274" t="s">
        <v>77</v>
      </c>
      <c r="T274" t="s">
        <v>83</v>
      </c>
      <c r="U274" t="s">
        <v>85</v>
      </c>
      <c r="V274" s="50">
        <f t="shared" si="21"/>
        <v>0</v>
      </c>
      <c r="W274" s="50">
        <f t="shared" si="24"/>
        <v>0</v>
      </c>
      <c r="X274" s="5">
        <f t="shared" si="23"/>
        <v>0</v>
      </c>
      <c r="Y274">
        <f t="shared" si="22"/>
        <v>0</v>
      </c>
    </row>
    <row r="275" spans="1:25">
      <c r="A275">
        <v>274</v>
      </c>
      <c r="B275" t="s">
        <v>16</v>
      </c>
      <c r="C275" t="s">
        <v>17</v>
      </c>
      <c r="D275">
        <v>2</v>
      </c>
      <c r="E275" t="s">
        <v>71</v>
      </c>
      <c r="F275">
        <v>0.08</v>
      </c>
      <c r="H275" s="3">
        <v>476</v>
      </c>
      <c r="I275" s="3">
        <f t="shared" si="20"/>
        <v>506.94</v>
      </c>
      <c r="J275" t="s">
        <v>65</v>
      </c>
      <c r="K275">
        <v>1</v>
      </c>
      <c r="L275" t="s">
        <v>52</v>
      </c>
      <c r="M275" t="s">
        <v>52</v>
      </c>
      <c r="N275" t="s">
        <v>22</v>
      </c>
      <c r="O275" t="s">
        <v>23</v>
      </c>
      <c r="P275" t="s">
        <v>31</v>
      </c>
      <c r="Q275" t="s">
        <v>53</v>
      </c>
      <c r="R275">
        <v>0</v>
      </c>
      <c r="S275" t="s">
        <v>77</v>
      </c>
      <c r="T275" t="s">
        <v>83</v>
      </c>
      <c r="U275" t="s">
        <v>85</v>
      </c>
      <c r="V275" s="50">
        <f t="shared" si="21"/>
        <v>0</v>
      </c>
      <c r="W275" s="50">
        <f t="shared" si="24"/>
        <v>0</v>
      </c>
      <c r="X275" s="5">
        <f t="shared" si="23"/>
        <v>0</v>
      </c>
      <c r="Y275">
        <f t="shared" si="22"/>
        <v>0</v>
      </c>
    </row>
    <row r="276" spans="1:25">
      <c r="A276">
        <v>275</v>
      </c>
      <c r="B276" t="s">
        <v>16</v>
      </c>
      <c r="C276" t="s">
        <v>17</v>
      </c>
      <c r="D276">
        <v>2</v>
      </c>
      <c r="E276" t="s">
        <v>71</v>
      </c>
      <c r="F276">
        <v>0.08</v>
      </c>
      <c r="H276" s="3">
        <v>476</v>
      </c>
      <c r="I276" s="3">
        <f t="shared" si="20"/>
        <v>506.94</v>
      </c>
      <c r="J276" t="s">
        <v>65</v>
      </c>
      <c r="K276">
        <v>1</v>
      </c>
      <c r="L276" t="s">
        <v>54</v>
      </c>
      <c r="M276" t="s">
        <v>54</v>
      </c>
      <c r="N276" t="s">
        <v>22</v>
      </c>
      <c r="O276" t="s">
        <v>23</v>
      </c>
      <c r="P276" t="s">
        <v>31</v>
      </c>
      <c r="Q276" t="s">
        <v>55</v>
      </c>
      <c r="R276">
        <v>0</v>
      </c>
      <c r="S276" t="s">
        <v>77</v>
      </c>
      <c r="T276" t="s">
        <v>83</v>
      </c>
      <c r="U276" t="s">
        <v>85</v>
      </c>
      <c r="V276" s="50">
        <f t="shared" si="21"/>
        <v>0</v>
      </c>
      <c r="W276" s="50">
        <f t="shared" si="24"/>
        <v>0</v>
      </c>
      <c r="X276" s="5">
        <f t="shared" si="23"/>
        <v>0</v>
      </c>
      <c r="Y276">
        <f t="shared" si="22"/>
        <v>0</v>
      </c>
    </row>
    <row r="277" spans="1:25">
      <c r="A277">
        <v>276</v>
      </c>
      <c r="B277" t="s">
        <v>16</v>
      </c>
      <c r="C277" t="s">
        <v>17</v>
      </c>
      <c r="D277">
        <v>2</v>
      </c>
      <c r="E277" t="s">
        <v>71</v>
      </c>
      <c r="F277">
        <v>0.08</v>
      </c>
      <c r="H277" s="3">
        <v>476</v>
      </c>
      <c r="I277" s="3">
        <f t="shared" si="20"/>
        <v>506.94</v>
      </c>
      <c r="J277" t="s">
        <v>65</v>
      </c>
      <c r="K277">
        <v>1</v>
      </c>
      <c r="L277" t="s">
        <v>56</v>
      </c>
      <c r="M277" t="s">
        <v>56</v>
      </c>
      <c r="N277" t="s">
        <v>22</v>
      </c>
      <c r="O277" t="s">
        <v>37</v>
      </c>
      <c r="P277" t="s">
        <v>24</v>
      </c>
      <c r="Q277" t="s">
        <v>57</v>
      </c>
      <c r="R277">
        <v>1</v>
      </c>
      <c r="S277" t="s">
        <v>77</v>
      </c>
      <c r="T277" t="s">
        <v>83</v>
      </c>
      <c r="U277" t="s">
        <v>85</v>
      </c>
      <c r="V277" s="50">
        <f t="shared" si="21"/>
        <v>2.1008403361344537E-3</v>
      </c>
      <c r="W277" s="50">
        <f t="shared" si="24"/>
        <v>2100.8403361344535</v>
      </c>
      <c r="X277" s="5">
        <f t="shared" si="23"/>
        <v>1.9726200339290644E-3</v>
      </c>
      <c r="Y277">
        <f t="shared" si="22"/>
        <v>1.9726200339290645</v>
      </c>
    </row>
    <row r="278" spans="1:25">
      <c r="A278">
        <v>277</v>
      </c>
      <c r="B278" t="s">
        <v>16</v>
      </c>
      <c r="C278" t="s">
        <v>17</v>
      </c>
      <c r="D278">
        <v>2</v>
      </c>
      <c r="E278" t="s">
        <v>71</v>
      </c>
      <c r="F278">
        <v>0.08</v>
      </c>
      <c r="H278" s="3">
        <v>476</v>
      </c>
      <c r="I278" s="3">
        <f t="shared" si="20"/>
        <v>506.94</v>
      </c>
      <c r="J278" t="s">
        <v>65</v>
      </c>
      <c r="K278">
        <v>1</v>
      </c>
      <c r="L278" t="s">
        <v>58</v>
      </c>
      <c r="M278" t="s">
        <v>58</v>
      </c>
      <c r="N278" t="s">
        <v>30</v>
      </c>
      <c r="O278" t="s">
        <v>23</v>
      </c>
      <c r="P278" t="s">
        <v>31</v>
      </c>
      <c r="Q278" t="s">
        <v>59</v>
      </c>
      <c r="R278">
        <v>0</v>
      </c>
      <c r="S278" t="s">
        <v>77</v>
      </c>
      <c r="T278" t="s">
        <v>83</v>
      </c>
      <c r="U278" t="s">
        <v>85</v>
      </c>
      <c r="V278" s="50">
        <f t="shared" si="21"/>
        <v>0</v>
      </c>
      <c r="W278" s="50">
        <f t="shared" si="24"/>
        <v>0</v>
      </c>
      <c r="X278" s="5">
        <f t="shared" si="23"/>
        <v>0</v>
      </c>
      <c r="Y278">
        <f t="shared" si="22"/>
        <v>0</v>
      </c>
    </row>
    <row r="279" spans="1:25">
      <c r="A279">
        <v>278</v>
      </c>
      <c r="B279" t="s">
        <v>16</v>
      </c>
      <c r="C279" t="s">
        <v>17</v>
      </c>
      <c r="D279">
        <v>2</v>
      </c>
      <c r="E279" t="s">
        <v>71</v>
      </c>
      <c r="F279">
        <v>0.08</v>
      </c>
      <c r="H279" s="3">
        <v>476</v>
      </c>
      <c r="I279" s="3">
        <f t="shared" si="20"/>
        <v>506.94</v>
      </c>
      <c r="J279" t="s">
        <v>65</v>
      </c>
      <c r="K279">
        <v>1</v>
      </c>
      <c r="L279" t="s">
        <v>60</v>
      </c>
      <c r="M279" t="s">
        <v>60</v>
      </c>
      <c r="N279" t="s">
        <v>30</v>
      </c>
      <c r="O279" t="s">
        <v>37</v>
      </c>
      <c r="P279" t="s">
        <v>31</v>
      </c>
      <c r="Q279" t="s">
        <v>61</v>
      </c>
      <c r="R279">
        <v>1</v>
      </c>
      <c r="S279" t="s">
        <v>77</v>
      </c>
      <c r="T279" t="s">
        <v>83</v>
      </c>
      <c r="U279" t="s">
        <v>85</v>
      </c>
      <c r="V279" s="50">
        <f t="shared" si="21"/>
        <v>2.1008403361344537E-3</v>
      </c>
      <c r="W279" s="50">
        <f t="shared" si="24"/>
        <v>2100.8403361344535</v>
      </c>
      <c r="X279" s="5">
        <f t="shared" si="23"/>
        <v>1.9726200339290644E-3</v>
      </c>
      <c r="Y279">
        <f t="shared" si="22"/>
        <v>1.9726200339290645</v>
      </c>
    </row>
    <row r="280" spans="1:25">
      <c r="A280">
        <v>279</v>
      </c>
      <c r="B280" t="s">
        <v>16</v>
      </c>
      <c r="C280" t="s">
        <v>17</v>
      </c>
      <c r="D280">
        <v>2</v>
      </c>
      <c r="E280" t="s">
        <v>71</v>
      </c>
      <c r="F280">
        <v>0.08</v>
      </c>
      <c r="H280" s="3">
        <v>476</v>
      </c>
      <c r="I280" s="3">
        <f t="shared" si="20"/>
        <v>506.94</v>
      </c>
      <c r="J280" t="s">
        <v>65</v>
      </c>
      <c r="K280">
        <v>1</v>
      </c>
      <c r="L280" t="s">
        <v>62</v>
      </c>
      <c r="M280" t="s">
        <v>62</v>
      </c>
      <c r="N280" t="s">
        <v>22</v>
      </c>
      <c r="O280" t="s">
        <v>37</v>
      </c>
      <c r="P280" t="s">
        <v>24</v>
      </c>
      <c r="Q280" t="s">
        <v>32</v>
      </c>
      <c r="R280">
        <v>0</v>
      </c>
      <c r="S280" t="s">
        <v>77</v>
      </c>
      <c r="T280" t="s">
        <v>83</v>
      </c>
      <c r="U280" t="s">
        <v>85</v>
      </c>
      <c r="V280" s="50">
        <f t="shared" si="21"/>
        <v>0</v>
      </c>
      <c r="W280" s="50">
        <f t="shared" si="24"/>
        <v>0</v>
      </c>
      <c r="X280" s="5">
        <f t="shared" si="23"/>
        <v>0</v>
      </c>
      <c r="Y280">
        <f t="shared" si="22"/>
        <v>0</v>
      </c>
    </row>
    <row r="281" spans="1:25">
      <c r="A281">
        <v>280</v>
      </c>
      <c r="B281" t="s">
        <v>16</v>
      </c>
      <c r="C281" t="s">
        <v>17</v>
      </c>
      <c r="D281">
        <v>2</v>
      </c>
      <c r="E281" t="s">
        <v>71</v>
      </c>
      <c r="F281">
        <v>0.08</v>
      </c>
      <c r="H281" s="3">
        <v>476</v>
      </c>
      <c r="I281" s="3">
        <f t="shared" si="20"/>
        <v>506.94</v>
      </c>
      <c r="J281" t="s">
        <v>65</v>
      </c>
      <c r="K281">
        <v>1</v>
      </c>
      <c r="L281" t="s">
        <v>63</v>
      </c>
      <c r="M281" t="s">
        <v>64</v>
      </c>
      <c r="N281" t="s">
        <v>22</v>
      </c>
      <c r="O281" t="s">
        <v>23</v>
      </c>
      <c r="P281" t="s">
        <v>24</v>
      </c>
      <c r="Q281" t="s">
        <v>25</v>
      </c>
      <c r="R281">
        <v>0</v>
      </c>
      <c r="S281" t="s">
        <v>77</v>
      </c>
      <c r="T281" t="s">
        <v>83</v>
      </c>
      <c r="U281" t="s">
        <v>85</v>
      </c>
      <c r="V281" s="50">
        <f t="shared" si="21"/>
        <v>0</v>
      </c>
      <c r="W281" s="50">
        <f t="shared" si="24"/>
        <v>0</v>
      </c>
      <c r="X281" s="5">
        <f t="shared" si="23"/>
        <v>0</v>
      </c>
      <c r="Y281">
        <f t="shared" si="22"/>
        <v>0</v>
      </c>
    </row>
    <row r="282" spans="1:25">
      <c r="A282">
        <v>281</v>
      </c>
      <c r="B282" t="s">
        <v>16</v>
      </c>
      <c r="C282" t="s">
        <v>17</v>
      </c>
      <c r="D282">
        <v>2</v>
      </c>
      <c r="E282" t="s">
        <v>71</v>
      </c>
      <c r="F282">
        <v>0.08</v>
      </c>
      <c r="H282" s="3">
        <v>476</v>
      </c>
      <c r="I282" s="3">
        <f t="shared" si="20"/>
        <v>506.94</v>
      </c>
      <c r="J282" t="s">
        <v>67</v>
      </c>
      <c r="K282">
        <v>1</v>
      </c>
      <c r="L282" t="s">
        <v>20</v>
      </c>
      <c r="M282" t="s">
        <v>21</v>
      </c>
      <c r="N282" t="s">
        <v>22</v>
      </c>
      <c r="O282" t="s">
        <v>23</v>
      </c>
      <c r="P282" t="s">
        <v>24</v>
      </c>
      <c r="Q282" t="s">
        <v>25</v>
      </c>
      <c r="R282">
        <v>0</v>
      </c>
      <c r="S282" t="s">
        <v>77</v>
      </c>
      <c r="T282" t="s">
        <v>83</v>
      </c>
      <c r="U282" t="s">
        <v>86</v>
      </c>
      <c r="V282" s="50">
        <f t="shared" si="21"/>
        <v>0</v>
      </c>
      <c r="W282" s="50">
        <f t="shared" si="24"/>
        <v>0</v>
      </c>
      <c r="X282" s="5">
        <f t="shared" si="23"/>
        <v>0</v>
      </c>
      <c r="Y282">
        <f t="shared" si="22"/>
        <v>0</v>
      </c>
    </row>
    <row r="283" spans="1:25">
      <c r="A283">
        <v>282</v>
      </c>
      <c r="B283" t="s">
        <v>16</v>
      </c>
      <c r="C283" t="s">
        <v>17</v>
      </c>
      <c r="D283">
        <v>2</v>
      </c>
      <c r="E283" t="s">
        <v>71</v>
      </c>
      <c r="F283">
        <v>0.08</v>
      </c>
      <c r="H283" s="3">
        <v>476</v>
      </c>
      <c r="I283" s="3">
        <f t="shared" si="20"/>
        <v>506.94</v>
      </c>
      <c r="J283" t="s">
        <v>67</v>
      </c>
      <c r="K283">
        <v>1</v>
      </c>
      <c r="L283" t="s">
        <v>29</v>
      </c>
      <c r="M283" t="s">
        <v>29</v>
      </c>
      <c r="N283" t="s">
        <v>30</v>
      </c>
      <c r="O283" t="s">
        <v>23</v>
      </c>
      <c r="P283" t="s">
        <v>31</v>
      </c>
      <c r="Q283" t="s">
        <v>32</v>
      </c>
      <c r="R283">
        <v>0</v>
      </c>
      <c r="S283" t="s">
        <v>77</v>
      </c>
      <c r="T283" t="s">
        <v>83</v>
      </c>
      <c r="U283" t="s">
        <v>86</v>
      </c>
      <c r="V283" s="50">
        <f t="shared" si="21"/>
        <v>0</v>
      </c>
      <c r="W283" s="50">
        <f t="shared" si="24"/>
        <v>0</v>
      </c>
      <c r="X283" s="5">
        <f t="shared" si="23"/>
        <v>0</v>
      </c>
      <c r="Y283">
        <f t="shared" si="22"/>
        <v>0</v>
      </c>
    </row>
    <row r="284" spans="1:25">
      <c r="A284">
        <v>283</v>
      </c>
      <c r="B284" t="s">
        <v>16</v>
      </c>
      <c r="C284" t="s">
        <v>17</v>
      </c>
      <c r="D284">
        <v>2</v>
      </c>
      <c r="E284" t="s">
        <v>71</v>
      </c>
      <c r="F284">
        <v>0.08</v>
      </c>
      <c r="H284" s="3">
        <v>476</v>
      </c>
      <c r="I284" s="3">
        <f t="shared" si="20"/>
        <v>506.94</v>
      </c>
      <c r="J284" t="s">
        <v>67</v>
      </c>
      <c r="K284">
        <v>1</v>
      </c>
      <c r="L284" t="s">
        <v>33</v>
      </c>
      <c r="M284" t="s">
        <v>33</v>
      </c>
      <c r="N284" t="s">
        <v>22</v>
      </c>
      <c r="O284" t="s">
        <v>23</v>
      </c>
      <c r="P284" t="s">
        <v>31</v>
      </c>
      <c r="Q284" t="s">
        <v>25</v>
      </c>
      <c r="R284">
        <v>0</v>
      </c>
      <c r="S284" t="s">
        <v>77</v>
      </c>
      <c r="T284" t="s">
        <v>83</v>
      </c>
      <c r="U284" t="s">
        <v>86</v>
      </c>
      <c r="V284" s="50">
        <f t="shared" si="21"/>
        <v>0</v>
      </c>
      <c r="W284" s="50">
        <f t="shared" si="24"/>
        <v>0</v>
      </c>
      <c r="X284" s="5">
        <f t="shared" si="23"/>
        <v>0</v>
      </c>
      <c r="Y284">
        <f t="shared" si="22"/>
        <v>0</v>
      </c>
    </row>
    <row r="285" spans="1:25">
      <c r="A285">
        <v>284</v>
      </c>
      <c r="B285" t="s">
        <v>16</v>
      </c>
      <c r="C285" t="s">
        <v>17</v>
      </c>
      <c r="D285">
        <v>2</v>
      </c>
      <c r="E285" t="s">
        <v>71</v>
      </c>
      <c r="F285">
        <v>0.08</v>
      </c>
      <c r="H285" s="3">
        <v>476</v>
      </c>
      <c r="I285" s="3">
        <f t="shared" si="20"/>
        <v>506.94</v>
      </c>
      <c r="J285" t="s">
        <v>67</v>
      </c>
      <c r="K285">
        <v>1</v>
      </c>
      <c r="L285" t="s">
        <v>34</v>
      </c>
      <c r="M285" t="s">
        <v>35</v>
      </c>
      <c r="N285" t="s">
        <v>36</v>
      </c>
      <c r="O285" t="s">
        <v>37</v>
      </c>
      <c r="P285" t="s">
        <v>24</v>
      </c>
      <c r="Q285" t="s">
        <v>38</v>
      </c>
      <c r="R285">
        <v>0</v>
      </c>
      <c r="S285" t="s">
        <v>77</v>
      </c>
      <c r="T285" t="s">
        <v>83</v>
      </c>
      <c r="U285" t="s">
        <v>86</v>
      </c>
      <c r="V285" s="50">
        <f t="shared" si="21"/>
        <v>0</v>
      </c>
      <c r="W285" s="50">
        <f t="shared" si="24"/>
        <v>0</v>
      </c>
      <c r="X285" s="5">
        <f t="shared" si="23"/>
        <v>0</v>
      </c>
      <c r="Y285">
        <f t="shared" si="22"/>
        <v>0</v>
      </c>
    </row>
    <row r="286" spans="1:25">
      <c r="A286">
        <v>285</v>
      </c>
      <c r="B286" t="s">
        <v>16</v>
      </c>
      <c r="C286" t="s">
        <v>17</v>
      </c>
      <c r="D286">
        <v>2</v>
      </c>
      <c r="E286" t="s">
        <v>71</v>
      </c>
      <c r="F286">
        <v>0.08</v>
      </c>
      <c r="H286" s="3">
        <v>476</v>
      </c>
      <c r="I286" s="3">
        <f t="shared" si="20"/>
        <v>506.94</v>
      </c>
      <c r="J286" t="s">
        <v>67</v>
      </c>
      <c r="K286">
        <v>1</v>
      </c>
      <c r="L286" t="s">
        <v>39</v>
      </c>
      <c r="M286" t="s">
        <v>35</v>
      </c>
      <c r="N286" t="s">
        <v>36</v>
      </c>
      <c r="O286" t="s">
        <v>37</v>
      </c>
      <c r="P286" t="s">
        <v>24</v>
      </c>
      <c r="Q286" t="s">
        <v>38</v>
      </c>
      <c r="R286">
        <v>2</v>
      </c>
      <c r="S286" t="s">
        <v>77</v>
      </c>
      <c r="T286" t="s">
        <v>83</v>
      </c>
      <c r="U286" t="s">
        <v>86</v>
      </c>
      <c r="V286" s="50">
        <f t="shared" si="21"/>
        <v>4.2016806722689074E-3</v>
      </c>
      <c r="W286" s="50">
        <f t="shared" si="24"/>
        <v>4201.6806722689071</v>
      </c>
      <c r="X286" s="5">
        <f t="shared" si="23"/>
        <v>3.9452400678581289E-3</v>
      </c>
      <c r="Y286">
        <f t="shared" si="22"/>
        <v>3.945240067858129</v>
      </c>
    </row>
    <row r="287" spans="1:25">
      <c r="A287">
        <v>286</v>
      </c>
      <c r="B287" t="s">
        <v>16</v>
      </c>
      <c r="C287" t="s">
        <v>17</v>
      </c>
      <c r="D287">
        <v>2</v>
      </c>
      <c r="E287" t="s">
        <v>71</v>
      </c>
      <c r="F287">
        <v>0.08</v>
      </c>
      <c r="H287" s="3">
        <v>476</v>
      </c>
      <c r="I287" s="3">
        <f t="shared" si="20"/>
        <v>506.94</v>
      </c>
      <c r="J287" t="s">
        <v>67</v>
      </c>
      <c r="K287">
        <v>1</v>
      </c>
      <c r="L287" t="s">
        <v>40</v>
      </c>
      <c r="M287" t="s">
        <v>40</v>
      </c>
      <c r="N287" t="s">
        <v>22</v>
      </c>
      <c r="O287" t="s">
        <v>37</v>
      </c>
      <c r="P287" t="s">
        <v>24</v>
      </c>
      <c r="Q287" t="s">
        <v>32</v>
      </c>
      <c r="R287">
        <v>0</v>
      </c>
      <c r="S287" t="s">
        <v>77</v>
      </c>
      <c r="T287" t="s">
        <v>83</v>
      </c>
      <c r="U287" t="s">
        <v>86</v>
      </c>
      <c r="V287" s="50">
        <f t="shared" si="21"/>
        <v>0</v>
      </c>
      <c r="W287" s="50">
        <f t="shared" si="24"/>
        <v>0</v>
      </c>
      <c r="X287" s="5">
        <f t="shared" si="23"/>
        <v>0</v>
      </c>
      <c r="Y287">
        <f t="shared" si="22"/>
        <v>0</v>
      </c>
    </row>
    <row r="288" spans="1:25">
      <c r="A288">
        <v>287</v>
      </c>
      <c r="B288" t="s">
        <v>16</v>
      </c>
      <c r="C288" t="s">
        <v>17</v>
      </c>
      <c r="D288">
        <v>2</v>
      </c>
      <c r="E288" t="s">
        <v>71</v>
      </c>
      <c r="F288">
        <v>0.08</v>
      </c>
      <c r="H288" s="3">
        <v>476</v>
      </c>
      <c r="I288" s="3">
        <f t="shared" si="20"/>
        <v>506.94</v>
      </c>
      <c r="J288" t="s">
        <v>67</v>
      </c>
      <c r="K288">
        <v>1</v>
      </c>
      <c r="L288" t="s">
        <v>41</v>
      </c>
      <c r="M288" t="s">
        <v>41</v>
      </c>
      <c r="N288" t="s">
        <v>22</v>
      </c>
      <c r="O288" t="s">
        <v>23</v>
      </c>
      <c r="P288" t="s">
        <v>24</v>
      </c>
      <c r="Q288" t="s">
        <v>425</v>
      </c>
      <c r="R288">
        <v>0</v>
      </c>
      <c r="S288" t="s">
        <v>77</v>
      </c>
      <c r="T288" t="s">
        <v>83</v>
      </c>
      <c r="U288" t="s">
        <v>86</v>
      </c>
      <c r="V288" s="50">
        <f t="shared" si="21"/>
        <v>0</v>
      </c>
      <c r="W288" s="50">
        <f t="shared" si="24"/>
        <v>0</v>
      </c>
      <c r="X288" s="5">
        <f t="shared" si="23"/>
        <v>0</v>
      </c>
      <c r="Y288">
        <f t="shared" si="22"/>
        <v>0</v>
      </c>
    </row>
    <row r="289" spans="1:25">
      <c r="A289">
        <v>288</v>
      </c>
      <c r="B289" t="s">
        <v>16</v>
      </c>
      <c r="C289" t="s">
        <v>17</v>
      </c>
      <c r="D289">
        <v>2</v>
      </c>
      <c r="E289" t="s">
        <v>71</v>
      </c>
      <c r="F289">
        <v>0.08</v>
      </c>
      <c r="H289" s="3">
        <v>476</v>
      </c>
      <c r="I289" s="3">
        <f t="shared" si="20"/>
        <v>506.94</v>
      </c>
      <c r="J289" t="s">
        <v>67</v>
      </c>
      <c r="K289">
        <v>1</v>
      </c>
      <c r="L289" t="s">
        <v>42</v>
      </c>
      <c r="M289" t="s">
        <v>42</v>
      </c>
      <c r="N289" t="s">
        <v>22</v>
      </c>
      <c r="O289" t="s">
        <v>23</v>
      </c>
      <c r="P289" t="s">
        <v>24</v>
      </c>
      <c r="Q289" t="s">
        <v>43</v>
      </c>
      <c r="R289">
        <v>0</v>
      </c>
      <c r="S289" t="s">
        <v>77</v>
      </c>
      <c r="T289" t="s">
        <v>83</v>
      </c>
      <c r="U289" t="s">
        <v>86</v>
      </c>
      <c r="V289" s="50">
        <f t="shared" si="21"/>
        <v>0</v>
      </c>
      <c r="W289" s="50">
        <f t="shared" si="24"/>
        <v>0</v>
      </c>
      <c r="X289" s="5">
        <f t="shared" si="23"/>
        <v>0</v>
      </c>
      <c r="Y289">
        <f t="shared" si="22"/>
        <v>0</v>
      </c>
    </row>
    <row r="290" spans="1:25">
      <c r="A290">
        <v>289</v>
      </c>
      <c r="B290" t="s">
        <v>16</v>
      </c>
      <c r="C290" t="s">
        <v>17</v>
      </c>
      <c r="D290">
        <v>2</v>
      </c>
      <c r="E290" t="s">
        <v>71</v>
      </c>
      <c r="F290">
        <v>0.08</v>
      </c>
      <c r="H290" s="3">
        <v>476</v>
      </c>
      <c r="I290" s="3">
        <f t="shared" si="20"/>
        <v>506.94</v>
      </c>
      <c r="J290" t="s">
        <v>67</v>
      </c>
      <c r="K290">
        <v>1</v>
      </c>
      <c r="L290" t="s">
        <v>44</v>
      </c>
      <c r="M290" t="s">
        <v>44</v>
      </c>
      <c r="N290" t="s">
        <v>22</v>
      </c>
      <c r="O290" t="s">
        <v>23</v>
      </c>
      <c r="P290" t="s">
        <v>24</v>
      </c>
      <c r="Q290" t="s">
        <v>45</v>
      </c>
      <c r="R290">
        <v>0</v>
      </c>
      <c r="S290" t="s">
        <v>77</v>
      </c>
      <c r="T290" t="s">
        <v>83</v>
      </c>
      <c r="U290" t="s">
        <v>86</v>
      </c>
      <c r="V290" s="50">
        <f t="shared" si="21"/>
        <v>0</v>
      </c>
      <c r="W290" s="50">
        <f t="shared" si="24"/>
        <v>0</v>
      </c>
      <c r="X290" s="5">
        <f t="shared" si="23"/>
        <v>0</v>
      </c>
      <c r="Y290">
        <f t="shared" si="22"/>
        <v>0</v>
      </c>
    </row>
    <row r="291" spans="1:25">
      <c r="A291">
        <v>290</v>
      </c>
      <c r="B291" t="s">
        <v>16</v>
      </c>
      <c r="C291" t="s">
        <v>17</v>
      </c>
      <c r="D291">
        <v>2</v>
      </c>
      <c r="E291" t="s">
        <v>71</v>
      </c>
      <c r="F291">
        <v>0.08</v>
      </c>
      <c r="H291" s="3">
        <v>476</v>
      </c>
      <c r="I291" s="3">
        <f t="shared" si="20"/>
        <v>506.94</v>
      </c>
      <c r="J291" t="s">
        <v>67</v>
      </c>
      <c r="K291">
        <v>1</v>
      </c>
      <c r="L291" t="s">
        <v>46</v>
      </c>
      <c r="M291" t="s">
        <v>46</v>
      </c>
      <c r="N291" t="s">
        <v>22</v>
      </c>
      <c r="O291" t="s">
        <v>23</v>
      </c>
      <c r="P291" t="s">
        <v>24</v>
      </c>
      <c r="Q291" t="s">
        <v>32</v>
      </c>
      <c r="R291">
        <v>0</v>
      </c>
      <c r="S291" t="s">
        <v>77</v>
      </c>
      <c r="T291" t="s">
        <v>83</v>
      </c>
      <c r="U291" t="s">
        <v>86</v>
      </c>
      <c r="V291" s="50">
        <f t="shared" si="21"/>
        <v>0</v>
      </c>
      <c r="W291" s="50">
        <f t="shared" si="24"/>
        <v>0</v>
      </c>
      <c r="X291" s="5">
        <f t="shared" si="23"/>
        <v>0</v>
      </c>
      <c r="Y291">
        <f t="shared" si="22"/>
        <v>0</v>
      </c>
    </row>
    <row r="292" spans="1:25">
      <c r="A292">
        <v>291</v>
      </c>
      <c r="B292" t="s">
        <v>16</v>
      </c>
      <c r="C292" t="s">
        <v>17</v>
      </c>
      <c r="D292">
        <v>2</v>
      </c>
      <c r="E292" t="s">
        <v>71</v>
      </c>
      <c r="F292">
        <v>0.08</v>
      </c>
      <c r="H292" s="3">
        <v>476</v>
      </c>
      <c r="I292" s="3">
        <f t="shared" si="20"/>
        <v>506.94</v>
      </c>
      <c r="J292" t="s">
        <v>67</v>
      </c>
      <c r="K292">
        <v>1</v>
      </c>
      <c r="L292" t="s">
        <v>47</v>
      </c>
      <c r="M292" t="s">
        <v>48</v>
      </c>
      <c r="N292" t="s">
        <v>22</v>
      </c>
      <c r="O292" t="s">
        <v>37</v>
      </c>
      <c r="P292" t="s">
        <v>24</v>
      </c>
      <c r="Q292" t="s">
        <v>49</v>
      </c>
      <c r="R292">
        <v>1</v>
      </c>
      <c r="S292" t="s">
        <v>77</v>
      </c>
      <c r="T292" t="s">
        <v>83</v>
      </c>
      <c r="U292" t="s">
        <v>86</v>
      </c>
      <c r="V292" s="50">
        <f t="shared" si="21"/>
        <v>2.1008403361344537E-3</v>
      </c>
      <c r="W292" s="50">
        <f t="shared" si="24"/>
        <v>2100.8403361344535</v>
      </c>
      <c r="X292" s="5">
        <f t="shared" si="23"/>
        <v>1.9726200339290644E-3</v>
      </c>
      <c r="Y292">
        <f t="shared" si="22"/>
        <v>1.9726200339290645</v>
      </c>
    </row>
    <row r="293" spans="1:25">
      <c r="A293">
        <v>292</v>
      </c>
      <c r="B293" t="s">
        <v>16</v>
      </c>
      <c r="C293" t="s">
        <v>17</v>
      </c>
      <c r="D293">
        <v>2</v>
      </c>
      <c r="E293" t="s">
        <v>71</v>
      </c>
      <c r="F293">
        <v>0.08</v>
      </c>
      <c r="H293" s="3">
        <v>476</v>
      </c>
      <c r="I293" s="3">
        <f t="shared" si="20"/>
        <v>506.94</v>
      </c>
      <c r="J293" t="s">
        <v>67</v>
      </c>
      <c r="K293">
        <v>1</v>
      </c>
      <c r="L293" t="s">
        <v>50</v>
      </c>
      <c r="M293" t="s">
        <v>48</v>
      </c>
      <c r="N293" t="s">
        <v>22</v>
      </c>
      <c r="O293" t="s">
        <v>37</v>
      </c>
      <c r="P293" t="s">
        <v>24</v>
      </c>
      <c r="Q293" t="s">
        <v>49</v>
      </c>
      <c r="R293">
        <v>0</v>
      </c>
      <c r="S293" t="s">
        <v>77</v>
      </c>
      <c r="T293" t="s">
        <v>83</v>
      </c>
      <c r="U293" t="s">
        <v>86</v>
      </c>
      <c r="V293" s="50">
        <f t="shared" si="21"/>
        <v>0</v>
      </c>
      <c r="W293" s="50">
        <f t="shared" si="24"/>
        <v>0</v>
      </c>
      <c r="X293" s="5">
        <f t="shared" si="23"/>
        <v>0</v>
      </c>
      <c r="Y293">
        <f t="shared" si="22"/>
        <v>0</v>
      </c>
    </row>
    <row r="294" spans="1:25">
      <c r="A294">
        <v>293</v>
      </c>
      <c r="B294" t="s">
        <v>16</v>
      </c>
      <c r="C294" t="s">
        <v>17</v>
      </c>
      <c r="D294">
        <v>2</v>
      </c>
      <c r="E294" t="s">
        <v>71</v>
      </c>
      <c r="F294">
        <v>0.08</v>
      </c>
      <c r="H294" s="3">
        <v>476</v>
      </c>
      <c r="I294" s="3">
        <f t="shared" si="20"/>
        <v>506.94</v>
      </c>
      <c r="J294" t="s">
        <v>67</v>
      </c>
      <c r="K294">
        <v>1</v>
      </c>
      <c r="L294" t="s">
        <v>51</v>
      </c>
      <c r="M294" t="s">
        <v>51</v>
      </c>
      <c r="N294" t="s">
        <v>22</v>
      </c>
      <c r="O294" t="s">
        <v>23</v>
      </c>
      <c r="P294" t="s">
        <v>24</v>
      </c>
      <c r="Q294" t="s">
        <v>45</v>
      </c>
      <c r="R294">
        <v>0</v>
      </c>
      <c r="S294" t="s">
        <v>77</v>
      </c>
      <c r="T294" t="s">
        <v>83</v>
      </c>
      <c r="U294" t="s">
        <v>86</v>
      </c>
      <c r="V294" s="50">
        <f t="shared" si="21"/>
        <v>0</v>
      </c>
      <c r="W294" s="50">
        <f t="shared" si="24"/>
        <v>0</v>
      </c>
      <c r="X294" s="5">
        <f t="shared" si="23"/>
        <v>0</v>
      </c>
      <c r="Y294">
        <f t="shared" si="22"/>
        <v>0</v>
      </c>
    </row>
    <row r="295" spans="1:25">
      <c r="A295">
        <v>294</v>
      </c>
      <c r="B295" t="s">
        <v>16</v>
      </c>
      <c r="C295" t="s">
        <v>17</v>
      </c>
      <c r="D295">
        <v>2</v>
      </c>
      <c r="E295" t="s">
        <v>71</v>
      </c>
      <c r="F295">
        <v>0.08</v>
      </c>
      <c r="H295" s="3">
        <v>476</v>
      </c>
      <c r="I295" s="3">
        <f t="shared" si="20"/>
        <v>506.94</v>
      </c>
      <c r="J295" t="s">
        <v>67</v>
      </c>
      <c r="K295">
        <v>1</v>
      </c>
      <c r="L295" t="s">
        <v>52</v>
      </c>
      <c r="M295" t="s">
        <v>52</v>
      </c>
      <c r="N295" t="s">
        <v>22</v>
      </c>
      <c r="O295" t="s">
        <v>23</v>
      </c>
      <c r="P295" t="s">
        <v>31</v>
      </c>
      <c r="Q295" t="s">
        <v>53</v>
      </c>
      <c r="R295">
        <v>0</v>
      </c>
      <c r="S295" t="s">
        <v>77</v>
      </c>
      <c r="T295" t="s">
        <v>83</v>
      </c>
      <c r="U295" t="s">
        <v>86</v>
      </c>
      <c r="V295" s="50">
        <f t="shared" si="21"/>
        <v>0</v>
      </c>
      <c r="W295" s="50">
        <f t="shared" si="24"/>
        <v>0</v>
      </c>
      <c r="X295" s="5">
        <f t="shared" si="23"/>
        <v>0</v>
      </c>
      <c r="Y295">
        <f t="shared" si="22"/>
        <v>0</v>
      </c>
    </row>
    <row r="296" spans="1:25">
      <c r="A296">
        <v>295</v>
      </c>
      <c r="B296" t="s">
        <v>16</v>
      </c>
      <c r="C296" t="s">
        <v>17</v>
      </c>
      <c r="D296">
        <v>2</v>
      </c>
      <c r="E296" t="s">
        <v>71</v>
      </c>
      <c r="F296">
        <v>0.08</v>
      </c>
      <c r="H296" s="3">
        <v>476</v>
      </c>
      <c r="I296" s="3">
        <f t="shared" si="20"/>
        <v>506.94</v>
      </c>
      <c r="J296" t="s">
        <v>67</v>
      </c>
      <c r="K296">
        <v>1</v>
      </c>
      <c r="L296" t="s">
        <v>54</v>
      </c>
      <c r="M296" t="s">
        <v>54</v>
      </c>
      <c r="N296" t="s">
        <v>22</v>
      </c>
      <c r="O296" t="s">
        <v>23</v>
      </c>
      <c r="P296" t="s">
        <v>31</v>
      </c>
      <c r="Q296" t="s">
        <v>55</v>
      </c>
      <c r="R296">
        <v>0</v>
      </c>
      <c r="S296" t="s">
        <v>77</v>
      </c>
      <c r="T296" t="s">
        <v>83</v>
      </c>
      <c r="U296" t="s">
        <v>86</v>
      </c>
      <c r="V296" s="50">
        <f t="shared" si="21"/>
        <v>0</v>
      </c>
      <c r="W296" s="50">
        <f t="shared" si="24"/>
        <v>0</v>
      </c>
      <c r="X296" s="5">
        <f t="shared" si="23"/>
        <v>0</v>
      </c>
      <c r="Y296">
        <f t="shared" si="22"/>
        <v>0</v>
      </c>
    </row>
    <row r="297" spans="1:25">
      <c r="A297">
        <v>296</v>
      </c>
      <c r="B297" t="s">
        <v>16</v>
      </c>
      <c r="C297" t="s">
        <v>17</v>
      </c>
      <c r="D297">
        <v>2</v>
      </c>
      <c r="E297" t="s">
        <v>71</v>
      </c>
      <c r="F297">
        <v>0.08</v>
      </c>
      <c r="H297" s="3">
        <v>476</v>
      </c>
      <c r="I297" s="3">
        <f t="shared" si="20"/>
        <v>506.94</v>
      </c>
      <c r="J297" t="s">
        <v>67</v>
      </c>
      <c r="K297">
        <v>1</v>
      </c>
      <c r="L297" t="s">
        <v>56</v>
      </c>
      <c r="M297" t="s">
        <v>56</v>
      </c>
      <c r="N297" t="s">
        <v>22</v>
      </c>
      <c r="O297" t="s">
        <v>37</v>
      </c>
      <c r="P297" t="s">
        <v>24</v>
      </c>
      <c r="Q297" t="s">
        <v>57</v>
      </c>
      <c r="R297">
        <v>0</v>
      </c>
      <c r="S297" t="s">
        <v>77</v>
      </c>
      <c r="T297" t="s">
        <v>83</v>
      </c>
      <c r="U297" t="s">
        <v>86</v>
      </c>
      <c r="V297" s="50">
        <f t="shared" si="21"/>
        <v>0</v>
      </c>
      <c r="W297" s="50">
        <f t="shared" si="24"/>
        <v>0</v>
      </c>
      <c r="X297" s="5">
        <f t="shared" si="23"/>
        <v>0</v>
      </c>
      <c r="Y297">
        <f t="shared" si="22"/>
        <v>0</v>
      </c>
    </row>
    <row r="298" spans="1:25">
      <c r="A298">
        <v>297</v>
      </c>
      <c r="B298" t="s">
        <v>16</v>
      </c>
      <c r="C298" t="s">
        <v>17</v>
      </c>
      <c r="D298">
        <v>2</v>
      </c>
      <c r="E298" t="s">
        <v>71</v>
      </c>
      <c r="F298">
        <v>0.08</v>
      </c>
      <c r="H298" s="3">
        <v>476</v>
      </c>
      <c r="I298" s="3">
        <f t="shared" si="20"/>
        <v>506.94</v>
      </c>
      <c r="J298" t="s">
        <v>67</v>
      </c>
      <c r="K298">
        <v>1</v>
      </c>
      <c r="L298" t="s">
        <v>58</v>
      </c>
      <c r="M298" t="s">
        <v>58</v>
      </c>
      <c r="N298" t="s">
        <v>30</v>
      </c>
      <c r="O298" t="s">
        <v>23</v>
      </c>
      <c r="P298" t="s">
        <v>31</v>
      </c>
      <c r="Q298" t="s">
        <v>59</v>
      </c>
      <c r="R298">
        <v>0</v>
      </c>
      <c r="S298" t="s">
        <v>77</v>
      </c>
      <c r="T298" t="s">
        <v>83</v>
      </c>
      <c r="U298" t="s">
        <v>86</v>
      </c>
      <c r="V298" s="50">
        <f t="shared" si="21"/>
        <v>0</v>
      </c>
      <c r="W298" s="50">
        <f t="shared" si="24"/>
        <v>0</v>
      </c>
      <c r="X298" s="5">
        <f t="shared" si="23"/>
        <v>0</v>
      </c>
      <c r="Y298">
        <f t="shared" si="22"/>
        <v>0</v>
      </c>
    </row>
    <row r="299" spans="1:25">
      <c r="A299">
        <v>298</v>
      </c>
      <c r="B299" t="s">
        <v>16</v>
      </c>
      <c r="C299" t="s">
        <v>17</v>
      </c>
      <c r="D299">
        <v>2</v>
      </c>
      <c r="E299" t="s">
        <v>71</v>
      </c>
      <c r="F299">
        <v>0.08</v>
      </c>
      <c r="H299" s="3">
        <v>476</v>
      </c>
      <c r="I299" s="3">
        <f t="shared" si="20"/>
        <v>506.94</v>
      </c>
      <c r="J299" t="s">
        <v>67</v>
      </c>
      <c r="K299">
        <v>1</v>
      </c>
      <c r="L299" t="s">
        <v>60</v>
      </c>
      <c r="M299" t="s">
        <v>60</v>
      </c>
      <c r="N299" t="s">
        <v>30</v>
      </c>
      <c r="O299" t="s">
        <v>37</v>
      </c>
      <c r="P299" t="s">
        <v>31</v>
      </c>
      <c r="Q299" t="s">
        <v>61</v>
      </c>
      <c r="R299">
        <v>0</v>
      </c>
      <c r="S299" t="s">
        <v>77</v>
      </c>
      <c r="T299" t="s">
        <v>83</v>
      </c>
      <c r="U299" t="s">
        <v>86</v>
      </c>
      <c r="V299" s="50">
        <f t="shared" si="21"/>
        <v>0</v>
      </c>
      <c r="W299" s="50">
        <f t="shared" si="24"/>
        <v>0</v>
      </c>
      <c r="X299" s="5">
        <f t="shared" si="23"/>
        <v>0</v>
      </c>
      <c r="Y299">
        <f t="shared" si="22"/>
        <v>0</v>
      </c>
    </row>
    <row r="300" spans="1:25">
      <c r="A300">
        <v>299</v>
      </c>
      <c r="B300" t="s">
        <v>16</v>
      </c>
      <c r="C300" t="s">
        <v>17</v>
      </c>
      <c r="D300">
        <v>2</v>
      </c>
      <c r="E300" t="s">
        <v>71</v>
      </c>
      <c r="F300">
        <v>0.08</v>
      </c>
      <c r="H300" s="3">
        <v>476</v>
      </c>
      <c r="I300" s="3">
        <f t="shared" si="20"/>
        <v>506.94</v>
      </c>
      <c r="J300" t="s">
        <v>67</v>
      </c>
      <c r="K300">
        <v>1</v>
      </c>
      <c r="L300" t="s">
        <v>62</v>
      </c>
      <c r="M300" t="s">
        <v>62</v>
      </c>
      <c r="N300" t="s">
        <v>22</v>
      </c>
      <c r="O300" t="s">
        <v>37</v>
      </c>
      <c r="P300" t="s">
        <v>24</v>
      </c>
      <c r="Q300" t="s">
        <v>32</v>
      </c>
      <c r="R300">
        <v>0</v>
      </c>
      <c r="S300" t="s">
        <v>77</v>
      </c>
      <c r="T300" t="s">
        <v>83</v>
      </c>
      <c r="U300" t="s">
        <v>86</v>
      </c>
      <c r="V300" s="50">
        <f t="shared" si="21"/>
        <v>0</v>
      </c>
      <c r="W300" s="50">
        <f t="shared" si="24"/>
        <v>0</v>
      </c>
      <c r="X300" s="5">
        <f t="shared" si="23"/>
        <v>0</v>
      </c>
      <c r="Y300">
        <f t="shared" si="22"/>
        <v>0</v>
      </c>
    </row>
    <row r="301" spans="1:25">
      <c r="A301">
        <v>300</v>
      </c>
      <c r="B301" t="s">
        <v>16</v>
      </c>
      <c r="C301" t="s">
        <v>17</v>
      </c>
      <c r="D301">
        <v>2</v>
      </c>
      <c r="E301" t="s">
        <v>71</v>
      </c>
      <c r="F301">
        <v>0.08</v>
      </c>
      <c r="H301" s="3">
        <v>476</v>
      </c>
      <c r="I301" s="3">
        <f t="shared" si="20"/>
        <v>506.94</v>
      </c>
      <c r="J301" t="s">
        <v>67</v>
      </c>
      <c r="K301">
        <v>1</v>
      </c>
      <c r="L301" t="s">
        <v>63</v>
      </c>
      <c r="M301" t="s">
        <v>64</v>
      </c>
      <c r="N301" t="s">
        <v>22</v>
      </c>
      <c r="O301" t="s">
        <v>23</v>
      </c>
      <c r="P301" t="s">
        <v>24</v>
      </c>
      <c r="Q301" t="s">
        <v>25</v>
      </c>
      <c r="R301">
        <v>0</v>
      </c>
      <c r="S301" t="s">
        <v>77</v>
      </c>
      <c r="T301" t="s">
        <v>83</v>
      </c>
      <c r="U301" t="s">
        <v>86</v>
      </c>
      <c r="V301" s="50">
        <f t="shared" si="21"/>
        <v>0</v>
      </c>
      <c r="W301" s="50">
        <f t="shared" si="24"/>
        <v>0</v>
      </c>
      <c r="X301" s="5">
        <f t="shared" si="23"/>
        <v>0</v>
      </c>
      <c r="Y301">
        <f t="shared" si="22"/>
        <v>0</v>
      </c>
    </row>
    <row r="302" spans="1:25">
      <c r="A302">
        <v>301</v>
      </c>
      <c r="B302" t="s">
        <v>16</v>
      </c>
      <c r="C302" t="s">
        <v>17</v>
      </c>
      <c r="D302">
        <v>2</v>
      </c>
      <c r="E302" t="s">
        <v>71</v>
      </c>
      <c r="F302">
        <v>0.08</v>
      </c>
      <c r="H302" s="3">
        <v>476</v>
      </c>
      <c r="I302" s="3">
        <f t="shared" si="20"/>
        <v>506.94</v>
      </c>
      <c r="J302" t="s">
        <v>69</v>
      </c>
      <c r="K302">
        <v>1</v>
      </c>
      <c r="L302" t="s">
        <v>20</v>
      </c>
      <c r="M302" t="s">
        <v>21</v>
      </c>
      <c r="N302" t="s">
        <v>22</v>
      </c>
      <c r="O302" t="s">
        <v>23</v>
      </c>
      <c r="P302" t="s">
        <v>24</v>
      </c>
      <c r="Q302" t="s">
        <v>25</v>
      </c>
      <c r="R302">
        <v>0</v>
      </c>
      <c r="S302" t="s">
        <v>77</v>
      </c>
      <c r="T302" t="s">
        <v>83</v>
      </c>
      <c r="U302" t="s">
        <v>87</v>
      </c>
      <c r="V302" s="50">
        <f t="shared" si="21"/>
        <v>0</v>
      </c>
      <c r="W302" s="50">
        <f t="shared" si="24"/>
        <v>0</v>
      </c>
      <c r="X302" s="5">
        <f t="shared" si="23"/>
        <v>0</v>
      </c>
      <c r="Y302">
        <f t="shared" si="22"/>
        <v>0</v>
      </c>
    </row>
    <row r="303" spans="1:25">
      <c r="A303">
        <v>302</v>
      </c>
      <c r="B303" t="s">
        <v>16</v>
      </c>
      <c r="C303" t="s">
        <v>17</v>
      </c>
      <c r="D303">
        <v>2</v>
      </c>
      <c r="E303" t="s">
        <v>71</v>
      </c>
      <c r="F303">
        <v>0.08</v>
      </c>
      <c r="H303" s="3">
        <v>476</v>
      </c>
      <c r="I303" s="3">
        <f t="shared" si="20"/>
        <v>506.94</v>
      </c>
      <c r="J303" t="s">
        <v>69</v>
      </c>
      <c r="K303">
        <v>1</v>
      </c>
      <c r="L303" t="s">
        <v>29</v>
      </c>
      <c r="M303" t="s">
        <v>29</v>
      </c>
      <c r="N303" t="s">
        <v>30</v>
      </c>
      <c r="O303" t="s">
        <v>23</v>
      </c>
      <c r="P303" t="s">
        <v>31</v>
      </c>
      <c r="Q303" t="s">
        <v>32</v>
      </c>
      <c r="R303">
        <v>0</v>
      </c>
      <c r="S303" t="s">
        <v>77</v>
      </c>
      <c r="T303" t="s">
        <v>83</v>
      </c>
      <c r="U303" t="s">
        <v>87</v>
      </c>
      <c r="V303" s="50">
        <f t="shared" si="21"/>
        <v>0</v>
      </c>
      <c r="W303" s="50">
        <f t="shared" si="24"/>
        <v>0</v>
      </c>
      <c r="X303" s="5">
        <f t="shared" si="23"/>
        <v>0</v>
      </c>
      <c r="Y303">
        <f t="shared" si="22"/>
        <v>0</v>
      </c>
    </row>
    <row r="304" spans="1:25">
      <c r="A304">
        <v>303</v>
      </c>
      <c r="B304" t="s">
        <v>16</v>
      </c>
      <c r="C304" t="s">
        <v>17</v>
      </c>
      <c r="D304">
        <v>2</v>
      </c>
      <c r="E304" t="s">
        <v>71</v>
      </c>
      <c r="F304">
        <v>0.08</v>
      </c>
      <c r="H304" s="3">
        <v>476</v>
      </c>
      <c r="I304" s="3">
        <f t="shared" si="20"/>
        <v>506.94</v>
      </c>
      <c r="J304" t="s">
        <v>69</v>
      </c>
      <c r="K304">
        <v>1</v>
      </c>
      <c r="L304" t="s">
        <v>33</v>
      </c>
      <c r="M304" t="s">
        <v>33</v>
      </c>
      <c r="N304" t="s">
        <v>22</v>
      </c>
      <c r="O304" t="s">
        <v>23</v>
      </c>
      <c r="P304" t="s">
        <v>31</v>
      </c>
      <c r="Q304" t="s">
        <v>25</v>
      </c>
      <c r="R304">
        <v>1</v>
      </c>
      <c r="S304" t="s">
        <v>77</v>
      </c>
      <c r="T304" t="s">
        <v>83</v>
      </c>
      <c r="U304" t="s">
        <v>87</v>
      </c>
      <c r="V304" s="50">
        <f t="shared" si="21"/>
        <v>2.1008403361344537E-3</v>
      </c>
      <c r="W304" s="50">
        <f t="shared" si="24"/>
        <v>2100.8403361344535</v>
      </c>
      <c r="X304" s="5">
        <f t="shared" si="23"/>
        <v>1.9726200339290644E-3</v>
      </c>
      <c r="Y304">
        <f t="shared" si="22"/>
        <v>1.9726200339290645</v>
      </c>
    </row>
    <row r="305" spans="1:25">
      <c r="A305">
        <v>304</v>
      </c>
      <c r="B305" t="s">
        <v>16</v>
      </c>
      <c r="C305" t="s">
        <v>17</v>
      </c>
      <c r="D305">
        <v>2</v>
      </c>
      <c r="E305" t="s">
        <v>71</v>
      </c>
      <c r="F305">
        <v>0.08</v>
      </c>
      <c r="H305" s="3">
        <v>476</v>
      </c>
      <c r="I305" s="3">
        <f t="shared" si="20"/>
        <v>506.94</v>
      </c>
      <c r="J305" t="s">
        <v>69</v>
      </c>
      <c r="K305">
        <v>1</v>
      </c>
      <c r="L305" t="s">
        <v>34</v>
      </c>
      <c r="M305" t="s">
        <v>35</v>
      </c>
      <c r="N305" t="s">
        <v>36</v>
      </c>
      <c r="O305" t="s">
        <v>37</v>
      </c>
      <c r="P305" t="s">
        <v>24</v>
      </c>
      <c r="Q305" t="s">
        <v>38</v>
      </c>
      <c r="R305">
        <v>0</v>
      </c>
      <c r="S305" t="s">
        <v>77</v>
      </c>
      <c r="T305" t="s">
        <v>83</v>
      </c>
      <c r="U305" t="s">
        <v>87</v>
      </c>
      <c r="V305" s="50">
        <f t="shared" si="21"/>
        <v>0</v>
      </c>
      <c r="W305" s="50">
        <f t="shared" si="24"/>
        <v>0</v>
      </c>
      <c r="X305" s="5">
        <f t="shared" si="23"/>
        <v>0</v>
      </c>
      <c r="Y305">
        <f t="shared" si="22"/>
        <v>0</v>
      </c>
    </row>
    <row r="306" spans="1:25">
      <c r="A306">
        <v>305</v>
      </c>
      <c r="B306" t="s">
        <v>16</v>
      </c>
      <c r="C306" t="s">
        <v>17</v>
      </c>
      <c r="D306">
        <v>2</v>
      </c>
      <c r="E306" t="s">
        <v>71</v>
      </c>
      <c r="F306">
        <v>0.08</v>
      </c>
      <c r="H306" s="3">
        <v>476</v>
      </c>
      <c r="I306" s="3">
        <f t="shared" si="20"/>
        <v>506.94</v>
      </c>
      <c r="J306" t="s">
        <v>69</v>
      </c>
      <c r="K306">
        <v>1</v>
      </c>
      <c r="L306" t="s">
        <v>39</v>
      </c>
      <c r="M306" t="s">
        <v>35</v>
      </c>
      <c r="N306" t="s">
        <v>36</v>
      </c>
      <c r="O306" t="s">
        <v>37</v>
      </c>
      <c r="P306" t="s">
        <v>24</v>
      </c>
      <c r="Q306" t="s">
        <v>38</v>
      </c>
      <c r="R306">
        <v>2</v>
      </c>
      <c r="S306" t="s">
        <v>77</v>
      </c>
      <c r="T306" t="s">
        <v>83</v>
      </c>
      <c r="U306" t="s">
        <v>87</v>
      </c>
      <c r="V306" s="50">
        <f t="shared" si="21"/>
        <v>4.2016806722689074E-3</v>
      </c>
      <c r="W306" s="50">
        <f t="shared" si="24"/>
        <v>4201.6806722689071</v>
      </c>
      <c r="X306" s="5">
        <f t="shared" si="23"/>
        <v>3.9452400678581289E-3</v>
      </c>
      <c r="Y306">
        <f t="shared" si="22"/>
        <v>3.945240067858129</v>
      </c>
    </row>
    <row r="307" spans="1:25">
      <c r="A307">
        <v>306</v>
      </c>
      <c r="B307" t="s">
        <v>16</v>
      </c>
      <c r="C307" t="s">
        <v>17</v>
      </c>
      <c r="D307">
        <v>2</v>
      </c>
      <c r="E307" t="s">
        <v>71</v>
      </c>
      <c r="F307">
        <v>0.08</v>
      </c>
      <c r="H307" s="3">
        <v>476</v>
      </c>
      <c r="I307" s="3">
        <f t="shared" si="20"/>
        <v>506.94</v>
      </c>
      <c r="J307" t="s">
        <v>69</v>
      </c>
      <c r="K307">
        <v>1</v>
      </c>
      <c r="L307" t="s">
        <v>40</v>
      </c>
      <c r="M307" t="s">
        <v>40</v>
      </c>
      <c r="N307" t="s">
        <v>22</v>
      </c>
      <c r="O307" t="s">
        <v>37</v>
      </c>
      <c r="P307" t="s">
        <v>24</v>
      </c>
      <c r="Q307" t="s">
        <v>32</v>
      </c>
      <c r="R307">
        <v>0</v>
      </c>
      <c r="S307" t="s">
        <v>77</v>
      </c>
      <c r="T307" t="s">
        <v>83</v>
      </c>
      <c r="U307" t="s">
        <v>87</v>
      </c>
      <c r="V307" s="50">
        <f t="shared" si="21"/>
        <v>0</v>
      </c>
      <c r="W307" s="50">
        <f t="shared" si="24"/>
        <v>0</v>
      </c>
      <c r="X307" s="5">
        <f t="shared" si="23"/>
        <v>0</v>
      </c>
      <c r="Y307">
        <f t="shared" si="22"/>
        <v>0</v>
      </c>
    </row>
    <row r="308" spans="1:25">
      <c r="A308">
        <v>307</v>
      </c>
      <c r="B308" t="s">
        <v>16</v>
      </c>
      <c r="C308" t="s">
        <v>17</v>
      </c>
      <c r="D308">
        <v>2</v>
      </c>
      <c r="E308" t="s">
        <v>71</v>
      </c>
      <c r="F308">
        <v>0.08</v>
      </c>
      <c r="H308" s="3">
        <v>476</v>
      </c>
      <c r="I308" s="3">
        <f t="shared" si="20"/>
        <v>506.94</v>
      </c>
      <c r="J308" t="s">
        <v>69</v>
      </c>
      <c r="K308">
        <v>1</v>
      </c>
      <c r="L308" t="s">
        <v>41</v>
      </c>
      <c r="M308" t="s">
        <v>41</v>
      </c>
      <c r="N308" t="s">
        <v>22</v>
      </c>
      <c r="O308" t="s">
        <v>23</v>
      </c>
      <c r="P308" t="s">
        <v>24</v>
      </c>
      <c r="Q308" t="s">
        <v>425</v>
      </c>
      <c r="R308">
        <v>0</v>
      </c>
      <c r="S308" t="s">
        <v>77</v>
      </c>
      <c r="T308" t="s">
        <v>83</v>
      </c>
      <c r="U308" t="s">
        <v>87</v>
      </c>
      <c r="V308" s="50">
        <f t="shared" si="21"/>
        <v>0</v>
      </c>
      <c r="W308" s="50">
        <f t="shared" si="24"/>
        <v>0</v>
      </c>
      <c r="X308" s="5">
        <f t="shared" si="23"/>
        <v>0</v>
      </c>
      <c r="Y308">
        <f t="shared" si="22"/>
        <v>0</v>
      </c>
    </row>
    <row r="309" spans="1:25">
      <c r="A309">
        <v>308</v>
      </c>
      <c r="B309" t="s">
        <v>16</v>
      </c>
      <c r="C309" t="s">
        <v>17</v>
      </c>
      <c r="D309">
        <v>2</v>
      </c>
      <c r="E309" t="s">
        <v>71</v>
      </c>
      <c r="F309">
        <v>0.08</v>
      </c>
      <c r="H309" s="3">
        <v>476</v>
      </c>
      <c r="I309" s="3">
        <f t="shared" si="20"/>
        <v>506.94</v>
      </c>
      <c r="J309" t="s">
        <v>69</v>
      </c>
      <c r="K309">
        <v>1</v>
      </c>
      <c r="L309" t="s">
        <v>42</v>
      </c>
      <c r="M309" t="s">
        <v>42</v>
      </c>
      <c r="N309" t="s">
        <v>22</v>
      </c>
      <c r="O309" t="s">
        <v>23</v>
      </c>
      <c r="P309" t="s">
        <v>24</v>
      </c>
      <c r="Q309" t="s">
        <v>43</v>
      </c>
      <c r="R309">
        <v>0</v>
      </c>
      <c r="S309" t="s">
        <v>77</v>
      </c>
      <c r="T309" t="s">
        <v>83</v>
      </c>
      <c r="U309" t="s">
        <v>87</v>
      </c>
      <c r="V309" s="50">
        <f t="shared" si="21"/>
        <v>0</v>
      </c>
      <c r="W309" s="50">
        <f t="shared" si="24"/>
        <v>0</v>
      </c>
      <c r="X309" s="5">
        <f t="shared" si="23"/>
        <v>0</v>
      </c>
      <c r="Y309">
        <f t="shared" si="22"/>
        <v>0</v>
      </c>
    </row>
    <row r="310" spans="1:25">
      <c r="A310">
        <v>309</v>
      </c>
      <c r="B310" t="s">
        <v>16</v>
      </c>
      <c r="C310" t="s">
        <v>17</v>
      </c>
      <c r="D310">
        <v>2</v>
      </c>
      <c r="E310" t="s">
        <v>71</v>
      </c>
      <c r="F310">
        <v>0.08</v>
      </c>
      <c r="H310" s="3">
        <v>476</v>
      </c>
      <c r="I310" s="3">
        <f t="shared" si="20"/>
        <v>506.94</v>
      </c>
      <c r="J310" t="s">
        <v>69</v>
      </c>
      <c r="K310">
        <v>1</v>
      </c>
      <c r="L310" t="s">
        <v>44</v>
      </c>
      <c r="M310" t="s">
        <v>44</v>
      </c>
      <c r="N310" t="s">
        <v>22</v>
      </c>
      <c r="O310" t="s">
        <v>23</v>
      </c>
      <c r="P310" t="s">
        <v>24</v>
      </c>
      <c r="Q310" t="s">
        <v>45</v>
      </c>
      <c r="R310">
        <v>0</v>
      </c>
      <c r="S310" t="s">
        <v>77</v>
      </c>
      <c r="T310" t="s">
        <v>83</v>
      </c>
      <c r="U310" t="s">
        <v>87</v>
      </c>
      <c r="V310" s="50">
        <f t="shared" si="21"/>
        <v>0</v>
      </c>
      <c r="W310" s="50">
        <f t="shared" si="24"/>
        <v>0</v>
      </c>
      <c r="X310" s="5">
        <f t="shared" si="23"/>
        <v>0</v>
      </c>
      <c r="Y310">
        <f t="shared" si="22"/>
        <v>0</v>
      </c>
    </row>
    <row r="311" spans="1:25">
      <c r="A311">
        <v>310</v>
      </c>
      <c r="B311" t="s">
        <v>16</v>
      </c>
      <c r="C311" t="s">
        <v>17</v>
      </c>
      <c r="D311">
        <v>2</v>
      </c>
      <c r="E311" t="s">
        <v>71</v>
      </c>
      <c r="F311">
        <v>0.08</v>
      </c>
      <c r="H311" s="3">
        <v>476</v>
      </c>
      <c r="I311" s="3">
        <f t="shared" si="20"/>
        <v>506.94</v>
      </c>
      <c r="J311" t="s">
        <v>69</v>
      </c>
      <c r="K311">
        <v>1</v>
      </c>
      <c r="L311" t="s">
        <v>46</v>
      </c>
      <c r="M311" t="s">
        <v>46</v>
      </c>
      <c r="N311" t="s">
        <v>22</v>
      </c>
      <c r="O311" t="s">
        <v>23</v>
      </c>
      <c r="P311" t="s">
        <v>24</v>
      </c>
      <c r="Q311" t="s">
        <v>32</v>
      </c>
      <c r="R311">
        <v>0</v>
      </c>
      <c r="S311" t="s">
        <v>77</v>
      </c>
      <c r="T311" t="s">
        <v>83</v>
      </c>
      <c r="U311" t="s">
        <v>87</v>
      </c>
      <c r="V311" s="50">
        <f t="shared" si="21"/>
        <v>0</v>
      </c>
      <c r="W311" s="50">
        <f t="shared" si="24"/>
        <v>0</v>
      </c>
      <c r="X311" s="5">
        <f t="shared" si="23"/>
        <v>0</v>
      </c>
      <c r="Y311">
        <f t="shared" si="22"/>
        <v>0</v>
      </c>
    </row>
    <row r="312" spans="1:25">
      <c r="A312">
        <v>311</v>
      </c>
      <c r="B312" t="s">
        <v>16</v>
      </c>
      <c r="C312" t="s">
        <v>17</v>
      </c>
      <c r="D312">
        <v>2</v>
      </c>
      <c r="E312" t="s">
        <v>71</v>
      </c>
      <c r="F312">
        <v>0.08</v>
      </c>
      <c r="H312" s="3">
        <v>476</v>
      </c>
      <c r="I312" s="3">
        <f t="shared" si="20"/>
        <v>506.94</v>
      </c>
      <c r="J312" t="s">
        <v>69</v>
      </c>
      <c r="K312">
        <v>1</v>
      </c>
      <c r="L312" t="s">
        <v>47</v>
      </c>
      <c r="M312" t="s">
        <v>48</v>
      </c>
      <c r="N312" t="s">
        <v>22</v>
      </c>
      <c r="O312" t="s">
        <v>37</v>
      </c>
      <c r="P312" t="s">
        <v>24</v>
      </c>
      <c r="Q312" t="s">
        <v>49</v>
      </c>
      <c r="R312">
        <v>1</v>
      </c>
      <c r="S312" t="s">
        <v>77</v>
      </c>
      <c r="T312" t="s">
        <v>83</v>
      </c>
      <c r="U312" t="s">
        <v>87</v>
      </c>
      <c r="V312" s="50">
        <f t="shared" si="21"/>
        <v>2.1008403361344537E-3</v>
      </c>
      <c r="W312" s="50">
        <f t="shared" si="24"/>
        <v>2100.8403361344535</v>
      </c>
      <c r="X312" s="5">
        <f t="shared" si="23"/>
        <v>1.9726200339290644E-3</v>
      </c>
      <c r="Y312">
        <f t="shared" si="22"/>
        <v>1.9726200339290645</v>
      </c>
    </row>
    <row r="313" spans="1:25">
      <c r="A313">
        <v>312</v>
      </c>
      <c r="B313" t="s">
        <v>16</v>
      </c>
      <c r="C313" t="s">
        <v>17</v>
      </c>
      <c r="D313">
        <v>2</v>
      </c>
      <c r="E313" t="s">
        <v>71</v>
      </c>
      <c r="F313">
        <v>0.08</v>
      </c>
      <c r="H313" s="3">
        <v>476</v>
      </c>
      <c r="I313" s="3">
        <f t="shared" si="20"/>
        <v>506.94</v>
      </c>
      <c r="J313" t="s">
        <v>69</v>
      </c>
      <c r="K313">
        <v>1</v>
      </c>
      <c r="L313" t="s">
        <v>50</v>
      </c>
      <c r="M313" t="s">
        <v>48</v>
      </c>
      <c r="N313" t="s">
        <v>22</v>
      </c>
      <c r="O313" t="s">
        <v>37</v>
      </c>
      <c r="P313" t="s">
        <v>24</v>
      </c>
      <c r="Q313" t="s">
        <v>49</v>
      </c>
      <c r="R313">
        <v>0</v>
      </c>
      <c r="S313" t="s">
        <v>77</v>
      </c>
      <c r="T313" t="s">
        <v>83</v>
      </c>
      <c r="U313" t="s">
        <v>87</v>
      </c>
      <c r="V313" s="50">
        <f t="shared" si="21"/>
        <v>0</v>
      </c>
      <c r="W313" s="50">
        <f t="shared" si="24"/>
        <v>0</v>
      </c>
      <c r="X313" s="5">
        <f t="shared" si="23"/>
        <v>0</v>
      </c>
      <c r="Y313">
        <f t="shared" si="22"/>
        <v>0</v>
      </c>
    </row>
    <row r="314" spans="1:25">
      <c r="A314">
        <v>313</v>
      </c>
      <c r="B314" t="s">
        <v>16</v>
      </c>
      <c r="C314" t="s">
        <v>17</v>
      </c>
      <c r="D314">
        <v>2</v>
      </c>
      <c r="E314" t="s">
        <v>71</v>
      </c>
      <c r="F314">
        <v>0.08</v>
      </c>
      <c r="H314" s="3">
        <v>476</v>
      </c>
      <c r="I314" s="3">
        <f t="shared" si="20"/>
        <v>506.94</v>
      </c>
      <c r="J314" t="s">
        <v>69</v>
      </c>
      <c r="K314">
        <v>1</v>
      </c>
      <c r="L314" t="s">
        <v>51</v>
      </c>
      <c r="M314" t="s">
        <v>51</v>
      </c>
      <c r="N314" t="s">
        <v>22</v>
      </c>
      <c r="O314" t="s">
        <v>23</v>
      </c>
      <c r="P314" t="s">
        <v>24</v>
      </c>
      <c r="Q314" t="s">
        <v>45</v>
      </c>
      <c r="R314">
        <v>0</v>
      </c>
      <c r="S314" t="s">
        <v>77</v>
      </c>
      <c r="T314" t="s">
        <v>83</v>
      </c>
      <c r="U314" t="s">
        <v>87</v>
      </c>
      <c r="V314" s="50">
        <f t="shared" si="21"/>
        <v>0</v>
      </c>
      <c r="W314" s="50">
        <f t="shared" si="24"/>
        <v>0</v>
      </c>
      <c r="X314" s="5">
        <f t="shared" si="23"/>
        <v>0</v>
      </c>
      <c r="Y314">
        <f t="shared" si="22"/>
        <v>0</v>
      </c>
    </row>
    <row r="315" spans="1:25">
      <c r="A315">
        <v>314</v>
      </c>
      <c r="B315" t="s">
        <v>16</v>
      </c>
      <c r="C315" t="s">
        <v>17</v>
      </c>
      <c r="D315">
        <v>2</v>
      </c>
      <c r="E315" t="s">
        <v>71</v>
      </c>
      <c r="F315">
        <v>0.08</v>
      </c>
      <c r="H315" s="3">
        <v>476</v>
      </c>
      <c r="I315" s="3">
        <f t="shared" si="20"/>
        <v>506.94</v>
      </c>
      <c r="J315" t="s">
        <v>69</v>
      </c>
      <c r="K315">
        <v>1</v>
      </c>
      <c r="L315" t="s">
        <v>52</v>
      </c>
      <c r="M315" t="s">
        <v>52</v>
      </c>
      <c r="N315" t="s">
        <v>22</v>
      </c>
      <c r="O315" t="s">
        <v>23</v>
      </c>
      <c r="P315" t="s">
        <v>31</v>
      </c>
      <c r="Q315" t="s">
        <v>53</v>
      </c>
      <c r="R315">
        <v>0</v>
      </c>
      <c r="S315" t="s">
        <v>77</v>
      </c>
      <c r="T315" t="s">
        <v>83</v>
      </c>
      <c r="U315" t="s">
        <v>87</v>
      </c>
      <c r="V315" s="50">
        <f t="shared" si="21"/>
        <v>0</v>
      </c>
      <c r="W315" s="50">
        <f t="shared" si="24"/>
        <v>0</v>
      </c>
      <c r="X315" s="5">
        <f t="shared" si="23"/>
        <v>0</v>
      </c>
      <c r="Y315">
        <f t="shared" si="22"/>
        <v>0</v>
      </c>
    </row>
    <row r="316" spans="1:25">
      <c r="A316">
        <v>315</v>
      </c>
      <c r="B316" t="s">
        <v>16</v>
      </c>
      <c r="C316" t="s">
        <v>17</v>
      </c>
      <c r="D316">
        <v>2</v>
      </c>
      <c r="E316" t="s">
        <v>71</v>
      </c>
      <c r="F316">
        <v>0.08</v>
      </c>
      <c r="H316" s="3">
        <v>476</v>
      </c>
      <c r="I316" s="3">
        <f t="shared" si="20"/>
        <v>506.94</v>
      </c>
      <c r="J316" t="s">
        <v>69</v>
      </c>
      <c r="K316">
        <v>1</v>
      </c>
      <c r="L316" t="s">
        <v>54</v>
      </c>
      <c r="M316" t="s">
        <v>54</v>
      </c>
      <c r="N316" t="s">
        <v>22</v>
      </c>
      <c r="O316" t="s">
        <v>23</v>
      </c>
      <c r="P316" t="s">
        <v>31</v>
      </c>
      <c r="Q316" t="s">
        <v>55</v>
      </c>
      <c r="R316">
        <v>0</v>
      </c>
      <c r="S316" t="s">
        <v>77</v>
      </c>
      <c r="T316" t="s">
        <v>83</v>
      </c>
      <c r="U316" t="s">
        <v>87</v>
      </c>
      <c r="V316" s="50">
        <f t="shared" si="21"/>
        <v>0</v>
      </c>
      <c r="W316" s="50">
        <f t="shared" si="24"/>
        <v>0</v>
      </c>
      <c r="X316" s="5">
        <f t="shared" si="23"/>
        <v>0</v>
      </c>
      <c r="Y316">
        <f t="shared" si="22"/>
        <v>0</v>
      </c>
    </row>
    <row r="317" spans="1:25">
      <c r="A317">
        <v>316</v>
      </c>
      <c r="B317" t="s">
        <v>16</v>
      </c>
      <c r="C317" t="s">
        <v>17</v>
      </c>
      <c r="D317">
        <v>2</v>
      </c>
      <c r="E317" t="s">
        <v>71</v>
      </c>
      <c r="F317">
        <v>0.08</v>
      </c>
      <c r="H317" s="3">
        <v>476</v>
      </c>
      <c r="I317" s="3">
        <f t="shared" si="20"/>
        <v>506.94</v>
      </c>
      <c r="J317" t="s">
        <v>69</v>
      </c>
      <c r="K317">
        <v>1</v>
      </c>
      <c r="L317" t="s">
        <v>56</v>
      </c>
      <c r="M317" t="s">
        <v>56</v>
      </c>
      <c r="N317" t="s">
        <v>22</v>
      </c>
      <c r="O317" t="s">
        <v>37</v>
      </c>
      <c r="P317" t="s">
        <v>24</v>
      </c>
      <c r="Q317" t="s">
        <v>57</v>
      </c>
      <c r="R317">
        <v>0</v>
      </c>
      <c r="S317" t="s">
        <v>77</v>
      </c>
      <c r="T317" t="s">
        <v>83</v>
      </c>
      <c r="U317" t="s">
        <v>87</v>
      </c>
      <c r="V317" s="50">
        <f t="shared" si="21"/>
        <v>0</v>
      </c>
      <c r="W317" s="50">
        <f t="shared" si="24"/>
        <v>0</v>
      </c>
      <c r="X317" s="5">
        <f t="shared" si="23"/>
        <v>0</v>
      </c>
      <c r="Y317">
        <f t="shared" si="22"/>
        <v>0</v>
      </c>
    </row>
    <row r="318" spans="1:25">
      <c r="A318">
        <v>317</v>
      </c>
      <c r="B318" t="s">
        <v>16</v>
      </c>
      <c r="C318" t="s">
        <v>17</v>
      </c>
      <c r="D318">
        <v>2</v>
      </c>
      <c r="E318" t="s">
        <v>71</v>
      </c>
      <c r="F318">
        <v>0.08</v>
      </c>
      <c r="H318" s="3">
        <v>476</v>
      </c>
      <c r="I318" s="3">
        <f t="shared" si="20"/>
        <v>506.94</v>
      </c>
      <c r="J318" t="s">
        <v>69</v>
      </c>
      <c r="K318">
        <v>1</v>
      </c>
      <c r="L318" t="s">
        <v>58</v>
      </c>
      <c r="M318" t="s">
        <v>58</v>
      </c>
      <c r="N318" t="s">
        <v>30</v>
      </c>
      <c r="O318" t="s">
        <v>23</v>
      </c>
      <c r="P318" t="s">
        <v>31</v>
      </c>
      <c r="Q318" t="s">
        <v>59</v>
      </c>
      <c r="R318">
        <v>0</v>
      </c>
      <c r="S318" t="s">
        <v>77</v>
      </c>
      <c r="T318" t="s">
        <v>83</v>
      </c>
      <c r="U318" t="s">
        <v>87</v>
      </c>
      <c r="V318" s="50">
        <f t="shared" si="21"/>
        <v>0</v>
      </c>
      <c r="W318" s="50">
        <f t="shared" si="24"/>
        <v>0</v>
      </c>
      <c r="X318" s="5">
        <f t="shared" si="23"/>
        <v>0</v>
      </c>
      <c r="Y318">
        <f t="shared" si="22"/>
        <v>0</v>
      </c>
    </row>
    <row r="319" spans="1:25">
      <c r="A319">
        <v>318</v>
      </c>
      <c r="B319" t="s">
        <v>16</v>
      </c>
      <c r="C319" t="s">
        <v>17</v>
      </c>
      <c r="D319">
        <v>2</v>
      </c>
      <c r="E319" t="s">
        <v>71</v>
      </c>
      <c r="F319">
        <v>0.08</v>
      </c>
      <c r="H319" s="3">
        <v>476</v>
      </c>
      <c r="I319" s="3">
        <f t="shared" si="20"/>
        <v>506.94</v>
      </c>
      <c r="J319" t="s">
        <v>69</v>
      </c>
      <c r="K319">
        <v>1</v>
      </c>
      <c r="L319" t="s">
        <v>60</v>
      </c>
      <c r="M319" t="s">
        <v>60</v>
      </c>
      <c r="N319" t="s">
        <v>30</v>
      </c>
      <c r="O319" t="s">
        <v>37</v>
      </c>
      <c r="P319" t="s">
        <v>31</v>
      </c>
      <c r="Q319" t="s">
        <v>61</v>
      </c>
      <c r="R319">
        <v>0</v>
      </c>
      <c r="S319" t="s">
        <v>77</v>
      </c>
      <c r="T319" t="s">
        <v>83</v>
      </c>
      <c r="U319" t="s">
        <v>87</v>
      </c>
      <c r="V319" s="50">
        <f t="shared" si="21"/>
        <v>0</v>
      </c>
      <c r="W319" s="50">
        <f t="shared" si="24"/>
        <v>0</v>
      </c>
      <c r="X319" s="5">
        <f t="shared" si="23"/>
        <v>0</v>
      </c>
      <c r="Y319">
        <f t="shared" si="22"/>
        <v>0</v>
      </c>
    </row>
    <row r="320" spans="1:25">
      <c r="A320">
        <v>319</v>
      </c>
      <c r="B320" t="s">
        <v>16</v>
      </c>
      <c r="C320" t="s">
        <v>17</v>
      </c>
      <c r="D320">
        <v>2</v>
      </c>
      <c r="E320" t="s">
        <v>71</v>
      </c>
      <c r="F320">
        <v>0.08</v>
      </c>
      <c r="H320" s="3">
        <v>476</v>
      </c>
      <c r="I320" s="3">
        <f t="shared" si="20"/>
        <v>506.94</v>
      </c>
      <c r="J320" t="s">
        <v>69</v>
      </c>
      <c r="K320">
        <v>1</v>
      </c>
      <c r="L320" t="s">
        <v>62</v>
      </c>
      <c r="M320" t="s">
        <v>62</v>
      </c>
      <c r="N320" t="s">
        <v>22</v>
      </c>
      <c r="O320" t="s">
        <v>37</v>
      </c>
      <c r="P320" t="s">
        <v>24</v>
      </c>
      <c r="Q320" t="s">
        <v>32</v>
      </c>
      <c r="R320">
        <v>1</v>
      </c>
      <c r="S320" t="s">
        <v>77</v>
      </c>
      <c r="T320" t="s">
        <v>83</v>
      </c>
      <c r="U320" t="s">
        <v>87</v>
      </c>
      <c r="V320" s="50">
        <f t="shared" si="21"/>
        <v>2.1008403361344537E-3</v>
      </c>
      <c r="W320" s="50">
        <f t="shared" si="24"/>
        <v>2100.8403361344535</v>
      </c>
      <c r="X320" s="5">
        <f t="shared" si="23"/>
        <v>1.9726200339290644E-3</v>
      </c>
      <c r="Y320">
        <f t="shared" si="22"/>
        <v>1.9726200339290645</v>
      </c>
    </row>
    <row r="321" spans="1:25">
      <c r="A321">
        <v>320</v>
      </c>
      <c r="B321" t="s">
        <v>16</v>
      </c>
      <c r="C321" t="s">
        <v>17</v>
      </c>
      <c r="D321">
        <v>2</v>
      </c>
      <c r="E321" t="s">
        <v>71</v>
      </c>
      <c r="F321">
        <v>0.08</v>
      </c>
      <c r="H321" s="3">
        <v>476</v>
      </c>
      <c r="I321" s="3">
        <f t="shared" si="20"/>
        <v>506.94</v>
      </c>
      <c r="J321" t="s">
        <v>69</v>
      </c>
      <c r="K321">
        <v>1</v>
      </c>
      <c r="L321" t="s">
        <v>63</v>
      </c>
      <c r="M321" t="s">
        <v>64</v>
      </c>
      <c r="N321" t="s">
        <v>22</v>
      </c>
      <c r="O321" t="s">
        <v>23</v>
      </c>
      <c r="P321" t="s">
        <v>24</v>
      </c>
      <c r="Q321" t="s">
        <v>25</v>
      </c>
      <c r="R321">
        <v>0</v>
      </c>
      <c r="S321" t="s">
        <v>77</v>
      </c>
      <c r="T321" t="s">
        <v>83</v>
      </c>
      <c r="U321" t="s">
        <v>87</v>
      </c>
      <c r="V321" s="50">
        <f t="shared" si="21"/>
        <v>0</v>
      </c>
      <c r="W321" s="50">
        <f t="shared" si="24"/>
        <v>0</v>
      </c>
      <c r="X321" s="5">
        <f t="shared" si="23"/>
        <v>0</v>
      </c>
      <c r="Y321">
        <f t="shared" si="22"/>
        <v>0</v>
      </c>
    </row>
    <row r="322" spans="1:25">
      <c r="A322">
        <v>321</v>
      </c>
      <c r="B322" t="s">
        <v>16</v>
      </c>
      <c r="C322" t="s">
        <v>17</v>
      </c>
      <c r="D322">
        <v>3</v>
      </c>
      <c r="E322" t="s">
        <v>18</v>
      </c>
      <c r="F322">
        <v>0.04</v>
      </c>
      <c r="H322" s="3">
        <v>476</v>
      </c>
      <c r="I322" s="3">
        <f t="shared" ref="I322:I385" si="25">H322/(200/213)</f>
        <v>506.94</v>
      </c>
      <c r="J322" t="s">
        <v>19</v>
      </c>
      <c r="K322">
        <v>1</v>
      </c>
      <c r="L322" t="s">
        <v>20</v>
      </c>
      <c r="M322" t="s">
        <v>21</v>
      </c>
      <c r="N322" t="s">
        <v>22</v>
      </c>
      <c r="O322" t="s">
        <v>23</v>
      </c>
      <c r="P322" t="s">
        <v>24</v>
      </c>
      <c r="Q322" t="s">
        <v>25</v>
      </c>
      <c r="R322">
        <v>0</v>
      </c>
      <c r="S322" t="s">
        <v>88</v>
      </c>
      <c r="T322" t="s">
        <v>89</v>
      </c>
      <c r="U322" t="s">
        <v>90</v>
      </c>
      <c r="V322" s="50">
        <f t="shared" ref="V322:V385" si="26">R322/H322</f>
        <v>0</v>
      </c>
      <c r="W322" s="50">
        <f t="shared" si="24"/>
        <v>0</v>
      </c>
      <c r="X322" s="5">
        <f t="shared" si="23"/>
        <v>0</v>
      </c>
      <c r="Y322">
        <f t="shared" ref="Y322:Y385" si="27">X322*1000</f>
        <v>0</v>
      </c>
    </row>
    <row r="323" spans="1:25">
      <c r="A323">
        <v>322</v>
      </c>
      <c r="B323" t="s">
        <v>16</v>
      </c>
      <c r="C323" t="s">
        <v>17</v>
      </c>
      <c r="D323">
        <v>3</v>
      </c>
      <c r="E323" t="s">
        <v>18</v>
      </c>
      <c r="F323">
        <v>0.04</v>
      </c>
      <c r="H323" s="3">
        <v>476</v>
      </c>
      <c r="I323" s="3">
        <f t="shared" si="25"/>
        <v>506.94</v>
      </c>
      <c r="J323" t="s">
        <v>19</v>
      </c>
      <c r="K323">
        <v>1</v>
      </c>
      <c r="L323" t="s">
        <v>29</v>
      </c>
      <c r="M323" t="s">
        <v>29</v>
      </c>
      <c r="N323" t="s">
        <v>30</v>
      </c>
      <c r="O323" t="s">
        <v>23</v>
      </c>
      <c r="P323" t="s">
        <v>31</v>
      </c>
      <c r="Q323" t="s">
        <v>32</v>
      </c>
      <c r="R323">
        <v>0</v>
      </c>
      <c r="S323" t="s">
        <v>88</v>
      </c>
      <c r="T323" t="s">
        <v>89</v>
      </c>
      <c r="U323" t="s">
        <v>90</v>
      </c>
      <c r="V323" s="50">
        <f t="shared" si="26"/>
        <v>0</v>
      </c>
      <c r="W323" s="50">
        <f t="shared" si="24"/>
        <v>0</v>
      </c>
      <c r="X323" s="5">
        <f t="shared" ref="X323:X386" si="28">R323/I323</f>
        <v>0</v>
      </c>
      <c r="Y323">
        <f t="shared" si="27"/>
        <v>0</v>
      </c>
    </row>
    <row r="324" spans="1:25">
      <c r="A324">
        <v>323</v>
      </c>
      <c r="B324" t="s">
        <v>16</v>
      </c>
      <c r="C324" t="s">
        <v>17</v>
      </c>
      <c r="D324">
        <v>3</v>
      </c>
      <c r="E324" t="s">
        <v>18</v>
      </c>
      <c r="F324">
        <v>0.04</v>
      </c>
      <c r="H324" s="3">
        <v>476</v>
      </c>
      <c r="I324" s="3">
        <f t="shared" si="25"/>
        <v>506.94</v>
      </c>
      <c r="J324" t="s">
        <v>19</v>
      </c>
      <c r="K324">
        <v>1</v>
      </c>
      <c r="L324" t="s">
        <v>33</v>
      </c>
      <c r="M324" t="s">
        <v>33</v>
      </c>
      <c r="N324" t="s">
        <v>22</v>
      </c>
      <c r="O324" t="s">
        <v>23</v>
      </c>
      <c r="P324" t="s">
        <v>31</v>
      </c>
      <c r="Q324" t="s">
        <v>25</v>
      </c>
      <c r="R324">
        <v>0</v>
      </c>
      <c r="S324" t="s">
        <v>88</v>
      </c>
      <c r="T324" t="s">
        <v>89</v>
      </c>
      <c r="U324" t="s">
        <v>90</v>
      </c>
      <c r="V324" s="50">
        <f t="shared" si="26"/>
        <v>0</v>
      </c>
      <c r="W324" s="50">
        <f t="shared" ref="W324:W387" si="29">V324*1000000</f>
        <v>0</v>
      </c>
      <c r="X324" s="5">
        <f t="shared" si="28"/>
        <v>0</v>
      </c>
      <c r="Y324">
        <f t="shared" si="27"/>
        <v>0</v>
      </c>
    </row>
    <row r="325" spans="1:25">
      <c r="A325">
        <v>324</v>
      </c>
      <c r="B325" t="s">
        <v>16</v>
      </c>
      <c r="C325" t="s">
        <v>17</v>
      </c>
      <c r="D325">
        <v>3</v>
      </c>
      <c r="E325" t="s">
        <v>18</v>
      </c>
      <c r="F325">
        <v>0.04</v>
      </c>
      <c r="H325" s="3">
        <v>476</v>
      </c>
      <c r="I325" s="3">
        <f t="shared" si="25"/>
        <v>506.94</v>
      </c>
      <c r="J325" t="s">
        <v>19</v>
      </c>
      <c r="K325">
        <v>1</v>
      </c>
      <c r="L325" t="s">
        <v>34</v>
      </c>
      <c r="M325" t="s">
        <v>35</v>
      </c>
      <c r="N325" t="s">
        <v>36</v>
      </c>
      <c r="O325" t="s">
        <v>37</v>
      </c>
      <c r="P325" t="s">
        <v>24</v>
      </c>
      <c r="Q325" t="s">
        <v>38</v>
      </c>
      <c r="R325">
        <v>0</v>
      </c>
      <c r="S325" t="s">
        <v>88</v>
      </c>
      <c r="T325" t="s">
        <v>89</v>
      </c>
      <c r="U325" t="s">
        <v>90</v>
      </c>
      <c r="V325" s="50">
        <f t="shared" si="26"/>
        <v>0</v>
      </c>
      <c r="W325" s="50">
        <f t="shared" si="29"/>
        <v>0</v>
      </c>
      <c r="X325" s="5">
        <f t="shared" si="28"/>
        <v>0</v>
      </c>
      <c r="Y325">
        <f t="shared" si="27"/>
        <v>0</v>
      </c>
    </row>
    <row r="326" spans="1:25">
      <c r="A326">
        <v>325</v>
      </c>
      <c r="B326" t="s">
        <v>16</v>
      </c>
      <c r="C326" t="s">
        <v>17</v>
      </c>
      <c r="D326">
        <v>3</v>
      </c>
      <c r="E326" t="s">
        <v>18</v>
      </c>
      <c r="F326">
        <v>0.04</v>
      </c>
      <c r="H326" s="3">
        <v>476</v>
      </c>
      <c r="I326" s="3">
        <f t="shared" si="25"/>
        <v>506.94</v>
      </c>
      <c r="J326" t="s">
        <v>19</v>
      </c>
      <c r="K326">
        <v>1</v>
      </c>
      <c r="L326" t="s">
        <v>39</v>
      </c>
      <c r="M326" t="s">
        <v>35</v>
      </c>
      <c r="N326" t="s">
        <v>36</v>
      </c>
      <c r="O326" t="s">
        <v>37</v>
      </c>
      <c r="P326" t="s">
        <v>24</v>
      </c>
      <c r="Q326" t="s">
        <v>38</v>
      </c>
      <c r="R326">
        <v>1</v>
      </c>
      <c r="S326" t="s">
        <v>88</v>
      </c>
      <c r="T326" t="s">
        <v>89</v>
      </c>
      <c r="U326" t="s">
        <v>90</v>
      </c>
      <c r="V326" s="50">
        <f t="shared" si="26"/>
        <v>2.1008403361344537E-3</v>
      </c>
      <c r="W326" s="50">
        <f t="shared" si="29"/>
        <v>2100.8403361344535</v>
      </c>
      <c r="X326" s="5">
        <f t="shared" si="28"/>
        <v>1.9726200339290644E-3</v>
      </c>
      <c r="Y326">
        <f t="shared" si="27"/>
        <v>1.9726200339290645</v>
      </c>
    </row>
    <row r="327" spans="1:25">
      <c r="A327">
        <v>326</v>
      </c>
      <c r="B327" t="s">
        <v>16</v>
      </c>
      <c r="C327" t="s">
        <v>17</v>
      </c>
      <c r="D327">
        <v>3</v>
      </c>
      <c r="E327" t="s">
        <v>18</v>
      </c>
      <c r="F327">
        <v>0.04</v>
      </c>
      <c r="H327" s="3">
        <v>476</v>
      </c>
      <c r="I327" s="3">
        <f t="shared" si="25"/>
        <v>506.94</v>
      </c>
      <c r="J327" t="s">
        <v>19</v>
      </c>
      <c r="K327">
        <v>1</v>
      </c>
      <c r="L327" t="s">
        <v>40</v>
      </c>
      <c r="M327" t="s">
        <v>40</v>
      </c>
      <c r="N327" t="s">
        <v>22</v>
      </c>
      <c r="O327" t="s">
        <v>37</v>
      </c>
      <c r="P327" t="s">
        <v>24</v>
      </c>
      <c r="Q327" t="s">
        <v>32</v>
      </c>
      <c r="R327">
        <v>0</v>
      </c>
      <c r="S327" t="s">
        <v>88</v>
      </c>
      <c r="T327" t="s">
        <v>89</v>
      </c>
      <c r="U327" t="s">
        <v>90</v>
      </c>
      <c r="V327" s="50">
        <f t="shared" si="26"/>
        <v>0</v>
      </c>
      <c r="W327" s="50">
        <f t="shared" si="29"/>
        <v>0</v>
      </c>
      <c r="X327" s="5">
        <f t="shared" si="28"/>
        <v>0</v>
      </c>
      <c r="Y327">
        <f t="shared" si="27"/>
        <v>0</v>
      </c>
    </row>
    <row r="328" spans="1:25">
      <c r="A328">
        <v>327</v>
      </c>
      <c r="B328" t="s">
        <v>16</v>
      </c>
      <c r="C328" t="s">
        <v>17</v>
      </c>
      <c r="D328">
        <v>3</v>
      </c>
      <c r="E328" t="s">
        <v>18</v>
      </c>
      <c r="F328">
        <v>0.04</v>
      </c>
      <c r="H328" s="3">
        <v>476</v>
      </c>
      <c r="I328" s="3">
        <f t="shared" si="25"/>
        <v>506.94</v>
      </c>
      <c r="J328" t="s">
        <v>19</v>
      </c>
      <c r="K328">
        <v>1</v>
      </c>
      <c r="L328" t="s">
        <v>41</v>
      </c>
      <c r="M328" t="s">
        <v>41</v>
      </c>
      <c r="N328" t="s">
        <v>22</v>
      </c>
      <c r="O328" t="s">
        <v>23</v>
      </c>
      <c r="P328" t="s">
        <v>24</v>
      </c>
      <c r="Q328" t="s">
        <v>425</v>
      </c>
      <c r="R328">
        <v>0</v>
      </c>
      <c r="S328" t="s">
        <v>88</v>
      </c>
      <c r="T328" t="s">
        <v>89</v>
      </c>
      <c r="U328" t="s">
        <v>90</v>
      </c>
      <c r="V328" s="50">
        <f t="shared" si="26"/>
        <v>0</v>
      </c>
      <c r="W328" s="50">
        <f t="shared" si="29"/>
        <v>0</v>
      </c>
      <c r="X328" s="5">
        <f t="shared" si="28"/>
        <v>0</v>
      </c>
      <c r="Y328">
        <f t="shared" si="27"/>
        <v>0</v>
      </c>
    </row>
    <row r="329" spans="1:25">
      <c r="A329">
        <v>328</v>
      </c>
      <c r="B329" t="s">
        <v>16</v>
      </c>
      <c r="C329" t="s">
        <v>17</v>
      </c>
      <c r="D329">
        <v>3</v>
      </c>
      <c r="E329" t="s">
        <v>18</v>
      </c>
      <c r="F329">
        <v>0.04</v>
      </c>
      <c r="H329" s="3">
        <v>476</v>
      </c>
      <c r="I329" s="3">
        <f t="shared" si="25"/>
        <v>506.94</v>
      </c>
      <c r="J329" t="s">
        <v>19</v>
      </c>
      <c r="K329">
        <v>1</v>
      </c>
      <c r="L329" t="s">
        <v>42</v>
      </c>
      <c r="M329" t="s">
        <v>42</v>
      </c>
      <c r="N329" t="s">
        <v>22</v>
      </c>
      <c r="O329" t="s">
        <v>23</v>
      </c>
      <c r="P329" t="s">
        <v>24</v>
      </c>
      <c r="Q329" t="s">
        <v>43</v>
      </c>
      <c r="R329">
        <v>0</v>
      </c>
      <c r="S329" t="s">
        <v>88</v>
      </c>
      <c r="T329" t="s">
        <v>89</v>
      </c>
      <c r="U329" t="s">
        <v>90</v>
      </c>
      <c r="V329" s="50">
        <f t="shared" si="26"/>
        <v>0</v>
      </c>
      <c r="W329" s="50">
        <f t="shared" si="29"/>
        <v>0</v>
      </c>
      <c r="X329" s="5">
        <f t="shared" si="28"/>
        <v>0</v>
      </c>
      <c r="Y329">
        <f t="shared" si="27"/>
        <v>0</v>
      </c>
    </row>
    <row r="330" spans="1:25">
      <c r="A330">
        <v>329</v>
      </c>
      <c r="B330" t="s">
        <v>16</v>
      </c>
      <c r="C330" t="s">
        <v>17</v>
      </c>
      <c r="D330">
        <v>3</v>
      </c>
      <c r="E330" t="s">
        <v>18</v>
      </c>
      <c r="F330">
        <v>0.04</v>
      </c>
      <c r="H330" s="3">
        <v>476</v>
      </c>
      <c r="I330" s="3">
        <f t="shared" si="25"/>
        <v>506.94</v>
      </c>
      <c r="J330" t="s">
        <v>19</v>
      </c>
      <c r="K330">
        <v>1</v>
      </c>
      <c r="L330" t="s">
        <v>44</v>
      </c>
      <c r="M330" t="s">
        <v>44</v>
      </c>
      <c r="N330" t="s">
        <v>22</v>
      </c>
      <c r="O330" t="s">
        <v>23</v>
      </c>
      <c r="P330" t="s">
        <v>24</v>
      </c>
      <c r="Q330" t="s">
        <v>45</v>
      </c>
      <c r="R330">
        <v>0</v>
      </c>
      <c r="S330" t="s">
        <v>88</v>
      </c>
      <c r="T330" t="s">
        <v>89</v>
      </c>
      <c r="U330" t="s">
        <v>90</v>
      </c>
      <c r="V330" s="50">
        <f t="shared" si="26"/>
        <v>0</v>
      </c>
      <c r="W330" s="50">
        <f t="shared" si="29"/>
        <v>0</v>
      </c>
      <c r="X330" s="5">
        <f t="shared" si="28"/>
        <v>0</v>
      </c>
      <c r="Y330">
        <f t="shared" si="27"/>
        <v>0</v>
      </c>
    </row>
    <row r="331" spans="1:25">
      <c r="A331">
        <v>330</v>
      </c>
      <c r="B331" t="s">
        <v>16</v>
      </c>
      <c r="C331" t="s">
        <v>17</v>
      </c>
      <c r="D331">
        <v>3</v>
      </c>
      <c r="E331" t="s">
        <v>18</v>
      </c>
      <c r="F331">
        <v>0.04</v>
      </c>
      <c r="H331" s="3">
        <v>476</v>
      </c>
      <c r="I331" s="3">
        <f t="shared" si="25"/>
        <v>506.94</v>
      </c>
      <c r="J331" t="s">
        <v>19</v>
      </c>
      <c r="K331">
        <v>1</v>
      </c>
      <c r="L331" t="s">
        <v>46</v>
      </c>
      <c r="M331" t="s">
        <v>46</v>
      </c>
      <c r="N331" t="s">
        <v>22</v>
      </c>
      <c r="O331" t="s">
        <v>23</v>
      </c>
      <c r="P331" t="s">
        <v>24</v>
      </c>
      <c r="Q331" t="s">
        <v>32</v>
      </c>
      <c r="R331">
        <v>0</v>
      </c>
      <c r="S331" t="s">
        <v>88</v>
      </c>
      <c r="T331" t="s">
        <v>89</v>
      </c>
      <c r="U331" t="s">
        <v>90</v>
      </c>
      <c r="V331" s="50">
        <f t="shared" si="26"/>
        <v>0</v>
      </c>
      <c r="W331" s="50">
        <f t="shared" si="29"/>
        <v>0</v>
      </c>
      <c r="X331" s="5">
        <f t="shared" si="28"/>
        <v>0</v>
      </c>
      <c r="Y331">
        <f t="shared" si="27"/>
        <v>0</v>
      </c>
    </row>
    <row r="332" spans="1:25">
      <c r="A332">
        <v>331</v>
      </c>
      <c r="B332" t="s">
        <v>16</v>
      </c>
      <c r="C332" t="s">
        <v>17</v>
      </c>
      <c r="D332">
        <v>3</v>
      </c>
      <c r="E332" t="s">
        <v>18</v>
      </c>
      <c r="F332">
        <v>0.04</v>
      </c>
      <c r="H332" s="3">
        <v>476</v>
      </c>
      <c r="I332" s="3">
        <f t="shared" si="25"/>
        <v>506.94</v>
      </c>
      <c r="J332" t="s">
        <v>19</v>
      </c>
      <c r="K332">
        <v>1</v>
      </c>
      <c r="L332" t="s">
        <v>47</v>
      </c>
      <c r="M332" t="s">
        <v>48</v>
      </c>
      <c r="N332" t="s">
        <v>22</v>
      </c>
      <c r="O332" t="s">
        <v>37</v>
      </c>
      <c r="P332" t="s">
        <v>24</v>
      </c>
      <c r="Q332" t="s">
        <v>49</v>
      </c>
      <c r="R332">
        <v>0</v>
      </c>
      <c r="S332" t="s">
        <v>88</v>
      </c>
      <c r="T332" t="s">
        <v>89</v>
      </c>
      <c r="U332" t="s">
        <v>90</v>
      </c>
      <c r="V332" s="50">
        <f t="shared" si="26"/>
        <v>0</v>
      </c>
      <c r="W332" s="50">
        <f t="shared" si="29"/>
        <v>0</v>
      </c>
      <c r="X332" s="5">
        <f t="shared" si="28"/>
        <v>0</v>
      </c>
      <c r="Y332">
        <f t="shared" si="27"/>
        <v>0</v>
      </c>
    </row>
    <row r="333" spans="1:25">
      <c r="A333">
        <v>332</v>
      </c>
      <c r="B333" t="s">
        <v>16</v>
      </c>
      <c r="C333" t="s">
        <v>17</v>
      </c>
      <c r="D333">
        <v>3</v>
      </c>
      <c r="E333" t="s">
        <v>18</v>
      </c>
      <c r="F333">
        <v>0.04</v>
      </c>
      <c r="H333" s="3">
        <v>476</v>
      </c>
      <c r="I333" s="3">
        <f t="shared" si="25"/>
        <v>506.94</v>
      </c>
      <c r="J333" t="s">
        <v>19</v>
      </c>
      <c r="K333">
        <v>1</v>
      </c>
      <c r="L333" t="s">
        <v>50</v>
      </c>
      <c r="M333" t="s">
        <v>48</v>
      </c>
      <c r="N333" t="s">
        <v>22</v>
      </c>
      <c r="O333" t="s">
        <v>37</v>
      </c>
      <c r="P333" t="s">
        <v>24</v>
      </c>
      <c r="Q333" t="s">
        <v>49</v>
      </c>
      <c r="R333">
        <v>0</v>
      </c>
      <c r="S333" t="s">
        <v>88</v>
      </c>
      <c r="T333" t="s">
        <v>89</v>
      </c>
      <c r="U333" t="s">
        <v>90</v>
      </c>
      <c r="V333" s="50">
        <f t="shared" si="26"/>
        <v>0</v>
      </c>
      <c r="W333" s="50">
        <f t="shared" si="29"/>
        <v>0</v>
      </c>
      <c r="X333" s="5">
        <f t="shared" si="28"/>
        <v>0</v>
      </c>
      <c r="Y333">
        <f t="shared" si="27"/>
        <v>0</v>
      </c>
    </row>
    <row r="334" spans="1:25">
      <c r="A334">
        <v>333</v>
      </c>
      <c r="B334" t="s">
        <v>16</v>
      </c>
      <c r="C334" t="s">
        <v>17</v>
      </c>
      <c r="D334">
        <v>3</v>
      </c>
      <c r="E334" t="s">
        <v>18</v>
      </c>
      <c r="F334">
        <v>0.04</v>
      </c>
      <c r="H334" s="3">
        <v>476</v>
      </c>
      <c r="I334" s="3">
        <f t="shared" si="25"/>
        <v>506.94</v>
      </c>
      <c r="J334" t="s">
        <v>19</v>
      </c>
      <c r="K334">
        <v>1</v>
      </c>
      <c r="L334" t="s">
        <v>51</v>
      </c>
      <c r="M334" t="s">
        <v>51</v>
      </c>
      <c r="N334" t="s">
        <v>22</v>
      </c>
      <c r="O334" t="s">
        <v>23</v>
      </c>
      <c r="P334" t="s">
        <v>24</v>
      </c>
      <c r="Q334" t="s">
        <v>45</v>
      </c>
      <c r="R334">
        <v>0</v>
      </c>
      <c r="S334" t="s">
        <v>88</v>
      </c>
      <c r="T334" t="s">
        <v>89</v>
      </c>
      <c r="U334" t="s">
        <v>90</v>
      </c>
      <c r="V334" s="50">
        <f t="shared" si="26"/>
        <v>0</v>
      </c>
      <c r="W334" s="50">
        <f t="shared" si="29"/>
        <v>0</v>
      </c>
      <c r="X334" s="5">
        <f t="shared" si="28"/>
        <v>0</v>
      </c>
      <c r="Y334">
        <f t="shared" si="27"/>
        <v>0</v>
      </c>
    </row>
    <row r="335" spans="1:25">
      <c r="A335">
        <v>334</v>
      </c>
      <c r="B335" t="s">
        <v>16</v>
      </c>
      <c r="C335" t="s">
        <v>17</v>
      </c>
      <c r="D335">
        <v>3</v>
      </c>
      <c r="E335" t="s">
        <v>18</v>
      </c>
      <c r="F335">
        <v>0.04</v>
      </c>
      <c r="H335" s="3">
        <v>476</v>
      </c>
      <c r="I335" s="3">
        <f t="shared" si="25"/>
        <v>506.94</v>
      </c>
      <c r="J335" t="s">
        <v>19</v>
      </c>
      <c r="K335">
        <v>1</v>
      </c>
      <c r="L335" t="s">
        <v>52</v>
      </c>
      <c r="M335" t="s">
        <v>52</v>
      </c>
      <c r="N335" t="s">
        <v>22</v>
      </c>
      <c r="O335" t="s">
        <v>23</v>
      </c>
      <c r="P335" t="s">
        <v>31</v>
      </c>
      <c r="Q335" t="s">
        <v>53</v>
      </c>
      <c r="R335">
        <v>0</v>
      </c>
      <c r="S335" t="s">
        <v>88</v>
      </c>
      <c r="T335" t="s">
        <v>89</v>
      </c>
      <c r="U335" t="s">
        <v>90</v>
      </c>
      <c r="V335" s="50">
        <f t="shared" si="26"/>
        <v>0</v>
      </c>
      <c r="W335" s="50">
        <f t="shared" si="29"/>
        <v>0</v>
      </c>
      <c r="X335" s="5">
        <f t="shared" si="28"/>
        <v>0</v>
      </c>
      <c r="Y335">
        <f t="shared" si="27"/>
        <v>0</v>
      </c>
    </row>
    <row r="336" spans="1:25">
      <c r="A336">
        <v>335</v>
      </c>
      <c r="B336" t="s">
        <v>16</v>
      </c>
      <c r="C336" t="s">
        <v>17</v>
      </c>
      <c r="D336">
        <v>3</v>
      </c>
      <c r="E336" t="s">
        <v>18</v>
      </c>
      <c r="F336">
        <v>0.04</v>
      </c>
      <c r="H336" s="3">
        <v>476</v>
      </c>
      <c r="I336" s="3">
        <f t="shared" si="25"/>
        <v>506.94</v>
      </c>
      <c r="J336" t="s">
        <v>19</v>
      </c>
      <c r="K336">
        <v>1</v>
      </c>
      <c r="L336" t="s">
        <v>54</v>
      </c>
      <c r="M336" t="s">
        <v>54</v>
      </c>
      <c r="N336" t="s">
        <v>22</v>
      </c>
      <c r="O336" t="s">
        <v>23</v>
      </c>
      <c r="P336" t="s">
        <v>31</v>
      </c>
      <c r="Q336" t="s">
        <v>55</v>
      </c>
      <c r="R336">
        <v>0</v>
      </c>
      <c r="S336" t="s">
        <v>88</v>
      </c>
      <c r="T336" t="s">
        <v>89</v>
      </c>
      <c r="U336" t="s">
        <v>90</v>
      </c>
      <c r="V336" s="50">
        <f t="shared" si="26"/>
        <v>0</v>
      </c>
      <c r="W336" s="50">
        <f t="shared" si="29"/>
        <v>0</v>
      </c>
      <c r="X336" s="5">
        <f t="shared" si="28"/>
        <v>0</v>
      </c>
      <c r="Y336">
        <f t="shared" si="27"/>
        <v>0</v>
      </c>
    </row>
    <row r="337" spans="1:25">
      <c r="A337">
        <v>336</v>
      </c>
      <c r="B337" t="s">
        <v>16</v>
      </c>
      <c r="C337" t="s">
        <v>17</v>
      </c>
      <c r="D337">
        <v>3</v>
      </c>
      <c r="E337" t="s">
        <v>18</v>
      </c>
      <c r="F337">
        <v>0.04</v>
      </c>
      <c r="H337" s="3">
        <v>476</v>
      </c>
      <c r="I337" s="3">
        <f t="shared" si="25"/>
        <v>506.94</v>
      </c>
      <c r="J337" t="s">
        <v>19</v>
      </c>
      <c r="K337">
        <v>1</v>
      </c>
      <c r="L337" t="s">
        <v>56</v>
      </c>
      <c r="M337" t="s">
        <v>56</v>
      </c>
      <c r="N337" t="s">
        <v>22</v>
      </c>
      <c r="O337" t="s">
        <v>37</v>
      </c>
      <c r="P337" t="s">
        <v>24</v>
      </c>
      <c r="Q337" t="s">
        <v>57</v>
      </c>
      <c r="R337">
        <v>2</v>
      </c>
      <c r="S337" t="s">
        <v>88</v>
      </c>
      <c r="T337" t="s">
        <v>89</v>
      </c>
      <c r="U337" t="s">
        <v>90</v>
      </c>
      <c r="V337" s="50">
        <f t="shared" si="26"/>
        <v>4.2016806722689074E-3</v>
      </c>
      <c r="W337" s="50">
        <f t="shared" si="29"/>
        <v>4201.6806722689071</v>
      </c>
      <c r="X337" s="5">
        <f t="shared" si="28"/>
        <v>3.9452400678581289E-3</v>
      </c>
      <c r="Y337">
        <f t="shared" si="27"/>
        <v>3.945240067858129</v>
      </c>
    </row>
    <row r="338" spans="1:25">
      <c r="A338">
        <v>337</v>
      </c>
      <c r="B338" t="s">
        <v>16</v>
      </c>
      <c r="C338" t="s">
        <v>17</v>
      </c>
      <c r="D338">
        <v>3</v>
      </c>
      <c r="E338" t="s">
        <v>18</v>
      </c>
      <c r="F338">
        <v>0.04</v>
      </c>
      <c r="H338" s="3">
        <v>476</v>
      </c>
      <c r="I338" s="3">
        <f t="shared" si="25"/>
        <v>506.94</v>
      </c>
      <c r="J338" t="s">
        <v>19</v>
      </c>
      <c r="K338">
        <v>1</v>
      </c>
      <c r="L338" t="s">
        <v>58</v>
      </c>
      <c r="M338" t="s">
        <v>58</v>
      </c>
      <c r="N338" t="s">
        <v>30</v>
      </c>
      <c r="O338" t="s">
        <v>23</v>
      </c>
      <c r="P338" t="s">
        <v>31</v>
      </c>
      <c r="Q338" t="s">
        <v>59</v>
      </c>
      <c r="R338">
        <v>0</v>
      </c>
      <c r="S338" t="s">
        <v>88</v>
      </c>
      <c r="T338" t="s">
        <v>89</v>
      </c>
      <c r="U338" t="s">
        <v>90</v>
      </c>
      <c r="V338" s="50">
        <f t="shared" si="26"/>
        <v>0</v>
      </c>
      <c r="W338" s="50">
        <f t="shared" si="29"/>
        <v>0</v>
      </c>
      <c r="X338" s="5">
        <f t="shared" si="28"/>
        <v>0</v>
      </c>
      <c r="Y338">
        <f t="shared" si="27"/>
        <v>0</v>
      </c>
    </row>
    <row r="339" spans="1:25">
      <c r="A339">
        <v>338</v>
      </c>
      <c r="B339" t="s">
        <v>16</v>
      </c>
      <c r="C339" t="s">
        <v>17</v>
      </c>
      <c r="D339">
        <v>3</v>
      </c>
      <c r="E339" t="s">
        <v>18</v>
      </c>
      <c r="F339">
        <v>0.04</v>
      </c>
      <c r="H339" s="3">
        <v>476</v>
      </c>
      <c r="I339" s="3">
        <f t="shared" si="25"/>
        <v>506.94</v>
      </c>
      <c r="J339" t="s">
        <v>19</v>
      </c>
      <c r="K339">
        <v>1</v>
      </c>
      <c r="L339" t="s">
        <v>60</v>
      </c>
      <c r="M339" t="s">
        <v>60</v>
      </c>
      <c r="N339" t="s">
        <v>30</v>
      </c>
      <c r="O339" t="s">
        <v>37</v>
      </c>
      <c r="P339" t="s">
        <v>31</v>
      </c>
      <c r="Q339" t="s">
        <v>61</v>
      </c>
      <c r="R339">
        <v>0</v>
      </c>
      <c r="S339" t="s">
        <v>88</v>
      </c>
      <c r="T339" t="s">
        <v>89</v>
      </c>
      <c r="U339" t="s">
        <v>90</v>
      </c>
      <c r="V339" s="50">
        <f t="shared" si="26"/>
        <v>0</v>
      </c>
      <c r="W339" s="50">
        <f t="shared" si="29"/>
        <v>0</v>
      </c>
      <c r="X339" s="5">
        <f t="shared" si="28"/>
        <v>0</v>
      </c>
      <c r="Y339">
        <f t="shared" si="27"/>
        <v>0</v>
      </c>
    </row>
    <row r="340" spans="1:25">
      <c r="A340">
        <v>339</v>
      </c>
      <c r="B340" t="s">
        <v>16</v>
      </c>
      <c r="C340" t="s">
        <v>17</v>
      </c>
      <c r="D340">
        <v>3</v>
      </c>
      <c r="E340" t="s">
        <v>18</v>
      </c>
      <c r="F340">
        <v>0.04</v>
      </c>
      <c r="H340" s="3">
        <v>476</v>
      </c>
      <c r="I340" s="3">
        <f t="shared" si="25"/>
        <v>506.94</v>
      </c>
      <c r="J340" t="s">
        <v>19</v>
      </c>
      <c r="K340">
        <v>1</v>
      </c>
      <c r="L340" t="s">
        <v>62</v>
      </c>
      <c r="M340" t="s">
        <v>62</v>
      </c>
      <c r="N340" t="s">
        <v>22</v>
      </c>
      <c r="O340" t="s">
        <v>37</v>
      </c>
      <c r="P340" t="s">
        <v>24</v>
      </c>
      <c r="Q340" t="s">
        <v>32</v>
      </c>
      <c r="R340">
        <v>0</v>
      </c>
      <c r="S340" t="s">
        <v>88</v>
      </c>
      <c r="T340" t="s">
        <v>89</v>
      </c>
      <c r="U340" t="s">
        <v>90</v>
      </c>
      <c r="V340" s="50">
        <f t="shared" si="26"/>
        <v>0</v>
      </c>
      <c r="W340" s="50">
        <f t="shared" si="29"/>
        <v>0</v>
      </c>
      <c r="X340" s="5">
        <f t="shared" si="28"/>
        <v>0</v>
      </c>
      <c r="Y340">
        <f t="shared" si="27"/>
        <v>0</v>
      </c>
    </row>
    <row r="341" spans="1:25">
      <c r="A341">
        <v>340</v>
      </c>
      <c r="B341" t="s">
        <v>16</v>
      </c>
      <c r="C341" t="s">
        <v>17</v>
      </c>
      <c r="D341">
        <v>3</v>
      </c>
      <c r="E341" t="s">
        <v>18</v>
      </c>
      <c r="F341">
        <v>0.04</v>
      </c>
      <c r="H341" s="3">
        <v>476</v>
      </c>
      <c r="I341" s="3">
        <f t="shared" si="25"/>
        <v>506.94</v>
      </c>
      <c r="J341" t="s">
        <v>19</v>
      </c>
      <c r="K341">
        <v>1</v>
      </c>
      <c r="L341" t="s">
        <v>63</v>
      </c>
      <c r="M341" t="s">
        <v>64</v>
      </c>
      <c r="N341" t="s">
        <v>22</v>
      </c>
      <c r="O341" t="s">
        <v>23</v>
      </c>
      <c r="P341" t="s">
        <v>24</v>
      </c>
      <c r="Q341" t="s">
        <v>25</v>
      </c>
      <c r="R341">
        <v>0</v>
      </c>
      <c r="S341" t="s">
        <v>88</v>
      </c>
      <c r="T341" t="s">
        <v>89</v>
      </c>
      <c r="U341" t="s">
        <v>90</v>
      </c>
      <c r="V341" s="50">
        <f t="shared" si="26"/>
        <v>0</v>
      </c>
      <c r="W341" s="50">
        <f t="shared" si="29"/>
        <v>0</v>
      </c>
      <c r="X341" s="5">
        <f t="shared" si="28"/>
        <v>0</v>
      </c>
      <c r="Y341">
        <f t="shared" si="27"/>
        <v>0</v>
      </c>
    </row>
    <row r="342" spans="1:25">
      <c r="A342">
        <v>341</v>
      </c>
      <c r="B342" t="s">
        <v>16</v>
      </c>
      <c r="C342" t="s">
        <v>17</v>
      </c>
      <c r="D342">
        <v>3</v>
      </c>
      <c r="E342" t="s">
        <v>18</v>
      </c>
      <c r="F342">
        <v>0.04</v>
      </c>
      <c r="H342" s="3">
        <v>476</v>
      </c>
      <c r="I342" s="3">
        <f t="shared" si="25"/>
        <v>506.94</v>
      </c>
      <c r="J342" t="s">
        <v>65</v>
      </c>
      <c r="K342">
        <v>1</v>
      </c>
      <c r="L342" t="s">
        <v>20</v>
      </c>
      <c r="M342" t="s">
        <v>21</v>
      </c>
      <c r="N342" t="s">
        <v>22</v>
      </c>
      <c r="O342" t="s">
        <v>23</v>
      </c>
      <c r="P342" t="s">
        <v>24</v>
      </c>
      <c r="Q342" t="s">
        <v>25</v>
      </c>
      <c r="R342">
        <v>2</v>
      </c>
      <c r="S342" t="s">
        <v>88</v>
      </c>
      <c r="T342" t="s">
        <v>89</v>
      </c>
      <c r="U342" t="s">
        <v>91</v>
      </c>
      <c r="V342" s="50">
        <f t="shared" si="26"/>
        <v>4.2016806722689074E-3</v>
      </c>
      <c r="W342" s="50">
        <f t="shared" si="29"/>
        <v>4201.6806722689071</v>
      </c>
      <c r="X342" s="5">
        <f t="shared" si="28"/>
        <v>3.9452400678581289E-3</v>
      </c>
      <c r="Y342">
        <f t="shared" si="27"/>
        <v>3.945240067858129</v>
      </c>
    </row>
    <row r="343" spans="1:25">
      <c r="A343">
        <v>342</v>
      </c>
      <c r="B343" t="s">
        <v>16</v>
      </c>
      <c r="C343" t="s">
        <v>17</v>
      </c>
      <c r="D343">
        <v>3</v>
      </c>
      <c r="E343" t="s">
        <v>18</v>
      </c>
      <c r="F343">
        <v>0.04</v>
      </c>
      <c r="H343" s="3">
        <v>476</v>
      </c>
      <c r="I343" s="3">
        <f t="shared" si="25"/>
        <v>506.94</v>
      </c>
      <c r="J343" t="s">
        <v>65</v>
      </c>
      <c r="K343">
        <v>1</v>
      </c>
      <c r="L343" t="s">
        <v>29</v>
      </c>
      <c r="M343" t="s">
        <v>29</v>
      </c>
      <c r="N343" t="s">
        <v>30</v>
      </c>
      <c r="O343" t="s">
        <v>23</v>
      </c>
      <c r="P343" t="s">
        <v>31</v>
      </c>
      <c r="Q343" t="s">
        <v>32</v>
      </c>
      <c r="R343">
        <v>0</v>
      </c>
      <c r="S343" t="s">
        <v>88</v>
      </c>
      <c r="T343" t="s">
        <v>89</v>
      </c>
      <c r="U343" t="s">
        <v>91</v>
      </c>
      <c r="V343" s="50">
        <f t="shared" si="26"/>
        <v>0</v>
      </c>
      <c r="W343" s="50">
        <f t="shared" si="29"/>
        <v>0</v>
      </c>
      <c r="X343" s="5">
        <f t="shared" si="28"/>
        <v>0</v>
      </c>
      <c r="Y343">
        <f t="shared" si="27"/>
        <v>0</v>
      </c>
    </row>
    <row r="344" spans="1:25">
      <c r="A344">
        <v>343</v>
      </c>
      <c r="B344" t="s">
        <v>16</v>
      </c>
      <c r="C344" t="s">
        <v>17</v>
      </c>
      <c r="D344">
        <v>3</v>
      </c>
      <c r="E344" t="s">
        <v>18</v>
      </c>
      <c r="F344">
        <v>0.04</v>
      </c>
      <c r="H344" s="3">
        <v>476</v>
      </c>
      <c r="I344" s="3">
        <f t="shared" si="25"/>
        <v>506.94</v>
      </c>
      <c r="J344" t="s">
        <v>65</v>
      </c>
      <c r="K344">
        <v>1</v>
      </c>
      <c r="L344" t="s">
        <v>33</v>
      </c>
      <c r="M344" t="s">
        <v>33</v>
      </c>
      <c r="N344" t="s">
        <v>22</v>
      </c>
      <c r="O344" t="s">
        <v>23</v>
      </c>
      <c r="P344" t="s">
        <v>31</v>
      </c>
      <c r="Q344" t="s">
        <v>25</v>
      </c>
      <c r="R344">
        <v>0</v>
      </c>
      <c r="S344" t="s">
        <v>88</v>
      </c>
      <c r="T344" t="s">
        <v>89</v>
      </c>
      <c r="U344" t="s">
        <v>91</v>
      </c>
      <c r="V344" s="50">
        <f t="shared" si="26"/>
        <v>0</v>
      </c>
      <c r="W344" s="50">
        <f t="shared" si="29"/>
        <v>0</v>
      </c>
      <c r="X344" s="5">
        <f t="shared" si="28"/>
        <v>0</v>
      </c>
      <c r="Y344">
        <f t="shared" si="27"/>
        <v>0</v>
      </c>
    </row>
    <row r="345" spans="1:25">
      <c r="A345">
        <v>344</v>
      </c>
      <c r="B345" t="s">
        <v>16</v>
      </c>
      <c r="C345" t="s">
        <v>17</v>
      </c>
      <c r="D345">
        <v>3</v>
      </c>
      <c r="E345" t="s">
        <v>18</v>
      </c>
      <c r="F345">
        <v>0.04</v>
      </c>
      <c r="H345" s="3">
        <v>476</v>
      </c>
      <c r="I345" s="3">
        <f t="shared" si="25"/>
        <v>506.94</v>
      </c>
      <c r="J345" t="s">
        <v>65</v>
      </c>
      <c r="K345">
        <v>1</v>
      </c>
      <c r="L345" t="s">
        <v>34</v>
      </c>
      <c r="M345" t="s">
        <v>35</v>
      </c>
      <c r="N345" t="s">
        <v>36</v>
      </c>
      <c r="O345" t="s">
        <v>37</v>
      </c>
      <c r="P345" t="s">
        <v>24</v>
      </c>
      <c r="Q345" t="s">
        <v>38</v>
      </c>
      <c r="R345">
        <v>0</v>
      </c>
      <c r="S345" t="s">
        <v>88</v>
      </c>
      <c r="T345" t="s">
        <v>89</v>
      </c>
      <c r="U345" t="s">
        <v>91</v>
      </c>
      <c r="V345" s="50">
        <f t="shared" si="26"/>
        <v>0</v>
      </c>
      <c r="W345" s="50">
        <f t="shared" si="29"/>
        <v>0</v>
      </c>
      <c r="X345" s="5">
        <f t="shared" si="28"/>
        <v>0</v>
      </c>
      <c r="Y345">
        <f t="shared" si="27"/>
        <v>0</v>
      </c>
    </row>
    <row r="346" spans="1:25">
      <c r="A346">
        <v>345</v>
      </c>
      <c r="B346" t="s">
        <v>16</v>
      </c>
      <c r="C346" t="s">
        <v>17</v>
      </c>
      <c r="D346">
        <v>3</v>
      </c>
      <c r="E346" t="s">
        <v>18</v>
      </c>
      <c r="F346">
        <v>0.04</v>
      </c>
      <c r="H346" s="3">
        <v>476</v>
      </c>
      <c r="I346" s="3">
        <f t="shared" si="25"/>
        <v>506.94</v>
      </c>
      <c r="J346" t="s">
        <v>65</v>
      </c>
      <c r="K346">
        <v>1</v>
      </c>
      <c r="L346" t="s">
        <v>39</v>
      </c>
      <c r="M346" t="s">
        <v>35</v>
      </c>
      <c r="N346" t="s">
        <v>36</v>
      </c>
      <c r="O346" t="s">
        <v>37</v>
      </c>
      <c r="P346" t="s">
        <v>24</v>
      </c>
      <c r="Q346" t="s">
        <v>38</v>
      </c>
      <c r="R346">
        <v>2</v>
      </c>
      <c r="S346" t="s">
        <v>88</v>
      </c>
      <c r="T346" t="s">
        <v>89</v>
      </c>
      <c r="U346" t="s">
        <v>91</v>
      </c>
      <c r="V346" s="50">
        <f t="shared" si="26"/>
        <v>4.2016806722689074E-3</v>
      </c>
      <c r="W346" s="50">
        <f t="shared" si="29"/>
        <v>4201.6806722689071</v>
      </c>
      <c r="X346" s="5">
        <f t="shared" si="28"/>
        <v>3.9452400678581289E-3</v>
      </c>
      <c r="Y346">
        <f t="shared" si="27"/>
        <v>3.945240067858129</v>
      </c>
    </row>
    <row r="347" spans="1:25">
      <c r="A347">
        <v>346</v>
      </c>
      <c r="B347" t="s">
        <v>16</v>
      </c>
      <c r="C347" t="s">
        <v>17</v>
      </c>
      <c r="D347">
        <v>3</v>
      </c>
      <c r="E347" t="s">
        <v>18</v>
      </c>
      <c r="F347">
        <v>0.04</v>
      </c>
      <c r="H347" s="3">
        <v>476</v>
      </c>
      <c r="I347" s="3">
        <f t="shared" si="25"/>
        <v>506.94</v>
      </c>
      <c r="J347" t="s">
        <v>65</v>
      </c>
      <c r="K347">
        <v>1</v>
      </c>
      <c r="L347" t="s">
        <v>40</v>
      </c>
      <c r="M347" t="s">
        <v>40</v>
      </c>
      <c r="N347" t="s">
        <v>22</v>
      </c>
      <c r="O347" t="s">
        <v>37</v>
      </c>
      <c r="P347" t="s">
        <v>24</v>
      </c>
      <c r="Q347" t="s">
        <v>32</v>
      </c>
      <c r="R347">
        <v>0</v>
      </c>
      <c r="S347" t="s">
        <v>88</v>
      </c>
      <c r="T347" t="s">
        <v>89</v>
      </c>
      <c r="U347" t="s">
        <v>91</v>
      </c>
      <c r="V347" s="50">
        <f t="shared" si="26"/>
        <v>0</v>
      </c>
      <c r="W347" s="50">
        <f t="shared" si="29"/>
        <v>0</v>
      </c>
      <c r="X347" s="5">
        <f t="shared" si="28"/>
        <v>0</v>
      </c>
      <c r="Y347">
        <f t="shared" si="27"/>
        <v>0</v>
      </c>
    </row>
    <row r="348" spans="1:25">
      <c r="A348">
        <v>347</v>
      </c>
      <c r="B348" t="s">
        <v>16</v>
      </c>
      <c r="C348" t="s">
        <v>17</v>
      </c>
      <c r="D348">
        <v>3</v>
      </c>
      <c r="E348" t="s">
        <v>18</v>
      </c>
      <c r="F348">
        <v>0.04</v>
      </c>
      <c r="H348" s="3">
        <v>476</v>
      </c>
      <c r="I348" s="3">
        <f t="shared" si="25"/>
        <v>506.94</v>
      </c>
      <c r="J348" t="s">
        <v>65</v>
      </c>
      <c r="K348">
        <v>1</v>
      </c>
      <c r="L348" t="s">
        <v>41</v>
      </c>
      <c r="M348" t="s">
        <v>41</v>
      </c>
      <c r="N348" t="s">
        <v>22</v>
      </c>
      <c r="O348" t="s">
        <v>23</v>
      </c>
      <c r="P348" t="s">
        <v>24</v>
      </c>
      <c r="Q348" t="s">
        <v>425</v>
      </c>
      <c r="R348">
        <v>1</v>
      </c>
      <c r="S348" t="s">
        <v>88</v>
      </c>
      <c r="T348" t="s">
        <v>89</v>
      </c>
      <c r="U348" t="s">
        <v>91</v>
      </c>
      <c r="V348" s="50">
        <f t="shared" si="26"/>
        <v>2.1008403361344537E-3</v>
      </c>
      <c r="W348" s="50">
        <f t="shared" si="29"/>
        <v>2100.8403361344535</v>
      </c>
      <c r="X348" s="5">
        <f t="shared" si="28"/>
        <v>1.9726200339290644E-3</v>
      </c>
      <c r="Y348">
        <f t="shared" si="27"/>
        <v>1.9726200339290645</v>
      </c>
    </row>
    <row r="349" spans="1:25">
      <c r="A349">
        <v>348</v>
      </c>
      <c r="B349" t="s">
        <v>16</v>
      </c>
      <c r="C349" t="s">
        <v>17</v>
      </c>
      <c r="D349">
        <v>3</v>
      </c>
      <c r="E349" t="s">
        <v>18</v>
      </c>
      <c r="F349">
        <v>0.04</v>
      </c>
      <c r="H349" s="3">
        <v>476</v>
      </c>
      <c r="I349" s="3">
        <f t="shared" si="25"/>
        <v>506.94</v>
      </c>
      <c r="J349" t="s">
        <v>65</v>
      </c>
      <c r="K349">
        <v>1</v>
      </c>
      <c r="L349" t="s">
        <v>42</v>
      </c>
      <c r="M349" t="s">
        <v>42</v>
      </c>
      <c r="N349" t="s">
        <v>22</v>
      </c>
      <c r="O349" t="s">
        <v>23</v>
      </c>
      <c r="P349" t="s">
        <v>24</v>
      </c>
      <c r="Q349" t="s">
        <v>43</v>
      </c>
      <c r="R349">
        <v>0</v>
      </c>
      <c r="S349" t="s">
        <v>88</v>
      </c>
      <c r="T349" t="s">
        <v>89</v>
      </c>
      <c r="U349" t="s">
        <v>91</v>
      </c>
      <c r="V349" s="50">
        <f t="shared" si="26"/>
        <v>0</v>
      </c>
      <c r="W349" s="50">
        <f t="shared" si="29"/>
        <v>0</v>
      </c>
      <c r="X349" s="5">
        <f t="shared" si="28"/>
        <v>0</v>
      </c>
      <c r="Y349">
        <f t="shared" si="27"/>
        <v>0</v>
      </c>
    </row>
    <row r="350" spans="1:25">
      <c r="A350">
        <v>349</v>
      </c>
      <c r="B350" t="s">
        <v>16</v>
      </c>
      <c r="C350" t="s">
        <v>17</v>
      </c>
      <c r="D350">
        <v>3</v>
      </c>
      <c r="E350" t="s">
        <v>18</v>
      </c>
      <c r="F350">
        <v>0.04</v>
      </c>
      <c r="H350" s="3">
        <v>476</v>
      </c>
      <c r="I350" s="3">
        <f t="shared" si="25"/>
        <v>506.94</v>
      </c>
      <c r="J350" t="s">
        <v>65</v>
      </c>
      <c r="K350">
        <v>1</v>
      </c>
      <c r="L350" t="s">
        <v>44</v>
      </c>
      <c r="M350" t="s">
        <v>44</v>
      </c>
      <c r="N350" t="s">
        <v>22</v>
      </c>
      <c r="O350" t="s">
        <v>23</v>
      </c>
      <c r="P350" t="s">
        <v>24</v>
      </c>
      <c r="Q350" t="s">
        <v>45</v>
      </c>
      <c r="R350">
        <v>0</v>
      </c>
      <c r="S350" t="s">
        <v>88</v>
      </c>
      <c r="T350" t="s">
        <v>89</v>
      </c>
      <c r="U350" t="s">
        <v>91</v>
      </c>
      <c r="V350" s="50">
        <f t="shared" si="26"/>
        <v>0</v>
      </c>
      <c r="W350" s="50">
        <f t="shared" si="29"/>
        <v>0</v>
      </c>
      <c r="X350" s="5">
        <f t="shared" si="28"/>
        <v>0</v>
      </c>
      <c r="Y350">
        <f t="shared" si="27"/>
        <v>0</v>
      </c>
    </row>
    <row r="351" spans="1:25">
      <c r="A351">
        <v>350</v>
      </c>
      <c r="B351" t="s">
        <v>16</v>
      </c>
      <c r="C351" t="s">
        <v>17</v>
      </c>
      <c r="D351">
        <v>3</v>
      </c>
      <c r="E351" t="s">
        <v>18</v>
      </c>
      <c r="F351">
        <v>0.04</v>
      </c>
      <c r="H351" s="3">
        <v>476</v>
      </c>
      <c r="I351" s="3">
        <f t="shared" si="25"/>
        <v>506.94</v>
      </c>
      <c r="J351" t="s">
        <v>65</v>
      </c>
      <c r="K351">
        <v>1</v>
      </c>
      <c r="L351" t="s">
        <v>46</v>
      </c>
      <c r="M351" t="s">
        <v>46</v>
      </c>
      <c r="N351" t="s">
        <v>22</v>
      </c>
      <c r="O351" t="s">
        <v>23</v>
      </c>
      <c r="P351" t="s">
        <v>24</v>
      </c>
      <c r="Q351" t="s">
        <v>32</v>
      </c>
      <c r="R351">
        <v>0</v>
      </c>
      <c r="S351" t="s">
        <v>88</v>
      </c>
      <c r="T351" t="s">
        <v>89</v>
      </c>
      <c r="U351" t="s">
        <v>91</v>
      </c>
      <c r="V351" s="50">
        <f t="shared" si="26"/>
        <v>0</v>
      </c>
      <c r="W351" s="50">
        <f t="shared" si="29"/>
        <v>0</v>
      </c>
      <c r="X351" s="5">
        <f t="shared" si="28"/>
        <v>0</v>
      </c>
      <c r="Y351">
        <f t="shared" si="27"/>
        <v>0</v>
      </c>
    </row>
    <row r="352" spans="1:25">
      <c r="A352">
        <v>351</v>
      </c>
      <c r="B352" t="s">
        <v>16</v>
      </c>
      <c r="C352" t="s">
        <v>17</v>
      </c>
      <c r="D352">
        <v>3</v>
      </c>
      <c r="E352" t="s">
        <v>18</v>
      </c>
      <c r="F352">
        <v>0.04</v>
      </c>
      <c r="H352" s="3">
        <v>476</v>
      </c>
      <c r="I352" s="3">
        <f t="shared" si="25"/>
        <v>506.94</v>
      </c>
      <c r="J352" t="s">
        <v>65</v>
      </c>
      <c r="K352">
        <v>1</v>
      </c>
      <c r="L352" t="s">
        <v>47</v>
      </c>
      <c r="M352" t="s">
        <v>48</v>
      </c>
      <c r="N352" t="s">
        <v>22</v>
      </c>
      <c r="O352" t="s">
        <v>37</v>
      </c>
      <c r="P352" t="s">
        <v>24</v>
      </c>
      <c r="Q352" t="s">
        <v>49</v>
      </c>
      <c r="R352">
        <v>1</v>
      </c>
      <c r="S352" t="s">
        <v>88</v>
      </c>
      <c r="T352" t="s">
        <v>89</v>
      </c>
      <c r="U352" t="s">
        <v>91</v>
      </c>
      <c r="V352" s="50">
        <f t="shared" si="26"/>
        <v>2.1008403361344537E-3</v>
      </c>
      <c r="W352" s="50">
        <f t="shared" si="29"/>
        <v>2100.8403361344535</v>
      </c>
      <c r="X352" s="5">
        <f t="shared" si="28"/>
        <v>1.9726200339290644E-3</v>
      </c>
      <c r="Y352">
        <f t="shared" si="27"/>
        <v>1.9726200339290645</v>
      </c>
    </row>
    <row r="353" spans="1:25">
      <c r="A353">
        <v>352</v>
      </c>
      <c r="B353" t="s">
        <v>16</v>
      </c>
      <c r="C353" t="s">
        <v>17</v>
      </c>
      <c r="D353">
        <v>3</v>
      </c>
      <c r="E353" t="s">
        <v>18</v>
      </c>
      <c r="F353">
        <v>0.04</v>
      </c>
      <c r="H353" s="3">
        <v>476</v>
      </c>
      <c r="I353" s="3">
        <f t="shared" si="25"/>
        <v>506.94</v>
      </c>
      <c r="J353" t="s">
        <v>65</v>
      </c>
      <c r="K353">
        <v>1</v>
      </c>
      <c r="L353" t="s">
        <v>50</v>
      </c>
      <c r="M353" t="s">
        <v>48</v>
      </c>
      <c r="N353" t="s">
        <v>22</v>
      </c>
      <c r="O353" t="s">
        <v>37</v>
      </c>
      <c r="P353" t="s">
        <v>24</v>
      </c>
      <c r="Q353" t="s">
        <v>49</v>
      </c>
      <c r="R353">
        <v>3</v>
      </c>
      <c r="S353" t="s">
        <v>88</v>
      </c>
      <c r="T353" t="s">
        <v>89</v>
      </c>
      <c r="U353" t="s">
        <v>91</v>
      </c>
      <c r="V353" s="50">
        <f t="shared" si="26"/>
        <v>6.3025210084033615E-3</v>
      </c>
      <c r="W353" s="50">
        <f t="shared" si="29"/>
        <v>6302.5210084033615</v>
      </c>
      <c r="X353" s="5">
        <f t="shared" si="28"/>
        <v>5.9178601017871937E-3</v>
      </c>
      <c r="Y353">
        <f t="shared" si="27"/>
        <v>5.9178601017871939</v>
      </c>
    </row>
    <row r="354" spans="1:25">
      <c r="A354">
        <v>353</v>
      </c>
      <c r="B354" t="s">
        <v>16</v>
      </c>
      <c r="C354" t="s">
        <v>17</v>
      </c>
      <c r="D354">
        <v>3</v>
      </c>
      <c r="E354" t="s">
        <v>18</v>
      </c>
      <c r="F354">
        <v>0.04</v>
      </c>
      <c r="H354" s="3">
        <v>476</v>
      </c>
      <c r="I354" s="3">
        <f t="shared" si="25"/>
        <v>506.94</v>
      </c>
      <c r="J354" t="s">
        <v>65</v>
      </c>
      <c r="K354">
        <v>1</v>
      </c>
      <c r="L354" t="s">
        <v>51</v>
      </c>
      <c r="M354" t="s">
        <v>51</v>
      </c>
      <c r="N354" t="s">
        <v>22</v>
      </c>
      <c r="O354" t="s">
        <v>23</v>
      </c>
      <c r="P354" t="s">
        <v>24</v>
      </c>
      <c r="Q354" t="s">
        <v>45</v>
      </c>
      <c r="R354">
        <v>0</v>
      </c>
      <c r="S354" t="s">
        <v>88</v>
      </c>
      <c r="T354" t="s">
        <v>89</v>
      </c>
      <c r="U354" t="s">
        <v>91</v>
      </c>
      <c r="V354" s="50">
        <f t="shared" si="26"/>
        <v>0</v>
      </c>
      <c r="W354" s="50">
        <f t="shared" si="29"/>
        <v>0</v>
      </c>
      <c r="X354" s="5">
        <f t="shared" si="28"/>
        <v>0</v>
      </c>
      <c r="Y354">
        <f t="shared" si="27"/>
        <v>0</v>
      </c>
    </row>
    <row r="355" spans="1:25">
      <c r="A355">
        <v>354</v>
      </c>
      <c r="B355" t="s">
        <v>16</v>
      </c>
      <c r="C355" t="s">
        <v>17</v>
      </c>
      <c r="D355">
        <v>3</v>
      </c>
      <c r="E355" t="s">
        <v>18</v>
      </c>
      <c r="F355">
        <v>0.04</v>
      </c>
      <c r="H355" s="3">
        <v>476</v>
      </c>
      <c r="I355" s="3">
        <f t="shared" si="25"/>
        <v>506.94</v>
      </c>
      <c r="J355" t="s">
        <v>65</v>
      </c>
      <c r="K355">
        <v>1</v>
      </c>
      <c r="L355" t="s">
        <v>52</v>
      </c>
      <c r="M355" t="s">
        <v>52</v>
      </c>
      <c r="N355" t="s">
        <v>22</v>
      </c>
      <c r="O355" t="s">
        <v>23</v>
      </c>
      <c r="P355" t="s">
        <v>31</v>
      </c>
      <c r="Q355" t="s">
        <v>53</v>
      </c>
      <c r="R355">
        <v>0</v>
      </c>
      <c r="S355" t="s">
        <v>88</v>
      </c>
      <c r="T355" t="s">
        <v>89</v>
      </c>
      <c r="U355" t="s">
        <v>91</v>
      </c>
      <c r="V355" s="50">
        <f t="shared" si="26"/>
        <v>0</v>
      </c>
      <c r="W355" s="50">
        <f t="shared" si="29"/>
        <v>0</v>
      </c>
      <c r="X355" s="5">
        <f t="shared" si="28"/>
        <v>0</v>
      </c>
      <c r="Y355">
        <f t="shared" si="27"/>
        <v>0</v>
      </c>
    </row>
    <row r="356" spans="1:25">
      <c r="A356">
        <v>355</v>
      </c>
      <c r="B356" t="s">
        <v>16</v>
      </c>
      <c r="C356" t="s">
        <v>17</v>
      </c>
      <c r="D356">
        <v>3</v>
      </c>
      <c r="E356" t="s">
        <v>18</v>
      </c>
      <c r="F356">
        <v>0.04</v>
      </c>
      <c r="H356" s="3">
        <v>476</v>
      </c>
      <c r="I356" s="3">
        <f t="shared" si="25"/>
        <v>506.94</v>
      </c>
      <c r="J356" t="s">
        <v>65</v>
      </c>
      <c r="K356">
        <v>1</v>
      </c>
      <c r="L356" t="s">
        <v>54</v>
      </c>
      <c r="M356" t="s">
        <v>54</v>
      </c>
      <c r="N356" t="s">
        <v>22</v>
      </c>
      <c r="O356" t="s">
        <v>23</v>
      </c>
      <c r="P356" t="s">
        <v>31</v>
      </c>
      <c r="Q356" t="s">
        <v>55</v>
      </c>
      <c r="R356">
        <v>0</v>
      </c>
      <c r="S356" t="s">
        <v>88</v>
      </c>
      <c r="T356" t="s">
        <v>89</v>
      </c>
      <c r="U356" t="s">
        <v>91</v>
      </c>
      <c r="V356" s="50">
        <f t="shared" si="26"/>
        <v>0</v>
      </c>
      <c r="W356" s="50">
        <f t="shared" si="29"/>
        <v>0</v>
      </c>
      <c r="X356" s="5">
        <f t="shared" si="28"/>
        <v>0</v>
      </c>
      <c r="Y356">
        <f t="shared" si="27"/>
        <v>0</v>
      </c>
    </row>
    <row r="357" spans="1:25">
      <c r="A357">
        <v>356</v>
      </c>
      <c r="B357" t="s">
        <v>16</v>
      </c>
      <c r="C357" t="s">
        <v>17</v>
      </c>
      <c r="D357">
        <v>3</v>
      </c>
      <c r="E357" t="s">
        <v>18</v>
      </c>
      <c r="F357">
        <v>0.04</v>
      </c>
      <c r="H357" s="3">
        <v>476</v>
      </c>
      <c r="I357" s="3">
        <f t="shared" si="25"/>
        <v>506.94</v>
      </c>
      <c r="J357" t="s">
        <v>65</v>
      </c>
      <c r="K357">
        <v>1</v>
      </c>
      <c r="L357" t="s">
        <v>56</v>
      </c>
      <c r="M357" t="s">
        <v>56</v>
      </c>
      <c r="N357" t="s">
        <v>22</v>
      </c>
      <c r="O357" t="s">
        <v>37</v>
      </c>
      <c r="P357" t="s">
        <v>24</v>
      </c>
      <c r="Q357" t="s">
        <v>57</v>
      </c>
      <c r="R357">
        <v>1</v>
      </c>
      <c r="S357" t="s">
        <v>88</v>
      </c>
      <c r="T357" t="s">
        <v>89</v>
      </c>
      <c r="U357" t="s">
        <v>91</v>
      </c>
      <c r="V357" s="50">
        <f t="shared" si="26"/>
        <v>2.1008403361344537E-3</v>
      </c>
      <c r="W357" s="50">
        <f t="shared" si="29"/>
        <v>2100.8403361344535</v>
      </c>
      <c r="X357" s="5">
        <f t="shared" si="28"/>
        <v>1.9726200339290644E-3</v>
      </c>
      <c r="Y357">
        <f t="shared" si="27"/>
        <v>1.9726200339290645</v>
      </c>
    </row>
    <row r="358" spans="1:25">
      <c r="A358">
        <v>357</v>
      </c>
      <c r="B358" t="s">
        <v>16</v>
      </c>
      <c r="C358" t="s">
        <v>17</v>
      </c>
      <c r="D358">
        <v>3</v>
      </c>
      <c r="E358" t="s">
        <v>18</v>
      </c>
      <c r="F358">
        <v>0.04</v>
      </c>
      <c r="H358" s="3">
        <v>476</v>
      </c>
      <c r="I358" s="3">
        <f t="shared" si="25"/>
        <v>506.94</v>
      </c>
      <c r="J358" t="s">
        <v>65</v>
      </c>
      <c r="K358">
        <v>1</v>
      </c>
      <c r="L358" t="s">
        <v>58</v>
      </c>
      <c r="M358" t="s">
        <v>58</v>
      </c>
      <c r="N358" t="s">
        <v>30</v>
      </c>
      <c r="O358" t="s">
        <v>23</v>
      </c>
      <c r="P358" t="s">
        <v>31</v>
      </c>
      <c r="Q358" t="s">
        <v>59</v>
      </c>
      <c r="R358">
        <v>0</v>
      </c>
      <c r="S358" t="s">
        <v>88</v>
      </c>
      <c r="T358" t="s">
        <v>89</v>
      </c>
      <c r="U358" t="s">
        <v>91</v>
      </c>
      <c r="V358" s="50">
        <f t="shared" si="26"/>
        <v>0</v>
      </c>
      <c r="W358" s="50">
        <f t="shared" si="29"/>
        <v>0</v>
      </c>
      <c r="X358" s="5">
        <f t="shared" si="28"/>
        <v>0</v>
      </c>
      <c r="Y358">
        <f t="shared" si="27"/>
        <v>0</v>
      </c>
    </row>
    <row r="359" spans="1:25">
      <c r="A359">
        <v>358</v>
      </c>
      <c r="B359" t="s">
        <v>16</v>
      </c>
      <c r="C359" t="s">
        <v>17</v>
      </c>
      <c r="D359">
        <v>3</v>
      </c>
      <c r="E359" t="s">
        <v>18</v>
      </c>
      <c r="F359">
        <v>0.04</v>
      </c>
      <c r="H359" s="3">
        <v>476</v>
      </c>
      <c r="I359" s="3">
        <f t="shared" si="25"/>
        <v>506.94</v>
      </c>
      <c r="J359" t="s">
        <v>65</v>
      </c>
      <c r="K359">
        <v>1</v>
      </c>
      <c r="L359" t="s">
        <v>60</v>
      </c>
      <c r="M359" t="s">
        <v>60</v>
      </c>
      <c r="N359" t="s">
        <v>30</v>
      </c>
      <c r="O359" t="s">
        <v>37</v>
      </c>
      <c r="P359" t="s">
        <v>31</v>
      </c>
      <c r="Q359" t="s">
        <v>61</v>
      </c>
      <c r="R359">
        <v>0</v>
      </c>
      <c r="S359" t="s">
        <v>88</v>
      </c>
      <c r="T359" t="s">
        <v>89</v>
      </c>
      <c r="U359" t="s">
        <v>91</v>
      </c>
      <c r="V359" s="50">
        <f t="shared" si="26"/>
        <v>0</v>
      </c>
      <c r="W359" s="50">
        <f t="shared" si="29"/>
        <v>0</v>
      </c>
      <c r="X359" s="5">
        <f t="shared" si="28"/>
        <v>0</v>
      </c>
      <c r="Y359">
        <f t="shared" si="27"/>
        <v>0</v>
      </c>
    </row>
    <row r="360" spans="1:25">
      <c r="A360">
        <v>359</v>
      </c>
      <c r="B360" t="s">
        <v>16</v>
      </c>
      <c r="C360" t="s">
        <v>17</v>
      </c>
      <c r="D360">
        <v>3</v>
      </c>
      <c r="E360" t="s">
        <v>18</v>
      </c>
      <c r="F360">
        <v>0.04</v>
      </c>
      <c r="H360" s="3">
        <v>476</v>
      </c>
      <c r="I360" s="3">
        <f t="shared" si="25"/>
        <v>506.94</v>
      </c>
      <c r="J360" t="s">
        <v>65</v>
      </c>
      <c r="K360">
        <v>1</v>
      </c>
      <c r="L360" t="s">
        <v>62</v>
      </c>
      <c r="M360" t="s">
        <v>62</v>
      </c>
      <c r="N360" t="s">
        <v>22</v>
      </c>
      <c r="O360" t="s">
        <v>37</v>
      </c>
      <c r="P360" t="s">
        <v>24</v>
      </c>
      <c r="Q360" t="s">
        <v>32</v>
      </c>
      <c r="R360">
        <v>0</v>
      </c>
      <c r="S360" t="s">
        <v>88</v>
      </c>
      <c r="T360" t="s">
        <v>89</v>
      </c>
      <c r="U360" t="s">
        <v>91</v>
      </c>
      <c r="V360" s="50">
        <f t="shared" si="26"/>
        <v>0</v>
      </c>
      <c r="W360" s="50">
        <f t="shared" si="29"/>
        <v>0</v>
      </c>
      <c r="X360" s="5">
        <f t="shared" si="28"/>
        <v>0</v>
      </c>
      <c r="Y360">
        <f t="shared" si="27"/>
        <v>0</v>
      </c>
    </row>
    <row r="361" spans="1:25">
      <c r="A361">
        <v>360</v>
      </c>
      <c r="B361" t="s">
        <v>16</v>
      </c>
      <c r="C361" t="s">
        <v>17</v>
      </c>
      <c r="D361">
        <v>3</v>
      </c>
      <c r="E361" t="s">
        <v>18</v>
      </c>
      <c r="F361">
        <v>0.04</v>
      </c>
      <c r="H361" s="3">
        <v>476</v>
      </c>
      <c r="I361" s="3">
        <f t="shared" si="25"/>
        <v>506.94</v>
      </c>
      <c r="J361" t="s">
        <v>65</v>
      </c>
      <c r="K361">
        <v>1</v>
      </c>
      <c r="L361" t="s">
        <v>63</v>
      </c>
      <c r="M361" t="s">
        <v>64</v>
      </c>
      <c r="N361" t="s">
        <v>22</v>
      </c>
      <c r="O361" t="s">
        <v>23</v>
      </c>
      <c r="P361" t="s">
        <v>24</v>
      </c>
      <c r="Q361" t="s">
        <v>25</v>
      </c>
      <c r="R361">
        <v>0</v>
      </c>
      <c r="S361" t="s">
        <v>88</v>
      </c>
      <c r="T361" t="s">
        <v>89</v>
      </c>
      <c r="U361" t="s">
        <v>91</v>
      </c>
      <c r="V361" s="50">
        <f t="shared" si="26"/>
        <v>0</v>
      </c>
      <c r="W361" s="50">
        <f t="shared" si="29"/>
        <v>0</v>
      </c>
      <c r="X361" s="5">
        <f t="shared" si="28"/>
        <v>0</v>
      </c>
      <c r="Y361">
        <f t="shared" si="27"/>
        <v>0</v>
      </c>
    </row>
    <row r="362" spans="1:25">
      <c r="A362">
        <v>361</v>
      </c>
      <c r="B362" t="s">
        <v>16</v>
      </c>
      <c r="C362" t="s">
        <v>17</v>
      </c>
      <c r="D362">
        <v>3</v>
      </c>
      <c r="E362" t="s">
        <v>18</v>
      </c>
      <c r="F362">
        <v>0.04</v>
      </c>
      <c r="H362" s="3">
        <v>476</v>
      </c>
      <c r="I362" s="3">
        <f t="shared" si="25"/>
        <v>506.94</v>
      </c>
      <c r="J362" t="s">
        <v>67</v>
      </c>
      <c r="K362">
        <v>1</v>
      </c>
      <c r="L362" t="s">
        <v>20</v>
      </c>
      <c r="M362" t="s">
        <v>21</v>
      </c>
      <c r="N362" t="s">
        <v>22</v>
      </c>
      <c r="O362" t="s">
        <v>23</v>
      </c>
      <c r="P362" t="s">
        <v>24</v>
      </c>
      <c r="Q362" t="s">
        <v>25</v>
      </c>
      <c r="R362">
        <v>0</v>
      </c>
      <c r="S362" t="s">
        <v>88</v>
      </c>
      <c r="T362" t="s">
        <v>89</v>
      </c>
      <c r="U362" t="s">
        <v>92</v>
      </c>
      <c r="V362" s="50">
        <f t="shared" si="26"/>
        <v>0</v>
      </c>
      <c r="W362" s="50">
        <f t="shared" si="29"/>
        <v>0</v>
      </c>
      <c r="X362" s="5">
        <f t="shared" si="28"/>
        <v>0</v>
      </c>
      <c r="Y362">
        <f t="shared" si="27"/>
        <v>0</v>
      </c>
    </row>
    <row r="363" spans="1:25">
      <c r="A363">
        <v>362</v>
      </c>
      <c r="B363" t="s">
        <v>16</v>
      </c>
      <c r="C363" t="s">
        <v>17</v>
      </c>
      <c r="D363">
        <v>3</v>
      </c>
      <c r="E363" t="s">
        <v>18</v>
      </c>
      <c r="F363">
        <v>0.04</v>
      </c>
      <c r="H363" s="3">
        <v>476</v>
      </c>
      <c r="I363" s="3">
        <f t="shared" si="25"/>
        <v>506.94</v>
      </c>
      <c r="J363" t="s">
        <v>67</v>
      </c>
      <c r="K363">
        <v>1</v>
      </c>
      <c r="L363" t="s">
        <v>29</v>
      </c>
      <c r="M363" t="s">
        <v>29</v>
      </c>
      <c r="N363" t="s">
        <v>30</v>
      </c>
      <c r="O363" t="s">
        <v>23</v>
      </c>
      <c r="P363" t="s">
        <v>31</v>
      </c>
      <c r="Q363" t="s">
        <v>32</v>
      </c>
      <c r="R363">
        <v>0</v>
      </c>
      <c r="S363" t="s">
        <v>88</v>
      </c>
      <c r="T363" t="s">
        <v>89</v>
      </c>
      <c r="U363" t="s">
        <v>92</v>
      </c>
      <c r="V363" s="50">
        <f t="shared" si="26"/>
        <v>0</v>
      </c>
      <c r="W363" s="50">
        <f t="shared" si="29"/>
        <v>0</v>
      </c>
      <c r="X363" s="5">
        <f t="shared" si="28"/>
        <v>0</v>
      </c>
      <c r="Y363">
        <f t="shared" si="27"/>
        <v>0</v>
      </c>
    </row>
    <row r="364" spans="1:25">
      <c r="A364">
        <v>363</v>
      </c>
      <c r="B364" t="s">
        <v>16</v>
      </c>
      <c r="C364" t="s">
        <v>17</v>
      </c>
      <c r="D364">
        <v>3</v>
      </c>
      <c r="E364" t="s">
        <v>18</v>
      </c>
      <c r="F364">
        <v>0.04</v>
      </c>
      <c r="H364" s="3">
        <v>476</v>
      </c>
      <c r="I364" s="3">
        <f t="shared" si="25"/>
        <v>506.94</v>
      </c>
      <c r="J364" t="s">
        <v>67</v>
      </c>
      <c r="K364">
        <v>1</v>
      </c>
      <c r="L364" t="s">
        <v>33</v>
      </c>
      <c r="M364" t="s">
        <v>33</v>
      </c>
      <c r="N364" t="s">
        <v>22</v>
      </c>
      <c r="O364" t="s">
        <v>23</v>
      </c>
      <c r="P364" t="s">
        <v>31</v>
      </c>
      <c r="Q364" t="s">
        <v>25</v>
      </c>
      <c r="R364">
        <v>0</v>
      </c>
      <c r="S364" t="s">
        <v>88</v>
      </c>
      <c r="T364" t="s">
        <v>89</v>
      </c>
      <c r="U364" t="s">
        <v>92</v>
      </c>
      <c r="V364" s="50">
        <f t="shared" si="26"/>
        <v>0</v>
      </c>
      <c r="W364" s="50">
        <f t="shared" si="29"/>
        <v>0</v>
      </c>
      <c r="X364" s="5">
        <f t="shared" si="28"/>
        <v>0</v>
      </c>
      <c r="Y364">
        <f t="shared" si="27"/>
        <v>0</v>
      </c>
    </row>
    <row r="365" spans="1:25">
      <c r="A365">
        <v>364</v>
      </c>
      <c r="B365" t="s">
        <v>16</v>
      </c>
      <c r="C365" t="s">
        <v>17</v>
      </c>
      <c r="D365">
        <v>3</v>
      </c>
      <c r="E365" t="s">
        <v>18</v>
      </c>
      <c r="F365">
        <v>0.04</v>
      </c>
      <c r="H365" s="3">
        <v>476</v>
      </c>
      <c r="I365" s="3">
        <f t="shared" si="25"/>
        <v>506.94</v>
      </c>
      <c r="J365" t="s">
        <v>67</v>
      </c>
      <c r="K365">
        <v>1</v>
      </c>
      <c r="L365" t="s">
        <v>34</v>
      </c>
      <c r="M365" t="s">
        <v>35</v>
      </c>
      <c r="N365" t="s">
        <v>36</v>
      </c>
      <c r="O365" t="s">
        <v>37</v>
      </c>
      <c r="P365" t="s">
        <v>24</v>
      </c>
      <c r="Q365" t="s">
        <v>38</v>
      </c>
      <c r="R365">
        <v>0</v>
      </c>
      <c r="S365" t="s">
        <v>88</v>
      </c>
      <c r="T365" t="s">
        <v>89</v>
      </c>
      <c r="U365" t="s">
        <v>92</v>
      </c>
      <c r="V365" s="50">
        <f t="shared" si="26"/>
        <v>0</v>
      </c>
      <c r="W365" s="50">
        <f t="shared" si="29"/>
        <v>0</v>
      </c>
      <c r="X365" s="5">
        <f t="shared" si="28"/>
        <v>0</v>
      </c>
      <c r="Y365">
        <f t="shared" si="27"/>
        <v>0</v>
      </c>
    </row>
    <row r="366" spans="1:25">
      <c r="A366">
        <v>365</v>
      </c>
      <c r="B366" t="s">
        <v>16</v>
      </c>
      <c r="C366" t="s">
        <v>17</v>
      </c>
      <c r="D366">
        <v>3</v>
      </c>
      <c r="E366" t="s">
        <v>18</v>
      </c>
      <c r="F366">
        <v>0.04</v>
      </c>
      <c r="H366" s="3">
        <v>476</v>
      </c>
      <c r="I366" s="3">
        <f t="shared" si="25"/>
        <v>506.94</v>
      </c>
      <c r="J366" t="s">
        <v>67</v>
      </c>
      <c r="K366">
        <v>1</v>
      </c>
      <c r="L366" t="s">
        <v>39</v>
      </c>
      <c r="M366" t="s">
        <v>35</v>
      </c>
      <c r="N366" t="s">
        <v>36</v>
      </c>
      <c r="O366" t="s">
        <v>37</v>
      </c>
      <c r="P366" t="s">
        <v>24</v>
      </c>
      <c r="Q366" t="s">
        <v>38</v>
      </c>
      <c r="R366">
        <v>0</v>
      </c>
      <c r="S366" t="s">
        <v>88</v>
      </c>
      <c r="T366" t="s">
        <v>89</v>
      </c>
      <c r="U366" t="s">
        <v>92</v>
      </c>
      <c r="V366" s="50">
        <f t="shared" si="26"/>
        <v>0</v>
      </c>
      <c r="W366" s="50">
        <f t="shared" si="29"/>
        <v>0</v>
      </c>
      <c r="X366" s="5">
        <f t="shared" si="28"/>
        <v>0</v>
      </c>
      <c r="Y366">
        <f t="shared" si="27"/>
        <v>0</v>
      </c>
    </row>
    <row r="367" spans="1:25">
      <c r="A367">
        <v>366</v>
      </c>
      <c r="B367" t="s">
        <v>16</v>
      </c>
      <c r="C367" t="s">
        <v>17</v>
      </c>
      <c r="D367">
        <v>3</v>
      </c>
      <c r="E367" t="s">
        <v>18</v>
      </c>
      <c r="F367">
        <v>0.04</v>
      </c>
      <c r="H367" s="3">
        <v>476</v>
      </c>
      <c r="I367" s="3">
        <f t="shared" si="25"/>
        <v>506.94</v>
      </c>
      <c r="J367" t="s">
        <v>67</v>
      </c>
      <c r="K367">
        <v>1</v>
      </c>
      <c r="L367" t="s">
        <v>40</v>
      </c>
      <c r="M367" t="s">
        <v>40</v>
      </c>
      <c r="N367" t="s">
        <v>22</v>
      </c>
      <c r="O367" t="s">
        <v>37</v>
      </c>
      <c r="P367" t="s">
        <v>24</v>
      </c>
      <c r="Q367" t="s">
        <v>32</v>
      </c>
      <c r="R367">
        <v>0</v>
      </c>
      <c r="S367" t="s">
        <v>88</v>
      </c>
      <c r="T367" t="s">
        <v>89</v>
      </c>
      <c r="U367" t="s">
        <v>92</v>
      </c>
      <c r="V367" s="50">
        <f t="shared" si="26"/>
        <v>0</v>
      </c>
      <c r="W367" s="50">
        <f t="shared" si="29"/>
        <v>0</v>
      </c>
      <c r="X367" s="5">
        <f t="shared" si="28"/>
        <v>0</v>
      </c>
      <c r="Y367">
        <f t="shared" si="27"/>
        <v>0</v>
      </c>
    </row>
    <row r="368" spans="1:25">
      <c r="A368">
        <v>367</v>
      </c>
      <c r="B368" t="s">
        <v>16</v>
      </c>
      <c r="C368" t="s">
        <v>17</v>
      </c>
      <c r="D368">
        <v>3</v>
      </c>
      <c r="E368" t="s">
        <v>18</v>
      </c>
      <c r="F368">
        <v>0.04</v>
      </c>
      <c r="H368" s="3">
        <v>476</v>
      </c>
      <c r="I368" s="3">
        <f t="shared" si="25"/>
        <v>506.94</v>
      </c>
      <c r="J368" t="s">
        <v>67</v>
      </c>
      <c r="K368">
        <v>1</v>
      </c>
      <c r="L368" t="s">
        <v>41</v>
      </c>
      <c r="M368" t="s">
        <v>41</v>
      </c>
      <c r="N368" t="s">
        <v>22</v>
      </c>
      <c r="O368" t="s">
        <v>23</v>
      </c>
      <c r="P368" t="s">
        <v>24</v>
      </c>
      <c r="Q368" t="s">
        <v>425</v>
      </c>
      <c r="R368">
        <v>0</v>
      </c>
      <c r="S368" t="s">
        <v>88</v>
      </c>
      <c r="T368" t="s">
        <v>89</v>
      </c>
      <c r="U368" t="s">
        <v>92</v>
      </c>
      <c r="V368" s="50">
        <f t="shared" si="26"/>
        <v>0</v>
      </c>
      <c r="W368" s="50">
        <f t="shared" si="29"/>
        <v>0</v>
      </c>
      <c r="X368" s="5">
        <f t="shared" si="28"/>
        <v>0</v>
      </c>
      <c r="Y368">
        <f t="shared" si="27"/>
        <v>0</v>
      </c>
    </row>
    <row r="369" spans="1:25">
      <c r="A369">
        <v>368</v>
      </c>
      <c r="B369" t="s">
        <v>16</v>
      </c>
      <c r="C369" t="s">
        <v>17</v>
      </c>
      <c r="D369">
        <v>3</v>
      </c>
      <c r="E369" t="s">
        <v>18</v>
      </c>
      <c r="F369">
        <v>0.04</v>
      </c>
      <c r="H369" s="3">
        <v>476</v>
      </c>
      <c r="I369" s="3">
        <f t="shared" si="25"/>
        <v>506.94</v>
      </c>
      <c r="J369" t="s">
        <v>67</v>
      </c>
      <c r="K369">
        <v>1</v>
      </c>
      <c r="L369" t="s">
        <v>42</v>
      </c>
      <c r="M369" t="s">
        <v>42</v>
      </c>
      <c r="N369" t="s">
        <v>22</v>
      </c>
      <c r="O369" t="s">
        <v>23</v>
      </c>
      <c r="P369" t="s">
        <v>24</v>
      </c>
      <c r="Q369" t="s">
        <v>43</v>
      </c>
      <c r="R369">
        <v>0</v>
      </c>
      <c r="S369" t="s">
        <v>88</v>
      </c>
      <c r="T369" t="s">
        <v>89</v>
      </c>
      <c r="U369" t="s">
        <v>92</v>
      </c>
      <c r="V369" s="50">
        <f t="shared" si="26"/>
        <v>0</v>
      </c>
      <c r="W369" s="50">
        <f t="shared" si="29"/>
        <v>0</v>
      </c>
      <c r="X369" s="5">
        <f t="shared" si="28"/>
        <v>0</v>
      </c>
      <c r="Y369">
        <f t="shared" si="27"/>
        <v>0</v>
      </c>
    </row>
    <row r="370" spans="1:25">
      <c r="A370">
        <v>369</v>
      </c>
      <c r="B370" t="s">
        <v>16</v>
      </c>
      <c r="C370" t="s">
        <v>17</v>
      </c>
      <c r="D370">
        <v>3</v>
      </c>
      <c r="E370" t="s">
        <v>18</v>
      </c>
      <c r="F370">
        <v>0.04</v>
      </c>
      <c r="H370" s="3">
        <v>476</v>
      </c>
      <c r="I370" s="3">
        <f t="shared" si="25"/>
        <v>506.94</v>
      </c>
      <c r="J370" t="s">
        <v>67</v>
      </c>
      <c r="K370">
        <v>1</v>
      </c>
      <c r="L370" t="s">
        <v>44</v>
      </c>
      <c r="M370" t="s">
        <v>44</v>
      </c>
      <c r="N370" t="s">
        <v>22</v>
      </c>
      <c r="O370" t="s">
        <v>23</v>
      </c>
      <c r="P370" t="s">
        <v>24</v>
      </c>
      <c r="Q370" t="s">
        <v>45</v>
      </c>
      <c r="R370">
        <v>0</v>
      </c>
      <c r="S370" t="s">
        <v>88</v>
      </c>
      <c r="T370" t="s">
        <v>89</v>
      </c>
      <c r="U370" t="s">
        <v>92</v>
      </c>
      <c r="V370" s="50">
        <f t="shared" si="26"/>
        <v>0</v>
      </c>
      <c r="W370" s="50">
        <f t="shared" si="29"/>
        <v>0</v>
      </c>
      <c r="X370" s="5">
        <f t="shared" si="28"/>
        <v>0</v>
      </c>
      <c r="Y370">
        <f t="shared" si="27"/>
        <v>0</v>
      </c>
    </row>
    <row r="371" spans="1:25">
      <c r="A371">
        <v>370</v>
      </c>
      <c r="B371" t="s">
        <v>16</v>
      </c>
      <c r="C371" t="s">
        <v>17</v>
      </c>
      <c r="D371">
        <v>3</v>
      </c>
      <c r="E371" t="s">
        <v>18</v>
      </c>
      <c r="F371">
        <v>0.04</v>
      </c>
      <c r="H371" s="3">
        <v>476</v>
      </c>
      <c r="I371" s="3">
        <f t="shared" si="25"/>
        <v>506.94</v>
      </c>
      <c r="J371" t="s">
        <v>67</v>
      </c>
      <c r="K371">
        <v>1</v>
      </c>
      <c r="L371" t="s">
        <v>46</v>
      </c>
      <c r="M371" t="s">
        <v>46</v>
      </c>
      <c r="N371" t="s">
        <v>22</v>
      </c>
      <c r="O371" t="s">
        <v>23</v>
      </c>
      <c r="P371" t="s">
        <v>24</v>
      </c>
      <c r="Q371" t="s">
        <v>32</v>
      </c>
      <c r="R371">
        <v>0</v>
      </c>
      <c r="S371" t="s">
        <v>88</v>
      </c>
      <c r="T371" t="s">
        <v>89</v>
      </c>
      <c r="U371" t="s">
        <v>92</v>
      </c>
      <c r="V371" s="50">
        <f t="shared" si="26"/>
        <v>0</v>
      </c>
      <c r="W371" s="50">
        <f t="shared" si="29"/>
        <v>0</v>
      </c>
      <c r="X371" s="5">
        <f t="shared" si="28"/>
        <v>0</v>
      </c>
      <c r="Y371">
        <f t="shared" si="27"/>
        <v>0</v>
      </c>
    </row>
    <row r="372" spans="1:25">
      <c r="A372">
        <v>371</v>
      </c>
      <c r="B372" t="s">
        <v>16</v>
      </c>
      <c r="C372" t="s">
        <v>17</v>
      </c>
      <c r="D372">
        <v>3</v>
      </c>
      <c r="E372" t="s">
        <v>18</v>
      </c>
      <c r="F372">
        <v>0.04</v>
      </c>
      <c r="H372" s="3">
        <v>476</v>
      </c>
      <c r="I372" s="3">
        <f t="shared" si="25"/>
        <v>506.94</v>
      </c>
      <c r="J372" t="s">
        <v>67</v>
      </c>
      <c r="K372">
        <v>1</v>
      </c>
      <c r="L372" t="s">
        <v>47</v>
      </c>
      <c r="M372" t="s">
        <v>48</v>
      </c>
      <c r="N372" t="s">
        <v>22</v>
      </c>
      <c r="O372" t="s">
        <v>37</v>
      </c>
      <c r="P372" t="s">
        <v>24</v>
      </c>
      <c r="Q372" t="s">
        <v>49</v>
      </c>
      <c r="R372">
        <v>2</v>
      </c>
      <c r="S372" t="s">
        <v>88</v>
      </c>
      <c r="T372" t="s">
        <v>89</v>
      </c>
      <c r="U372" t="s">
        <v>92</v>
      </c>
      <c r="V372" s="50">
        <f t="shared" si="26"/>
        <v>4.2016806722689074E-3</v>
      </c>
      <c r="W372" s="50">
        <f t="shared" si="29"/>
        <v>4201.6806722689071</v>
      </c>
      <c r="X372" s="5">
        <f t="shared" si="28"/>
        <v>3.9452400678581289E-3</v>
      </c>
      <c r="Y372">
        <f t="shared" si="27"/>
        <v>3.945240067858129</v>
      </c>
    </row>
    <row r="373" spans="1:25">
      <c r="A373">
        <v>372</v>
      </c>
      <c r="B373" t="s">
        <v>16</v>
      </c>
      <c r="C373" t="s">
        <v>17</v>
      </c>
      <c r="D373">
        <v>3</v>
      </c>
      <c r="E373" t="s">
        <v>18</v>
      </c>
      <c r="F373">
        <v>0.04</v>
      </c>
      <c r="H373" s="3">
        <v>476</v>
      </c>
      <c r="I373" s="3">
        <f t="shared" si="25"/>
        <v>506.94</v>
      </c>
      <c r="J373" t="s">
        <v>67</v>
      </c>
      <c r="K373">
        <v>1</v>
      </c>
      <c r="L373" t="s">
        <v>50</v>
      </c>
      <c r="M373" t="s">
        <v>48</v>
      </c>
      <c r="N373" t="s">
        <v>22</v>
      </c>
      <c r="O373" t="s">
        <v>37</v>
      </c>
      <c r="P373" t="s">
        <v>24</v>
      </c>
      <c r="Q373" t="s">
        <v>49</v>
      </c>
      <c r="R373">
        <v>1</v>
      </c>
      <c r="S373" t="s">
        <v>88</v>
      </c>
      <c r="T373" t="s">
        <v>89</v>
      </c>
      <c r="U373" t="s">
        <v>92</v>
      </c>
      <c r="V373" s="50">
        <f t="shared" si="26"/>
        <v>2.1008403361344537E-3</v>
      </c>
      <c r="W373" s="50">
        <f t="shared" si="29"/>
        <v>2100.8403361344535</v>
      </c>
      <c r="X373" s="5">
        <f t="shared" si="28"/>
        <v>1.9726200339290644E-3</v>
      </c>
      <c r="Y373">
        <f t="shared" si="27"/>
        <v>1.9726200339290645</v>
      </c>
    </row>
    <row r="374" spans="1:25">
      <c r="A374">
        <v>373</v>
      </c>
      <c r="B374" t="s">
        <v>16</v>
      </c>
      <c r="C374" t="s">
        <v>17</v>
      </c>
      <c r="D374">
        <v>3</v>
      </c>
      <c r="E374" t="s">
        <v>18</v>
      </c>
      <c r="F374">
        <v>0.04</v>
      </c>
      <c r="H374" s="3">
        <v>476</v>
      </c>
      <c r="I374" s="3">
        <f t="shared" si="25"/>
        <v>506.94</v>
      </c>
      <c r="J374" t="s">
        <v>67</v>
      </c>
      <c r="K374">
        <v>1</v>
      </c>
      <c r="L374" t="s">
        <v>51</v>
      </c>
      <c r="M374" t="s">
        <v>51</v>
      </c>
      <c r="N374" t="s">
        <v>22</v>
      </c>
      <c r="O374" t="s">
        <v>23</v>
      </c>
      <c r="P374" t="s">
        <v>24</v>
      </c>
      <c r="Q374" t="s">
        <v>45</v>
      </c>
      <c r="R374">
        <v>0</v>
      </c>
      <c r="S374" t="s">
        <v>88</v>
      </c>
      <c r="T374" t="s">
        <v>89</v>
      </c>
      <c r="U374" t="s">
        <v>92</v>
      </c>
      <c r="V374" s="50">
        <f t="shared" si="26"/>
        <v>0</v>
      </c>
      <c r="W374" s="50">
        <f t="shared" si="29"/>
        <v>0</v>
      </c>
      <c r="X374" s="5">
        <f t="shared" si="28"/>
        <v>0</v>
      </c>
      <c r="Y374">
        <f t="shared" si="27"/>
        <v>0</v>
      </c>
    </row>
    <row r="375" spans="1:25">
      <c r="A375">
        <v>374</v>
      </c>
      <c r="B375" t="s">
        <v>16</v>
      </c>
      <c r="C375" t="s">
        <v>17</v>
      </c>
      <c r="D375">
        <v>3</v>
      </c>
      <c r="E375" t="s">
        <v>18</v>
      </c>
      <c r="F375">
        <v>0.04</v>
      </c>
      <c r="H375" s="3">
        <v>476</v>
      </c>
      <c r="I375" s="3">
        <f t="shared" si="25"/>
        <v>506.94</v>
      </c>
      <c r="J375" t="s">
        <v>67</v>
      </c>
      <c r="K375">
        <v>1</v>
      </c>
      <c r="L375" t="s">
        <v>52</v>
      </c>
      <c r="M375" t="s">
        <v>52</v>
      </c>
      <c r="N375" t="s">
        <v>22</v>
      </c>
      <c r="O375" t="s">
        <v>23</v>
      </c>
      <c r="P375" t="s">
        <v>31</v>
      </c>
      <c r="Q375" t="s">
        <v>53</v>
      </c>
      <c r="R375">
        <v>0</v>
      </c>
      <c r="S375" t="s">
        <v>88</v>
      </c>
      <c r="T375" t="s">
        <v>89</v>
      </c>
      <c r="U375" t="s">
        <v>92</v>
      </c>
      <c r="V375" s="50">
        <f t="shared" si="26"/>
        <v>0</v>
      </c>
      <c r="W375" s="50">
        <f t="shared" si="29"/>
        <v>0</v>
      </c>
      <c r="X375" s="5">
        <f t="shared" si="28"/>
        <v>0</v>
      </c>
      <c r="Y375">
        <f t="shared" si="27"/>
        <v>0</v>
      </c>
    </row>
    <row r="376" spans="1:25">
      <c r="A376">
        <v>375</v>
      </c>
      <c r="B376" t="s">
        <v>16</v>
      </c>
      <c r="C376" t="s">
        <v>17</v>
      </c>
      <c r="D376">
        <v>3</v>
      </c>
      <c r="E376" t="s">
        <v>18</v>
      </c>
      <c r="F376">
        <v>0.04</v>
      </c>
      <c r="H376" s="3">
        <v>476</v>
      </c>
      <c r="I376" s="3">
        <f t="shared" si="25"/>
        <v>506.94</v>
      </c>
      <c r="J376" t="s">
        <v>67</v>
      </c>
      <c r="K376">
        <v>1</v>
      </c>
      <c r="L376" t="s">
        <v>54</v>
      </c>
      <c r="M376" t="s">
        <v>54</v>
      </c>
      <c r="N376" t="s">
        <v>22</v>
      </c>
      <c r="O376" t="s">
        <v>23</v>
      </c>
      <c r="P376" t="s">
        <v>31</v>
      </c>
      <c r="Q376" t="s">
        <v>55</v>
      </c>
      <c r="R376">
        <v>0</v>
      </c>
      <c r="S376" t="s">
        <v>88</v>
      </c>
      <c r="T376" t="s">
        <v>89</v>
      </c>
      <c r="U376" t="s">
        <v>92</v>
      </c>
      <c r="V376" s="50">
        <f t="shared" si="26"/>
        <v>0</v>
      </c>
      <c r="W376" s="50">
        <f t="shared" si="29"/>
        <v>0</v>
      </c>
      <c r="X376" s="5">
        <f t="shared" si="28"/>
        <v>0</v>
      </c>
      <c r="Y376">
        <f t="shared" si="27"/>
        <v>0</v>
      </c>
    </row>
    <row r="377" spans="1:25">
      <c r="A377">
        <v>376</v>
      </c>
      <c r="B377" t="s">
        <v>16</v>
      </c>
      <c r="C377" t="s">
        <v>17</v>
      </c>
      <c r="D377">
        <v>3</v>
      </c>
      <c r="E377" t="s">
        <v>18</v>
      </c>
      <c r="F377">
        <v>0.04</v>
      </c>
      <c r="H377" s="3">
        <v>476</v>
      </c>
      <c r="I377" s="3">
        <f t="shared" si="25"/>
        <v>506.94</v>
      </c>
      <c r="J377" t="s">
        <v>67</v>
      </c>
      <c r="K377">
        <v>1</v>
      </c>
      <c r="L377" t="s">
        <v>56</v>
      </c>
      <c r="M377" t="s">
        <v>56</v>
      </c>
      <c r="N377" t="s">
        <v>22</v>
      </c>
      <c r="O377" t="s">
        <v>37</v>
      </c>
      <c r="P377" t="s">
        <v>24</v>
      </c>
      <c r="Q377" t="s">
        <v>57</v>
      </c>
      <c r="R377">
        <v>1</v>
      </c>
      <c r="S377" t="s">
        <v>88</v>
      </c>
      <c r="T377" t="s">
        <v>89</v>
      </c>
      <c r="U377" t="s">
        <v>92</v>
      </c>
      <c r="V377" s="50">
        <f t="shared" si="26"/>
        <v>2.1008403361344537E-3</v>
      </c>
      <c r="W377" s="50">
        <f t="shared" si="29"/>
        <v>2100.8403361344535</v>
      </c>
      <c r="X377" s="5">
        <f t="shared" si="28"/>
        <v>1.9726200339290644E-3</v>
      </c>
      <c r="Y377">
        <f t="shared" si="27"/>
        <v>1.9726200339290645</v>
      </c>
    </row>
    <row r="378" spans="1:25">
      <c r="A378">
        <v>377</v>
      </c>
      <c r="B378" t="s">
        <v>16</v>
      </c>
      <c r="C378" t="s">
        <v>17</v>
      </c>
      <c r="D378">
        <v>3</v>
      </c>
      <c r="E378" t="s">
        <v>18</v>
      </c>
      <c r="F378">
        <v>0.04</v>
      </c>
      <c r="H378" s="3">
        <v>476</v>
      </c>
      <c r="I378" s="3">
        <f t="shared" si="25"/>
        <v>506.94</v>
      </c>
      <c r="J378" t="s">
        <v>67</v>
      </c>
      <c r="K378">
        <v>1</v>
      </c>
      <c r="L378" t="s">
        <v>58</v>
      </c>
      <c r="M378" t="s">
        <v>58</v>
      </c>
      <c r="N378" t="s">
        <v>30</v>
      </c>
      <c r="O378" t="s">
        <v>23</v>
      </c>
      <c r="P378" t="s">
        <v>31</v>
      </c>
      <c r="Q378" t="s">
        <v>59</v>
      </c>
      <c r="R378">
        <v>0</v>
      </c>
      <c r="S378" t="s">
        <v>88</v>
      </c>
      <c r="T378" t="s">
        <v>89</v>
      </c>
      <c r="U378" t="s">
        <v>92</v>
      </c>
      <c r="V378" s="50">
        <f t="shared" si="26"/>
        <v>0</v>
      </c>
      <c r="W378" s="50">
        <f t="shared" si="29"/>
        <v>0</v>
      </c>
      <c r="X378" s="5">
        <f t="shared" si="28"/>
        <v>0</v>
      </c>
      <c r="Y378">
        <f t="shared" si="27"/>
        <v>0</v>
      </c>
    </row>
    <row r="379" spans="1:25">
      <c r="A379">
        <v>378</v>
      </c>
      <c r="B379" t="s">
        <v>16</v>
      </c>
      <c r="C379" t="s">
        <v>17</v>
      </c>
      <c r="D379">
        <v>3</v>
      </c>
      <c r="E379" t="s">
        <v>18</v>
      </c>
      <c r="F379">
        <v>0.04</v>
      </c>
      <c r="H379" s="3">
        <v>476</v>
      </c>
      <c r="I379" s="3">
        <f t="shared" si="25"/>
        <v>506.94</v>
      </c>
      <c r="J379" t="s">
        <v>67</v>
      </c>
      <c r="K379">
        <v>1</v>
      </c>
      <c r="L379" t="s">
        <v>60</v>
      </c>
      <c r="M379" t="s">
        <v>60</v>
      </c>
      <c r="N379" t="s">
        <v>30</v>
      </c>
      <c r="O379" t="s">
        <v>37</v>
      </c>
      <c r="P379" t="s">
        <v>31</v>
      </c>
      <c r="Q379" t="s">
        <v>61</v>
      </c>
      <c r="R379">
        <v>0</v>
      </c>
      <c r="S379" t="s">
        <v>88</v>
      </c>
      <c r="T379" t="s">
        <v>89</v>
      </c>
      <c r="U379" t="s">
        <v>92</v>
      </c>
      <c r="V379" s="50">
        <f t="shared" si="26"/>
        <v>0</v>
      </c>
      <c r="W379" s="50">
        <f t="shared" si="29"/>
        <v>0</v>
      </c>
      <c r="X379" s="5">
        <f t="shared" si="28"/>
        <v>0</v>
      </c>
      <c r="Y379">
        <f t="shared" si="27"/>
        <v>0</v>
      </c>
    </row>
    <row r="380" spans="1:25">
      <c r="A380">
        <v>379</v>
      </c>
      <c r="B380" t="s">
        <v>16</v>
      </c>
      <c r="C380" t="s">
        <v>17</v>
      </c>
      <c r="D380">
        <v>3</v>
      </c>
      <c r="E380" t="s">
        <v>18</v>
      </c>
      <c r="F380">
        <v>0.04</v>
      </c>
      <c r="H380" s="3">
        <v>476</v>
      </c>
      <c r="I380" s="3">
        <f t="shared" si="25"/>
        <v>506.94</v>
      </c>
      <c r="J380" t="s">
        <v>67</v>
      </c>
      <c r="K380">
        <v>1</v>
      </c>
      <c r="L380" t="s">
        <v>62</v>
      </c>
      <c r="M380" t="s">
        <v>62</v>
      </c>
      <c r="N380" t="s">
        <v>22</v>
      </c>
      <c r="O380" t="s">
        <v>37</v>
      </c>
      <c r="P380" t="s">
        <v>24</v>
      </c>
      <c r="Q380" t="s">
        <v>32</v>
      </c>
      <c r="R380">
        <v>0</v>
      </c>
      <c r="S380" t="s">
        <v>88</v>
      </c>
      <c r="T380" t="s">
        <v>89</v>
      </c>
      <c r="U380" t="s">
        <v>92</v>
      </c>
      <c r="V380" s="50">
        <f t="shared" si="26"/>
        <v>0</v>
      </c>
      <c r="W380" s="50">
        <f t="shared" si="29"/>
        <v>0</v>
      </c>
      <c r="X380" s="5">
        <f t="shared" si="28"/>
        <v>0</v>
      </c>
      <c r="Y380">
        <f t="shared" si="27"/>
        <v>0</v>
      </c>
    </row>
    <row r="381" spans="1:25">
      <c r="A381">
        <v>380</v>
      </c>
      <c r="B381" t="s">
        <v>16</v>
      </c>
      <c r="C381" t="s">
        <v>17</v>
      </c>
      <c r="D381">
        <v>3</v>
      </c>
      <c r="E381" t="s">
        <v>18</v>
      </c>
      <c r="F381">
        <v>0.04</v>
      </c>
      <c r="H381" s="3">
        <v>476</v>
      </c>
      <c r="I381" s="3">
        <f t="shared" si="25"/>
        <v>506.94</v>
      </c>
      <c r="J381" t="s">
        <v>67</v>
      </c>
      <c r="K381">
        <v>1</v>
      </c>
      <c r="L381" t="s">
        <v>63</v>
      </c>
      <c r="M381" t="s">
        <v>64</v>
      </c>
      <c r="N381" t="s">
        <v>22</v>
      </c>
      <c r="O381" t="s">
        <v>23</v>
      </c>
      <c r="P381" t="s">
        <v>24</v>
      </c>
      <c r="Q381" t="s">
        <v>25</v>
      </c>
      <c r="R381">
        <v>0</v>
      </c>
      <c r="S381" t="s">
        <v>88</v>
      </c>
      <c r="T381" t="s">
        <v>89</v>
      </c>
      <c r="U381" t="s">
        <v>92</v>
      </c>
      <c r="V381" s="50">
        <f t="shared" si="26"/>
        <v>0</v>
      </c>
      <c r="W381" s="50">
        <f t="shared" si="29"/>
        <v>0</v>
      </c>
      <c r="X381" s="5">
        <f t="shared" si="28"/>
        <v>0</v>
      </c>
      <c r="Y381">
        <f t="shared" si="27"/>
        <v>0</v>
      </c>
    </row>
    <row r="382" spans="1:25">
      <c r="A382">
        <v>381</v>
      </c>
      <c r="B382" t="s">
        <v>16</v>
      </c>
      <c r="C382" t="s">
        <v>17</v>
      </c>
      <c r="D382">
        <v>3</v>
      </c>
      <c r="E382" t="s">
        <v>18</v>
      </c>
      <c r="F382">
        <v>0.04</v>
      </c>
      <c r="H382" s="3">
        <v>476</v>
      </c>
      <c r="I382" s="3">
        <f t="shared" si="25"/>
        <v>506.94</v>
      </c>
      <c r="J382" t="s">
        <v>69</v>
      </c>
      <c r="K382">
        <v>1</v>
      </c>
      <c r="L382" t="s">
        <v>20</v>
      </c>
      <c r="M382" t="s">
        <v>21</v>
      </c>
      <c r="N382" t="s">
        <v>22</v>
      </c>
      <c r="O382" t="s">
        <v>23</v>
      </c>
      <c r="P382" t="s">
        <v>24</v>
      </c>
      <c r="Q382" t="s">
        <v>25</v>
      </c>
      <c r="R382">
        <v>2</v>
      </c>
      <c r="S382" t="s">
        <v>88</v>
      </c>
      <c r="T382" t="s">
        <v>89</v>
      </c>
      <c r="U382" t="s">
        <v>93</v>
      </c>
      <c r="V382" s="50">
        <f t="shared" si="26"/>
        <v>4.2016806722689074E-3</v>
      </c>
      <c r="W382" s="50">
        <f t="shared" si="29"/>
        <v>4201.6806722689071</v>
      </c>
      <c r="X382" s="5">
        <f t="shared" si="28"/>
        <v>3.9452400678581289E-3</v>
      </c>
      <c r="Y382">
        <f t="shared" si="27"/>
        <v>3.945240067858129</v>
      </c>
    </row>
    <row r="383" spans="1:25">
      <c r="A383">
        <v>382</v>
      </c>
      <c r="B383" t="s">
        <v>16</v>
      </c>
      <c r="C383" t="s">
        <v>17</v>
      </c>
      <c r="D383">
        <v>3</v>
      </c>
      <c r="E383" t="s">
        <v>18</v>
      </c>
      <c r="F383">
        <v>0.04</v>
      </c>
      <c r="H383" s="3">
        <v>476</v>
      </c>
      <c r="I383" s="3">
        <f t="shared" si="25"/>
        <v>506.94</v>
      </c>
      <c r="J383" t="s">
        <v>69</v>
      </c>
      <c r="K383">
        <v>1</v>
      </c>
      <c r="L383" t="s">
        <v>29</v>
      </c>
      <c r="M383" t="s">
        <v>29</v>
      </c>
      <c r="N383" t="s">
        <v>30</v>
      </c>
      <c r="O383" t="s">
        <v>23</v>
      </c>
      <c r="P383" t="s">
        <v>31</v>
      </c>
      <c r="Q383" t="s">
        <v>32</v>
      </c>
      <c r="R383">
        <v>1</v>
      </c>
      <c r="S383" t="s">
        <v>88</v>
      </c>
      <c r="T383" t="s">
        <v>89</v>
      </c>
      <c r="U383" t="s">
        <v>93</v>
      </c>
      <c r="V383" s="50">
        <f t="shared" si="26"/>
        <v>2.1008403361344537E-3</v>
      </c>
      <c r="W383" s="50">
        <f t="shared" si="29"/>
        <v>2100.8403361344535</v>
      </c>
      <c r="X383" s="5">
        <f t="shared" si="28"/>
        <v>1.9726200339290644E-3</v>
      </c>
      <c r="Y383">
        <f t="shared" si="27"/>
        <v>1.9726200339290645</v>
      </c>
    </row>
    <row r="384" spans="1:25">
      <c r="A384">
        <v>383</v>
      </c>
      <c r="B384" t="s">
        <v>16</v>
      </c>
      <c r="C384" t="s">
        <v>17</v>
      </c>
      <c r="D384">
        <v>3</v>
      </c>
      <c r="E384" t="s">
        <v>18</v>
      </c>
      <c r="F384">
        <v>0.04</v>
      </c>
      <c r="H384" s="3">
        <v>476</v>
      </c>
      <c r="I384" s="3">
        <f t="shared" si="25"/>
        <v>506.94</v>
      </c>
      <c r="J384" t="s">
        <v>69</v>
      </c>
      <c r="K384">
        <v>1</v>
      </c>
      <c r="L384" t="s">
        <v>33</v>
      </c>
      <c r="M384" t="s">
        <v>33</v>
      </c>
      <c r="N384" t="s">
        <v>22</v>
      </c>
      <c r="O384" t="s">
        <v>23</v>
      </c>
      <c r="P384" t="s">
        <v>31</v>
      </c>
      <c r="Q384" t="s">
        <v>25</v>
      </c>
      <c r="R384">
        <v>0</v>
      </c>
      <c r="S384" t="s">
        <v>88</v>
      </c>
      <c r="T384" t="s">
        <v>89</v>
      </c>
      <c r="U384" t="s">
        <v>93</v>
      </c>
      <c r="V384" s="50">
        <f t="shared" si="26"/>
        <v>0</v>
      </c>
      <c r="W384" s="50">
        <f t="shared" si="29"/>
        <v>0</v>
      </c>
      <c r="X384" s="5">
        <f t="shared" si="28"/>
        <v>0</v>
      </c>
      <c r="Y384">
        <f t="shared" si="27"/>
        <v>0</v>
      </c>
    </row>
    <row r="385" spans="1:25">
      <c r="A385">
        <v>384</v>
      </c>
      <c r="B385" t="s">
        <v>16</v>
      </c>
      <c r="C385" t="s">
        <v>17</v>
      </c>
      <c r="D385">
        <v>3</v>
      </c>
      <c r="E385" t="s">
        <v>18</v>
      </c>
      <c r="F385">
        <v>0.04</v>
      </c>
      <c r="H385" s="3">
        <v>476</v>
      </c>
      <c r="I385" s="3">
        <f t="shared" si="25"/>
        <v>506.94</v>
      </c>
      <c r="J385" t="s">
        <v>69</v>
      </c>
      <c r="K385">
        <v>1</v>
      </c>
      <c r="L385" t="s">
        <v>34</v>
      </c>
      <c r="M385" t="s">
        <v>35</v>
      </c>
      <c r="N385" t="s">
        <v>36</v>
      </c>
      <c r="O385" t="s">
        <v>37</v>
      </c>
      <c r="P385" t="s">
        <v>24</v>
      </c>
      <c r="Q385" t="s">
        <v>38</v>
      </c>
      <c r="R385">
        <v>0</v>
      </c>
      <c r="S385" t="s">
        <v>88</v>
      </c>
      <c r="T385" t="s">
        <v>89</v>
      </c>
      <c r="U385" t="s">
        <v>93</v>
      </c>
      <c r="V385" s="50">
        <f t="shared" si="26"/>
        <v>0</v>
      </c>
      <c r="W385" s="50">
        <f t="shared" si="29"/>
        <v>0</v>
      </c>
      <c r="X385" s="5">
        <f t="shared" si="28"/>
        <v>0</v>
      </c>
      <c r="Y385">
        <f t="shared" si="27"/>
        <v>0</v>
      </c>
    </row>
    <row r="386" spans="1:25">
      <c r="A386">
        <v>385</v>
      </c>
      <c r="B386" t="s">
        <v>16</v>
      </c>
      <c r="C386" t="s">
        <v>17</v>
      </c>
      <c r="D386">
        <v>3</v>
      </c>
      <c r="E386" t="s">
        <v>18</v>
      </c>
      <c r="F386">
        <v>0.04</v>
      </c>
      <c r="H386" s="3">
        <v>476</v>
      </c>
      <c r="I386" s="3">
        <f t="shared" ref="I386:I449" si="30">H386/(200/213)</f>
        <v>506.94</v>
      </c>
      <c r="J386" t="s">
        <v>69</v>
      </c>
      <c r="K386">
        <v>1</v>
      </c>
      <c r="L386" t="s">
        <v>39</v>
      </c>
      <c r="M386" t="s">
        <v>35</v>
      </c>
      <c r="N386" t="s">
        <v>36</v>
      </c>
      <c r="O386" t="s">
        <v>37</v>
      </c>
      <c r="P386" t="s">
        <v>24</v>
      </c>
      <c r="Q386" t="s">
        <v>38</v>
      </c>
      <c r="R386">
        <v>4</v>
      </c>
      <c r="S386" t="s">
        <v>88</v>
      </c>
      <c r="T386" t="s">
        <v>89</v>
      </c>
      <c r="U386" t="s">
        <v>93</v>
      </c>
      <c r="V386" s="50">
        <f t="shared" ref="V386:V449" si="31">R386/H386</f>
        <v>8.4033613445378148E-3</v>
      </c>
      <c r="W386" s="50">
        <f t="shared" si="29"/>
        <v>8403.3613445378141</v>
      </c>
      <c r="X386" s="5">
        <f t="shared" si="28"/>
        <v>7.8904801357162577E-3</v>
      </c>
      <c r="Y386">
        <f t="shared" ref="Y386:Y449" si="32">X386*1000</f>
        <v>7.8904801357162579</v>
      </c>
    </row>
    <row r="387" spans="1:25">
      <c r="A387">
        <v>386</v>
      </c>
      <c r="B387" t="s">
        <v>16</v>
      </c>
      <c r="C387" t="s">
        <v>17</v>
      </c>
      <c r="D387">
        <v>3</v>
      </c>
      <c r="E387" t="s">
        <v>18</v>
      </c>
      <c r="F387">
        <v>0.04</v>
      </c>
      <c r="H387" s="3">
        <v>476</v>
      </c>
      <c r="I387" s="3">
        <f t="shared" si="30"/>
        <v>506.94</v>
      </c>
      <c r="J387" t="s">
        <v>69</v>
      </c>
      <c r="K387">
        <v>1</v>
      </c>
      <c r="L387" t="s">
        <v>40</v>
      </c>
      <c r="M387" t="s">
        <v>40</v>
      </c>
      <c r="N387" t="s">
        <v>22</v>
      </c>
      <c r="O387" t="s">
        <v>37</v>
      </c>
      <c r="P387" t="s">
        <v>24</v>
      </c>
      <c r="Q387" t="s">
        <v>32</v>
      </c>
      <c r="R387">
        <v>0</v>
      </c>
      <c r="S387" t="s">
        <v>88</v>
      </c>
      <c r="T387" t="s">
        <v>89</v>
      </c>
      <c r="U387" t="s">
        <v>93</v>
      </c>
      <c r="V387" s="50">
        <f t="shared" si="31"/>
        <v>0</v>
      </c>
      <c r="W387" s="50">
        <f t="shared" si="29"/>
        <v>0</v>
      </c>
      <c r="X387" s="5">
        <f t="shared" ref="X387:X450" si="33">R387/I387</f>
        <v>0</v>
      </c>
      <c r="Y387">
        <f t="shared" si="32"/>
        <v>0</v>
      </c>
    </row>
    <row r="388" spans="1:25">
      <c r="A388">
        <v>387</v>
      </c>
      <c r="B388" t="s">
        <v>16</v>
      </c>
      <c r="C388" t="s">
        <v>17</v>
      </c>
      <c r="D388">
        <v>3</v>
      </c>
      <c r="E388" t="s">
        <v>18</v>
      </c>
      <c r="F388">
        <v>0.04</v>
      </c>
      <c r="H388" s="3">
        <v>476</v>
      </c>
      <c r="I388" s="3">
        <f t="shared" si="30"/>
        <v>506.94</v>
      </c>
      <c r="J388" t="s">
        <v>69</v>
      </c>
      <c r="K388">
        <v>1</v>
      </c>
      <c r="L388" t="s">
        <v>41</v>
      </c>
      <c r="M388" t="s">
        <v>41</v>
      </c>
      <c r="N388" t="s">
        <v>22</v>
      </c>
      <c r="O388" t="s">
        <v>23</v>
      </c>
      <c r="P388" t="s">
        <v>24</v>
      </c>
      <c r="Q388" t="s">
        <v>425</v>
      </c>
      <c r="R388">
        <v>0</v>
      </c>
      <c r="S388" t="s">
        <v>88</v>
      </c>
      <c r="T388" t="s">
        <v>89</v>
      </c>
      <c r="U388" t="s">
        <v>93</v>
      </c>
      <c r="V388" s="50">
        <f t="shared" si="31"/>
        <v>0</v>
      </c>
      <c r="W388" s="50">
        <f t="shared" ref="W388:W451" si="34">V388*1000000</f>
        <v>0</v>
      </c>
      <c r="X388" s="5">
        <f t="shared" si="33"/>
        <v>0</v>
      </c>
      <c r="Y388">
        <f t="shared" si="32"/>
        <v>0</v>
      </c>
    </row>
    <row r="389" spans="1:25">
      <c r="A389">
        <v>388</v>
      </c>
      <c r="B389" t="s">
        <v>16</v>
      </c>
      <c r="C389" t="s">
        <v>17</v>
      </c>
      <c r="D389">
        <v>3</v>
      </c>
      <c r="E389" t="s">
        <v>18</v>
      </c>
      <c r="F389">
        <v>0.04</v>
      </c>
      <c r="H389" s="3">
        <v>476</v>
      </c>
      <c r="I389" s="3">
        <f t="shared" si="30"/>
        <v>506.94</v>
      </c>
      <c r="J389" t="s">
        <v>69</v>
      </c>
      <c r="K389">
        <v>1</v>
      </c>
      <c r="L389" t="s">
        <v>42</v>
      </c>
      <c r="M389" t="s">
        <v>42</v>
      </c>
      <c r="N389" t="s">
        <v>22</v>
      </c>
      <c r="O389" t="s">
        <v>23</v>
      </c>
      <c r="P389" t="s">
        <v>24</v>
      </c>
      <c r="Q389" t="s">
        <v>43</v>
      </c>
      <c r="R389">
        <v>0</v>
      </c>
      <c r="S389" t="s">
        <v>88</v>
      </c>
      <c r="T389" t="s">
        <v>89</v>
      </c>
      <c r="U389" t="s">
        <v>93</v>
      </c>
      <c r="V389" s="50">
        <f t="shared" si="31"/>
        <v>0</v>
      </c>
      <c r="W389" s="50">
        <f t="shared" si="34"/>
        <v>0</v>
      </c>
      <c r="X389" s="5">
        <f t="shared" si="33"/>
        <v>0</v>
      </c>
      <c r="Y389">
        <f t="shared" si="32"/>
        <v>0</v>
      </c>
    </row>
    <row r="390" spans="1:25">
      <c r="A390">
        <v>389</v>
      </c>
      <c r="B390" t="s">
        <v>16</v>
      </c>
      <c r="C390" t="s">
        <v>17</v>
      </c>
      <c r="D390">
        <v>3</v>
      </c>
      <c r="E390" t="s">
        <v>18</v>
      </c>
      <c r="F390">
        <v>0.04</v>
      </c>
      <c r="H390" s="3">
        <v>476</v>
      </c>
      <c r="I390" s="3">
        <f t="shared" si="30"/>
        <v>506.94</v>
      </c>
      <c r="J390" t="s">
        <v>69</v>
      </c>
      <c r="K390">
        <v>1</v>
      </c>
      <c r="L390" t="s">
        <v>44</v>
      </c>
      <c r="M390" t="s">
        <v>44</v>
      </c>
      <c r="N390" t="s">
        <v>22</v>
      </c>
      <c r="O390" t="s">
        <v>23</v>
      </c>
      <c r="P390" t="s">
        <v>24</v>
      </c>
      <c r="Q390" t="s">
        <v>45</v>
      </c>
      <c r="R390">
        <v>2</v>
      </c>
      <c r="S390" t="s">
        <v>88</v>
      </c>
      <c r="T390" t="s">
        <v>89</v>
      </c>
      <c r="U390" t="s">
        <v>93</v>
      </c>
      <c r="V390" s="50">
        <f t="shared" si="31"/>
        <v>4.2016806722689074E-3</v>
      </c>
      <c r="W390" s="50">
        <f t="shared" si="34"/>
        <v>4201.6806722689071</v>
      </c>
      <c r="X390" s="5">
        <f t="shared" si="33"/>
        <v>3.9452400678581289E-3</v>
      </c>
      <c r="Y390">
        <f t="shared" si="32"/>
        <v>3.945240067858129</v>
      </c>
    </row>
    <row r="391" spans="1:25">
      <c r="A391">
        <v>390</v>
      </c>
      <c r="B391" t="s">
        <v>16</v>
      </c>
      <c r="C391" t="s">
        <v>17</v>
      </c>
      <c r="D391">
        <v>3</v>
      </c>
      <c r="E391" t="s">
        <v>18</v>
      </c>
      <c r="F391">
        <v>0.04</v>
      </c>
      <c r="H391" s="3">
        <v>476</v>
      </c>
      <c r="I391" s="3">
        <f t="shared" si="30"/>
        <v>506.94</v>
      </c>
      <c r="J391" t="s">
        <v>69</v>
      </c>
      <c r="K391">
        <v>1</v>
      </c>
      <c r="L391" t="s">
        <v>46</v>
      </c>
      <c r="M391" t="s">
        <v>46</v>
      </c>
      <c r="N391" t="s">
        <v>22</v>
      </c>
      <c r="O391" t="s">
        <v>23</v>
      </c>
      <c r="P391" t="s">
        <v>24</v>
      </c>
      <c r="Q391" t="s">
        <v>32</v>
      </c>
      <c r="R391">
        <v>0</v>
      </c>
      <c r="S391" t="s">
        <v>88</v>
      </c>
      <c r="T391" t="s">
        <v>89</v>
      </c>
      <c r="U391" t="s">
        <v>93</v>
      </c>
      <c r="V391" s="50">
        <f t="shared" si="31"/>
        <v>0</v>
      </c>
      <c r="W391" s="50">
        <f t="shared" si="34"/>
        <v>0</v>
      </c>
      <c r="X391" s="5">
        <f t="shared" si="33"/>
        <v>0</v>
      </c>
      <c r="Y391">
        <f t="shared" si="32"/>
        <v>0</v>
      </c>
    </row>
    <row r="392" spans="1:25">
      <c r="A392">
        <v>391</v>
      </c>
      <c r="B392" t="s">
        <v>16</v>
      </c>
      <c r="C392" t="s">
        <v>17</v>
      </c>
      <c r="D392">
        <v>3</v>
      </c>
      <c r="E392" t="s">
        <v>18</v>
      </c>
      <c r="F392">
        <v>0.04</v>
      </c>
      <c r="H392" s="3">
        <v>476</v>
      </c>
      <c r="I392" s="3">
        <f t="shared" si="30"/>
        <v>506.94</v>
      </c>
      <c r="J392" t="s">
        <v>69</v>
      </c>
      <c r="K392">
        <v>1</v>
      </c>
      <c r="L392" t="s">
        <v>47</v>
      </c>
      <c r="M392" t="s">
        <v>48</v>
      </c>
      <c r="N392" t="s">
        <v>22</v>
      </c>
      <c r="O392" t="s">
        <v>37</v>
      </c>
      <c r="P392" t="s">
        <v>24</v>
      </c>
      <c r="Q392" t="s">
        <v>49</v>
      </c>
      <c r="R392">
        <v>4</v>
      </c>
      <c r="S392" t="s">
        <v>88</v>
      </c>
      <c r="T392" t="s">
        <v>89</v>
      </c>
      <c r="U392" t="s">
        <v>93</v>
      </c>
      <c r="V392" s="50">
        <f t="shared" si="31"/>
        <v>8.4033613445378148E-3</v>
      </c>
      <c r="W392" s="50">
        <f t="shared" si="34"/>
        <v>8403.3613445378141</v>
      </c>
      <c r="X392" s="5">
        <f t="shared" si="33"/>
        <v>7.8904801357162577E-3</v>
      </c>
      <c r="Y392">
        <f t="shared" si="32"/>
        <v>7.8904801357162579</v>
      </c>
    </row>
    <row r="393" spans="1:25">
      <c r="A393">
        <v>392</v>
      </c>
      <c r="B393" t="s">
        <v>16</v>
      </c>
      <c r="C393" t="s">
        <v>17</v>
      </c>
      <c r="D393">
        <v>3</v>
      </c>
      <c r="E393" t="s">
        <v>18</v>
      </c>
      <c r="F393">
        <v>0.04</v>
      </c>
      <c r="H393" s="3">
        <v>476</v>
      </c>
      <c r="I393" s="3">
        <f t="shared" si="30"/>
        <v>506.94</v>
      </c>
      <c r="J393" t="s">
        <v>69</v>
      </c>
      <c r="K393">
        <v>1</v>
      </c>
      <c r="L393" t="s">
        <v>50</v>
      </c>
      <c r="M393" t="s">
        <v>48</v>
      </c>
      <c r="N393" t="s">
        <v>22</v>
      </c>
      <c r="O393" t="s">
        <v>37</v>
      </c>
      <c r="P393" t="s">
        <v>24</v>
      </c>
      <c r="Q393" t="s">
        <v>49</v>
      </c>
      <c r="R393">
        <v>1</v>
      </c>
      <c r="S393" t="s">
        <v>88</v>
      </c>
      <c r="T393" t="s">
        <v>89</v>
      </c>
      <c r="U393" t="s">
        <v>93</v>
      </c>
      <c r="V393" s="50">
        <f t="shared" si="31"/>
        <v>2.1008403361344537E-3</v>
      </c>
      <c r="W393" s="50">
        <f t="shared" si="34"/>
        <v>2100.8403361344535</v>
      </c>
      <c r="X393" s="5">
        <f t="shared" si="33"/>
        <v>1.9726200339290644E-3</v>
      </c>
      <c r="Y393">
        <f t="shared" si="32"/>
        <v>1.9726200339290645</v>
      </c>
    </row>
    <row r="394" spans="1:25">
      <c r="A394">
        <v>393</v>
      </c>
      <c r="B394" t="s">
        <v>16</v>
      </c>
      <c r="C394" t="s">
        <v>17</v>
      </c>
      <c r="D394">
        <v>3</v>
      </c>
      <c r="E394" t="s">
        <v>18</v>
      </c>
      <c r="F394">
        <v>0.04</v>
      </c>
      <c r="H394" s="3">
        <v>476</v>
      </c>
      <c r="I394" s="3">
        <f t="shared" si="30"/>
        <v>506.94</v>
      </c>
      <c r="J394" t="s">
        <v>69</v>
      </c>
      <c r="K394">
        <v>1</v>
      </c>
      <c r="L394" t="s">
        <v>51</v>
      </c>
      <c r="M394" t="s">
        <v>51</v>
      </c>
      <c r="N394" t="s">
        <v>22</v>
      </c>
      <c r="O394" t="s">
        <v>23</v>
      </c>
      <c r="P394" t="s">
        <v>24</v>
      </c>
      <c r="Q394" t="s">
        <v>45</v>
      </c>
      <c r="R394">
        <v>0</v>
      </c>
      <c r="S394" t="s">
        <v>88</v>
      </c>
      <c r="T394" t="s">
        <v>89</v>
      </c>
      <c r="U394" t="s">
        <v>93</v>
      </c>
      <c r="V394" s="50">
        <f t="shared" si="31"/>
        <v>0</v>
      </c>
      <c r="W394" s="50">
        <f t="shared" si="34"/>
        <v>0</v>
      </c>
      <c r="X394" s="5">
        <f t="shared" si="33"/>
        <v>0</v>
      </c>
      <c r="Y394">
        <f t="shared" si="32"/>
        <v>0</v>
      </c>
    </row>
    <row r="395" spans="1:25">
      <c r="A395">
        <v>394</v>
      </c>
      <c r="B395" t="s">
        <v>16</v>
      </c>
      <c r="C395" t="s">
        <v>17</v>
      </c>
      <c r="D395">
        <v>3</v>
      </c>
      <c r="E395" t="s">
        <v>18</v>
      </c>
      <c r="F395">
        <v>0.04</v>
      </c>
      <c r="H395" s="3">
        <v>476</v>
      </c>
      <c r="I395" s="3">
        <f t="shared" si="30"/>
        <v>506.94</v>
      </c>
      <c r="J395" t="s">
        <v>69</v>
      </c>
      <c r="K395">
        <v>1</v>
      </c>
      <c r="L395" t="s">
        <v>52</v>
      </c>
      <c r="M395" t="s">
        <v>52</v>
      </c>
      <c r="N395" t="s">
        <v>22</v>
      </c>
      <c r="O395" t="s">
        <v>23</v>
      </c>
      <c r="P395" t="s">
        <v>31</v>
      </c>
      <c r="Q395" t="s">
        <v>53</v>
      </c>
      <c r="R395">
        <v>0</v>
      </c>
      <c r="S395" t="s">
        <v>88</v>
      </c>
      <c r="T395" t="s">
        <v>89</v>
      </c>
      <c r="U395" t="s">
        <v>93</v>
      </c>
      <c r="V395" s="50">
        <f t="shared" si="31"/>
        <v>0</v>
      </c>
      <c r="W395" s="50">
        <f t="shared" si="34"/>
        <v>0</v>
      </c>
      <c r="X395" s="5">
        <f t="shared" si="33"/>
        <v>0</v>
      </c>
      <c r="Y395">
        <f t="shared" si="32"/>
        <v>0</v>
      </c>
    </row>
    <row r="396" spans="1:25">
      <c r="A396">
        <v>395</v>
      </c>
      <c r="B396" t="s">
        <v>16</v>
      </c>
      <c r="C396" t="s">
        <v>17</v>
      </c>
      <c r="D396">
        <v>3</v>
      </c>
      <c r="E396" t="s">
        <v>18</v>
      </c>
      <c r="F396">
        <v>0.04</v>
      </c>
      <c r="H396" s="3">
        <v>476</v>
      </c>
      <c r="I396" s="3">
        <f t="shared" si="30"/>
        <v>506.94</v>
      </c>
      <c r="J396" t="s">
        <v>69</v>
      </c>
      <c r="K396">
        <v>1</v>
      </c>
      <c r="L396" t="s">
        <v>54</v>
      </c>
      <c r="M396" t="s">
        <v>54</v>
      </c>
      <c r="N396" t="s">
        <v>22</v>
      </c>
      <c r="O396" t="s">
        <v>23</v>
      </c>
      <c r="P396" t="s">
        <v>31</v>
      </c>
      <c r="Q396" t="s">
        <v>55</v>
      </c>
      <c r="R396">
        <v>0</v>
      </c>
      <c r="S396" t="s">
        <v>88</v>
      </c>
      <c r="T396" t="s">
        <v>89</v>
      </c>
      <c r="U396" t="s">
        <v>93</v>
      </c>
      <c r="V396" s="50">
        <f t="shared" si="31"/>
        <v>0</v>
      </c>
      <c r="W396" s="50">
        <f t="shared" si="34"/>
        <v>0</v>
      </c>
      <c r="X396" s="5">
        <f t="shared" si="33"/>
        <v>0</v>
      </c>
      <c r="Y396">
        <f t="shared" si="32"/>
        <v>0</v>
      </c>
    </row>
    <row r="397" spans="1:25">
      <c r="A397">
        <v>396</v>
      </c>
      <c r="B397" t="s">
        <v>16</v>
      </c>
      <c r="C397" t="s">
        <v>17</v>
      </c>
      <c r="D397">
        <v>3</v>
      </c>
      <c r="E397" t="s">
        <v>18</v>
      </c>
      <c r="F397">
        <v>0.04</v>
      </c>
      <c r="H397" s="3">
        <v>476</v>
      </c>
      <c r="I397" s="3">
        <f t="shared" si="30"/>
        <v>506.94</v>
      </c>
      <c r="J397" t="s">
        <v>69</v>
      </c>
      <c r="K397">
        <v>1</v>
      </c>
      <c r="L397" t="s">
        <v>56</v>
      </c>
      <c r="M397" t="s">
        <v>56</v>
      </c>
      <c r="N397" t="s">
        <v>22</v>
      </c>
      <c r="O397" t="s">
        <v>37</v>
      </c>
      <c r="P397" t="s">
        <v>24</v>
      </c>
      <c r="Q397" t="s">
        <v>57</v>
      </c>
      <c r="R397">
        <v>1</v>
      </c>
      <c r="S397" t="s">
        <v>88</v>
      </c>
      <c r="T397" t="s">
        <v>89</v>
      </c>
      <c r="U397" t="s">
        <v>93</v>
      </c>
      <c r="V397" s="50">
        <f t="shared" si="31"/>
        <v>2.1008403361344537E-3</v>
      </c>
      <c r="W397" s="50">
        <f t="shared" si="34"/>
        <v>2100.8403361344535</v>
      </c>
      <c r="X397" s="5">
        <f t="shared" si="33"/>
        <v>1.9726200339290644E-3</v>
      </c>
      <c r="Y397">
        <f t="shared" si="32"/>
        <v>1.9726200339290645</v>
      </c>
    </row>
    <row r="398" spans="1:25">
      <c r="A398">
        <v>397</v>
      </c>
      <c r="B398" t="s">
        <v>16</v>
      </c>
      <c r="C398" t="s">
        <v>17</v>
      </c>
      <c r="D398">
        <v>3</v>
      </c>
      <c r="E398" t="s">
        <v>18</v>
      </c>
      <c r="F398">
        <v>0.04</v>
      </c>
      <c r="H398" s="3">
        <v>476</v>
      </c>
      <c r="I398" s="3">
        <f t="shared" si="30"/>
        <v>506.94</v>
      </c>
      <c r="J398" t="s">
        <v>69</v>
      </c>
      <c r="K398">
        <v>1</v>
      </c>
      <c r="L398" t="s">
        <v>58</v>
      </c>
      <c r="M398" t="s">
        <v>58</v>
      </c>
      <c r="N398" t="s">
        <v>30</v>
      </c>
      <c r="O398" t="s">
        <v>23</v>
      </c>
      <c r="P398" t="s">
        <v>31</v>
      </c>
      <c r="Q398" t="s">
        <v>59</v>
      </c>
      <c r="R398">
        <v>0</v>
      </c>
      <c r="S398" t="s">
        <v>88</v>
      </c>
      <c r="T398" t="s">
        <v>89</v>
      </c>
      <c r="U398" t="s">
        <v>93</v>
      </c>
      <c r="V398" s="50">
        <f t="shared" si="31"/>
        <v>0</v>
      </c>
      <c r="W398" s="50">
        <f t="shared" si="34"/>
        <v>0</v>
      </c>
      <c r="X398" s="5">
        <f t="shared" si="33"/>
        <v>0</v>
      </c>
      <c r="Y398">
        <f t="shared" si="32"/>
        <v>0</v>
      </c>
    </row>
    <row r="399" spans="1:25">
      <c r="A399">
        <v>398</v>
      </c>
      <c r="B399" t="s">
        <v>16</v>
      </c>
      <c r="C399" t="s">
        <v>17</v>
      </c>
      <c r="D399">
        <v>3</v>
      </c>
      <c r="E399" t="s">
        <v>18</v>
      </c>
      <c r="F399">
        <v>0.04</v>
      </c>
      <c r="H399" s="3">
        <v>476</v>
      </c>
      <c r="I399" s="3">
        <f t="shared" si="30"/>
        <v>506.94</v>
      </c>
      <c r="J399" t="s">
        <v>69</v>
      </c>
      <c r="K399">
        <v>1</v>
      </c>
      <c r="L399" t="s">
        <v>60</v>
      </c>
      <c r="M399" t="s">
        <v>60</v>
      </c>
      <c r="N399" t="s">
        <v>30</v>
      </c>
      <c r="O399" t="s">
        <v>37</v>
      </c>
      <c r="P399" t="s">
        <v>31</v>
      </c>
      <c r="Q399" t="s">
        <v>61</v>
      </c>
      <c r="R399">
        <v>0</v>
      </c>
      <c r="S399" t="s">
        <v>88</v>
      </c>
      <c r="T399" t="s">
        <v>89</v>
      </c>
      <c r="U399" t="s">
        <v>93</v>
      </c>
      <c r="V399" s="50">
        <f t="shared" si="31"/>
        <v>0</v>
      </c>
      <c r="W399" s="50">
        <f t="shared" si="34"/>
        <v>0</v>
      </c>
      <c r="X399" s="5">
        <f t="shared" si="33"/>
        <v>0</v>
      </c>
      <c r="Y399">
        <f t="shared" si="32"/>
        <v>0</v>
      </c>
    </row>
    <row r="400" spans="1:25">
      <c r="A400">
        <v>399</v>
      </c>
      <c r="B400" t="s">
        <v>16</v>
      </c>
      <c r="C400" t="s">
        <v>17</v>
      </c>
      <c r="D400">
        <v>3</v>
      </c>
      <c r="E400" t="s">
        <v>18</v>
      </c>
      <c r="F400">
        <v>0.04</v>
      </c>
      <c r="H400" s="3">
        <v>476</v>
      </c>
      <c r="I400" s="3">
        <f t="shared" si="30"/>
        <v>506.94</v>
      </c>
      <c r="J400" t="s">
        <v>69</v>
      </c>
      <c r="K400">
        <v>1</v>
      </c>
      <c r="L400" t="s">
        <v>62</v>
      </c>
      <c r="M400" t="s">
        <v>62</v>
      </c>
      <c r="N400" t="s">
        <v>22</v>
      </c>
      <c r="O400" t="s">
        <v>37</v>
      </c>
      <c r="P400" t="s">
        <v>24</v>
      </c>
      <c r="Q400" t="s">
        <v>32</v>
      </c>
      <c r="R400">
        <v>0</v>
      </c>
      <c r="S400" t="s">
        <v>88</v>
      </c>
      <c r="T400" t="s">
        <v>89</v>
      </c>
      <c r="U400" t="s">
        <v>93</v>
      </c>
      <c r="V400" s="50">
        <f t="shared" si="31"/>
        <v>0</v>
      </c>
      <c r="W400" s="50">
        <f t="shared" si="34"/>
        <v>0</v>
      </c>
      <c r="X400" s="5">
        <f t="shared" si="33"/>
        <v>0</v>
      </c>
      <c r="Y400">
        <f t="shared" si="32"/>
        <v>0</v>
      </c>
    </row>
    <row r="401" spans="1:25">
      <c r="A401">
        <v>400</v>
      </c>
      <c r="B401" t="s">
        <v>16</v>
      </c>
      <c r="C401" t="s">
        <v>17</v>
      </c>
      <c r="D401">
        <v>3</v>
      </c>
      <c r="E401" t="s">
        <v>18</v>
      </c>
      <c r="F401">
        <v>0.04</v>
      </c>
      <c r="H401" s="3">
        <v>476</v>
      </c>
      <c r="I401" s="3">
        <f t="shared" si="30"/>
        <v>506.94</v>
      </c>
      <c r="J401" t="s">
        <v>69</v>
      </c>
      <c r="K401">
        <v>1</v>
      </c>
      <c r="L401" t="s">
        <v>63</v>
      </c>
      <c r="M401" t="s">
        <v>64</v>
      </c>
      <c r="N401" t="s">
        <v>22</v>
      </c>
      <c r="O401" t="s">
        <v>23</v>
      </c>
      <c r="P401" t="s">
        <v>24</v>
      </c>
      <c r="Q401" t="s">
        <v>25</v>
      </c>
      <c r="R401">
        <v>0</v>
      </c>
      <c r="S401" t="s">
        <v>88</v>
      </c>
      <c r="T401" t="s">
        <v>89</v>
      </c>
      <c r="U401" t="s">
        <v>93</v>
      </c>
      <c r="V401" s="50">
        <f t="shared" si="31"/>
        <v>0</v>
      </c>
      <c r="W401" s="50">
        <f t="shared" si="34"/>
        <v>0</v>
      </c>
      <c r="X401" s="5">
        <f t="shared" si="33"/>
        <v>0</v>
      </c>
      <c r="Y401">
        <f t="shared" si="32"/>
        <v>0</v>
      </c>
    </row>
    <row r="402" spans="1:25">
      <c r="A402">
        <v>401</v>
      </c>
      <c r="B402" t="s">
        <v>16</v>
      </c>
      <c r="C402" t="s">
        <v>17</v>
      </c>
      <c r="D402">
        <v>3</v>
      </c>
      <c r="E402" t="s">
        <v>71</v>
      </c>
      <c r="F402">
        <v>0.08</v>
      </c>
      <c r="H402" s="3">
        <v>476</v>
      </c>
      <c r="I402" s="3">
        <f t="shared" si="30"/>
        <v>506.94</v>
      </c>
      <c r="J402" t="s">
        <v>19</v>
      </c>
      <c r="K402">
        <v>1</v>
      </c>
      <c r="L402" t="s">
        <v>20</v>
      </c>
      <c r="M402" t="s">
        <v>21</v>
      </c>
      <c r="N402" t="s">
        <v>22</v>
      </c>
      <c r="O402" t="s">
        <v>23</v>
      </c>
      <c r="P402" t="s">
        <v>24</v>
      </c>
      <c r="Q402" t="s">
        <v>25</v>
      </c>
      <c r="R402">
        <v>0</v>
      </c>
      <c r="S402" t="s">
        <v>88</v>
      </c>
      <c r="T402" t="s">
        <v>94</v>
      </c>
      <c r="U402" t="s">
        <v>95</v>
      </c>
      <c r="V402" s="50">
        <f t="shared" si="31"/>
        <v>0</v>
      </c>
      <c r="W402" s="50">
        <f t="shared" si="34"/>
        <v>0</v>
      </c>
      <c r="X402" s="5">
        <f t="shared" si="33"/>
        <v>0</v>
      </c>
      <c r="Y402">
        <f t="shared" si="32"/>
        <v>0</v>
      </c>
    </row>
    <row r="403" spans="1:25">
      <c r="A403">
        <v>402</v>
      </c>
      <c r="B403" t="s">
        <v>16</v>
      </c>
      <c r="C403" t="s">
        <v>17</v>
      </c>
      <c r="D403">
        <v>3</v>
      </c>
      <c r="E403" t="s">
        <v>71</v>
      </c>
      <c r="F403">
        <v>0.08</v>
      </c>
      <c r="H403" s="3">
        <v>476</v>
      </c>
      <c r="I403" s="3">
        <f t="shared" si="30"/>
        <v>506.94</v>
      </c>
      <c r="J403" t="s">
        <v>19</v>
      </c>
      <c r="K403">
        <v>1</v>
      </c>
      <c r="L403" t="s">
        <v>29</v>
      </c>
      <c r="M403" t="s">
        <v>29</v>
      </c>
      <c r="N403" t="s">
        <v>30</v>
      </c>
      <c r="O403" t="s">
        <v>23</v>
      </c>
      <c r="P403" t="s">
        <v>31</v>
      </c>
      <c r="Q403" t="s">
        <v>32</v>
      </c>
      <c r="R403">
        <v>0</v>
      </c>
      <c r="S403" t="s">
        <v>88</v>
      </c>
      <c r="T403" t="s">
        <v>94</v>
      </c>
      <c r="U403" t="s">
        <v>95</v>
      </c>
      <c r="V403" s="50">
        <f t="shared" si="31"/>
        <v>0</v>
      </c>
      <c r="W403" s="50">
        <f t="shared" si="34"/>
        <v>0</v>
      </c>
      <c r="X403" s="5">
        <f t="shared" si="33"/>
        <v>0</v>
      </c>
      <c r="Y403">
        <f t="shared" si="32"/>
        <v>0</v>
      </c>
    </row>
    <row r="404" spans="1:25">
      <c r="A404">
        <v>403</v>
      </c>
      <c r="B404" t="s">
        <v>16</v>
      </c>
      <c r="C404" t="s">
        <v>17</v>
      </c>
      <c r="D404">
        <v>3</v>
      </c>
      <c r="E404" t="s">
        <v>71</v>
      </c>
      <c r="F404">
        <v>0.08</v>
      </c>
      <c r="H404" s="3">
        <v>476</v>
      </c>
      <c r="I404" s="3">
        <f t="shared" si="30"/>
        <v>506.94</v>
      </c>
      <c r="J404" t="s">
        <v>19</v>
      </c>
      <c r="K404">
        <v>1</v>
      </c>
      <c r="L404" t="s">
        <v>33</v>
      </c>
      <c r="M404" t="s">
        <v>33</v>
      </c>
      <c r="N404" t="s">
        <v>22</v>
      </c>
      <c r="O404" t="s">
        <v>23</v>
      </c>
      <c r="P404" t="s">
        <v>31</v>
      </c>
      <c r="Q404" t="s">
        <v>25</v>
      </c>
      <c r="R404">
        <v>0</v>
      </c>
      <c r="S404" t="s">
        <v>88</v>
      </c>
      <c r="T404" t="s">
        <v>94</v>
      </c>
      <c r="U404" t="s">
        <v>95</v>
      </c>
      <c r="V404" s="50">
        <f t="shared" si="31"/>
        <v>0</v>
      </c>
      <c r="W404" s="50">
        <f t="shared" si="34"/>
        <v>0</v>
      </c>
      <c r="X404" s="5">
        <f t="shared" si="33"/>
        <v>0</v>
      </c>
      <c r="Y404">
        <f t="shared" si="32"/>
        <v>0</v>
      </c>
    </row>
    <row r="405" spans="1:25">
      <c r="A405">
        <v>404</v>
      </c>
      <c r="B405" t="s">
        <v>16</v>
      </c>
      <c r="C405" t="s">
        <v>17</v>
      </c>
      <c r="D405">
        <v>3</v>
      </c>
      <c r="E405" t="s">
        <v>71</v>
      </c>
      <c r="F405">
        <v>0.08</v>
      </c>
      <c r="H405" s="3">
        <v>476</v>
      </c>
      <c r="I405" s="3">
        <f t="shared" si="30"/>
        <v>506.94</v>
      </c>
      <c r="J405" t="s">
        <v>19</v>
      </c>
      <c r="K405">
        <v>1</v>
      </c>
      <c r="L405" t="s">
        <v>34</v>
      </c>
      <c r="M405" t="s">
        <v>35</v>
      </c>
      <c r="N405" t="s">
        <v>36</v>
      </c>
      <c r="O405" t="s">
        <v>37</v>
      </c>
      <c r="P405" t="s">
        <v>24</v>
      </c>
      <c r="Q405" t="s">
        <v>38</v>
      </c>
      <c r="R405">
        <v>0</v>
      </c>
      <c r="S405" t="s">
        <v>88</v>
      </c>
      <c r="T405" t="s">
        <v>94</v>
      </c>
      <c r="U405" t="s">
        <v>95</v>
      </c>
      <c r="V405" s="50">
        <f t="shared" si="31"/>
        <v>0</v>
      </c>
      <c r="W405" s="50">
        <f t="shared" si="34"/>
        <v>0</v>
      </c>
      <c r="X405" s="5">
        <f t="shared" si="33"/>
        <v>0</v>
      </c>
      <c r="Y405">
        <f t="shared" si="32"/>
        <v>0</v>
      </c>
    </row>
    <row r="406" spans="1:25">
      <c r="A406">
        <v>405</v>
      </c>
      <c r="B406" t="s">
        <v>16</v>
      </c>
      <c r="C406" t="s">
        <v>17</v>
      </c>
      <c r="D406">
        <v>3</v>
      </c>
      <c r="E406" t="s">
        <v>71</v>
      </c>
      <c r="F406">
        <v>0.08</v>
      </c>
      <c r="H406" s="3">
        <v>476</v>
      </c>
      <c r="I406" s="3">
        <f t="shared" si="30"/>
        <v>506.94</v>
      </c>
      <c r="J406" t="s">
        <v>19</v>
      </c>
      <c r="K406">
        <v>1</v>
      </c>
      <c r="L406" t="s">
        <v>39</v>
      </c>
      <c r="M406" t="s">
        <v>35</v>
      </c>
      <c r="N406" t="s">
        <v>36</v>
      </c>
      <c r="O406" t="s">
        <v>37</v>
      </c>
      <c r="P406" t="s">
        <v>24</v>
      </c>
      <c r="Q406" t="s">
        <v>38</v>
      </c>
      <c r="R406">
        <v>0</v>
      </c>
      <c r="S406" t="s">
        <v>88</v>
      </c>
      <c r="T406" t="s">
        <v>94</v>
      </c>
      <c r="U406" t="s">
        <v>95</v>
      </c>
      <c r="V406" s="50">
        <f t="shared" si="31"/>
        <v>0</v>
      </c>
      <c r="W406" s="50">
        <f t="shared" si="34"/>
        <v>0</v>
      </c>
      <c r="X406" s="5">
        <f t="shared" si="33"/>
        <v>0</v>
      </c>
      <c r="Y406">
        <f t="shared" si="32"/>
        <v>0</v>
      </c>
    </row>
    <row r="407" spans="1:25">
      <c r="A407">
        <v>406</v>
      </c>
      <c r="B407" t="s">
        <v>16</v>
      </c>
      <c r="C407" t="s">
        <v>17</v>
      </c>
      <c r="D407">
        <v>3</v>
      </c>
      <c r="E407" t="s">
        <v>71</v>
      </c>
      <c r="F407">
        <v>0.08</v>
      </c>
      <c r="H407" s="3">
        <v>476</v>
      </c>
      <c r="I407" s="3">
        <f t="shared" si="30"/>
        <v>506.94</v>
      </c>
      <c r="J407" t="s">
        <v>19</v>
      </c>
      <c r="K407">
        <v>1</v>
      </c>
      <c r="L407" t="s">
        <v>40</v>
      </c>
      <c r="M407" t="s">
        <v>40</v>
      </c>
      <c r="N407" t="s">
        <v>22</v>
      </c>
      <c r="O407" t="s">
        <v>37</v>
      </c>
      <c r="P407" t="s">
        <v>24</v>
      </c>
      <c r="Q407" t="s">
        <v>32</v>
      </c>
      <c r="R407">
        <v>0</v>
      </c>
      <c r="S407" t="s">
        <v>88</v>
      </c>
      <c r="T407" t="s">
        <v>94</v>
      </c>
      <c r="U407" t="s">
        <v>95</v>
      </c>
      <c r="V407" s="50">
        <f t="shared" si="31"/>
        <v>0</v>
      </c>
      <c r="W407" s="50">
        <f t="shared" si="34"/>
        <v>0</v>
      </c>
      <c r="X407" s="5">
        <f t="shared" si="33"/>
        <v>0</v>
      </c>
      <c r="Y407">
        <f t="shared" si="32"/>
        <v>0</v>
      </c>
    </row>
    <row r="408" spans="1:25">
      <c r="A408">
        <v>407</v>
      </c>
      <c r="B408" t="s">
        <v>16</v>
      </c>
      <c r="C408" t="s">
        <v>17</v>
      </c>
      <c r="D408">
        <v>3</v>
      </c>
      <c r="E408" t="s">
        <v>71</v>
      </c>
      <c r="F408">
        <v>0.08</v>
      </c>
      <c r="H408" s="3">
        <v>476</v>
      </c>
      <c r="I408" s="3">
        <f t="shared" si="30"/>
        <v>506.94</v>
      </c>
      <c r="J408" t="s">
        <v>19</v>
      </c>
      <c r="K408">
        <v>1</v>
      </c>
      <c r="L408" t="s">
        <v>41</v>
      </c>
      <c r="M408" t="s">
        <v>41</v>
      </c>
      <c r="N408" t="s">
        <v>22</v>
      </c>
      <c r="O408" t="s">
        <v>23</v>
      </c>
      <c r="P408" t="s">
        <v>24</v>
      </c>
      <c r="Q408" t="s">
        <v>425</v>
      </c>
      <c r="R408">
        <v>1</v>
      </c>
      <c r="S408" t="s">
        <v>88</v>
      </c>
      <c r="T408" t="s">
        <v>94</v>
      </c>
      <c r="U408" t="s">
        <v>95</v>
      </c>
      <c r="V408" s="50">
        <f t="shared" si="31"/>
        <v>2.1008403361344537E-3</v>
      </c>
      <c r="W408" s="50">
        <f t="shared" si="34"/>
        <v>2100.8403361344535</v>
      </c>
      <c r="X408" s="5">
        <f t="shared" si="33"/>
        <v>1.9726200339290644E-3</v>
      </c>
      <c r="Y408">
        <f t="shared" si="32"/>
        <v>1.9726200339290645</v>
      </c>
    </row>
    <row r="409" spans="1:25">
      <c r="A409">
        <v>408</v>
      </c>
      <c r="B409" t="s">
        <v>16</v>
      </c>
      <c r="C409" t="s">
        <v>17</v>
      </c>
      <c r="D409">
        <v>3</v>
      </c>
      <c r="E409" t="s">
        <v>71</v>
      </c>
      <c r="F409">
        <v>0.08</v>
      </c>
      <c r="H409" s="3">
        <v>476</v>
      </c>
      <c r="I409" s="3">
        <f t="shared" si="30"/>
        <v>506.94</v>
      </c>
      <c r="J409" t="s">
        <v>19</v>
      </c>
      <c r="K409">
        <v>1</v>
      </c>
      <c r="L409" t="s">
        <v>42</v>
      </c>
      <c r="M409" t="s">
        <v>42</v>
      </c>
      <c r="N409" t="s">
        <v>22</v>
      </c>
      <c r="O409" t="s">
        <v>23</v>
      </c>
      <c r="P409" t="s">
        <v>24</v>
      </c>
      <c r="Q409" t="s">
        <v>43</v>
      </c>
      <c r="R409">
        <v>0</v>
      </c>
      <c r="S409" t="s">
        <v>88</v>
      </c>
      <c r="T409" t="s">
        <v>94</v>
      </c>
      <c r="U409" t="s">
        <v>95</v>
      </c>
      <c r="V409" s="50">
        <f t="shared" si="31"/>
        <v>0</v>
      </c>
      <c r="W409" s="50">
        <f t="shared" si="34"/>
        <v>0</v>
      </c>
      <c r="X409" s="5">
        <f t="shared" si="33"/>
        <v>0</v>
      </c>
      <c r="Y409">
        <f t="shared" si="32"/>
        <v>0</v>
      </c>
    </row>
    <row r="410" spans="1:25">
      <c r="A410">
        <v>409</v>
      </c>
      <c r="B410" t="s">
        <v>16</v>
      </c>
      <c r="C410" t="s">
        <v>17</v>
      </c>
      <c r="D410">
        <v>3</v>
      </c>
      <c r="E410" t="s">
        <v>71</v>
      </c>
      <c r="F410">
        <v>0.08</v>
      </c>
      <c r="H410" s="3">
        <v>476</v>
      </c>
      <c r="I410" s="3">
        <f t="shared" si="30"/>
        <v>506.94</v>
      </c>
      <c r="J410" t="s">
        <v>19</v>
      </c>
      <c r="K410">
        <v>1</v>
      </c>
      <c r="L410" t="s">
        <v>44</v>
      </c>
      <c r="M410" t="s">
        <v>44</v>
      </c>
      <c r="N410" t="s">
        <v>22</v>
      </c>
      <c r="O410" t="s">
        <v>23</v>
      </c>
      <c r="P410" t="s">
        <v>24</v>
      </c>
      <c r="Q410" t="s">
        <v>45</v>
      </c>
      <c r="R410">
        <v>0</v>
      </c>
      <c r="S410" t="s">
        <v>88</v>
      </c>
      <c r="T410" t="s">
        <v>94</v>
      </c>
      <c r="U410" t="s">
        <v>95</v>
      </c>
      <c r="V410" s="50">
        <f t="shared" si="31"/>
        <v>0</v>
      </c>
      <c r="W410" s="50">
        <f t="shared" si="34"/>
        <v>0</v>
      </c>
      <c r="X410" s="5">
        <f t="shared" si="33"/>
        <v>0</v>
      </c>
      <c r="Y410">
        <f t="shared" si="32"/>
        <v>0</v>
      </c>
    </row>
    <row r="411" spans="1:25">
      <c r="A411">
        <v>410</v>
      </c>
      <c r="B411" t="s">
        <v>16</v>
      </c>
      <c r="C411" t="s">
        <v>17</v>
      </c>
      <c r="D411">
        <v>3</v>
      </c>
      <c r="E411" t="s">
        <v>71</v>
      </c>
      <c r="F411">
        <v>0.08</v>
      </c>
      <c r="H411" s="3">
        <v>476</v>
      </c>
      <c r="I411" s="3">
        <f t="shared" si="30"/>
        <v>506.94</v>
      </c>
      <c r="J411" t="s">
        <v>19</v>
      </c>
      <c r="K411">
        <v>1</v>
      </c>
      <c r="L411" t="s">
        <v>46</v>
      </c>
      <c r="M411" t="s">
        <v>46</v>
      </c>
      <c r="N411" t="s">
        <v>22</v>
      </c>
      <c r="O411" t="s">
        <v>23</v>
      </c>
      <c r="P411" t="s">
        <v>24</v>
      </c>
      <c r="Q411" t="s">
        <v>32</v>
      </c>
      <c r="R411">
        <v>0</v>
      </c>
      <c r="S411" t="s">
        <v>88</v>
      </c>
      <c r="T411" t="s">
        <v>94</v>
      </c>
      <c r="U411" t="s">
        <v>95</v>
      </c>
      <c r="V411" s="50">
        <f t="shared" si="31"/>
        <v>0</v>
      </c>
      <c r="W411" s="50">
        <f t="shared" si="34"/>
        <v>0</v>
      </c>
      <c r="X411" s="5">
        <f t="shared" si="33"/>
        <v>0</v>
      </c>
      <c r="Y411">
        <f t="shared" si="32"/>
        <v>0</v>
      </c>
    </row>
    <row r="412" spans="1:25">
      <c r="A412">
        <v>411</v>
      </c>
      <c r="B412" t="s">
        <v>16</v>
      </c>
      <c r="C412" t="s">
        <v>17</v>
      </c>
      <c r="D412">
        <v>3</v>
      </c>
      <c r="E412" t="s">
        <v>71</v>
      </c>
      <c r="F412">
        <v>0.08</v>
      </c>
      <c r="H412" s="3">
        <v>476</v>
      </c>
      <c r="I412" s="3">
        <f t="shared" si="30"/>
        <v>506.94</v>
      </c>
      <c r="J412" t="s">
        <v>19</v>
      </c>
      <c r="K412">
        <v>1</v>
      </c>
      <c r="L412" t="s">
        <v>47</v>
      </c>
      <c r="M412" t="s">
        <v>48</v>
      </c>
      <c r="N412" t="s">
        <v>22</v>
      </c>
      <c r="O412" t="s">
        <v>37</v>
      </c>
      <c r="P412" t="s">
        <v>24</v>
      </c>
      <c r="Q412" t="s">
        <v>49</v>
      </c>
      <c r="R412">
        <v>1</v>
      </c>
      <c r="S412" t="s">
        <v>88</v>
      </c>
      <c r="T412" t="s">
        <v>94</v>
      </c>
      <c r="U412" t="s">
        <v>95</v>
      </c>
      <c r="V412" s="50">
        <f t="shared" si="31"/>
        <v>2.1008403361344537E-3</v>
      </c>
      <c r="W412" s="50">
        <f t="shared" si="34"/>
        <v>2100.8403361344535</v>
      </c>
      <c r="X412" s="5">
        <f t="shared" si="33"/>
        <v>1.9726200339290644E-3</v>
      </c>
      <c r="Y412">
        <f t="shared" si="32"/>
        <v>1.9726200339290645</v>
      </c>
    </row>
    <row r="413" spans="1:25">
      <c r="A413">
        <v>412</v>
      </c>
      <c r="B413" t="s">
        <v>16</v>
      </c>
      <c r="C413" t="s">
        <v>17</v>
      </c>
      <c r="D413">
        <v>3</v>
      </c>
      <c r="E413" t="s">
        <v>71</v>
      </c>
      <c r="F413">
        <v>0.08</v>
      </c>
      <c r="H413" s="3">
        <v>476</v>
      </c>
      <c r="I413" s="3">
        <f t="shared" si="30"/>
        <v>506.94</v>
      </c>
      <c r="J413" t="s">
        <v>19</v>
      </c>
      <c r="K413">
        <v>1</v>
      </c>
      <c r="L413" t="s">
        <v>50</v>
      </c>
      <c r="M413" t="s">
        <v>48</v>
      </c>
      <c r="N413" t="s">
        <v>22</v>
      </c>
      <c r="O413" t="s">
        <v>37</v>
      </c>
      <c r="P413" t="s">
        <v>24</v>
      </c>
      <c r="Q413" t="s">
        <v>49</v>
      </c>
      <c r="R413">
        <v>0</v>
      </c>
      <c r="S413" t="s">
        <v>88</v>
      </c>
      <c r="T413" t="s">
        <v>94</v>
      </c>
      <c r="U413" t="s">
        <v>95</v>
      </c>
      <c r="V413" s="50">
        <f t="shared" si="31"/>
        <v>0</v>
      </c>
      <c r="W413" s="50">
        <f t="shared" si="34"/>
        <v>0</v>
      </c>
      <c r="X413" s="5">
        <f t="shared" si="33"/>
        <v>0</v>
      </c>
      <c r="Y413">
        <f t="shared" si="32"/>
        <v>0</v>
      </c>
    </row>
    <row r="414" spans="1:25">
      <c r="A414">
        <v>413</v>
      </c>
      <c r="B414" t="s">
        <v>16</v>
      </c>
      <c r="C414" t="s">
        <v>17</v>
      </c>
      <c r="D414">
        <v>3</v>
      </c>
      <c r="E414" t="s">
        <v>71</v>
      </c>
      <c r="F414">
        <v>0.08</v>
      </c>
      <c r="H414" s="3">
        <v>476</v>
      </c>
      <c r="I414" s="3">
        <f t="shared" si="30"/>
        <v>506.94</v>
      </c>
      <c r="J414" t="s">
        <v>19</v>
      </c>
      <c r="K414">
        <v>1</v>
      </c>
      <c r="L414" t="s">
        <v>51</v>
      </c>
      <c r="M414" t="s">
        <v>51</v>
      </c>
      <c r="N414" t="s">
        <v>22</v>
      </c>
      <c r="O414" t="s">
        <v>23</v>
      </c>
      <c r="P414" t="s">
        <v>24</v>
      </c>
      <c r="Q414" t="s">
        <v>45</v>
      </c>
      <c r="R414">
        <v>0</v>
      </c>
      <c r="S414" t="s">
        <v>88</v>
      </c>
      <c r="T414" t="s">
        <v>94</v>
      </c>
      <c r="U414" t="s">
        <v>95</v>
      </c>
      <c r="V414" s="50">
        <f t="shared" si="31"/>
        <v>0</v>
      </c>
      <c r="W414" s="50">
        <f t="shared" si="34"/>
        <v>0</v>
      </c>
      <c r="X414" s="5">
        <f t="shared" si="33"/>
        <v>0</v>
      </c>
      <c r="Y414">
        <f t="shared" si="32"/>
        <v>0</v>
      </c>
    </row>
    <row r="415" spans="1:25">
      <c r="A415">
        <v>414</v>
      </c>
      <c r="B415" t="s">
        <v>16</v>
      </c>
      <c r="C415" t="s">
        <v>17</v>
      </c>
      <c r="D415">
        <v>3</v>
      </c>
      <c r="E415" t="s">
        <v>71</v>
      </c>
      <c r="F415">
        <v>0.08</v>
      </c>
      <c r="H415" s="3">
        <v>476</v>
      </c>
      <c r="I415" s="3">
        <f t="shared" si="30"/>
        <v>506.94</v>
      </c>
      <c r="J415" t="s">
        <v>19</v>
      </c>
      <c r="K415">
        <v>1</v>
      </c>
      <c r="L415" t="s">
        <v>52</v>
      </c>
      <c r="M415" t="s">
        <v>52</v>
      </c>
      <c r="N415" t="s">
        <v>22</v>
      </c>
      <c r="O415" t="s">
        <v>23</v>
      </c>
      <c r="P415" t="s">
        <v>31</v>
      </c>
      <c r="Q415" t="s">
        <v>53</v>
      </c>
      <c r="R415">
        <v>0</v>
      </c>
      <c r="S415" t="s">
        <v>88</v>
      </c>
      <c r="T415" t="s">
        <v>94</v>
      </c>
      <c r="U415" t="s">
        <v>95</v>
      </c>
      <c r="V415" s="50">
        <f t="shared" si="31"/>
        <v>0</v>
      </c>
      <c r="W415" s="50">
        <f t="shared" si="34"/>
        <v>0</v>
      </c>
      <c r="X415" s="5">
        <f t="shared" si="33"/>
        <v>0</v>
      </c>
      <c r="Y415">
        <f t="shared" si="32"/>
        <v>0</v>
      </c>
    </row>
    <row r="416" spans="1:25">
      <c r="A416">
        <v>415</v>
      </c>
      <c r="B416" t="s">
        <v>16</v>
      </c>
      <c r="C416" t="s">
        <v>17</v>
      </c>
      <c r="D416">
        <v>3</v>
      </c>
      <c r="E416" t="s">
        <v>71</v>
      </c>
      <c r="F416">
        <v>0.08</v>
      </c>
      <c r="H416" s="3">
        <v>476</v>
      </c>
      <c r="I416" s="3">
        <f t="shared" si="30"/>
        <v>506.94</v>
      </c>
      <c r="J416" t="s">
        <v>19</v>
      </c>
      <c r="K416">
        <v>1</v>
      </c>
      <c r="L416" t="s">
        <v>54</v>
      </c>
      <c r="M416" t="s">
        <v>54</v>
      </c>
      <c r="N416" t="s">
        <v>22</v>
      </c>
      <c r="O416" t="s">
        <v>23</v>
      </c>
      <c r="P416" t="s">
        <v>31</v>
      </c>
      <c r="Q416" t="s">
        <v>55</v>
      </c>
      <c r="R416">
        <v>0</v>
      </c>
      <c r="S416" t="s">
        <v>88</v>
      </c>
      <c r="T416" t="s">
        <v>94</v>
      </c>
      <c r="U416" t="s">
        <v>95</v>
      </c>
      <c r="V416" s="50">
        <f t="shared" si="31"/>
        <v>0</v>
      </c>
      <c r="W416" s="50">
        <f t="shared" si="34"/>
        <v>0</v>
      </c>
      <c r="X416" s="5">
        <f t="shared" si="33"/>
        <v>0</v>
      </c>
      <c r="Y416">
        <f t="shared" si="32"/>
        <v>0</v>
      </c>
    </row>
    <row r="417" spans="1:25">
      <c r="A417">
        <v>416</v>
      </c>
      <c r="B417" t="s">
        <v>16</v>
      </c>
      <c r="C417" t="s">
        <v>17</v>
      </c>
      <c r="D417">
        <v>3</v>
      </c>
      <c r="E417" t="s">
        <v>71</v>
      </c>
      <c r="F417">
        <v>0.08</v>
      </c>
      <c r="H417" s="3">
        <v>476</v>
      </c>
      <c r="I417" s="3">
        <f t="shared" si="30"/>
        <v>506.94</v>
      </c>
      <c r="J417" t="s">
        <v>19</v>
      </c>
      <c r="K417">
        <v>1</v>
      </c>
      <c r="L417" t="s">
        <v>56</v>
      </c>
      <c r="M417" t="s">
        <v>56</v>
      </c>
      <c r="N417" t="s">
        <v>22</v>
      </c>
      <c r="O417" t="s">
        <v>37</v>
      </c>
      <c r="P417" t="s">
        <v>24</v>
      </c>
      <c r="Q417" t="s">
        <v>57</v>
      </c>
      <c r="R417">
        <v>1</v>
      </c>
      <c r="S417" t="s">
        <v>88</v>
      </c>
      <c r="T417" t="s">
        <v>94</v>
      </c>
      <c r="U417" t="s">
        <v>95</v>
      </c>
      <c r="V417" s="50">
        <f t="shared" si="31"/>
        <v>2.1008403361344537E-3</v>
      </c>
      <c r="W417" s="50">
        <f t="shared" si="34"/>
        <v>2100.8403361344535</v>
      </c>
      <c r="X417" s="5">
        <f t="shared" si="33"/>
        <v>1.9726200339290644E-3</v>
      </c>
      <c r="Y417">
        <f t="shared" si="32"/>
        <v>1.9726200339290645</v>
      </c>
    </row>
    <row r="418" spans="1:25">
      <c r="A418">
        <v>417</v>
      </c>
      <c r="B418" t="s">
        <v>16</v>
      </c>
      <c r="C418" t="s">
        <v>17</v>
      </c>
      <c r="D418">
        <v>3</v>
      </c>
      <c r="E418" t="s">
        <v>71</v>
      </c>
      <c r="F418">
        <v>0.08</v>
      </c>
      <c r="H418" s="3">
        <v>476</v>
      </c>
      <c r="I418" s="3">
        <f t="shared" si="30"/>
        <v>506.94</v>
      </c>
      <c r="J418" t="s">
        <v>19</v>
      </c>
      <c r="K418">
        <v>1</v>
      </c>
      <c r="L418" t="s">
        <v>58</v>
      </c>
      <c r="M418" t="s">
        <v>58</v>
      </c>
      <c r="N418" t="s">
        <v>30</v>
      </c>
      <c r="O418" t="s">
        <v>23</v>
      </c>
      <c r="P418" t="s">
        <v>31</v>
      </c>
      <c r="Q418" t="s">
        <v>59</v>
      </c>
      <c r="R418">
        <v>0</v>
      </c>
      <c r="S418" t="s">
        <v>88</v>
      </c>
      <c r="T418" t="s">
        <v>94</v>
      </c>
      <c r="U418" t="s">
        <v>95</v>
      </c>
      <c r="V418" s="50">
        <f t="shared" si="31"/>
        <v>0</v>
      </c>
      <c r="W418" s="50">
        <f t="shared" si="34"/>
        <v>0</v>
      </c>
      <c r="X418" s="5">
        <f t="shared" si="33"/>
        <v>0</v>
      </c>
      <c r="Y418">
        <f t="shared" si="32"/>
        <v>0</v>
      </c>
    </row>
    <row r="419" spans="1:25">
      <c r="A419">
        <v>418</v>
      </c>
      <c r="B419" t="s">
        <v>16</v>
      </c>
      <c r="C419" t="s">
        <v>17</v>
      </c>
      <c r="D419">
        <v>3</v>
      </c>
      <c r="E419" t="s">
        <v>71</v>
      </c>
      <c r="F419">
        <v>0.08</v>
      </c>
      <c r="H419" s="3">
        <v>476</v>
      </c>
      <c r="I419" s="3">
        <f t="shared" si="30"/>
        <v>506.94</v>
      </c>
      <c r="J419" t="s">
        <v>19</v>
      </c>
      <c r="K419">
        <v>1</v>
      </c>
      <c r="L419" t="s">
        <v>60</v>
      </c>
      <c r="M419" t="s">
        <v>60</v>
      </c>
      <c r="N419" t="s">
        <v>30</v>
      </c>
      <c r="O419" t="s">
        <v>37</v>
      </c>
      <c r="P419" t="s">
        <v>31</v>
      </c>
      <c r="Q419" t="s">
        <v>61</v>
      </c>
      <c r="R419">
        <v>0</v>
      </c>
      <c r="S419" t="s">
        <v>88</v>
      </c>
      <c r="T419" t="s">
        <v>94</v>
      </c>
      <c r="U419" t="s">
        <v>95</v>
      </c>
      <c r="V419" s="50">
        <f t="shared" si="31"/>
        <v>0</v>
      </c>
      <c r="W419" s="50">
        <f t="shared" si="34"/>
        <v>0</v>
      </c>
      <c r="X419" s="5">
        <f t="shared" si="33"/>
        <v>0</v>
      </c>
      <c r="Y419">
        <f t="shared" si="32"/>
        <v>0</v>
      </c>
    </row>
    <row r="420" spans="1:25">
      <c r="A420">
        <v>419</v>
      </c>
      <c r="B420" t="s">
        <v>16</v>
      </c>
      <c r="C420" t="s">
        <v>17</v>
      </c>
      <c r="D420">
        <v>3</v>
      </c>
      <c r="E420" t="s">
        <v>71</v>
      </c>
      <c r="F420">
        <v>0.08</v>
      </c>
      <c r="H420" s="3">
        <v>476</v>
      </c>
      <c r="I420" s="3">
        <f t="shared" si="30"/>
        <v>506.94</v>
      </c>
      <c r="J420" t="s">
        <v>19</v>
      </c>
      <c r="K420">
        <v>1</v>
      </c>
      <c r="L420" t="s">
        <v>62</v>
      </c>
      <c r="M420" t="s">
        <v>62</v>
      </c>
      <c r="N420" t="s">
        <v>22</v>
      </c>
      <c r="O420" t="s">
        <v>37</v>
      </c>
      <c r="P420" t="s">
        <v>24</v>
      </c>
      <c r="Q420" t="s">
        <v>32</v>
      </c>
      <c r="R420">
        <v>0</v>
      </c>
      <c r="S420" t="s">
        <v>88</v>
      </c>
      <c r="T420" t="s">
        <v>94</v>
      </c>
      <c r="U420" t="s">
        <v>95</v>
      </c>
      <c r="V420" s="50">
        <f t="shared" si="31"/>
        <v>0</v>
      </c>
      <c r="W420" s="50">
        <f t="shared" si="34"/>
        <v>0</v>
      </c>
      <c r="X420" s="5">
        <f t="shared" si="33"/>
        <v>0</v>
      </c>
      <c r="Y420">
        <f t="shared" si="32"/>
        <v>0</v>
      </c>
    </row>
    <row r="421" spans="1:25">
      <c r="A421">
        <v>420</v>
      </c>
      <c r="B421" t="s">
        <v>16</v>
      </c>
      <c r="C421" t="s">
        <v>17</v>
      </c>
      <c r="D421">
        <v>3</v>
      </c>
      <c r="E421" t="s">
        <v>71</v>
      </c>
      <c r="F421">
        <v>0.08</v>
      </c>
      <c r="H421" s="3">
        <v>476</v>
      </c>
      <c r="I421" s="3">
        <f t="shared" si="30"/>
        <v>506.94</v>
      </c>
      <c r="J421" t="s">
        <v>19</v>
      </c>
      <c r="K421">
        <v>1</v>
      </c>
      <c r="L421" t="s">
        <v>63</v>
      </c>
      <c r="M421" t="s">
        <v>64</v>
      </c>
      <c r="N421" t="s">
        <v>22</v>
      </c>
      <c r="O421" t="s">
        <v>23</v>
      </c>
      <c r="P421" t="s">
        <v>24</v>
      </c>
      <c r="Q421" t="s">
        <v>25</v>
      </c>
      <c r="R421">
        <v>0</v>
      </c>
      <c r="S421" t="s">
        <v>88</v>
      </c>
      <c r="T421" t="s">
        <v>94</v>
      </c>
      <c r="U421" t="s">
        <v>95</v>
      </c>
      <c r="V421" s="50">
        <f t="shared" si="31"/>
        <v>0</v>
      </c>
      <c r="W421" s="50">
        <f t="shared" si="34"/>
        <v>0</v>
      </c>
      <c r="X421" s="5">
        <f t="shared" si="33"/>
        <v>0</v>
      </c>
      <c r="Y421">
        <f t="shared" si="32"/>
        <v>0</v>
      </c>
    </row>
    <row r="422" spans="1:25">
      <c r="A422">
        <v>421</v>
      </c>
      <c r="B422" t="s">
        <v>16</v>
      </c>
      <c r="C422" t="s">
        <v>17</v>
      </c>
      <c r="D422">
        <v>3</v>
      </c>
      <c r="E422" t="s">
        <v>71</v>
      </c>
      <c r="F422">
        <v>0.08</v>
      </c>
      <c r="H422" s="3">
        <v>476</v>
      </c>
      <c r="I422" s="3">
        <f t="shared" si="30"/>
        <v>506.94</v>
      </c>
      <c r="J422" t="s">
        <v>65</v>
      </c>
      <c r="K422">
        <v>1</v>
      </c>
      <c r="L422" t="s">
        <v>20</v>
      </c>
      <c r="M422" t="s">
        <v>21</v>
      </c>
      <c r="N422" t="s">
        <v>22</v>
      </c>
      <c r="O422" t="s">
        <v>23</v>
      </c>
      <c r="P422" t="s">
        <v>24</v>
      </c>
      <c r="Q422" t="s">
        <v>25</v>
      </c>
      <c r="R422">
        <v>1</v>
      </c>
      <c r="S422" t="s">
        <v>88</v>
      </c>
      <c r="T422" t="s">
        <v>94</v>
      </c>
      <c r="U422" t="s">
        <v>96</v>
      </c>
      <c r="V422" s="50">
        <f t="shared" si="31"/>
        <v>2.1008403361344537E-3</v>
      </c>
      <c r="W422" s="50">
        <f t="shared" si="34"/>
        <v>2100.8403361344535</v>
      </c>
      <c r="X422" s="5">
        <f t="shared" si="33"/>
        <v>1.9726200339290644E-3</v>
      </c>
      <c r="Y422">
        <f t="shared" si="32"/>
        <v>1.9726200339290645</v>
      </c>
    </row>
    <row r="423" spans="1:25">
      <c r="A423">
        <v>422</v>
      </c>
      <c r="B423" t="s">
        <v>16</v>
      </c>
      <c r="C423" t="s">
        <v>17</v>
      </c>
      <c r="D423">
        <v>3</v>
      </c>
      <c r="E423" t="s">
        <v>71</v>
      </c>
      <c r="F423">
        <v>0.08</v>
      </c>
      <c r="H423" s="3">
        <v>476</v>
      </c>
      <c r="I423" s="3">
        <f t="shared" si="30"/>
        <v>506.94</v>
      </c>
      <c r="J423" t="s">
        <v>65</v>
      </c>
      <c r="K423">
        <v>1</v>
      </c>
      <c r="L423" t="s">
        <v>29</v>
      </c>
      <c r="M423" t="s">
        <v>29</v>
      </c>
      <c r="N423" t="s">
        <v>30</v>
      </c>
      <c r="O423" t="s">
        <v>23</v>
      </c>
      <c r="P423" t="s">
        <v>31</v>
      </c>
      <c r="Q423" t="s">
        <v>32</v>
      </c>
      <c r="R423">
        <v>0</v>
      </c>
      <c r="S423" t="s">
        <v>88</v>
      </c>
      <c r="T423" t="s">
        <v>94</v>
      </c>
      <c r="U423" t="s">
        <v>96</v>
      </c>
      <c r="V423" s="50">
        <f t="shared" si="31"/>
        <v>0</v>
      </c>
      <c r="W423" s="50">
        <f t="shared" si="34"/>
        <v>0</v>
      </c>
      <c r="X423" s="5">
        <f t="shared" si="33"/>
        <v>0</v>
      </c>
      <c r="Y423">
        <f t="shared" si="32"/>
        <v>0</v>
      </c>
    </row>
    <row r="424" spans="1:25">
      <c r="A424">
        <v>423</v>
      </c>
      <c r="B424" t="s">
        <v>16</v>
      </c>
      <c r="C424" t="s">
        <v>17</v>
      </c>
      <c r="D424">
        <v>3</v>
      </c>
      <c r="E424" t="s">
        <v>71</v>
      </c>
      <c r="F424">
        <v>0.08</v>
      </c>
      <c r="H424" s="3">
        <v>476</v>
      </c>
      <c r="I424" s="3">
        <f t="shared" si="30"/>
        <v>506.94</v>
      </c>
      <c r="J424" t="s">
        <v>65</v>
      </c>
      <c r="K424">
        <v>1</v>
      </c>
      <c r="L424" t="s">
        <v>33</v>
      </c>
      <c r="M424" t="s">
        <v>33</v>
      </c>
      <c r="N424" t="s">
        <v>22</v>
      </c>
      <c r="O424" t="s">
        <v>23</v>
      </c>
      <c r="P424" t="s">
        <v>31</v>
      </c>
      <c r="Q424" t="s">
        <v>25</v>
      </c>
      <c r="R424">
        <v>0</v>
      </c>
      <c r="S424" t="s">
        <v>88</v>
      </c>
      <c r="T424" t="s">
        <v>94</v>
      </c>
      <c r="U424" t="s">
        <v>96</v>
      </c>
      <c r="V424" s="50">
        <f t="shared" si="31"/>
        <v>0</v>
      </c>
      <c r="W424" s="50">
        <f t="shared" si="34"/>
        <v>0</v>
      </c>
      <c r="X424" s="5">
        <f t="shared" si="33"/>
        <v>0</v>
      </c>
      <c r="Y424">
        <f t="shared" si="32"/>
        <v>0</v>
      </c>
    </row>
    <row r="425" spans="1:25">
      <c r="A425">
        <v>424</v>
      </c>
      <c r="B425" t="s">
        <v>16</v>
      </c>
      <c r="C425" t="s">
        <v>17</v>
      </c>
      <c r="D425">
        <v>3</v>
      </c>
      <c r="E425" t="s">
        <v>71</v>
      </c>
      <c r="F425">
        <v>0.08</v>
      </c>
      <c r="H425" s="3">
        <v>476</v>
      </c>
      <c r="I425" s="3">
        <f t="shared" si="30"/>
        <v>506.94</v>
      </c>
      <c r="J425" t="s">
        <v>65</v>
      </c>
      <c r="K425">
        <v>1</v>
      </c>
      <c r="L425" t="s">
        <v>34</v>
      </c>
      <c r="M425" t="s">
        <v>35</v>
      </c>
      <c r="N425" t="s">
        <v>36</v>
      </c>
      <c r="O425" t="s">
        <v>37</v>
      </c>
      <c r="P425" t="s">
        <v>24</v>
      </c>
      <c r="Q425" t="s">
        <v>38</v>
      </c>
      <c r="R425">
        <v>0</v>
      </c>
      <c r="S425" t="s">
        <v>88</v>
      </c>
      <c r="T425" t="s">
        <v>94</v>
      </c>
      <c r="U425" t="s">
        <v>96</v>
      </c>
      <c r="V425" s="50">
        <f t="shared" si="31"/>
        <v>0</v>
      </c>
      <c r="W425" s="50">
        <f t="shared" si="34"/>
        <v>0</v>
      </c>
      <c r="X425" s="5">
        <f t="shared" si="33"/>
        <v>0</v>
      </c>
      <c r="Y425">
        <f t="shared" si="32"/>
        <v>0</v>
      </c>
    </row>
    <row r="426" spans="1:25">
      <c r="A426">
        <v>425</v>
      </c>
      <c r="B426" t="s">
        <v>16</v>
      </c>
      <c r="C426" t="s">
        <v>17</v>
      </c>
      <c r="D426">
        <v>3</v>
      </c>
      <c r="E426" t="s">
        <v>71</v>
      </c>
      <c r="F426">
        <v>0.08</v>
      </c>
      <c r="H426" s="3">
        <v>476</v>
      </c>
      <c r="I426" s="3">
        <f t="shared" si="30"/>
        <v>506.94</v>
      </c>
      <c r="J426" t="s">
        <v>65</v>
      </c>
      <c r="K426">
        <v>1</v>
      </c>
      <c r="L426" t="s">
        <v>39</v>
      </c>
      <c r="M426" t="s">
        <v>35</v>
      </c>
      <c r="N426" t="s">
        <v>36</v>
      </c>
      <c r="O426" t="s">
        <v>37</v>
      </c>
      <c r="P426" t="s">
        <v>24</v>
      </c>
      <c r="Q426" t="s">
        <v>38</v>
      </c>
      <c r="R426">
        <v>0</v>
      </c>
      <c r="S426" t="s">
        <v>88</v>
      </c>
      <c r="T426" t="s">
        <v>94</v>
      </c>
      <c r="U426" t="s">
        <v>96</v>
      </c>
      <c r="V426" s="50">
        <f t="shared" si="31"/>
        <v>0</v>
      </c>
      <c r="W426" s="50">
        <f t="shared" si="34"/>
        <v>0</v>
      </c>
      <c r="X426" s="5">
        <f t="shared" si="33"/>
        <v>0</v>
      </c>
      <c r="Y426">
        <f t="shared" si="32"/>
        <v>0</v>
      </c>
    </row>
    <row r="427" spans="1:25">
      <c r="A427">
        <v>426</v>
      </c>
      <c r="B427" t="s">
        <v>16</v>
      </c>
      <c r="C427" t="s">
        <v>17</v>
      </c>
      <c r="D427">
        <v>3</v>
      </c>
      <c r="E427" t="s">
        <v>71</v>
      </c>
      <c r="F427">
        <v>0.08</v>
      </c>
      <c r="H427" s="3">
        <v>476</v>
      </c>
      <c r="I427" s="3">
        <f t="shared" si="30"/>
        <v>506.94</v>
      </c>
      <c r="J427" t="s">
        <v>65</v>
      </c>
      <c r="K427">
        <v>1</v>
      </c>
      <c r="L427" t="s">
        <v>40</v>
      </c>
      <c r="M427" t="s">
        <v>40</v>
      </c>
      <c r="N427" t="s">
        <v>22</v>
      </c>
      <c r="O427" t="s">
        <v>37</v>
      </c>
      <c r="P427" t="s">
        <v>24</v>
      </c>
      <c r="Q427" t="s">
        <v>32</v>
      </c>
      <c r="R427">
        <v>0</v>
      </c>
      <c r="S427" t="s">
        <v>88</v>
      </c>
      <c r="T427" t="s">
        <v>94</v>
      </c>
      <c r="U427" t="s">
        <v>96</v>
      </c>
      <c r="V427" s="50">
        <f t="shared" si="31"/>
        <v>0</v>
      </c>
      <c r="W427" s="50">
        <f t="shared" si="34"/>
        <v>0</v>
      </c>
      <c r="X427" s="5">
        <f t="shared" si="33"/>
        <v>0</v>
      </c>
      <c r="Y427">
        <f t="shared" si="32"/>
        <v>0</v>
      </c>
    </row>
    <row r="428" spans="1:25">
      <c r="A428">
        <v>427</v>
      </c>
      <c r="B428" t="s">
        <v>16</v>
      </c>
      <c r="C428" t="s">
        <v>17</v>
      </c>
      <c r="D428">
        <v>3</v>
      </c>
      <c r="E428" t="s">
        <v>71</v>
      </c>
      <c r="F428">
        <v>0.08</v>
      </c>
      <c r="H428" s="3">
        <v>476</v>
      </c>
      <c r="I428" s="3">
        <f t="shared" si="30"/>
        <v>506.94</v>
      </c>
      <c r="J428" t="s">
        <v>65</v>
      </c>
      <c r="K428">
        <v>1</v>
      </c>
      <c r="L428" t="s">
        <v>41</v>
      </c>
      <c r="M428" t="s">
        <v>41</v>
      </c>
      <c r="N428" t="s">
        <v>22</v>
      </c>
      <c r="O428" t="s">
        <v>23</v>
      </c>
      <c r="P428" t="s">
        <v>24</v>
      </c>
      <c r="Q428" t="s">
        <v>425</v>
      </c>
      <c r="R428">
        <v>1</v>
      </c>
      <c r="S428" t="s">
        <v>88</v>
      </c>
      <c r="T428" t="s">
        <v>94</v>
      </c>
      <c r="U428" t="s">
        <v>96</v>
      </c>
      <c r="V428" s="50">
        <f t="shared" si="31"/>
        <v>2.1008403361344537E-3</v>
      </c>
      <c r="W428" s="50">
        <f t="shared" si="34"/>
        <v>2100.8403361344535</v>
      </c>
      <c r="X428" s="5">
        <f t="shared" si="33"/>
        <v>1.9726200339290644E-3</v>
      </c>
      <c r="Y428">
        <f t="shared" si="32"/>
        <v>1.9726200339290645</v>
      </c>
    </row>
    <row r="429" spans="1:25">
      <c r="A429">
        <v>428</v>
      </c>
      <c r="B429" t="s">
        <v>16</v>
      </c>
      <c r="C429" t="s">
        <v>17</v>
      </c>
      <c r="D429">
        <v>3</v>
      </c>
      <c r="E429" t="s">
        <v>71</v>
      </c>
      <c r="F429">
        <v>0.08</v>
      </c>
      <c r="H429" s="3">
        <v>476</v>
      </c>
      <c r="I429" s="3">
        <f t="shared" si="30"/>
        <v>506.94</v>
      </c>
      <c r="J429" t="s">
        <v>65</v>
      </c>
      <c r="K429">
        <v>1</v>
      </c>
      <c r="L429" t="s">
        <v>42</v>
      </c>
      <c r="M429" t="s">
        <v>42</v>
      </c>
      <c r="N429" t="s">
        <v>22</v>
      </c>
      <c r="O429" t="s">
        <v>23</v>
      </c>
      <c r="P429" t="s">
        <v>24</v>
      </c>
      <c r="Q429" t="s">
        <v>43</v>
      </c>
      <c r="R429">
        <v>0</v>
      </c>
      <c r="S429" t="s">
        <v>88</v>
      </c>
      <c r="T429" t="s">
        <v>94</v>
      </c>
      <c r="U429" t="s">
        <v>96</v>
      </c>
      <c r="V429" s="50">
        <f t="shared" si="31"/>
        <v>0</v>
      </c>
      <c r="W429" s="50">
        <f t="shared" si="34"/>
        <v>0</v>
      </c>
      <c r="X429" s="5">
        <f t="shared" si="33"/>
        <v>0</v>
      </c>
      <c r="Y429">
        <f t="shared" si="32"/>
        <v>0</v>
      </c>
    </row>
    <row r="430" spans="1:25">
      <c r="A430">
        <v>429</v>
      </c>
      <c r="B430" t="s">
        <v>16</v>
      </c>
      <c r="C430" t="s">
        <v>17</v>
      </c>
      <c r="D430">
        <v>3</v>
      </c>
      <c r="E430" t="s">
        <v>71</v>
      </c>
      <c r="F430">
        <v>0.08</v>
      </c>
      <c r="H430" s="3">
        <v>476</v>
      </c>
      <c r="I430" s="3">
        <f t="shared" si="30"/>
        <v>506.94</v>
      </c>
      <c r="J430" t="s">
        <v>65</v>
      </c>
      <c r="K430">
        <v>1</v>
      </c>
      <c r="L430" t="s">
        <v>44</v>
      </c>
      <c r="M430" t="s">
        <v>44</v>
      </c>
      <c r="N430" t="s">
        <v>22</v>
      </c>
      <c r="O430" t="s">
        <v>23</v>
      </c>
      <c r="P430" t="s">
        <v>24</v>
      </c>
      <c r="Q430" t="s">
        <v>45</v>
      </c>
      <c r="R430">
        <v>0</v>
      </c>
      <c r="S430" t="s">
        <v>88</v>
      </c>
      <c r="T430" t="s">
        <v>94</v>
      </c>
      <c r="U430" t="s">
        <v>96</v>
      </c>
      <c r="V430" s="50">
        <f t="shared" si="31"/>
        <v>0</v>
      </c>
      <c r="W430" s="50">
        <f t="shared" si="34"/>
        <v>0</v>
      </c>
      <c r="X430" s="5">
        <f t="shared" si="33"/>
        <v>0</v>
      </c>
      <c r="Y430">
        <f t="shared" si="32"/>
        <v>0</v>
      </c>
    </row>
    <row r="431" spans="1:25">
      <c r="A431">
        <v>430</v>
      </c>
      <c r="B431" t="s">
        <v>16</v>
      </c>
      <c r="C431" t="s">
        <v>17</v>
      </c>
      <c r="D431">
        <v>3</v>
      </c>
      <c r="E431" t="s">
        <v>71</v>
      </c>
      <c r="F431">
        <v>0.08</v>
      </c>
      <c r="H431" s="3">
        <v>476</v>
      </c>
      <c r="I431" s="3">
        <f t="shared" si="30"/>
        <v>506.94</v>
      </c>
      <c r="J431" t="s">
        <v>65</v>
      </c>
      <c r="K431">
        <v>1</v>
      </c>
      <c r="L431" t="s">
        <v>46</v>
      </c>
      <c r="M431" t="s">
        <v>46</v>
      </c>
      <c r="N431" t="s">
        <v>22</v>
      </c>
      <c r="O431" t="s">
        <v>23</v>
      </c>
      <c r="P431" t="s">
        <v>24</v>
      </c>
      <c r="Q431" t="s">
        <v>32</v>
      </c>
      <c r="R431">
        <v>0</v>
      </c>
      <c r="S431" t="s">
        <v>88</v>
      </c>
      <c r="T431" t="s">
        <v>94</v>
      </c>
      <c r="U431" t="s">
        <v>96</v>
      </c>
      <c r="V431" s="50">
        <f t="shared" si="31"/>
        <v>0</v>
      </c>
      <c r="W431" s="50">
        <f t="shared" si="34"/>
        <v>0</v>
      </c>
      <c r="X431" s="5">
        <f t="shared" si="33"/>
        <v>0</v>
      </c>
      <c r="Y431">
        <f t="shared" si="32"/>
        <v>0</v>
      </c>
    </row>
    <row r="432" spans="1:25">
      <c r="A432">
        <v>431</v>
      </c>
      <c r="B432" t="s">
        <v>16</v>
      </c>
      <c r="C432" t="s">
        <v>17</v>
      </c>
      <c r="D432">
        <v>3</v>
      </c>
      <c r="E432" t="s">
        <v>71</v>
      </c>
      <c r="F432">
        <v>0.08</v>
      </c>
      <c r="H432" s="3">
        <v>476</v>
      </c>
      <c r="I432" s="3">
        <f t="shared" si="30"/>
        <v>506.94</v>
      </c>
      <c r="J432" t="s">
        <v>65</v>
      </c>
      <c r="K432">
        <v>1</v>
      </c>
      <c r="L432" t="s">
        <v>47</v>
      </c>
      <c r="M432" t="s">
        <v>48</v>
      </c>
      <c r="N432" t="s">
        <v>22</v>
      </c>
      <c r="O432" t="s">
        <v>37</v>
      </c>
      <c r="P432" t="s">
        <v>24</v>
      </c>
      <c r="Q432" t="s">
        <v>49</v>
      </c>
      <c r="R432">
        <v>0</v>
      </c>
      <c r="S432" t="s">
        <v>88</v>
      </c>
      <c r="T432" t="s">
        <v>94</v>
      </c>
      <c r="U432" t="s">
        <v>96</v>
      </c>
      <c r="V432" s="50">
        <f t="shared" si="31"/>
        <v>0</v>
      </c>
      <c r="W432" s="50">
        <f t="shared" si="34"/>
        <v>0</v>
      </c>
      <c r="X432" s="5">
        <f t="shared" si="33"/>
        <v>0</v>
      </c>
      <c r="Y432">
        <f t="shared" si="32"/>
        <v>0</v>
      </c>
    </row>
    <row r="433" spans="1:25">
      <c r="A433">
        <v>432</v>
      </c>
      <c r="B433" t="s">
        <v>16</v>
      </c>
      <c r="C433" t="s">
        <v>17</v>
      </c>
      <c r="D433">
        <v>3</v>
      </c>
      <c r="E433" t="s">
        <v>71</v>
      </c>
      <c r="F433">
        <v>0.08</v>
      </c>
      <c r="H433" s="3">
        <v>476</v>
      </c>
      <c r="I433" s="3">
        <f t="shared" si="30"/>
        <v>506.94</v>
      </c>
      <c r="J433" t="s">
        <v>65</v>
      </c>
      <c r="K433">
        <v>1</v>
      </c>
      <c r="L433" t="s">
        <v>50</v>
      </c>
      <c r="M433" t="s">
        <v>48</v>
      </c>
      <c r="N433" t="s">
        <v>22</v>
      </c>
      <c r="O433" t="s">
        <v>37</v>
      </c>
      <c r="P433" t="s">
        <v>24</v>
      </c>
      <c r="Q433" t="s">
        <v>49</v>
      </c>
      <c r="R433">
        <v>0</v>
      </c>
      <c r="S433" t="s">
        <v>88</v>
      </c>
      <c r="T433" t="s">
        <v>94</v>
      </c>
      <c r="U433" t="s">
        <v>96</v>
      </c>
      <c r="V433" s="50">
        <f t="shared" si="31"/>
        <v>0</v>
      </c>
      <c r="W433" s="50">
        <f t="shared" si="34"/>
        <v>0</v>
      </c>
      <c r="X433" s="5">
        <f t="shared" si="33"/>
        <v>0</v>
      </c>
      <c r="Y433">
        <f t="shared" si="32"/>
        <v>0</v>
      </c>
    </row>
    <row r="434" spans="1:25">
      <c r="A434">
        <v>433</v>
      </c>
      <c r="B434" t="s">
        <v>16</v>
      </c>
      <c r="C434" t="s">
        <v>17</v>
      </c>
      <c r="D434">
        <v>3</v>
      </c>
      <c r="E434" t="s">
        <v>71</v>
      </c>
      <c r="F434">
        <v>0.08</v>
      </c>
      <c r="H434" s="3">
        <v>476</v>
      </c>
      <c r="I434" s="3">
        <f t="shared" si="30"/>
        <v>506.94</v>
      </c>
      <c r="J434" t="s">
        <v>65</v>
      </c>
      <c r="K434">
        <v>1</v>
      </c>
      <c r="L434" t="s">
        <v>51</v>
      </c>
      <c r="M434" t="s">
        <v>51</v>
      </c>
      <c r="N434" t="s">
        <v>22</v>
      </c>
      <c r="O434" t="s">
        <v>23</v>
      </c>
      <c r="P434" t="s">
        <v>24</v>
      </c>
      <c r="Q434" t="s">
        <v>45</v>
      </c>
      <c r="R434">
        <v>0</v>
      </c>
      <c r="S434" t="s">
        <v>88</v>
      </c>
      <c r="T434" t="s">
        <v>94</v>
      </c>
      <c r="U434" t="s">
        <v>96</v>
      </c>
      <c r="V434" s="50">
        <f t="shared" si="31"/>
        <v>0</v>
      </c>
      <c r="W434" s="50">
        <f t="shared" si="34"/>
        <v>0</v>
      </c>
      <c r="X434" s="5">
        <f t="shared" si="33"/>
        <v>0</v>
      </c>
      <c r="Y434">
        <f t="shared" si="32"/>
        <v>0</v>
      </c>
    </row>
    <row r="435" spans="1:25">
      <c r="A435">
        <v>434</v>
      </c>
      <c r="B435" t="s">
        <v>16</v>
      </c>
      <c r="C435" t="s">
        <v>17</v>
      </c>
      <c r="D435">
        <v>3</v>
      </c>
      <c r="E435" t="s">
        <v>71</v>
      </c>
      <c r="F435">
        <v>0.08</v>
      </c>
      <c r="H435" s="3">
        <v>476</v>
      </c>
      <c r="I435" s="3">
        <f t="shared" si="30"/>
        <v>506.94</v>
      </c>
      <c r="J435" t="s">
        <v>65</v>
      </c>
      <c r="K435">
        <v>1</v>
      </c>
      <c r="L435" t="s">
        <v>52</v>
      </c>
      <c r="M435" t="s">
        <v>52</v>
      </c>
      <c r="N435" t="s">
        <v>22</v>
      </c>
      <c r="O435" t="s">
        <v>23</v>
      </c>
      <c r="P435" t="s">
        <v>31</v>
      </c>
      <c r="Q435" t="s">
        <v>53</v>
      </c>
      <c r="R435">
        <v>0</v>
      </c>
      <c r="S435" t="s">
        <v>88</v>
      </c>
      <c r="T435" t="s">
        <v>94</v>
      </c>
      <c r="U435" t="s">
        <v>96</v>
      </c>
      <c r="V435" s="50">
        <f t="shared" si="31"/>
        <v>0</v>
      </c>
      <c r="W435" s="50">
        <f t="shared" si="34"/>
        <v>0</v>
      </c>
      <c r="X435" s="5">
        <f t="shared" si="33"/>
        <v>0</v>
      </c>
      <c r="Y435">
        <f t="shared" si="32"/>
        <v>0</v>
      </c>
    </row>
    <row r="436" spans="1:25">
      <c r="A436">
        <v>435</v>
      </c>
      <c r="B436" t="s">
        <v>16</v>
      </c>
      <c r="C436" t="s">
        <v>17</v>
      </c>
      <c r="D436">
        <v>3</v>
      </c>
      <c r="E436" t="s">
        <v>71</v>
      </c>
      <c r="F436">
        <v>0.08</v>
      </c>
      <c r="H436" s="3">
        <v>476</v>
      </c>
      <c r="I436" s="3">
        <f t="shared" si="30"/>
        <v>506.94</v>
      </c>
      <c r="J436" t="s">
        <v>65</v>
      </c>
      <c r="K436">
        <v>1</v>
      </c>
      <c r="L436" t="s">
        <v>54</v>
      </c>
      <c r="M436" t="s">
        <v>54</v>
      </c>
      <c r="N436" t="s">
        <v>22</v>
      </c>
      <c r="O436" t="s">
        <v>23</v>
      </c>
      <c r="P436" t="s">
        <v>31</v>
      </c>
      <c r="Q436" t="s">
        <v>55</v>
      </c>
      <c r="R436">
        <v>0</v>
      </c>
      <c r="S436" t="s">
        <v>88</v>
      </c>
      <c r="T436" t="s">
        <v>94</v>
      </c>
      <c r="U436" t="s">
        <v>96</v>
      </c>
      <c r="V436" s="50">
        <f t="shared" si="31"/>
        <v>0</v>
      </c>
      <c r="W436" s="50">
        <f t="shared" si="34"/>
        <v>0</v>
      </c>
      <c r="X436" s="5">
        <f t="shared" si="33"/>
        <v>0</v>
      </c>
      <c r="Y436">
        <f t="shared" si="32"/>
        <v>0</v>
      </c>
    </row>
    <row r="437" spans="1:25">
      <c r="A437">
        <v>436</v>
      </c>
      <c r="B437" t="s">
        <v>16</v>
      </c>
      <c r="C437" t="s">
        <v>17</v>
      </c>
      <c r="D437">
        <v>3</v>
      </c>
      <c r="E437" t="s">
        <v>71</v>
      </c>
      <c r="F437">
        <v>0.08</v>
      </c>
      <c r="H437" s="3">
        <v>476</v>
      </c>
      <c r="I437" s="3">
        <f t="shared" si="30"/>
        <v>506.94</v>
      </c>
      <c r="J437" t="s">
        <v>65</v>
      </c>
      <c r="K437">
        <v>1</v>
      </c>
      <c r="L437" t="s">
        <v>56</v>
      </c>
      <c r="M437" t="s">
        <v>56</v>
      </c>
      <c r="N437" t="s">
        <v>22</v>
      </c>
      <c r="O437" t="s">
        <v>37</v>
      </c>
      <c r="P437" t="s">
        <v>24</v>
      </c>
      <c r="Q437" t="s">
        <v>57</v>
      </c>
      <c r="R437">
        <v>1</v>
      </c>
      <c r="S437" t="s">
        <v>88</v>
      </c>
      <c r="T437" t="s">
        <v>94</v>
      </c>
      <c r="U437" t="s">
        <v>96</v>
      </c>
      <c r="V437" s="50">
        <f t="shared" si="31"/>
        <v>2.1008403361344537E-3</v>
      </c>
      <c r="W437" s="50">
        <f t="shared" si="34"/>
        <v>2100.8403361344535</v>
      </c>
      <c r="X437" s="5">
        <f t="shared" si="33"/>
        <v>1.9726200339290644E-3</v>
      </c>
      <c r="Y437">
        <f t="shared" si="32"/>
        <v>1.9726200339290645</v>
      </c>
    </row>
    <row r="438" spans="1:25">
      <c r="A438">
        <v>437</v>
      </c>
      <c r="B438" t="s">
        <v>16</v>
      </c>
      <c r="C438" t="s">
        <v>17</v>
      </c>
      <c r="D438">
        <v>3</v>
      </c>
      <c r="E438" t="s">
        <v>71</v>
      </c>
      <c r="F438">
        <v>0.08</v>
      </c>
      <c r="H438" s="3">
        <v>476</v>
      </c>
      <c r="I438" s="3">
        <f t="shared" si="30"/>
        <v>506.94</v>
      </c>
      <c r="J438" t="s">
        <v>65</v>
      </c>
      <c r="K438">
        <v>1</v>
      </c>
      <c r="L438" t="s">
        <v>58</v>
      </c>
      <c r="M438" t="s">
        <v>58</v>
      </c>
      <c r="N438" t="s">
        <v>30</v>
      </c>
      <c r="O438" t="s">
        <v>23</v>
      </c>
      <c r="P438" t="s">
        <v>31</v>
      </c>
      <c r="Q438" t="s">
        <v>59</v>
      </c>
      <c r="R438">
        <v>0</v>
      </c>
      <c r="S438" t="s">
        <v>88</v>
      </c>
      <c r="T438" t="s">
        <v>94</v>
      </c>
      <c r="U438" t="s">
        <v>96</v>
      </c>
      <c r="V438" s="50">
        <f t="shared" si="31"/>
        <v>0</v>
      </c>
      <c r="W438" s="50">
        <f t="shared" si="34"/>
        <v>0</v>
      </c>
      <c r="X438" s="5">
        <f t="shared" si="33"/>
        <v>0</v>
      </c>
      <c r="Y438">
        <f t="shared" si="32"/>
        <v>0</v>
      </c>
    </row>
    <row r="439" spans="1:25">
      <c r="A439">
        <v>438</v>
      </c>
      <c r="B439" t="s">
        <v>16</v>
      </c>
      <c r="C439" t="s">
        <v>17</v>
      </c>
      <c r="D439">
        <v>3</v>
      </c>
      <c r="E439" t="s">
        <v>71</v>
      </c>
      <c r="F439">
        <v>0.08</v>
      </c>
      <c r="H439" s="3">
        <v>476</v>
      </c>
      <c r="I439" s="3">
        <f t="shared" si="30"/>
        <v>506.94</v>
      </c>
      <c r="J439" t="s">
        <v>65</v>
      </c>
      <c r="K439">
        <v>1</v>
      </c>
      <c r="L439" t="s">
        <v>60</v>
      </c>
      <c r="M439" t="s">
        <v>60</v>
      </c>
      <c r="N439" t="s">
        <v>30</v>
      </c>
      <c r="O439" t="s">
        <v>37</v>
      </c>
      <c r="P439" t="s">
        <v>31</v>
      </c>
      <c r="Q439" t="s">
        <v>61</v>
      </c>
      <c r="R439">
        <v>0</v>
      </c>
      <c r="S439" t="s">
        <v>88</v>
      </c>
      <c r="T439" t="s">
        <v>94</v>
      </c>
      <c r="U439" t="s">
        <v>96</v>
      </c>
      <c r="V439" s="50">
        <f t="shared" si="31"/>
        <v>0</v>
      </c>
      <c r="W439" s="50">
        <f t="shared" si="34"/>
        <v>0</v>
      </c>
      <c r="X439" s="5">
        <f t="shared" si="33"/>
        <v>0</v>
      </c>
      <c r="Y439">
        <f t="shared" si="32"/>
        <v>0</v>
      </c>
    </row>
    <row r="440" spans="1:25">
      <c r="A440">
        <v>439</v>
      </c>
      <c r="B440" t="s">
        <v>16</v>
      </c>
      <c r="C440" t="s">
        <v>17</v>
      </c>
      <c r="D440">
        <v>3</v>
      </c>
      <c r="E440" t="s">
        <v>71</v>
      </c>
      <c r="F440">
        <v>0.08</v>
      </c>
      <c r="H440" s="3">
        <v>476</v>
      </c>
      <c r="I440" s="3">
        <f t="shared" si="30"/>
        <v>506.94</v>
      </c>
      <c r="J440" t="s">
        <v>65</v>
      </c>
      <c r="K440">
        <v>1</v>
      </c>
      <c r="L440" t="s">
        <v>62</v>
      </c>
      <c r="M440" t="s">
        <v>62</v>
      </c>
      <c r="N440" t="s">
        <v>22</v>
      </c>
      <c r="O440" t="s">
        <v>37</v>
      </c>
      <c r="P440" t="s">
        <v>24</v>
      </c>
      <c r="Q440" t="s">
        <v>32</v>
      </c>
      <c r="R440">
        <v>0</v>
      </c>
      <c r="S440" t="s">
        <v>88</v>
      </c>
      <c r="T440" t="s">
        <v>94</v>
      </c>
      <c r="U440" t="s">
        <v>96</v>
      </c>
      <c r="V440" s="50">
        <f t="shared" si="31"/>
        <v>0</v>
      </c>
      <c r="W440" s="50">
        <f t="shared" si="34"/>
        <v>0</v>
      </c>
      <c r="X440" s="5">
        <f t="shared" si="33"/>
        <v>0</v>
      </c>
      <c r="Y440">
        <f t="shared" si="32"/>
        <v>0</v>
      </c>
    </row>
    <row r="441" spans="1:25">
      <c r="A441">
        <v>440</v>
      </c>
      <c r="B441" t="s">
        <v>16</v>
      </c>
      <c r="C441" t="s">
        <v>17</v>
      </c>
      <c r="D441">
        <v>3</v>
      </c>
      <c r="E441" t="s">
        <v>71</v>
      </c>
      <c r="F441">
        <v>0.08</v>
      </c>
      <c r="H441" s="3">
        <v>476</v>
      </c>
      <c r="I441" s="3">
        <f t="shared" si="30"/>
        <v>506.94</v>
      </c>
      <c r="J441" t="s">
        <v>65</v>
      </c>
      <c r="K441">
        <v>1</v>
      </c>
      <c r="L441" t="s">
        <v>63</v>
      </c>
      <c r="M441" t="s">
        <v>64</v>
      </c>
      <c r="N441" t="s">
        <v>22</v>
      </c>
      <c r="O441" t="s">
        <v>23</v>
      </c>
      <c r="P441" t="s">
        <v>24</v>
      </c>
      <c r="Q441" t="s">
        <v>25</v>
      </c>
      <c r="R441">
        <v>0</v>
      </c>
      <c r="S441" t="s">
        <v>88</v>
      </c>
      <c r="T441" t="s">
        <v>94</v>
      </c>
      <c r="U441" t="s">
        <v>96</v>
      </c>
      <c r="V441" s="50">
        <f t="shared" si="31"/>
        <v>0</v>
      </c>
      <c r="W441" s="50">
        <f t="shared" si="34"/>
        <v>0</v>
      </c>
      <c r="X441" s="5">
        <f t="shared" si="33"/>
        <v>0</v>
      </c>
      <c r="Y441">
        <f t="shared" si="32"/>
        <v>0</v>
      </c>
    </row>
    <row r="442" spans="1:25">
      <c r="A442">
        <v>441</v>
      </c>
      <c r="B442" t="s">
        <v>16</v>
      </c>
      <c r="C442" t="s">
        <v>17</v>
      </c>
      <c r="D442">
        <v>3</v>
      </c>
      <c r="E442" t="s">
        <v>71</v>
      </c>
      <c r="F442">
        <v>0.08</v>
      </c>
      <c r="H442" s="3">
        <v>476</v>
      </c>
      <c r="I442" s="3">
        <f t="shared" si="30"/>
        <v>506.94</v>
      </c>
      <c r="J442" t="s">
        <v>67</v>
      </c>
      <c r="K442">
        <v>1</v>
      </c>
      <c r="L442" t="s">
        <v>20</v>
      </c>
      <c r="M442" t="s">
        <v>21</v>
      </c>
      <c r="N442" t="s">
        <v>22</v>
      </c>
      <c r="O442" t="s">
        <v>23</v>
      </c>
      <c r="P442" t="s">
        <v>24</v>
      </c>
      <c r="Q442" t="s">
        <v>25</v>
      </c>
      <c r="R442">
        <v>1</v>
      </c>
      <c r="S442" t="s">
        <v>88</v>
      </c>
      <c r="T442" t="s">
        <v>94</v>
      </c>
      <c r="U442" t="s">
        <v>97</v>
      </c>
      <c r="V442" s="50">
        <f t="shared" si="31"/>
        <v>2.1008403361344537E-3</v>
      </c>
      <c r="W442" s="50">
        <f t="shared" si="34"/>
        <v>2100.8403361344535</v>
      </c>
      <c r="X442" s="5">
        <f t="shared" si="33"/>
        <v>1.9726200339290644E-3</v>
      </c>
      <c r="Y442">
        <f t="shared" si="32"/>
        <v>1.9726200339290645</v>
      </c>
    </row>
    <row r="443" spans="1:25">
      <c r="A443">
        <v>442</v>
      </c>
      <c r="B443" t="s">
        <v>16</v>
      </c>
      <c r="C443" t="s">
        <v>17</v>
      </c>
      <c r="D443">
        <v>3</v>
      </c>
      <c r="E443" t="s">
        <v>71</v>
      </c>
      <c r="F443">
        <v>0.08</v>
      </c>
      <c r="H443" s="3">
        <v>476</v>
      </c>
      <c r="I443" s="3">
        <f t="shared" si="30"/>
        <v>506.94</v>
      </c>
      <c r="J443" t="s">
        <v>67</v>
      </c>
      <c r="K443">
        <v>1</v>
      </c>
      <c r="L443" t="s">
        <v>29</v>
      </c>
      <c r="M443" t="s">
        <v>29</v>
      </c>
      <c r="N443" t="s">
        <v>30</v>
      </c>
      <c r="O443" t="s">
        <v>23</v>
      </c>
      <c r="P443" t="s">
        <v>31</v>
      </c>
      <c r="Q443" t="s">
        <v>32</v>
      </c>
      <c r="R443">
        <v>1</v>
      </c>
      <c r="S443" t="s">
        <v>88</v>
      </c>
      <c r="T443" t="s">
        <v>94</v>
      </c>
      <c r="U443" t="s">
        <v>97</v>
      </c>
      <c r="V443" s="50">
        <f t="shared" si="31"/>
        <v>2.1008403361344537E-3</v>
      </c>
      <c r="W443" s="50">
        <f t="shared" si="34"/>
        <v>2100.8403361344535</v>
      </c>
      <c r="X443" s="5">
        <f t="shared" si="33"/>
        <v>1.9726200339290644E-3</v>
      </c>
      <c r="Y443">
        <f t="shared" si="32"/>
        <v>1.9726200339290645</v>
      </c>
    </row>
    <row r="444" spans="1:25">
      <c r="A444">
        <v>443</v>
      </c>
      <c r="B444" t="s">
        <v>16</v>
      </c>
      <c r="C444" t="s">
        <v>17</v>
      </c>
      <c r="D444">
        <v>3</v>
      </c>
      <c r="E444" t="s">
        <v>71</v>
      </c>
      <c r="F444">
        <v>0.08</v>
      </c>
      <c r="H444" s="3">
        <v>476</v>
      </c>
      <c r="I444" s="3">
        <f t="shared" si="30"/>
        <v>506.94</v>
      </c>
      <c r="J444" t="s">
        <v>67</v>
      </c>
      <c r="K444">
        <v>1</v>
      </c>
      <c r="L444" t="s">
        <v>33</v>
      </c>
      <c r="M444" t="s">
        <v>33</v>
      </c>
      <c r="N444" t="s">
        <v>22</v>
      </c>
      <c r="O444" t="s">
        <v>23</v>
      </c>
      <c r="P444" t="s">
        <v>31</v>
      </c>
      <c r="Q444" t="s">
        <v>25</v>
      </c>
      <c r="R444">
        <v>1</v>
      </c>
      <c r="S444" t="s">
        <v>88</v>
      </c>
      <c r="T444" t="s">
        <v>94</v>
      </c>
      <c r="U444" t="s">
        <v>97</v>
      </c>
      <c r="V444" s="50">
        <f t="shared" si="31"/>
        <v>2.1008403361344537E-3</v>
      </c>
      <c r="W444" s="50">
        <f t="shared" si="34"/>
        <v>2100.8403361344535</v>
      </c>
      <c r="X444" s="5">
        <f t="shared" si="33"/>
        <v>1.9726200339290644E-3</v>
      </c>
      <c r="Y444">
        <f t="shared" si="32"/>
        <v>1.9726200339290645</v>
      </c>
    </row>
    <row r="445" spans="1:25">
      <c r="A445">
        <v>444</v>
      </c>
      <c r="B445" t="s">
        <v>16</v>
      </c>
      <c r="C445" t="s">
        <v>17</v>
      </c>
      <c r="D445">
        <v>3</v>
      </c>
      <c r="E445" t="s">
        <v>71</v>
      </c>
      <c r="F445">
        <v>0.08</v>
      </c>
      <c r="H445" s="3">
        <v>476</v>
      </c>
      <c r="I445" s="3">
        <f t="shared" si="30"/>
        <v>506.94</v>
      </c>
      <c r="J445" t="s">
        <v>67</v>
      </c>
      <c r="K445">
        <v>1</v>
      </c>
      <c r="L445" t="s">
        <v>34</v>
      </c>
      <c r="M445" t="s">
        <v>35</v>
      </c>
      <c r="N445" t="s">
        <v>36</v>
      </c>
      <c r="O445" t="s">
        <v>37</v>
      </c>
      <c r="P445" t="s">
        <v>24</v>
      </c>
      <c r="Q445" t="s">
        <v>38</v>
      </c>
      <c r="R445">
        <v>0</v>
      </c>
      <c r="S445" t="s">
        <v>88</v>
      </c>
      <c r="T445" t="s">
        <v>94</v>
      </c>
      <c r="U445" t="s">
        <v>97</v>
      </c>
      <c r="V445" s="50">
        <f t="shared" si="31"/>
        <v>0</v>
      </c>
      <c r="W445" s="50">
        <f t="shared" si="34"/>
        <v>0</v>
      </c>
      <c r="X445" s="5">
        <f t="shared" si="33"/>
        <v>0</v>
      </c>
      <c r="Y445">
        <f t="shared" si="32"/>
        <v>0</v>
      </c>
    </row>
    <row r="446" spans="1:25">
      <c r="A446">
        <v>445</v>
      </c>
      <c r="B446" t="s">
        <v>16</v>
      </c>
      <c r="C446" t="s">
        <v>17</v>
      </c>
      <c r="D446">
        <v>3</v>
      </c>
      <c r="E446" t="s">
        <v>71</v>
      </c>
      <c r="F446">
        <v>0.08</v>
      </c>
      <c r="H446" s="3">
        <v>476</v>
      </c>
      <c r="I446" s="3">
        <f t="shared" si="30"/>
        <v>506.94</v>
      </c>
      <c r="J446" t="s">
        <v>67</v>
      </c>
      <c r="K446">
        <v>1</v>
      </c>
      <c r="L446" t="s">
        <v>39</v>
      </c>
      <c r="M446" t="s">
        <v>35</v>
      </c>
      <c r="N446" t="s">
        <v>36</v>
      </c>
      <c r="O446" t="s">
        <v>37</v>
      </c>
      <c r="P446" t="s">
        <v>24</v>
      </c>
      <c r="Q446" t="s">
        <v>38</v>
      </c>
      <c r="R446">
        <v>0</v>
      </c>
      <c r="S446" t="s">
        <v>88</v>
      </c>
      <c r="T446" t="s">
        <v>94</v>
      </c>
      <c r="U446" t="s">
        <v>97</v>
      </c>
      <c r="V446" s="50">
        <f t="shared" si="31"/>
        <v>0</v>
      </c>
      <c r="W446" s="50">
        <f t="shared" si="34"/>
        <v>0</v>
      </c>
      <c r="X446" s="5">
        <f t="shared" si="33"/>
        <v>0</v>
      </c>
      <c r="Y446">
        <f t="shared" si="32"/>
        <v>0</v>
      </c>
    </row>
    <row r="447" spans="1:25">
      <c r="A447">
        <v>446</v>
      </c>
      <c r="B447" t="s">
        <v>16</v>
      </c>
      <c r="C447" t="s">
        <v>17</v>
      </c>
      <c r="D447">
        <v>3</v>
      </c>
      <c r="E447" t="s">
        <v>71</v>
      </c>
      <c r="F447">
        <v>0.08</v>
      </c>
      <c r="H447" s="3">
        <v>476</v>
      </c>
      <c r="I447" s="3">
        <f t="shared" si="30"/>
        <v>506.94</v>
      </c>
      <c r="J447" t="s">
        <v>67</v>
      </c>
      <c r="K447">
        <v>1</v>
      </c>
      <c r="L447" t="s">
        <v>40</v>
      </c>
      <c r="M447" t="s">
        <v>40</v>
      </c>
      <c r="N447" t="s">
        <v>22</v>
      </c>
      <c r="O447" t="s">
        <v>37</v>
      </c>
      <c r="P447" t="s">
        <v>24</v>
      </c>
      <c r="Q447" t="s">
        <v>32</v>
      </c>
      <c r="R447">
        <v>0</v>
      </c>
      <c r="S447" t="s">
        <v>88</v>
      </c>
      <c r="T447" t="s">
        <v>94</v>
      </c>
      <c r="U447" t="s">
        <v>97</v>
      </c>
      <c r="V447" s="50">
        <f t="shared" si="31"/>
        <v>0</v>
      </c>
      <c r="W447" s="50">
        <f t="shared" si="34"/>
        <v>0</v>
      </c>
      <c r="X447" s="5">
        <f t="shared" si="33"/>
        <v>0</v>
      </c>
      <c r="Y447">
        <f t="shared" si="32"/>
        <v>0</v>
      </c>
    </row>
    <row r="448" spans="1:25">
      <c r="A448">
        <v>447</v>
      </c>
      <c r="B448" t="s">
        <v>16</v>
      </c>
      <c r="C448" t="s">
        <v>17</v>
      </c>
      <c r="D448">
        <v>3</v>
      </c>
      <c r="E448" t="s">
        <v>71</v>
      </c>
      <c r="F448">
        <v>0.08</v>
      </c>
      <c r="H448" s="3">
        <v>476</v>
      </c>
      <c r="I448" s="3">
        <f t="shared" si="30"/>
        <v>506.94</v>
      </c>
      <c r="J448" t="s">
        <v>67</v>
      </c>
      <c r="K448">
        <v>1</v>
      </c>
      <c r="L448" t="s">
        <v>41</v>
      </c>
      <c r="M448" t="s">
        <v>41</v>
      </c>
      <c r="N448" t="s">
        <v>22</v>
      </c>
      <c r="O448" t="s">
        <v>23</v>
      </c>
      <c r="P448" t="s">
        <v>24</v>
      </c>
      <c r="Q448" t="s">
        <v>425</v>
      </c>
      <c r="R448">
        <v>0</v>
      </c>
      <c r="S448" t="s">
        <v>88</v>
      </c>
      <c r="T448" t="s">
        <v>94</v>
      </c>
      <c r="U448" t="s">
        <v>97</v>
      </c>
      <c r="V448" s="50">
        <f t="shared" si="31"/>
        <v>0</v>
      </c>
      <c r="W448" s="50">
        <f t="shared" si="34"/>
        <v>0</v>
      </c>
      <c r="X448" s="5">
        <f t="shared" si="33"/>
        <v>0</v>
      </c>
      <c r="Y448">
        <f t="shared" si="32"/>
        <v>0</v>
      </c>
    </row>
    <row r="449" spans="1:25">
      <c r="A449">
        <v>448</v>
      </c>
      <c r="B449" t="s">
        <v>16</v>
      </c>
      <c r="C449" t="s">
        <v>17</v>
      </c>
      <c r="D449">
        <v>3</v>
      </c>
      <c r="E449" t="s">
        <v>71</v>
      </c>
      <c r="F449">
        <v>0.08</v>
      </c>
      <c r="H449" s="3">
        <v>476</v>
      </c>
      <c r="I449" s="3">
        <f t="shared" si="30"/>
        <v>506.94</v>
      </c>
      <c r="J449" t="s">
        <v>67</v>
      </c>
      <c r="K449">
        <v>1</v>
      </c>
      <c r="L449" t="s">
        <v>42</v>
      </c>
      <c r="M449" t="s">
        <v>42</v>
      </c>
      <c r="N449" t="s">
        <v>22</v>
      </c>
      <c r="O449" t="s">
        <v>23</v>
      </c>
      <c r="P449" t="s">
        <v>24</v>
      </c>
      <c r="Q449" t="s">
        <v>43</v>
      </c>
      <c r="R449">
        <v>0</v>
      </c>
      <c r="S449" t="s">
        <v>88</v>
      </c>
      <c r="T449" t="s">
        <v>94</v>
      </c>
      <c r="U449" t="s">
        <v>97</v>
      </c>
      <c r="V449" s="50">
        <f t="shared" si="31"/>
        <v>0</v>
      </c>
      <c r="W449" s="50">
        <f t="shared" si="34"/>
        <v>0</v>
      </c>
      <c r="X449" s="5">
        <f t="shared" si="33"/>
        <v>0</v>
      </c>
      <c r="Y449">
        <f t="shared" si="32"/>
        <v>0</v>
      </c>
    </row>
    <row r="450" spans="1:25">
      <c r="A450">
        <v>449</v>
      </c>
      <c r="B450" t="s">
        <v>16</v>
      </c>
      <c r="C450" t="s">
        <v>17</v>
      </c>
      <c r="D450">
        <v>3</v>
      </c>
      <c r="E450" t="s">
        <v>71</v>
      </c>
      <c r="F450">
        <v>0.08</v>
      </c>
      <c r="H450" s="3">
        <v>476</v>
      </c>
      <c r="I450" s="3">
        <f t="shared" ref="I450:I513" si="35">H450/(200/213)</f>
        <v>506.94</v>
      </c>
      <c r="J450" t="s">
        <v>67</v>
      </c>
      <c r="K450">
        <v>1</v>
      </c>
      <c r="L450" t="s">
        <v>44</v>
      </c>
      <c r="M450" t="s">
        <v>44</v>
      </c>
      <c r="N450" t="s">
        <v>22</v>
      </c>
      <c r="O450" t="s">
        <v>23</v>
      </c>
      <c r="P450" t="s">
        <v>24</v>
      </c>
      <c r="Q450" t="s">
        <v>45</v>
      </c>
      <c r="R450">
        <v>0</v>
      </c>
      <c r="S450" t="s">
        <v>88</v>
      </c>
      <c r="T450" t="s">
        <v>94</v>
      </c>
      <c r="U450" t="s">
        <v>97</v>
      </c>
      <c r="V450" s="50">
        <f t="shared" ref="V450:V513" si="36">R450/H450</f>
        <v>0</v>
      </c>
      <c r="W450" s="50">
        <f t="shared" si="34"/>
        <v>0</v>
      </c>
      <c r="X450" s="5">
        <f t="shared" si="33"/>
        <v>0</v>
      </c>
      <c r="Y450">
        <f t="shared" ref="Y450:Y513" si="37">X450*1000</f>
        <v>0</v>
      </c>
    </row>
    <row r="451" spans="1:25">
      <c r="A451">
        <v>450</v>
      </c>
      <c r="B451" t="s">
        <v>16</v>
      </c>
      <c r="C451" t="s">
        <v>17</v>
      </c>
      <c r="D451">
        <v>3</v>
      </c>
      <c r="E451" t="s">
        <v>71</v>
      </c>
      <c r="F451">
        <v>0.08</v>
      </c>
      <c r="H451" s="3">
        <v>476</v>
      </c>
      <c r="I451" s="3">
        <f t="shared" si="35"/>
        <v>506.94</v>
      </c>
      <c r="J451" t="s">
        <v>67</v>
      </c>
      <c r="K451">
        <v>1</v>
      </c>
      <c r="L451" t="s">
        <v>46</v>
      </c>
      <c r="M451" t="s">
        <v>46</v>
      </c>
      <c r="N451" t="s">
        <v>22</v>
      </c>
      <c r="O451" t="s">
        <v>23</v>
      </c>
      <c r="P451" t="s">
        <v>24</v>
      </c>
      <c r="Q451" t="s">
        <v>32</v>
      </c>
      <c r="R451">
        <v>0</v>
      </c>
      <c r="S451" t="s">
        <v>88</v>
      </c>
      <c r="T451" t="s">
        <v>94</v>
      </c>
      <c r="U451" t="s">
        <v>97</v>
      </c>
      <c r="V451" s="50">
        <f t="shared" si="36"/>
        <v>0</v>
      </c>
      <c r="W451" s="50">
        <f t="shared" si="34"/>
        <v>0</v>
      </c>
      <c r="X451" s="5">
        <f t="shared" ref="X451:X514" si="38">R451/I451</f>
        <v>0</v>
      </c>
      <c r="Y451">
        <f t="shared" si="37"/>
        <v>0</v>
      </c>
    </row>
    <row r="452" spans="1:25">
      <c r="A452">
        <v>451</v>
      </c>
      <c r="B452" t="s">
        <v>16</v>
      </c>
      <c r="C452" t="s">
        <v>17</v>
      </c>
      <c r="D452">
        <v>3</v>
      </c>
      <c r="E452" t="s">
        <v>71</v>
      </c>
      <c r="F452">
        <v>0.08</v>
      </c>
      <c r="H452" s="3">
        <v>476</v>
      </c>
      <c r="I452" s="3">
        <f t="shared" si="35"/>
        <v>506.94</v>
      </c>
      <c r="J452" t="s">
        <v>67</v>
      </c>
      <c r="K452">
        <v>1</v>
      </c>
      <c r="L452" t="s">
        <v>47</v>
      </c>
      <c r="M452" t="s">
        <v>48</v>
      </c>
      <c r="N452" t="s">
        <v>22</v>
      </c>
      <c r="O452" t="s">
        <v>37</v>
      </c>
      <c r="P452" t="s">
        <v>24</v>
      </c>
      <c r="Q452" t="s">
        <v>49</v>
      </c>
      <c r="R452">
        <v>2</v>
      </c>
      <c r="S452" t="s">
        <v>88</v>
      </c>
      <c r="T452" t="s">
        <v>94</v>
      </c>
      <c r="U452" t="s">
        <v>97</v>
      </c>
      <c r="V452" s="50">
        <f t="shared" si="36"/>
        <v>4.2016806722689074E-3</v>
      </c>
      <c r="W452" s="50">
        <f t="shared" ref="W452:W515" si="39">V452*1000000</f>
        <v>4201.6806722689071</v>
      </c>
      <c r="X452" s="5">
        <f t="shared" si="38"/>
        <v>3.9452400678581289E-3</v>
      </c>
      <c r="Y452">
        <f t="shared" si="37"/>
        <v>3.945240067858129</v>
      </c>
    </row>
    <row r="453" spans="1:25">
      <c r="A453">
        <v>452</v>
      </c>
      <c r="B453" t="s">
        <v>16</v>
      </c>
      <c r="C453" t="s">
        <v>17</v>
      </c>
      <c r="D453">
        <v>3</v>
      </c>
      <c r="E453" t="s">
        <v>71</v>
      </c>
      <c r="F453">
        <v>0.08</v>
      </c>
      <c r="H453" s="3">
        <v>476</v>
      </c>
      <c r="I453" s="3">
        <f t="shared" si="35"/>
        <v>506.94</v>
      </c>
      <c r="J453" t="s">
        <v>67</v>
      </c>
      <c r="K453">
        <v>1</v>
      </c>
      <c r="L453" t="s">
        <v>50</v>
      </c>
      <c r="M453" t="s">
        <v>48</v>
      </c>
      <c r="N453" t="s">
        <v>22</v>
      </c>
      <c r="O453" t="s">
        <v>37</v>
      </c>
      <c r="P453" t="s">
        <v>24</v>
      </c>
      <c r="Q453" t="s">
        <v>49</v>
      </c>
      <c r="R453">
        <v>0</v>
      </c>
      <c r="S453" t="s">
        <v>88</v>
      </c>
      <c r="T453" t="s">
        <v>94</v>
      </c>
      <c r="U453" t="s">
        <v>97</v>
      </c>
      <c r="V453" s="50">
        <f t="shared" si="36"/>
        <v>0</v>
      </c>
      <c r="W453" s="50">
        <f t="shared" si="39"/>
        <v>0</v>
      </c>
      <c r="X453" s="5">
        <f t="shared" si="38"/>
        <v>0</v>
      </c>
      <c r="Y453">
        <f t="shared" si="37"/>
        <v>0</v>
      </c>
    </row>
    <row r="454" spans="1:25">
      <c r="A454">
        <v>453</v>
      </c>
      <c r="B454" t="s">
        <v>16</v>
      </c>
      <c r="C454" t="s">
        <v>17</v>
      </c>
      <c r="D454">
        <v>3</v>
      </c>
      <c r="E454" t="s">
        <v>71</v>
      </c>
      <c r="F454">
        <v>0.08</v>
      </c>
      <c r="H454" s="3">
        <v>476</v>
      </c>
      <c r="I454" s="3">
        <f t="shared" si="35"/>
        <v>506.94</v>
      </c>
      <c r="J454" t="s">
        <v>67</v>
      </c>
      <c r="K454">
        <v>1</v>
      </c>
      <c r="L454" t="s">
        <v>51</v>
      </c>
      <c r="M454" t="s">
        <v>51</v>
      </c>
      <c r="N454" t="s">
        <v>22</v>
      </c>
      <c r="O454" t="s">
        <v>23</v>
      </c>
      <c r="P454" t="s">
        <v>24</v>
      </c>
      <c r="Q454" t="s">
        <v>45</v>
      </c>
      <c r="R454">
        <v>0</v>
      </c>
      <c r="S454" t="s">
        <v>88</v>
      </c>
      <c r="T454" t="s">
        <v>94</v>
      </c>
      <c r="U454" t="s">
        <v>97</v>
      </c>
      <c r="V454" s="50">
        <f t="shared" si="36"/>
        <v>0</v>
      </c>
      <c r="W454" s="50">
        <f t="shared" si="39"/>
        <v>0</v>
      </c>
      <c r="X454" s="5">
        <f t="shared" si="38"/>
        <v>0</v>
      </c>
      <c r="Y454">
        <f t="shared" si="37"/>
        <v>0</v>
      </c>
    </row>
    <row r="455" spans="1:25">
      <c r="A455">
        <v>454</v>
      </c>
      <c r="B455" t="s">
        <v>16</v>
      </c>
      <c r="C455" t="s">
        <v>17</v>
      </c>
      <c r="D455">
        <v>3</v>
      </c>
      <c r="E455" t="s">
        <v>71</v>
      </c>
      <c r="F455">
        <v>0.08</v>
      </c>
      <c r="H455" s="3">
        <v>476</v>
      </c>
      <c r="I455" s="3">
        <f t="shared" si="35"/>
        <v>506.94</v>
      </c>
      <c r="J455" t="s">
        <v>67</v>
      </c>
      <c r="K455">
        <v>1</v>
      </c>
      <c r="L455" t="s">
        <v>52</v>
      </c>
      <c r="M455" t="s">
        <v>52</v>
      </c>
      <c r="N455" t="s">
        <v>22</v>
      </c>
      <c r="O455" t="s">
        <v>23</v>
      </c>
      <c r="P455" t="s">
        <v>31</v>
      </c>
      <c r="Q455" t="s">
        <v>53</v>
      </c>
      <c r="R455">
        <v>0</v>
      </c>
      <c r="S455" t="s">
        <v>88</v>
      </c>
      <c r="T455" t="s">
        <v>94</v>
      </c>
      <c r="U455" t="s">
        <v>97</v>
      </c>
      <c r="V455" s="50">
        <f t="shared" si="36"/>
        <v>0</v>
      </c>
      <c r="W455" s="50">
        <f t="shared" si="39"/>
        <v>0</v>
      </c>
      <c r="X455" s="5">
        <f t="shared" si="38"/>
        <v>0</v>
      </c>
      <c r="Y455">
        <f t="shared" si="37"/>
        <v>0</v>
      </c>
    </row>
    <row r="456" spans="1:25">
      <c r="A456">
        <v>455</v>
      </c>
      <c r="B456" t="s">
        <v>16</v>
      </c>
      <c r="C456" t="s">
        <v>17</v>
      </c>
      <c r="D456">
        <v>3</v>
      </c>
      <c r="E456" t="s">
        <v>71</v>
      </c>
      <c r="F456">
        <v>0.08</v>
      </c>
      <c r="H456" s="3">
        <v>476</v>
      </c>
      <c r="I456" s="3">
        <f t="shared" si="35"/>
        <v>506.94</v>
      </c>
      <c r="J456" t="s">
        <v>67</v>
      </c>
      <c r="K456">
        <v>1</v>
      </c>
      <c r="L456" t="s">
        <v>54</v>
      </c>
      <c r="M456" t="s">
        <v>54</v>
      </c>
      <c r="N456" t="s">
        <v>22</v>
      </c>
      <c r="O456" t="s">
        <v>23</v>
      </c>
      <c r="P456" t="s">
        <v>31</v>
      </c>
      <c r="Q456" t="s">
        <v>55</v>
      </c>
      <c r="R456">
        <v>0</v>
      </c>
      <c r="S456" t="s">
        <v>88</v>
      </c>
      <c r="T456" t="s">
        <v>94</v>
      </c>
      <c r="U456" t="s">
        <v>97</v>
      </c>
      <c r="V456" s="50">
        <f t="shared" si="36"/>
        <v>0</v>
      </c>
      <c r="W456" s="50">
        <f t="shared" si="39"/>
        <v>0</v>
      </c>
      <c r="X456" s="5">
        <f t="shared" si="38"/>
        <v>0</v>
      </c>
      <c r="Y456">
        <f t="shared" si="37"/>
        <v>0</v>
      </c>
    </row>
    <row r="457" spans="1:25">
      <c r="A457">
        <v>456</v>
      </c>
      <c r="B457" t="s">
        <v>16</v>
      </c>
      <c r="C457" t="s">
        <v>17</v>
      </c>
      <c r="D457">
        <v>3</v>
      </c>
      <c r="E457" t="s">
        <v>71</v>
      </c>
      <c r="F457">
        <v>0.08</v>
      </c>
      <c r="H457" s="3">
        <v>476</v>
      </c>
      <c r="I457" s="3">
        <f t="shared" si="35"/>
        <v>506.94</v>
      </c>
      <c r="J457" t="s">
        <v>67</v>
      </c>
      <c r="K457">
        <v>1</v>
      </c>
      <c r="L457" t="s">
        <v>56</v>
      </c>
      <c r="M457" t="s">
        <v>56</v>
      </c>
      <c r="N457" t="s">
        <v>22</v>
      </c>
      <c r="O457" t="s">
        <v>37</v>
      </c>
      <c r="P457" t="s">
        <v>24</v>
      </c>
      <c r="Q457" t="s">
        <v>57</v>
      </c>
      <c r="R457">
        <v>3</v>
      </c>
      <c r="S457" t="s">
        <v>88</v>
      </c>
      <c r="T457" t="s">
        <v>94</v>
      </c>
      <c r="U457" t="s">
        <v>97</v>
      </c>
      <c r="V457" s="50">
        <f t="shared" si="36"/>
        <v>6.3025210084033615E-3</v>
      </c>
      <c r="W457" s="50">
        <f t="shared" si="39"/>
        <v>6302.5210084033615</v>
      </c>
      <c r="X457" s="5">
        <f t="shared" si="38"/>
        <v>5.9178601017871937E-3</v>
      </c>
      <c r="Y457">
        <f t="shared" si="37"/>
        <v>5.9178601017871939</v>
      </c>
    </row>
    <row r="458" spans="1:25">
      <c r="A458">
        <v>457</v>
      </c>
      <c r="B458" t="s">
        <v>16</v>
      </c>
      <c r="C458" t="s">
        <v>17</v>
      </c>
      <c r="D458">
        <v>3</v>
      </c>
      <c r="E458" t="s">
        <v>71</v>
      </c>
      <c r="F458">
        <v>0.08</v>
      </c>
      <c r="H458" s="3">
        <v>476</v>
      </c>
      <c r="I458" s="3">
        <f t="shared" si="35"/>
        <v>506.94</v>
      </c>
      <c r="J458" t="s">
        <v>67</v>
      </c>
      <c r="K458">
        <v>1</v>
      </c>
      <c r="L458" t="s">
        <v>58</v>
      </c>
      <c r="M458" t="s">
        <v>58</v>
      </c>
      <c r="N458" t="s">
        <v>30</v>
      </c>
      <c r="O458" t="s">
        <v>23</v>
      </c>
      <c r="P458" t="s">
        <v>31</v>
      </c>
      <c r="Q458" t="s">
        <v>59</v>
      </c>
      <c r="R458">
        <v>0</v>
      </c>
      <c r="S458" t="s">
        <v>88</v>
      </c>
      <c r="T458" t="s">
        <v>94</v>
      </c>
      <c r="U458" t="s">
        <v>97</v>
      </c>
      <c r="V458" s="50">
        <f t="shared" si="36"/>
        <v>0</v>
      </c>
      <c r="W458" s="50">
        <f t="shared" si="39"/>
        <v>0</v>
      </c>
      <c r="X458" s="5">
        <f t="shared" si="38"/>
        <v>0</v>
      </c>
      <c r="Y458">
        <f t="shared" si="37"/>
        <v>0</v>
      </c>
    </row>
    <row r="459" spans="1:25">
      <c r="A459">
        <v>458</v>
      </c>
      <c r="B459" t="s">
        <v>16</v>
      </c>
      <c r="C459" t="s">
        <v>17</v>
      </c>
      <c r="D459">
        <v>3</v>
      </c>
      <c r="E459" t="s">
        <v>71</v>
      </c>
      <c r="F459">
        <v>0.08</v>
      </c>
      <c r="H459" s="3">
        <v>476</v>
      </c>
      <c r="I459" s="3">
        <f t="shared" si="35"/>
        <v>506.94</v>
      </c>
      <c r="J459" t="s">
        <v>67</v>
      </c>
      <c r="K459">
        <v>1</v>
      </c>
      <c r="L459" t="s">
        <v>60</v>
      </c>
      <c r="M459" t="s">
        <v>60</v>
      </c>
      <c r="N459" t="s">
        <v>30</v>
      </c>
      <c r="O459" t="s">
        <v>37</v>
      </c>
      <c r="P459" t="s">
        <v>31</v>
      </c>
      <c r="Q459" t="s">
        <v>61</v>
      </c>
      <c r="R459">
        <v>0</v>
      </c>
      <c r="S459" t="s">
        <v>88</v>
      </c>
      <c r="T459" t="s">
        <v>94</v>
      </c>
      <c r="U459" t="s">
        <v>97</v>
      </c>
      <c r="V459" s="50">
        <f t="shared" si="36"/>
        <v>0</v>
      </c>
      <c r="W459" s="50">
        <f t="shared" si="39"/>
        <v>0</v>
      </c>
      <c r="X459" s="5">
        <f t="shared" si="38"/>
        <v>0</v>
      </c>
      <c r="Y459">
        <f t="shared" si="37"/>
        <v>0</v>
      </c>
    </row>
    <row r="460" spans="1:25">
      <c r="A460">
        <v>459</v>
      </c>
      <c r="B460" t="s">
        <v>16</v>
      </c>
      <c r="C460" t="s">
        <v>17</v>
      </c>
      <c r="D460">
        <v>3</v>
      </c>
      <c r="E460" t="s">
        <v>71</v>
      </c>
      <c r="F460">
        <v>0.08</v>
      </c>
      <c r="H460" s="3">
        <v>476</v>
      </c>
      <c r="I460" s="3">
        <f t="shared" si="35"/>
        <v>506.94</v>
      </c>
      <c r="J460" t="s">
        <v>67</v>
      </c>
      <c r="K460">
        <v>1</v>
      </c>
      <c r="L460" t="s">
        <v>62</v>
      </c>
      <c r="M460" t="s">
        <v>62</v>
      </c>
      <c r="N460" t="s">
        <v>22</v>
      </c>
      <c r="O460" t="s">
        <v>37</v>
      </c>
      <c r="P460" t="s">
        <v>24</v>
      </c>
      <c r="Q460" t="s">
        <v>32</v>
      </c>
      <c r="R460">
        <v>0</v>
      </c>
      <c r="S460" t="s">
        <v>88</v>
      </c>
      <c r="T460" t="s">
        <v>94</v>
      </c>
      <c r="U460" t="s">
        <v>97</v>
      </c>
      <c r="V460" s="50">
        <f t="shared" si="36"/>
        <v>0</v>
      </c>
      <c r="W460" s="50">
        <f t="shared" si="39"/>
        <v>0</v>
      </c>
      <c r="X460" s="5">
        <f t="shared" si="38"/>
        <v>0</v>
      </c>
      <c r="Y460">
        <f t="shared" si="37"/>
        <v>0</v>
      </c>
    </row>
    <row r="461" spans="1:25">
      <c r="A461">
        <v>460</v>
      </c>
      <c r="B461" t="s">
        <v>16</v>
      </c>
      <c r="C461" t="s">
        <v>17</v>
      </c>
      <c r="D461">
        <v>3</v>
      </c>
      <c r="E461" t="s">
        <v>71</v>
      </c>
      <c r="F461">
        <v>0.08</v>
      </c>
      <c r="H461" s="3">
        <v>476</v>
      </c>
      <c r="I461" s="3">
        <f t="shared" si="35"/>
        <v>506.94</v>
      </c>
      <c r="J461" t="s">
        <v>67</v>
      </c>
      <c r="K461">
        <v>1</v>
      </c>
      <c r="L461" t="s">
        <v>63</v>
      </c>
      <c r="M461" t="s">
        <v>64</v>
      </c>
      <c r="N461" t="s">
        <v>22</v>
      </c>
      <c r="O461" t="s">
        <v>23</v>
      </c>
      <c r="P461" t="s">
        <v>24</v>
      </c>
      <c r="Q461" t="s">
        <v>25</v>
      </c>
      <c r="R461">
        <v>0</v>
      </c>
      <c r="S461" t="s">
        <v>88</v>
      </c>
      <c r="T461" t="s">
        <v>94</v>
      </c>
      <c r="U461" t="s">
        <v>97</v>
      </c>
      <c r="V461" s="50">
        <f t="shared" si="36"/>
        <v>0</v>
      </c>
      <c r="W461" s="50">
        <f t="shared" si="39"/>
        <v>0</v>
      </c>
      <c r="X461" s="5">
        <f t="shared" si="38"/>
        <v>0</v>
      </c>
      <c r="Y461">
        <f t="shared" si="37"/>
        <v>0</v>
      </c>
    </row>
    <row r="462" spans="1:25">
      <c r="A462">
        <v>461</v>
      </c>
      <c r="B462" t="s">
        <v>16</v>
      </c>
      <c r="C462" t="s">
        <v>17</v>
      </c>
      <c r="D462">
        <v>3</v>
      </c>
      <c r="E462" t="s">
        <v>71</v>
      </c>
      <c r="F462">
        <v>0.08</v>
      </c>
      <c r="H462" s="3">
        <v>476</v>
      </c>
      <c r="I462" s="3">
        <f t="shared" si="35"/>
        <v>506.94</v>
      </c>
      <c r="J462" t="s">
        <v>69</v>
      </c>
      <c r="K462">
        <v>1</v>
      </c>
      <c r="L462" t="s">
        <v>20</v>
      </c>
      <c r="M462" t="s">
        <v>21</v>
      </c>
      <c r="N462" t="s">
        <v>22</v>
      </c>
      <c r="O462" t="s">
        <v>23</v>
      </c>
      <c r="P462" t="s">
        <v>24</v>
      </c>
      <c r="Q462" t="s">
        <v>25</v>
      </c>
      <c r="R462">
        <v>0</v>
      </c>
      <c r="S462" t="s">
        <v>88</v>
      </c>
      <c r="T462" t="s">
        <v>94</v>
      </c>
      <c r="U462" t="s">
        <v>98</v>
      </c>
      <c r="V462" s="50">
        <f t="shared" si="36"/>
        <v>0</v>
      </c>
      <c r="W462" s="50">
        <f t="shared" si="39"/>
        <v>0</v>
      </c>
      <c r="X462" s="5">
        <f t="shared" si="38"/>
        <v>0</v>
      </c>
      <c r="Y462">
        <f t="shared" si="37"/>
        <v>0</v>
      </c>
    </row>
    <row r="463" spans="1:25">
      <c r="A463">
        <v>462</v>
      </c>
      <c r="B463" t="s">
        <v>16</v>
      </c>
      <c r="C463" t="s">
        <v>17</v>
      </c>
      <c r="D463">
        <v>3</v>
      </c>
      <c r="E463" t="s">
        <v>71</v>
      </c>
      <c r="F463">
        <v>0.08</v>
      </c>
      <c r="H463" s="3">
        <v>476</v>
      </c>
      <c r="I463" s="3">
        <f t="shared" si="35"/>
        <v>506.94</v>
      </c>
      <c r="J463" t="s">
        <v>69</v>
      </c>
      <c r="K463">
        <v>1</v>
      </c>
      <c r="L463" t="s">
        <v>29</v>
      </c>
      <c r="M463" t="s">
        <v>29</v>
      </c>
      <c r="N463" t="s">
        <v>30</v>
      </c>
      <c r="O463" t="s">
        <v>23</v>
      </c>
      <c r="P463" t="s">
        <v>31</v>
      </c>
      <c r="Q463" t="s">
        <v>32</v>
      </c>
      <c r="R463">
        <v>0</v>
      </c>
      <c r="S463" t="s">
        <v>88</v>
      </c>
      <c r="T463" t="s">
        <v>94</v>
      </c>
      <c r="U463" t="s">
        <v>98</v>
      </c>
      <c r="V463" s="50">
        <f t="shared" si="36"/>
        <v>0</v>
      </c>
      <c r="W463" s="50">
        <f t="shared" si="39"/>
        <v>0</v>
      </c>
      <c r="X463" s="5">
        <f t="shared" si="38"/>
        <v>0</v>
      </c>
      <c r="Y463">
        <f t="shared" si="37"/>
        <v>0</v>
      </c>
    </row>
    <row r="464" spans="1:25">
      <c r="A464">
        <v>463</v>
      </c>
      <c r="B464" t="s">
        <v>16</v>
      </c>
      <c r="C464" t="s">
        <v>17</v>
      </c>
      <c r="D464">
        <v>3</v>
      </c>
      <c r="E464" t="s">
        <v>71</v>
      </c>
      <c r="F464">
        <v>0.08</v>
      </c>
      <c r="H464" s="3">
        <v>476</v>
      </c>
      <c r="I464" s="3">
        <f t="shared" si="35"/>
        <v>506.94</v>
      </c>
      <c r="J464" t="s">
        <v>69</v>
      </c>
      <c r="K464">
        <v>1</v>
      </c>
      <c r="L464" t="s">
        <v>33</v>
      </c>
      <c r="M464" t="s">
        <v>33</v>
      </c>
      <c r="N464" t="s">
        <v>22</v>
      </c>
      <c r="O464" t="s">
        <v>23</v>
      </c>
      <c r="P464" t="s">
        <v>31</v>
      </c>
      <c r="Q464" t="s">
        <v>25</v>
      </c>
      <c r="R464">
        <v>0</v>
      </c>
      <c r="S464" t="s">
        <v>88</v>
      </c>
      <c r="T464" t="s">
        <v>94</v>
      </c>
      <c r="U464" t="s">
        <v>98</v>
      </c>
      <c r="V464" s="50">
        <f t="shared" si="36"/>
        <v>0</v>
      </c>
      <c r="W464" s="50">
        <f t="shared" si="39"/>
        <v>0</v>
      </c>
      <c r="X464" s="5">
        <f t="shared" si="38"/>
        <v>0</v>
      </c>
      <c r="Y464">
        <f t="shared" si="37"/>
        <v>0</v>
      </c>
    </row>
    <row r="465" spans="1:25">
      <c r="A465">
        <v>464</v>
      </c>
      <c r="B465" t="s">
        <v>16</v>
      </c>
      <c r="C465" t="s">
        <v>17</v>
      </c>
      <c r="D465">
        <v>3</v>
      </c>
      <c r="E465" t="s">
        <v>71</v>
      </c>
      <c r="F465">
        <v>0.08</v>
      </c>
      <c r="H465" s="3">
        <v>476</v>
      </c>
      <c r="I465" s="3">
        <f t="shared" si="35"/>
        <v>506.94</v>
      </c>
      <c r="J465" t="s">
        <v>69</v>
      </c>
      <c r="K465">
        <v>1</v>
      </c>
      <c r="L465" t="s">
        <v>34</v>
      </c>
      <c r="M465" t="s">
        <v>35</v>
      </c>
      <c r="N465" t="s">
        <v>36</v>
      </c>
      <c r="O465" t="s">
        <v>37</v>
      </c>
      <c r="P465" t="s">
        <v>24</v>
      </c>
      <c r="Q465" t="s">
        <v>38</v>
      </c>
      <c r="R465">
        <v>0</v>
      </c>
      <c r="S465" t="s">
        <v>88</v>
      </c>
      <c r="T465" t="s">
        <v>94</v>
      </c>
      <c r="U465" t="s">
        <v>98</v>
      </c>
      <c r="V465" s="50">
        <f t="shared" si="36"/>
        <v>0</v>
      </c>
      <c r="W465" s="50">
        <f t="shared" si="39"/>
        <v>0</v>
      </c>
      <c r="X465" s="5">
        <f t="shared" si="38"/>
        <v>0</v>
      </c>
      <c r="Y465">
        <f t="shared" si="37"/>
        <v>0</v>
      </c>
    </row>
    <row r="466" spans="1:25">
      <c r="A466">
        <v>465</v>
      </c>
      <c r="B466" t="s">
        <v>16</v>
      </c>
      <c r="C466" t="s">
        <v>17</v>
      </c>
      <c r="D466">
        <v>3</v>
      </c>
      <c r="E466" t="s">
        <v>71</v>
      </c>
      <c r="F466">
        <v>0.08</v>
      </c>
      <c r="H466" s="3">
        <v>476</v>
      </c>
      <c r="I466" s="3">
        <f t="shared" si="35"/>
        <v>506.94</v>
      </c>
      <c r="J466" t="s">
        <v>69</v>
      </c>
      <c r="K466">
        <v>1</v>
      </c>
      <c r="L466" t="s">
        <v>39</v>
      </c>
      <c r="M466" t="s">
        <v>35</v>
      </c>
      <c r="N466" t="s">
        <v>36</v>
      </c>
      <c r="O466" t="s">
        <v>37</v>
      </c>
      <c r="P466" t="s">
        <v>24</v>
      </c>
      <c r="Q466" t="s">
        <v>38</v>
      </c>
      <c r="R466">
        <v>0</v>
      </c>
      <c r="S466" t="s">
        <v>88</v>
      </c>
      <c r="T466" t="s">
        <v>94</v>
      </c>
      <c r="U466" t="s">
        <v>98</v>
      </c>
      <c r="V466" s="50">
        <f t="shared" si="36"/>
        <v>0</v>
      </c>
      <c r="W466" s="50">
        <f t="shared" si="39"/>
        <v>0</v>
      </c>
      <c r="X466" s="5">
        <f t="shared" si="38"/>
        <v>0</v>
      </c>
      <c r="Y466">
        <f t="shared" si="37"/>
        <v>0</v>
      </c>
    </row>
    <row r="467" spans="1:25">
      <c r="A467">
        <v>466</v>
      </c>
      <c r="B467" t="s">
        <v>16</v>
      </c>
      <c r="C467" t="s">
        <v>17</v>
      </c>
      <c r="D467">
        <v>3</v>
      </c>
      <c r="E467" t="s">
        <v>71</v>
      </c>
      <c r="F467">
        <v>0.08</v>
      </c>
      <c r="H467" s="3">
        <v>476</v>
      </c>
      <c r="I467" s="3">
        <f t="shared" si="35"/>
        <v>506.94</v>
      </c>
      <c r="J467" t="s">
        <v>69</v>
      </c>
      <c r="K467">
        <v>1</v>
      </c>
      <c r="L467" t="s">
        <v>40</v>
      </c>
      <c r="M467" t="s">
        <v>40</v>
      </c>
      <c r="N467" t="s">
        <v>22</v>
      </c>
      <c r="O467" t="s">
        <v>37</v>
      </c>
      <c r="P467" t="s">
        <v>24</v>
      </c>
      <c r="Q467" t="s">
        <v>32</v>
      </c>
      <c r="R467">
        <v>0</v>
      </c>
      <c r="S467" t="s">
        <v>88</v>
      </c>
      <c r="T467" t="s">
        <v>94</v>
      </c>
      <c r="U467" t="s">
        <v>98</v>
      </c>
      <c r="V467" s="50">
        <f t="shared" si="36"/>
        <v>0</v>
      </c>
      <c r="W467" s="50">
        <f t="shared" si="39"/>
        <v>0</v>
      </c>
      <c r="X467" s="5">
        <f t="shared" si="38"/>
        <v>0</v>
      </c>
      <c r="Y467">
        <f t="shared" si="37"/>
        <v>0</v>
      </c>
    </row>
    <row r="468" spans="1:25">
      <c r="A468">
        <v>467</v>
      </c>
      <c r="B468" t="s">
        <v>16</v>
      </c>
      <c r="C468" t="s">
        <v>17</v>
      </c>
      <c r="D468">
        <v>3</v>
      </c>
      <c r="E468" t="s">
        <v>71</v>
      </c>
      <c r="F468">
        <v>0.08</v>
      </c>
      <c r="H468" s="3">
        <v>476</v>
      </c>
      <c r="I468" s="3">
        <f t="shared" si="35"/>
        <v>506.94</v>
      </c>
      <c r="J468" t="s">
        <v>69</v>
      </c>
      <c r="K468">
        <v>1</v>
      </c>
      <c r="L468" t="s">
        <v>41</v>
      </c>
      <c r="M468" t="s">
        <v>41</v>
      </c>
      <c r="N468" t="s">
        <v>22</v>
      </c>
      <c r="O468" t="s">
        <v>23</v>
      </c>
      <c r="P468" t="s">
        <v>24</v>
      </c>
      <c r="Q468" t="s">
        <v>425</v>
      </c>
      <c r="R468">
        <v>0</v>
      </c>
      <c r="S468" t="s">
        <v>88</v>
      </c>
      <c r="T468" t="s">
        <v>94</v>
      </c>
      <c r="U468" t="s">
        <v>98</v>
      </c>
      <c r="V468" s="50">
        <f t="shared" si="36"/>
        <v>0</v>
      </c>
      <c r="W468" s="50">
        <f t="shared" si="39"/>
        <v>0</v>
      </c>
      <c r="X468" s="5">
        <f t="shared" si="38"/>
        <v>0</v>
      </c>
      <c r="Y468">
        <f t="shared" si="37"/>
        <v>0</v>
      </c>
    </row>
    <row r="469" spans="1:25">
      <c r="A469">
        <v>468</v>
      </c>
      <c r="B469" t="s">
        <v>16</v>
      </c>
      <c r="C469" t="s">
        <v>17</v>
      </c>
      <c r="D469">
        <v>3</v>
      </c>
      <c r="E469" t="s">
        <v>71</v>
      </c>
      <c r="F469">
        <v>0.08</v>
      </c>
      <c r="H469" s="3">
        <v>476</v>
      </c>
      <c r="I469" s="3">
        <f t="shared" si="35"/>
        <v>506.94</v>
      </c>
      <c r="J469" t="s">
        <v>69</v>
      </c>
      <c r="K469">
        <v>1</v>
      </c>
      <c r="L469" t="s">
        <v>42</v>
      </c>
      <c r="M469" t="s">
        <v>42</v>
      </c>
      <c r="N469" t="s">
        <v>22</v>
      </c>
      <c r="O469" t="s">
        <v>23</v>
      </c>
      <c r="P469" t="s">
        <v>24</v>
      </c>
      <c r="Q469" t="s">
        <v>43</v>
      </c>
      <c r="R469">
        <v>0</v>
      </c>
      <c r="S469" t="s">
        <v>88</v>
      </c>
      <c r="T469" t="s">
        <v>94</v>
      </c>
      <c r="U469" t="s">
        <v>98</v>
      </c>
      <c r="V469" s="50">
        <f t="shared" si="36"/>
        <v>0</v>
      </c>
      <c r="W469" s="50">
        <f t="shared" si="39"/>
        <v>0</v>
      </c>
      <c r="X469" s="5">
        <f t="shared" si="38"/>
        <v>0</v>
      </c>
      <c r="Y469">
        <f t="shared" si="37"/>
        <v>0</v>
      </c>
    </row>
    <row r="470" spans="1:25">
      <c r="A470">
        <v>469</v>
      </c>
      <c r="B470" t="s">
        <v>16</v>
      </c>
      <c r="C470" t="s">
        <v>17</v>
      </c>
      <c r="D470">
        <v>3</v>
      </c>
      <c r="E470" t="s">
        <v>71</v>
      </c>
      <c r="F470">
        <v>0.08</v>
      </c>
      <c r="H470" s="3">
        <v>476</v>
      </c>
      <c r="I470" s="3">
        <f t="shared" si="35"/>
        <v>506.94</v>
      </c>
      <c r="J470" t="s">
        <v>69</v>
      </c>
      <c r="K470">
        <v>1</v>
      </c>
      <c r="L470" t="s">
        <v>44</v>
      </c>
      <c r="M470" t="s">
        <v>44</v>
      </c>
      <c r="N470" t="s">
        <v>22</v>
      </c>
      <c r="O470" t="s">
        <v>23</v>
      </c>
      <c r="P470" t="s">
        <v>24</v>
      </c>
      <c r="Q470" t="s">
        <v>45</v>
      </c>
      <c r="R470">
        <v>0</v>
      </c>
      <c r="S470" t="s">
        <v>88</v>
      </c>
      <c r="T470" t="s">
        <v>94</v>
      </c>
      <c r="U470" t="s">
        <v>98</v>
      </c>
      <c r="V470" s="50">
        <f t="shared" si="36"/>
        <v>0</v>
      </c>
      <c r="W470" s="50">
        <f t="shared" si="39"/>
        <v>0</v>
      </c>
      <c r="X470" s="5">
        <f t="shared" si="38"/>
        <v>0</v>
      </c>
      <c r="Y470">
        <f t="shared" si="37"/>
        <v>0</v>
      </c>
    </row>
    <row r="471" spans="1:25">
      <c r="A471">
        <v>470</v>
      </c>
      <c r="B471" t="s">
        <v>16</v>
      </c>
      <c r="C471" t="s">
        <v>17</v>
      </c>
      <c r="D471">
        <v>3</v>
      </c>
      <c r="E471" t="s">
        <v>71</v>
      </c>
      <c r="F471">
        <v>0.08</v>
      </c>
      <c r="H471" s="3">
        <v>476</v>
      </c>
      <c r="I471" s="3">
        <f t="shared" si="35"/>
        <v>506.94</v>
      </c>
      <c r="J471" t="s">
        <v>69</v>
      </c>
      <c r="K471">
        <v>1</v>
      </c>
      <c r="L471" t="s">
        <v>46</v>
      </c>
      <c r="M471" t="s">
        <v>46</v>
      </c>
      <c r="N471" t="s">
        <v>22</v>
      </c>
      <c r="O471" t="s">
        <v>23</v>
      </c>
      <c r="P471" t="s">
        <v>24</v>
      </c>
      <c r="Q471" t="s">
        <v>32</v>
      </c>
      <c r="R471">
        <v>0</v>
      </c>
      <c r="S471" t="s">
        <v>88</v>
      </c>
      <c r="T471" t="s">
        <v>94</v>
      </c>
      <c r="U471" t="s">
        <v>98</v>
      </c>
      <c r="V471" s="50">
        <f t="shared" si="36"/>
        <v>0</v>
      </c>
      <c r="W471" s="50">
        <f t="shared" si="39"/>
        <v>0</v>
      </c>
      <c r="X471" s="5">
        <f t="shared" si="38"/>
        <v>0</v>
      </c>
      <c r="Y471">
        <f t="shared" si="37"/>
        <v>0</v>
      </c>
    </row>
    <row r="472" spans="1:25">
      <c r="A472">
        <v>471</v>
      </c>
      <c r="B472" t="s">
        <v>16</v>
      </c>
      <c r="C472" t="s">
        <v>17</v>
      </c>
      <c r="D472">
        <v>3</v>
      </c>
      <c r="E472" t="s">
        <v>71</v>
      </c>
      <c r="F472">
        <v>0.08</v>
      </c>
      <c r="H472" s="3">
        <v>476</v>
      </c>
      <c r="I472" s="3">
        <f t="shared" si="35"/>
        <v>506.94</v>
      </c>
      <c r="J472" t="s">
        <v>69</v>
      </c>
      <c r="K472">
        <v>1</v>
      </c>
      <c r="L472" t="s">
        <v>47</v>
      </c>
      <c r="M472" t="s">
        <v>48</v>
      </c>
      <c r="N472" t="s">
        <v>22</v>
      </c>
      <c r="O472" t="s">
        <v>37</v>
      </c>
      <c r="P472" t="s">
        <v>24</v>
      </c>
      <c r="Q472" t="s">
        <v>49</v>
      </c>
      <c r="R472">
        <v>1</v>
      </c>
      <c r="S472" t="s">
        <v>88</v>
      </c>
      <c r="T472" t="s">
        <v>94</v>
      </c>
      <c r="U472" t="s">
        <v>98</v>
      </c>
      <c r="V472" s="50">
        <f t="shared" si="36"/>
        <v>2.1008403361344537E-3</v>
      </c>
      <c r="W472" s="50">
        <f t="shared" si="39"/>
        <v>2100.8403361344535</v>
      </c>
      <c r="X472" s="5">
        <f t="shared" si="38"/>
        <v>1.9726200339290644E-3</v>
      </c>
      <c r="Y472">
        <f t="shared" si="37"/>
        <v>1.9726200339290645</v>
      </c>
    </row>
    <row r="473" spans="1:25">
      <c r="A473">
        <v>472</v>
      </c>
      <c r="B473" t="s">
        <v>16</v>
      </c>
      <c r="C473" t="s">
        <v>17</v>
      </c>
      <c r="D473">
        <v>3</v>
      </c>
      <c r="E473" t="s">
        <v>71</v>
      </c>
      <c r="F473">
        <v>0.08</v>
      </c>
      <c r="H473" s="3">
        <v>476</v>
      </c>
      <c r="I473" s="3">
        <f t="shared" si="35"/>
        <v>506.94</v>
      </c>
      <c r="J473" t="s">
        <v>69</v>
      </c>
      <c r="K473">
        <v>1</v>
      </c>
      <c r="L473" t="s">
        <v>50</v>
      </c>
      <c r="M473" t="s">
        <v>48</v>
      </c>
      <c r="N473" t="s">
        <v>22</v>
      </c>
      <c r="O473" t="s">
        <v>37</v>
      </c>
      <c r="P473" t="s">
        <v>24</v>
      </c>
      <c r="Q473" t="s">
        <v>49</v>
      </c>
      <c r="R473">
        <v>1</v>
      </c>
      <c r="S473" t="s">
        <v>88</v>
      </c>
      <c r="T473" t="s">
        <v>94</v>
      </c>
      <c r="U473" t="s">
        <v>98</v>
      </c>
      <c r="V473" s="50">
        <f t="shared" si="36"/>
        <v>2.1008403361344537E-3</v>
      </c>
      <c r="W473" s="50">
        <f t="shared" si="39"/>
        <v>2100.8403361344535</v>
      </c>
      <c r="X473" s="5">
        <f t="shared" si="38"/>
        <v>1.9726200339290644E-3</v>
      </c>
      <c r="Y473">
        <f t="shared" si="37"/>
        <v>1.9726200339290645</v>
      </c>
    </row>
    <row r="474" spans="1:25">
      <c r="A474">
        <v>473</v>
      </c>
      <c r="B474" t="s">
        <v>16</v>
      </c>
      <c r="C474" t="s">
        <v>17</v>
      </c>
      <c r="D474">
        <v>3</v>
      </c>
      <c r="E474" t="s">
        <v>71</v>
      </c>
      <c r="F474">
        <v>0.08</v>
      </c>
      <c r="H474" s="3">
        <v>476</v>
      </c>
      <c r="I474" s="3">
        <f t="shared" si="35"/>
        <v>506.94</v>
      </c>
      <c r="J474" t="s">
        <v>69</v>
      </c>
      <c r="K474">
        <v>1</v>
      </c>
      <c r="L474" t="s">
        <v>51</v>
      </c>
      <c r="M474" t="s">
        <v>51</v>
      </c>
      <c r="N474" t="s">
        <v>22</v>
      </c>
      <c r="O474" t="s">
        <v>23</v>
      </c>
      <c r="P474" t="s">
        <v>24</v>
      </c>
      <c r="Q474" t="s">
        <v>45</v>
      </c>
      <c r="R474">
        <v>0</v>
      </c>
      <c r="S474" t="s">
        <v>88</v>
      </c>
      <c r="T474" t="s">
        <v>94</v>
      </c>
      <c r="U474" t="s">
        <v>98</v>
      </c>
      <c r="V474" s="50">
        <f t="shared" si="36"/>
        <v>0</v>
      </c>
      <c r="W474" s="50">
        <f t="shared" si="39"/>
        <v>0</v>
      </c>
      <c r="X474" s="5">
        <f t="shared" si="38"/>
        <v>0</v>
      </c>
      <c r="Y474">
        <f t="shared" si="37"/>
        <v>0</v>
      </c>
    </row>
    <row r="475" spans="1:25">
      <c r="A475">
        <v>474</v>
      </c>
      <c r="B475" t="s">
        <v>16</v>
      </c>
      <c r="C475" t="s">
        <v>17</v>
      </c>
      <c r="D475">
        <v>3</v>
      </c>
      <c r="E475" t="s">
        <v>71</v>
      </c>
      <c r="F475">
        <v>0.08</v>
      </c>
      <c r="H475" s="3">
        <v>476</v>
      </c>
      <c r="I475" s="3">
        <f t="shared" si="35"/>
        <v>506.94</v>
      </c>
      <c r="J475" t="s">
        <v>69</v>
      </c>
      <c r="K475">
        <v>1</v>
      </c>
      <c r="L475" t="s">
        <v>52</v>
      </c>
      <c r="M475" t="s">
        <v>52</v>
      </c>
      <c r="N475" t="s">
        <v>22</v>
      </c>
      <c r="O475" t="s">
        <v>23</v>
      </c>
      <c r="P475" t="s">
        <v>31</v>
      </c>
      <c r="Q475" t="s">
        <v>53</v>
      </c>
      <c r="R475">
        <v>0</v>
      </c>
      <c r="S475" t="s">
        <v>88</v>
      </c>
      <c r="T475" t="s">
        <v>94</v>
      </c>
      <c r="U475" t="s">
        <v>98</v>
      </c>
      <c r="V475" s="50">
        <f t="shared" si="36"/>
        <v>0</v>
      </c>
      <c r="W475" s="50">
        <f t="shared" si="39"/>
        <v>0</v>
      </c>
      <c r="X475" s="5">
        <f t="shared" si="38"/>
        <v>0</v>
      </c>
      <c r="Y475">
        <f t="shared" si="37"/>
        <v>0</v>
      </c>
    </row>
    <row r="476" spans="1:25">
      <c r="A476">
        <v>475</v>
      </c>
      <c r="B476" t="s">
        <v>16</v>
      </c>
      <c r="C476" t="s">
        <v>17</v>
      </c>
      <c r="D476">
        <v>3</v>
      </c>
      <c r="E476" t="s">
        <v>71</v>
      </c>
      <c r="F476">
        <v>0.08</v>
      </c>
      <c r="H476" s="3">
        <v>476</v>
      </c>
      <c r="I476" s="3">
        <f t="shared" si="35"/>
        <v>506.94</v>
      </c>
      <c r="J476" t="s">
        <v>69</v>
      </c>
      <c r="K476">
        <v>1</v>
      </c>
      <c r="L476" t="s">
        <v>54</v>
      </c>
      <c r="M476" t="s">
        <v>54</v>
      </c>
      <c r="N476" t="s">
        <v>22</v>
      </c>
      <c r="O476" t="s">
        <v>23</v>
      </c>
      <c r="P476" t="s">
        <v>31</v>
      </c>
      <c r="Q476" t="s">
        <v>55</v>
      </c>
      <c r="R476">
        <v>0</v>
      </c>
      <c r="S476" t="s">
        <v>88</v>
      </c>
      <c r="T476" t="s">
        <v>94</v>
      </c>
      <c r="U476" t="s">
        <v>98</v>
      </c>
      <c r="V476" s="50">
        <f t="shared" si="36"/>
        <v>0</v>
      </c>
      <c r="W476" s="50">
        <f t="shared" si="39"/>
        <v>0</v>
      </c>
      <c r="X476" s="5">
        <f t="shared" si="38"/>
        <v>0</v>
      </c>
      <c r="Y476">
        <f t="shared" si="37"/>
        <v>0</v>
      </c>
    </row>
    <row r="477" spans="1:25">
      <c r="A477">
        <v>476</v>
      </c>
      <c r="B477" t="s">
        <v>16</v>
      </c>
      <c r="C477" t="s">
        <v>17</v>
      </c>
      <c r="D477">
        <v>3</v>
      </c>
      <c r="E477" t="s">
        <v>71</v>
      </c>
      <c r="F477">
        <v>0.08</v>
      </c>
      <c r="H477" s="3">
        <v>476</v>
      </c>
      <c r="I477" s="3">
        <f t="shared" si="35"/>
        <v>506.94</v>
      </c>
      <c r="J477" t="s">
        <v>69</v>
      </c>
      <c r="K477">
        <v>1</v>
      </c>
      <c r="L477" t="s">
        <v>56</v>
      </c>
      <c r="M477" t="s">
        <v>56</v>
      </c>
      <c r="N477" t="s">
        <v>22</v>
      </c>
      <c r="O477" t="s">
        <v>37</v>
      </c>
      <c r="P477" t="s">
        <v>24</v>
      </c>
      <c r="Q477" t="s">
        <v>57</v>
      </c>
      <c r="R477">
        <v>2</v>
      </c>
      <c r="S477" t="s">
        <v>88</v>
      </c>
      <c r="T477" t="s">
        <v>94</v>
      </c>
      <c r="U477" t="s">
        <v>98</v>
      </c>
      <c r="V477" s="50">
        <f t="shared" si="36"/>
        <v>4.2016806722689074E-3</v>
      </c>
      <c r="W477" s="50">
        <f t="shared" si="39"/>
        <v>4201.6806722689071</v>
      </c>
      <c r="X477" s="5">
        <f t="shared" si="38"/>
        <v>3.9452400678581289E-3</v>
      </c>
      <c r="Y477">
        <f t="shared" si="37"/>
        <v>3.945240067858129</v>
      </c>
    </row>
    <row r="478" spans="1:25">
      <c r="A478">
        <v>477</v>
      </c>
      <c r="B478" t="s">
        <v>16</v>
      </c>
      <c r="C478" t="s">
        <v>17</v>
      </c>
      <c r="D478">
        <v>3</v>
      </c>
      <c r="E478" t="s">
        <v>71</v>
      </c>
      <c r="F478">
        <v>0.08</v>
      </c>
      <c r="H478" s="3">
        <v>476</v>
      </c>
      <c r="I478" s="3">
        <f t="shared" si="35"/>
        <v>506.94</v>
      </c>
      <c r="J478" t="s">
        <v>69</v>
      </c>
      <c r="K478">
        <v>1</v>
      </c>
      <c r="L478" t="s">
        <v>58</v>
      </c>
      <c r="M478" t="s">
        <v>58</v>
      </c>
      <c r="N478" t="s">
        <v>30</v>
      </c>
      <c r="O478" t="s">
        <v>23</v>
      </c>
      <c r="P478" t="s">
        <v>31</v>
      </c>
      <c r="Q478" t="s">
        <v>59</v>
      </c>
      <c r="R478">
        <v>0</v>
      </c>
      <c r="S478" t="s">
        <v>88</v>
      </c>
      <c r="T478" t="s">
        <v>94</v>
      </c>
      <c r="U478" t="s">
        <v>98</v>
      </c>
      <c r="V478" s="50">
        <f t="shared" si="36"/>
        <v>0</v>
      </c>
      <c r="W478" s="50">
        <f t="shared" si="39"/>
        <v>0</v>
      </c>
      <c r="X478" s="5">
        <f t="shared" si="38"/>
        <v>0</v>
      </c>
      <c r="Y478">
        <f t="shared" si="37"/>
        <v>0</v>
      </c>
    </row>
    <row r="479" spans="1:25">
      <c r="A479">
        <v>478</v>
      </c>
      <c r="B479" t="s">
        <v>16</v>
      </c>
      <c r="C479" t="s">
        <v>17</v>
      </c>
      <c r="D479">
        <v>3</v>
      </c>
      <c r="E479" t="s">
        <v>71</v>
      </c>
      <c r="F479">
        <v>0.08</v>
      </c>
      <c r="H479" s="3">
        <v>476</v>
      </c>
      <c r="I479" s="3">
        <f t="shared" si="35"/>
        <v>506.94</v>
      </c>
      <c r="J479" t="s">
        <v>69</v>
      </c>
      <c r="K479">
        <v>1</v>
      </c>
      <c r="L479" t="s">
        <v>60</v>
      </c>
      <c r="M479" t="s">
        <v>60</v>
      </c>
      <c r="N479" t="s">
        <v>30</v>
      </c>
      <c r="O479" t="s">
        <v>37</v>
      </c>
      <c r="P479" t="s">
        <v>31</v>
      </c>
      <c r="Q479" t="s">
        <v>61</v>
      </c>
      <c r="R479">
        <v>0</v>
      </c>
      <c r="S479" t="s">
        <v>88</v>
      </c>
      <c r="T479" t="s">
        <v>94</v>
      </c>
      <c r="U479" t="s">
        <v>98</v>
      </c>
      <c r="V479" s="50">
        <f t="shared" si="36"/>
        <v>0</v>
      </c>
      <c r="W479" s="50">
        <f t="shared" si="39"/>
        <v>0</v>
      </c>
      <c r="X479" s="5">
        <f t="shared" si="38"/>
        <v>0</v>
      </c>
      <c r="Y479">
        <f t="shared" si="37"/>
        <v>0</v>
      </c>
    </row>
    <row r="480" spans="1:25">
      <c r="A480">
        <v>479</v>
      </c>
      <c r="B480" t="s">
        <v>16</v>
      </c>
      <c r="C480" t="s">
        <v>17</v>
      </c>
      <c r="D480">
        <v>3</v>
      </c>
      <c r="E480" t="s">
        <v>71</v>
      </c>
      <c r="F480">
        <v>0.08</v>
      </c>
      <c r="H480" s="3">
        <v>476</v>
      </c>
      <c r="I480" s="3">
        <f t="shared" si="35"/>
        <v>506.94</v>
      </c>
      <c r="J480" t="s">
        <v>69</v>
      </c>
      <c r="K480">
        <v>1</v>
      </c>
      <c r="L480" t="s">
        <v>62</v>
      </c>
      <c r="M480" t="s">
        <v>62</v>
      </c>
      <c r="N480" t="s">
        <v>22</v>
      </c>
      <c r="O480" t="s">
        <v>37</v>
      </c>
      <c r="P480" t="s">
        <v>24</v>
      </c>
      <c r="Q480" t="s">
        <v>32</v>
      </c>
      <c r="R480">
        <v>0</v>
      </c>
      <c r="S480" t="s">
        <v>88</v>
      </c>
      <c r="T480" t="s">
        <v>94</v>
      </c>
      <c r="U480" t="s">
        <v>98</v>
      </c>
      <c r="V480" s="50">
        <f t="shared" si="36"/>
        <v>0</v>
      </c>
      <c r="W480" s="50">
        <f t="shared" si="39"/>
        <v>0</v>
      </c>
      <c r="X480" s="5">
        <f t="shared" si="38"/>
        <v>0</v>
      </c>
      <c r="Y480">
        <f t="shared" si="37"/>
        <v>0</v>
      </c>
    </row>
    <row r="481" spans="1:25">
      <c r="A481">
        <v>480</v>
      </c>
      <c r="B481" t="s">
        <v>16</v>
      </c>
      <c r="C481" t="s">
        <v>17</v>
      </c>
      <c r="D481">
        <v>3</v>
      </c>
      <c r="E481" t="s">
        <v>71</v>
      </c>
      <c r="F481">
        <v>0.08</v>
      </c>
      <c r="H481" s="3">
        <v>476</v>
      </c>
      <c r="I481" s="3">
        <f t="shared" si="35"/>
        <v>506.94</v>
      </c>
      <c r="J481" t="s">
        <v>69</v>
      </c>
      <c r="K481">
        <v>1</v>
      </c>
      <c r="L481" t="s">
        <v>63</v>
      </c>
      <c r="M481" t="s">
        <v>64</v>
      </c>
      <c r="N481" t="s">
        <v>22</v>
      </c>
      <c r="O481" t="s">
        <v>23</v>
      </c>
      <c r="P481" t="s">
        <v>24</v>
      </c>
      <c r="Q481" t="s">
        <v>25</v>
      </c>
      <c r="R481">
        <v>0</v>
      </c>
      <c r="S481" t="s">
        <v>88</v>
      </c>
      <c r="T481" t="s">
        <v>94</v>
      </c>
      <c r="U481" t="s">
        <v>98</v>
      </c>
      <c r="V481" s="50">
        <f t="shared" si="36"/>
        <v>0</v>
      </c>
      <c r="W481" s="50">
        <f t="shared" si="39"/>
        <v>0</v>
      </c>
      <c r="X481" s="5">
        <f t="shared" si="38"/>
        <v>0</v>
      </c>
      <c r="Y481">
        <f t="shared" si="37"/>
        <v>0</v>
      </c>
    </row>
    <row r="482" spans="1:25">
      <c r="A482">
        <v>481</v>
      </c>
      <c r="B482" t="s">
        <v>16</v>
      </c>
      <c r="C482" t="s">
        <v>17</v>
      </c>
      <c r="D482">
        <v>4</v>
      </c>
      <c r="E482" t="s">
        <v>18</v>
      </c>
      <c r="F482">
        <v>0.04</v>
      </c>
      <c r="H482" s="3">
        <v>476</v>
      </c>
      <c r="I482" s="3">
        <f t="shared" si="35"/>
        <v>506.94</v>
      </c>
      <c r="J482" t="s">
        <v>19</v>
      </c>
      <c r="K482">
        <v>1</v>
      </c>
      <c r="L482" t="s">
        <v>20</v>
      </c>
      <c r="M482" t="s">
        <v>21</v>
      </c>
      <c r="N482" t="s">
        <v>22</v>
      </c>
      <c r="O482" t="s">
        <v>23</v>
      </c>
      <c r="P482" t="s">
        <v>24</v>
      </c>
      <c r="Q482" t="s">
        <v>25</v>
      </c>
      <c r="R482">
        <v>0</v>
      </c>
      <c r="S482" t="s">
        <v>99</v>
      </c>
      <c r="T482" t="s">
        <v>100</v>
      </c>
      <c r="U482" t="s">
        <v>101</v>
      </c>
      <c r="V482" s="50">
        <f t="shared" si="36"/>
        <v>0</v>
      </c>
      <c r="W482" s="50">
        <f t="shared" si="39"/>
        <v>0</v>
      </c>
      <c r="X482" s="5">
        <f t="shared" si="38"/>
        <v>0</v>
      </c>
      <c r="Y482">
        <f t="shared" si="37"/>
        <v>0</v>
      </c>
    </row>
    <row r="483" spans="1:25">
      <c r="A483">
        <v>482</v>
      </c>
      <c r="B483" t="s">
        <v>16</v>
      </c>
      <c r="C483" t="s">
        <v>17</v>
      </c>
      <c r="D483">
        <v>4</v>
      </c>
      <c r="E483" t="s">
        <v>18</v>
      </c>
      <c r="F483">
        <v>0.04</v>
      </c>
      <c r="H483" s="3">
        <v>476</v>
      </c>
      <c r="I483" s="3">
        <f t="shared" si="35"/>
        <v>506.94</v>
      </c>
      <c r="J483" t="s">
        <v>19</v>
      </c>
      <c r="K483">
        <v>1</v>
      </c>
      <c r="L483" t="s">
        <v>29</v>
      </c>
      <c r="M483" t="s">
        <v>29</v>
      </c>
      <c r="N483" t="s">
        <v>30</v>
      </c>
      <c r="O483" t="s">
        <v>23</v>
      </c>
      <c r="P483" t="s">
        <v>31</v>
      </c>
      <c r="Q483" t="s">
        <v>32</v>
      </c>
      <c r="R483">
        <v>0</v>
      </c>
      <c r="S483" t="s">
        <v>99</v>
      </c>
      <c r="T483" t="s">
        <v>100</v>
      </c>
      <c r="U483" t="s">
        <v>101</v>
      </c>
      <c r="V483" s="50">
        <f t="shared" si="36"/>
        <v>0</v>
      </c>
      <c r="W483" s="50">
        <f t="shared" si="39"/>
        <v>0</v>
      </c>
      <c r="X483" s="5">
        <f t="shared" si="38"/>
        <v>0</v>
      </c>
      <c r="Y483">
        <f t="shared" si="37"/>
        <v>0</v>
      </c>
    </row>
    <row r="484" spans="1:25">
      <c r="A484">
        <v>483</v>
      </c>
      <c r="B484" t="s">
        <v>16</v>
      </c>
      <c r="C484" t="s">
        <v>17</v>
      </c>
      <c r="D484">
        <v>4</v>
      </c>
      <c r="E484" t="s">
        <v>18</v>
      </c>
      <c r="F484">
        <v>0.04</v>
      </c>
      <c r="H484" s="3">
        <v>476</v>
      </c>
      <c r="I484" s="3">
        <f t="shared" si="35"/>
        <v>506.94</v>
      </c>
      <c r="J484" t="s">
        <v>19</v>
      </c>
      <c r="K484">
        <v>1</v>
      </c>
      <c r="L484" t="s">
        <v>33</v>
      </c>
      <c r="M484" t="s">
        <v>33</v>
      </c>
      <c r="N484" t="s">
        <v>22</v>
      </c>
      <c r="O484" t="s">
        <v>23</v>
      </c>
      <c r="P484" t="s">
        <v>31</v>
      </c>
      <c r="Q484" t="s">
        <v>25</v>
      </c>
      <c r="R484">
        <v>1</v>
      </c>
      <c r="S484" t="s">
        <v>99</v>
      </c>
      <c r="T484" t="s">
        <v>100</v>
      </c>
      <c r="U484" t="s">
        <v>101</v>
      </c>
      <c r="V484" s="50">
        <f t="shared" si="36"/>
        <v>2.1008403361344537E-3</v>
      </c>
      <c r="W484" s="50">
        <f t="shared" si="39"/>
        <v>2100.8403361344535</v>
      </c>
      <c r="X484" s="5">
        <f t="shared" si="38"/>
        <v>1.9726200339290644E-3</v>
      </c>
      <c r="Y484">
        <f t="shared" si="37"/>
        <v>1.9726200339290645</v>
      </c>
    </row>
    <row r="485" spans="1:25">
      <c r="A485">
        <v>484</v>
      </c>
      <c r="B485" t="s">
        <v>16</v>
      </c>
      <c r="C485" t="s">
        <v>17</v>
      </c>
      <c r="D485">
        <v>4</v>
      </c>
      <c r="E485" t="s">
        <v>18</v>
      </c>
      <c r="F485">
        <v>0.04</v>
      </c>
      <c r="H485" s="3">
        <v>476</v>
      </c>
      <c r="I485" s="3">
        <f t="shared" si="35"/>
        <v>506.94</v>
      </c>
      <c r="J485" t="s">
        <v>19</v>
      </c>
      <c r="K485">
        <v>1</v>
      </c>
      <c r="L485" t="s">
        <v>34</v>
      </c>
      <c r="M485" t="s">
        <v>35</v>
      </c>
      <c r="N485" t="s">
        <v>36</v>
      </c>
      <c r="O485" t="s">
        <v>37</v>
      </c>
      <c r="P485" t="s">
        <v>24</v>
      </c>
      <c r="Q485" t="s">
        <v>38</v>
      </c>
      <c r="R485">
        <v>0</v>
      </c>
      <c r="S485" t="s">
        <v>99</v>
      </c>
      <c r="T485" t="s">
        <v>100</v>
      </c>
      <c r="U485" t="s">
        <v>101</v>
      </c>
      <c r="V485" s="50">
        <f t="shared" si="36"/>
        <v>0</v>
      </c>
      <c r="W485" s="50">
        <f t="shared" si="39"/>
        <v>0</v>
      </c>
      <c r="X485" s="5">
        <f t="shared" si="38"/>
        <v>0</v>
      </c>
      <c r="Y485">
        <f t="shared" si="37"/>
        <v>0</v>
      </c>
    </row>
    <row r="486" spans="1:25">
      <c r="A486">
        <v>485</v>
      </c>
      <c r="B486" t="s">
        <v>16</v>
      </c>
      <c r="C486" t="s">
        <v>17</v>
      </c>
      <c r="D486">
        <v>4</v>
      </c>
      <c r="E486" t="s">
        <v>18</v>
      </c>
      <c r="F486">
        <v>0.04</v>
      </c>
      <c r="H486" s="3">
        <v>476</v>
      </c>
      <c r="I486" s="3">
        <f t="shared" si="35"/>
        <v>506.94</v>
      </c>
      <c r="J486" t="s">
        <v>19</v>
      </c>
      <c r="K486">
        <v>1</v>
      </c>
      <c r="L486" t="s">
        <v>39</v>
      </c>
      <c r="M486" t="s">
        <v>35</v>
      </c>
      <c r="N486" t="s">
        <v>36</v>
      </c>
      <c r="O486" t="s">
        <v>37</v>
      </c>
      <c r="P486" t="s">
        <v>24</v>
      </c>
      <c r="Q486" t="s">
        <v>38</v>
      </c>
      <c r="R486">
        <v>6</v>
      </c>
      <c r="S486" t="s">
        <v>99</v>
      </c>
      <c r="T486" t="s">
        <v>100</v>
      </c>
      <c r="U486" t="s">
        <v>101</v>
      </c>
      <c r="V486" s="50">
        <f t="shared" si="36"/>
        <v>1.2605042016806723E-2</v>
      </c>
      <c r="W486" s="50">
        <f t="shared" si="39"/>
        <v>12605.042016806723</v>
      </c>
      <c r="X486" s="5">
        <f t="shared" si="38"/>
        <v>1.1835720203574387E-2</v>
      </c>
      <c r="Y486">
        <f t="shared" si="37"/>
        <v>11.835720203574388</v>
      </c>
    </row>
    <row r="487" spans="1:25">
      <c r="A487">
        <v>486</v>
      </c>
      <c r="B487" t="s">
        <v>16</v>
      </c>
      <c r="C487" t="s">
        <v>17</v>
      </c>
      <c r="D487">
        <v>4</v>
      </c>
      <c r="E487" t="s">
        <v>18</v>
      </c>
      <c r="F487">
        <v>0.04</v>
      </c>
      <c r="H487" s="3">
        <v>476</v>
      </c>
      <c r="I487" s="3">
        <f t="shared" si="35"/>
        <v>506.94</v>
      </c>
      <c r="J487" t="s">
        <v>19</v>
      </c>
      <c r="K487">
        <v>1</v>
      </c>
      <c r="L487" t="s">
        <v>40</v>
      </c>
      <c r="M487" t="s">
        <v>40</v>
      </c>
      <c r="N487" t="s">
        <v>22</v>
      </c>
      <c r="O487" t="s">
        <v>37</v>
      </c>
      <c r="P487" t="s">
        <v>24</v>
      </c>
      <c r="Q487" t="s">
        <v>32</v>
      </c>
      <c r="R487">
        <v>0</v>
      </c>
      <c r="S487" t="s">
        <v>99</v>
      </c>
      <c r="T487" t="s">
        <v>100</v>
      </c>
      <c r="U487" t="s">
        <v>101</v>
      </c>
      <c r="V487" s="50">
        <f t="shared" si="36"/>
        <v>0</v>
      </c>
      <c r="W487" s="50">
        <f t="shared" si="39"/>
        <v>0</v>
      </c>
      <c r="X487" s="5">
        <f t="shared" si="38"/>
        <v>0</v>
      </c>
      <c r="Y487">
        <f t="shared" si="37"/>
        <v>0</v>
      </c>
    </row>
    <row r="488" spans="1:25">
      <c r="A488">
        <v>487</v>
      </c>
      <c r="B488" t="s">
        <v>16</v>
      </c>
      <c r="C488" t="s">
        <v>17</v>
      </c>
      <c r="D488">
        <v>4</v>
      </c>
      <c r="E488" t="s">
        <v>18</v>
      </c>
      <c r="F488">
        <v>0.04</v>
      </c>
      <c r="H488" s="3">
        <v>476</v>
      </c>
      <c r="I488" s="3">
        <f t="shared" si="35"/>
        <v>506.94</v>
      </c>
      <c r="J488" t="s">
        <v>19</v>
      </c>
      <c r="K488">
        <v>1</v>
      </c>
      <c r="L488" t="s">
        <v>41</v>
      </c>
      <c r="M488" t="s">
        <v>41</v>
      </c>
      <c r="N488" t="s">
        <v>22</v>
      </c>
      <c r="O488" t="s">
        <v>23</v>
      </c>
      <c r="P488" t="s">
        <v>24</v>
      </c>
      <c r="Q488" t="s">
        <v>425</v>
      </c>
      <c r="R488">
        <v>0</v>
      </c>
      <c r="S488" t="s">
        <v>99</v>
      </c>
      <c r="T488" t="s">
        <v>100</v>
      </c>
      <c r="U488" t="s">
        <v>101</v>
      </c>
      <c r="V488" s="50">
        <f t="shared" si="36"/>
        <v>0</v>
      </c>
      <c r="W488" s="50">
        <f t="shared" si="39"/>
        <v>0</v>
      </c>
      <c r="X488" s="5">
        <f t="shared" si="38"/>
        <v>0</v>
      </c>
      <c r="Y488">
        <f t="shared" si="37"/>
        <v>0</v>
      </c>
    </row>
    <row r="489" spans="1:25">
      <c r="A489">
        <v>488</v>
      </c>
      <c r="B489" t="s">
        <v>16</v>
      </c>
      <c r="C489" t="s">
        <v>17</v>
      </c>
      <c r="D489">
        <v>4</v>
      </c>
      <c r="E489" t="s">
        <v>18</v>
      </c>
      <c r="F489">
        <v>0.04</v>
      </c>
      <c r="H489" s="3">
        <v>476</v>
      </c>
      <c r="I489" s="3">
        <f t="shared" si="35"/>
        <v>506.94</v>
      </c>
      <c r="J489" t="s">
        <v>19</v>
      </c>
      <c r="K489">
        <v>1</v>
      </c>
      <c r="L489" t="s">
        <v>42</v>
      </c>
      <c r="M489" t="s">
        <v>42</v>
      </c>
      <c r="N489" t="s">
        <v>22</v>
      </c>
      <c r="O489" t="s">
        <v>23</v>
      </c>
      <c r="P489" t="s">
        <v>24</v>
      </c>
      <c r="Q489" t="s">
        <v>43</v>
      </c>
      <c r="R489">
        <v>0</v>
      </c>
      <c r="S489" t="s">
        <v>99</v>
      </c>
      <c r="T489" t="s">
        <v>100</v>
      </c>
      <c r="U489" t="s">
        <v>101</v>
      </c>
      <c r="V489" s="50">
        <f t="shared" si="36"/>
        <v>0</v>
      </c>
      <c r="W489" s="50">
        <f t="shared" si="39"/>
        <v>0</v>
      </c>
      <c r="X489" s="5">
        <f t="shared" si="38"/>
        <v>0</v>
      </c>
      <c r="Y489">
        <f t="shared" si="37"/>
        <v>0</v>
      </c>
    </row>
    <row r="490" spans="1:25">
      <c r="A490">
        <v>489</v>
      </c>
      <c r="B490" t="s">
        <v>16</v>
      </c>
      <c r="C490" t="s">
        <v>17</v>
      </c>
      <c r="D490">
        <v>4</v>
      </c>
      <c r="E490" t="s">
        <v>18</v>
      </c>
      <c r="F490">
        <v>0.04</v>
      </c>
      <c r="H490" s="3">
        <v>476</v>
      </c>
      <c r="I490" s="3">
        <f t="shared" si="35"/>
        <v>506.94</v>
      </c>
      <c r="J490" t="s">
        <v>19</v>
      </c>
      <c r="K490">
        <v>1</v>
      </c>
      <c r="L490" t="s">
        <v>44</v>
      </c>
      <c r="M490" t="s">
        <v>44</v>
      </c>
      <c r="N490" t="s">
        <v>22</v>
      </c>
      <c r="O490" t="s">
        <v>23</v>
      </c>
      <c r="P490" t="s">
        <v>24</v>
      </c>
      <c r="Q490" t="s">
        <v>45</v>
      </c>
      <c r="R490">
        <v>0</v>
      </c>
      <c r="S490" t="s">
        <v>99</v>
      </c>
      <c r="T490" t="s">
        <v>100</v>
      </c>
      <c r="U490" t="s">
        <v>101</v>
      </c>
      <c r="V490" s="50">
        <f t="shared" si="36"/>
        <v>0</v>
      </c>
      <c r="W490" s="50">
        <f t="shared" si="39"/>
        <v>0</v>
      </c>
      <c r="X490" s="5">
        <f t="shared" si="38"/>
        <v>0</v>
      </c>
      <c r="Y490">
        <f t="shared" si="37"/>
        <v>0</v>
      </c>
    </row>
    <row r="491" spans="1:25">
      <c r="A491">
        <v>490</v>
      </c>
      <c r="B491" t="s">
        <v>16</v>
      </c>
      <c r="C491" t="s">
        <v>17</v>
      </c>
      <c r="D491">
        <v>4</v>
      </c>
      <c r="E491" t="s">
        <v>18</v>
      </c>
      <c r="F491">
        <v>0.04</v>
      </c>
      <c r="H491" s="3">
        <v>476</v>
      </c>
      <c r="I491" s="3">
        <f t="shared" si="35"/>
        <v>506.94</v>
      </c>
      <c r="J491" t="s">
        <v>19</v>
      </c>
      <c r="K491">
        <v>1</v>
      </c>
      <c r="L491" t="s">
        <v>46</v>
      </c>
      <c r="M491" t="s">
        <v>46</v>
      </c>
      <c r="N491" t="s">
        <v>22</v>
      </c>
      <c r="O491" t="s">
        <v>23</v>
      </c>
      <c r="P491" t="s">
        <v>24</v>
      </c>
      <c r="Q491" t="s">
        <v>32</v>
      </c>
      <c r="R491">
        <v>0</v>
      </c>
      <c r="S491" t="s">
        <v>99</v>
      </c>
      <c r="T491" t="s">
        <v>100</v>
      </c>
      <c r="U491" t="s">
        <v>101</v>
      </c>
      <c r="V491" s="50">
        <f t="shared" si="36"/>
        <v>0</v>
      </c>
      <c r="W491" s="50">
        <f t="shared" si="39"/>
        <v>0</v>
      </c>
      <c r="X491" s="5">
        <f t="shared" si="38"/>
        <v>0</v>
      </c>
      <c r="Y491">
        <f t="shared" si="37"/>
        <v>0</v>
      </c>
    </row>
    <row r="492" spans="1:25">
      <c r="A492">
        <v>491</v>
      </c>
      <c r="B492" t="s">
        <v>16</v>
      </c>
      <c r="C492" t="s">
        <v>17</v>
      </c>
      <c r="D492">
        <v>4</v>
      </c>
      <c r="E492" t="s">
        <v>18</v>
      </c>
      <c r="F492">
        <v>0.04</v>
      </c>
      <c r="H492" s="3">
        <v>476</v>
      </c>
      <c r="I492" s="3">
        <f t="shared" si="35"/>
        <v>506.94</v>
      </c>
      <c r="J492" t="s">
        <v>19</v>
      </c>
      <c r="K492">
        <v>1</v>
      </c>
      <c r="L492" t="s">
        <v>47</v>
      </c>
      <c r="M492" t="s">
        <v>48</v>
      </c>
      <c r="N492" t="s">
        <v>22</v>
      </c>
      <c r="O492" t="s">
        <v>37</v>
      </c>
      <c r="P492" t="s">
        <v>24</v>
      </c>
      <c r="Q492" t="s">
        <v>49</v>
      </c>
      <c r="R492">
        <v>2</v>
      </c>
      <c r="S492" t="s">
        <v>99</v>
      </c>
      <c r="T492" t="s">
        <v>100</v>
      </c>
      <c r="U492" t="s">
        <v>101</v>
      </c>
      <c r="V492" s="50">
        <f t="shared" si="36"/>
        <v>4.2016806722689074E-3</v>
      </c>
      <c r="W492" s="50">
        <f t="shared" si="39"/>
        <v>4201.6806722689071</v>
      </c>
      <c r="X492" s="5">
        <f t="shared" si="38"/>
        <v>3.9452400678581289E-3</v>
      </c>
      <c r="Y492">
        <f t="shared" si="37"/>
        <v>3.945240067858129</v>
      </c>
    </row>
    <row r="493" spans="1:25">
      <c r="A493">
        <v>492</v>
      </c>
      <c r="B493" t="s">
        <v>16</v>
      </c>
      <c r="C493" t="s">
        <v>17</v>
      </c>
      <c r="D493">
        <v>4</v>
      </c>
      <c r="E493" t="s">
        <v>18</v>
      </c>
      <c r="F493">
        <v>0.04</v>
      </c>
      <c r="H493" s="3">
        <v>476</v>
      </c>
      <c r="I493" s="3">
        <f t="shared" si="35"/>
        <v>506.94</v>
      </c>
      <c r="J493" t="s">
        <v>19</v>
      </c>
      <c r="K493">
        <v>1</v>
      </c>
      <c r="L493" t="s">
        <v>50</v>
      </c>
      <c r="M493" t="s">
        <v>48</v>
      </c>
      <c r="N493" t="s">
        <v>22</v>
      </c>
      <c r="O493" t="s">
        <v>37</v>
      </c>
      <c r="P493" t="s">
        <v>24</v>
      </c>
      <c r="Q493" t="s">
        <v>49</v>
      </c>
      <c r="R493">
        <v>1</v>
      </c>
      <c r="S493" t="s">
        <v>99</v>
      </c>
      <c r="T493" t="s">
        <v>100</v>
      </c>
      <c r="U493" t="s">
        <v>101</v>
      </c>
      <c r="V493" s="50">
        <f t="shared" si="36"/>
        <v>2.1008403361344537E-3</v>
      </c>
      <c r="W493" s="50">
        <f t="shared" si="39"/>
        <v>2100.8403361344535</v>
      </c>
      <c r="X493" s="5">
        <f t="shared" si="38"/>
        <v>1.9726200339290644E-3</v>
      </c>
      <c r="Y493">
        <f t="shared" si="37"/>
        <v>1.9726200339290645</v>
      </c>
    </row>
    <row r="494" spans="1:25">
      <c r="A494">
        <v>493</v>
      </c>
      <c r="B494" t="s">
        <v>16</v>
      </c>
      <c r="C494" t="s">
        <v>17</v>
      </c>
      <c r="D494">
        <v>4</v>
      </c>
      <c r="E494" t="s">
        <v>18</v>
      </c>
      <c r="F494">
        <v>0.04</v>
      </c>
      <c r="H494" s="3">
        <v>476</v>
      </c>
      <c r="I494" s="3">
        <f t="shared" si="35"/>
        <v>506.94</v>
      </c>
      <c r="J494" t="s">
        <v>19</v>
      </c>
      <c r="K494">
        <v>1</v>
      </c>
      <c r="L494" t="s">
        <v>51</v>
      </c>
      <c r="M494" t="s">
        <v>51</v>
      </c>
      <c r="N494" t="s">
        <v>22</v>
      </c>
      <c r="O494" t="s">
        <v>23</v>
      </c>
      <c r="P494" t="s">
        <v>24</v>
      </c>
      <c r="Q494" t="s">
        <v>45</v>
      </c>
      <c r="R494">
        <v>0</v>
      </c>
      <c r="S494" t="s">
        <v>99</v>
      </c>
      <c r="T494" t="s">
        <v>100</v>
      </c>
      <c r="U494" t="s">
        <v>101</v>
      </c>
      <c r="V494" s="50">
        <f t="shared" si="36"/>
        <v>0</v>
      </c>
      <c r="W494" s="50">
        <f t="shared" si="39"/>
        <v>0</v>
      </c>
      <c r="X494" s="5">
        <f t="shared" si="38"/>
        <v>0</v>
      </c>
      <c r="Y494">
        <f t="shared" si="37"/>
        <v>0</v>
      </c>
    </row>
    <row r="495" spans="1:25">
      <c r="A495">
        <v>494</v>
      </c>
      <c r="B495" t="s">
        <v>16</v>
      </c>
      <c r="C495" t="s">
        <v>17</v>
      </c>
      <c r="D495">
        <v>4</v>
      </c>
      <c r="E495" t="s">
        <v>18</v>
      </c>
      <c r="F495">
        <v>0.04</v>
      </c>
      <c r="H495" s="3">
        <v>476</v>
      </c>
      <c r="I495" s="3">
        <f t="shared" si="35"/>
        <v>506.94</v>
      </c>
      <c r="J495" t="s">
        <v>19</v>
      </c>
      <c r="K495">
        <v>1</v>
      </c>
      <c r="L495" t="s">
        <v>52</v>
      </c>
      <c r="M495" t="s">
        <v>52</v>
      </c>
      <c r="N495" t="s">
        <v>22</v>
      </c>
      <c r="O495" t="s">
        <v>23</v>
      </c>
      <c r="P495" t="s">
        <v>31</v>
      </c>
      <c r="Q495" t="s">
        <v>53</v>
      </c>
      <c r="R495">
        <v>0</v>
      </c>
      <c r="S495" t="s">
        <v>99</v>
      </c>
      <c r="T495" t="s">
        <v>100</v>
      </c>
      <c r="U495" t="s">
        <v>101</v>
      </c>
      <c r="V495" s="50">
        <f t="shared" si="36"/>
        <v>0</v>
      </c>
      <c r="W495" s="50">
        <f t="shared" si="39"/>
        <v>0</v>
      </c>
      <c r="X495" s="5">
        <f t="shared" si="38"/>
        <v>0</v>
      </c>
      <c r="Y495">
        <f t="shared" si="37"/>
        <v>0</v>
      </c>
    </row>
    <row r="496" spans="1:25">
      <c r="A496">
        <v>495</v>
      </c>
      <c r="B496" t="s">
        <v>16</v>
      </c>
      <c r="C496" t="s">
        <v>17</v>
      </c>
      <c r="D496">
        <v>4</v>
      </c>
      <c r="E496" t="s">
        <v>18</v>
      </c>
      <c r="F496">
        <v>0.04</v>
      </c>
      <c r="H496" s="3">
        <v>476</v>
      </c>
      <c r="I496" s="3">
        <f t="shared" si="35"/>
        <v>506.94</v>
      </c>
      <c r="J496" t="s">
        <v>19</v>
      </c>
      <c r="K496">
        <v>1</v>
      </c>
      <c r="L496" t="s">
        <v>54</v>
      </c>
      <c r="M496" t="s">
        <v>54</v>
      </c>
      <c r="N496" t="s">
        <v>22</v>
      </c>
      <c r="O496" t="s">
        <v>23</v>
      </c>
      <c r="P496" t="s">
        <v>31</v>
      </c>
      <c r="Q496" t="s">
        <v>55</v>
      </c>
      <c r="R496">
        <v>0</v>
      </c>
      <c r="S496" t="s">
        <v>99</v>
      </c>
      <c r="T496" t="s">
        <v>100</v>
      </c>
      <c r="U496" t="s">
        <v>101</v>
      </c>
      <c r="V496" s="50">
        <f t="shared" si="36"/>
        <v>0</v>
      </c>
      <c r="W496" s="50">
        <f t="shared" si="39"/>
        <v>0</v>
      </c>
      <c r="X496" s="5">
        <f t="shared" si="38"/>
        <v>0</v>
      </c>
      <c r="Y496">
        <f t="shared" si="37"/>
        <v>0</v>
      </c>
    </row>
    <row r="497" spans="1:25">
      <c r="A497">
        <v>496</v>
      </c>
      <c r="B497" t="s">
        <v>16</v>
      </c>
      <c r="C497" t="s">
        <v>17</v>
      </c>
      <c r="D497">
        <v>4</v>
      </c>
      <c r="E497" t="s">
        <v>18</v>
      </c>
      <c r="F497">
        <v>0.04</v>
      </c>
      <c r="H497" s="3">
        <v>476</v>
      </c>
      <c r="I497" s="3">
        <f t="shared" si="35"/>
        <v>506.94</v>
      </c>
      <c r="J497" t="s">
        <v>19</v>
      </c>
      <c r="K497">
        <v>1</v>
      </c>
      <c r="L497" t="s">
        <v>56</v>
      </c>
      <c r="M497" t="s">
        <v>56</v>
      </c>
      <c r="N497" t="s">
        <v>22</v>
      </c>
      <c r="O497" t="s">
        <v>37</v>
      </c>
      <c r="P497" t="s">
        <v>24</v>
      </c>
      <c r="Q497" t="s">
        <v>57</v>
      </c>
      <c r="R497">
        <v>0</v>
      </c>
      <c r="S497" t="s">
        <v>99</v>
      </c>
      <c r="T497" t="s">
        <v>100</v>
      </c>
      <c r="U497" t="s">
        <v>101</v>
      </c>
      <c r="V497" s="50">
        <f t="shared" si="36"/>
        <v>0</v>
      </c>
      <c r="W497" s="50">
        <f t="shared" si="39"/>
        <v>0</v>
      </c>
      <c r="X497" s="5">
        <f t="shared" si="38"/>
        <v>0</v>
      </c>
      <c r="Y497">
        <f t="shared" si="37"/>
        <v>0</v>
      </c>
    </row>
    <row r="498" spans="1:25">
      <c r="A498">
        <v>497</v>
      </c>
      <c r="B498" t="s">
        <v>16</v>
      </c>
      <c r="C498" t="s">
        <v>17</v>
      </c>
      <c r="D498">
        <v>4</v>
      </c>
      <c r="E498" t="s">
        <v>18</v>
      </c>
      <c r="F498">
        <v>0.04</v>
      </c>
      <c r="H498" s="3">
        <v>476</v>
      </c>
      <c r="I498" s="3">
        <f t="shared" si="35"/>
        <v>506.94</v>
      </c>
      <c r="J498" t="s">
        <v>19</v>
      </c>
      <c r="K498">
        <v>1</v>
      </c>
      <c r="L498" t="s">
        <v>58</v>
      </c>
      <c r="M498" t="s">
        <v>58</v>
      </c>
      <c r="N498" t="s">
        <v>30</v>
      </c>
      <c r="O498" t="s">
        <v>23</v>
      </c>
      <c r="P498" t="s">
        <v>31</v>
      </c>
      <c r="Q498" t="s">
        <v>59</v>
      </c>
      <c r="R498">
        <v>0</v>
      </c>
      <c r="S498" t="s">
        <v>99</v>
      </c>
      <c r="T498" t="s">
        <v>100</v>
      </c>
      <c r="U498" t="s">
        <v>101</v>
      </c>
      <c r="V498" s="50">
        <f t="shared" si="36"/>
        <v>0</v>
      </c>
      <c r="W498" s="50">
        <f t="shared" si="39"/>
        <v>0</v>
      </c>
      <c r="X498" s="5">
        <f t="shared" si="38"/>
        <v>0</v>
      </c>
      <c r="Y498">
        <f t="shared" si="37"/>
        <v>0</v>
      </c>
    </row>
    <row r="499" spans="1:25">
      <c r="A499">
        <v>498</v>
      </c>
      <c r="B499" t="s">
        <v>16</v>
      </c>
      <c r="C499" t="s">
        <v>17</v>
      </c>
      <c r="D499">
        <v>4</v>
      </c>
      <c r="E499" t="s">
        <v>18</v>
      </c>
      <c r="F499">
        <v>0.04</v>
      </c>
      <c r="H499" s="3">
        <v>476</v>
      </c>
      <c r="I499" s="3">
        <f t="shared" si="35"/>
        <v>506.94</v>
      </c>
      <c r="J499" t="s">
        <v>19</v>
      </c>
      <c r="K499">
        <v>1</v>
      </c>
      <c r="L499" t="s">
        <v>60</v>
      </c>
      <c r="M499" t="s">
        <v>60</v>
      </c>
      <c r="N499" t="s">
        <v>30</v>
      </c>
      <c r="O499" t="s">
        <v>37</v>
      </c>
      <c r="P499" t="s">
        <v>31</v>
      </c>
      <c r="Q499" t="s">
        <v>61</v>
      </c>
      <c r="R499">
        <v>0</v>
      </c>
      <c r="S499" t="s">
        <v>99</v>
      </c>
      <c r="T499" t="s">
        <v>100</v>
      </c>
      <c r="U499" t="s">
        <v>101</v>
      </c>
      <c r="V499" s="50">
        <f t="shared" si="36"/>
        <v>0</v>
      </c>
      <c r="W499" s="50">
        <f t="shared" si="39"/>
        <v>0</v>
      </c>
      <c r="X499" s="5">
        <f t="shared" si="38"/>
        <v>0</v>
      </c>
      <c r="Y499">
        <f t="shared" si="37"/>
        <v>0</v>
      </c>
    </row>
    <row r="500" spans="1:25">
      <c r="A500">
        <v>499</v>
      </c>
      <c r="B500" t="s">
        <v>16</v>
      </c>
      <c r="C500" t="s">
        <v>17</v>
      </c>
      <c r="D500">
        <v>4</v>
      </c>
      <c r="E500" t="s">
        <v>18</v>
      </c>
      <c r="F500">
        <v>0.04</v>
      </c>
      <c r="H500" s="3">
        <v>476</v>
      </c>
      <c r="I500" s="3">
        <f t="shared" si="35"/>
        <v>506.94</v>
      </c>
      <c r="J500" t="s">
        <v>19</v>
      </c>
      <c r="K500">
        <v>1</v>
      </c>
      <c r="L500" t="s">
        <v>62</v>
      </c>
      <c r="M500" t="s">
        <v>62</v>
      </c>
      <c r="N500" t="s">
        <v>22</v>
      </c>
      <c r="O500" t="s">
        <v>37</v>
      </c>
      <c r="P500" t="s">
        <v>24</v>
      </c>
      <c r="Q500" t="s">
        <v>32</v>
      </c>
      <c r="R500">
        <v>0</v>
      </c>
      <c r="S500" t="s">
        <v>99</v>
      </c>
      <c r="T500" t="s">
        <v>100</v>
      </c>
      <c r="U500" t="s">
        <v>101</v>
      </c>
      <c r="V500" s="50">
        <f t="shared" si="36"/>
        <v>0</v>
      </c>
      <c r="W500" s="50">
        <f t="shared" si="39"/>
        <v>0</v>
      </c>
      <c r="X500" s="5">
        <f t="shared" si="38"/>
        <v>0</v>
      </c>
      <c r="Y500">
        <f t="shared" si="37"/>
        <v>0</v>
      </c>
    </row>
    <row r="501" spans="1:25">
      <c r="A501">
        <v>500</v>
      </c>
      <c r="B501" t="s">
        <v>16</v>
      </c>
      <c r="C501" t="s">
        <v>17</v>
      </c>
      <c r="D501">
        <v>4</v>
      </c>
      <c r="E501" t="s">
        <v>18</v>
      </c>
      <c r="F501">
        <v>0.04</v>
      </c>
      <c r="H501" s="3">
        <v>476</v>
      </c>
      <c r="I501" s="3">
        <f t="shared" si="35"/>
        <v>506.94</v>
      </c>
      <c r="J501" t="s">
        <v>19</v>
      </c>
      <c r="K501">
        <v>1</v>
      </c>
      <c r="L501" t="s">
        <v>63</v>
      </c>
      <c r="M501" t="s">
        <v>64</v>
      </c>
      <c r="N501" t="s">
        <v>22</v>
      </c>
      <c r="O501" t="s">
        <v>23</v>
      </c>
      <c r="P501" t="s">
        <v>24</v>
      </c>
      <c r="Q501" t="s">
        <v>25</v>
      </c>
      <c r="R501">
        <v>1</v>
      </c>
      <c r="S501" t="s">
        <v>99</v>
      </c>
      <c r="T501" t="s">
        <v>100</v>
      </c>
      <c r="U501" t="s">
        <v>101</v>
      </c>
      <c r="V501" s="50">
        <f t="shared" si="36"/>
        <v>2.1008403361344537E-3</v>
      </c>
      <c r="W501" s="50">
        <f t="shared" si="39"/>
        <v>2100.8403361344535</v>
      </c>
      <c r="X501" s="5">
        <f t="shared" si="38"/>
        <v>1.9726200339290644E-3</v>
      </c>
      <c r="Y501">
        <f t="shared" si="37"/>
        <v>1.9726200339290645</v>
      </c>
    </row>
    <row r="502" spans="1:25">
      <c r="A502">
        <v>501</v>
      </c>
      <c r="B502" t="s">
        <v>16</v>
      </c>
      <c r="C502" t="s">
        <v>17</v>
      </c>
      <c r="D502">
        <v>4</v>
      </c>
      <c r="E502" t="s">
        <v>18</v>
      </c>
      <c r="F502">
        <v>0.04</v>
      </c>
      <c r="H502" s="3">
        <v>476</v>
      </c>
      <c r="I502" s="3">
        <f t="shared" si="35"/>
        <v>506.94</v>
      </c>
      <c r="J502" t="s">
        <v>65</v>
      </c>
      <c r="K502">
        <v>1</v>
      </c>
      <c r="L502" t="s">
        <v>20</v>
      </c>
      <c r="M502" t="s">
        <v>21</v>
      </c>
      <c r="N502" t="s">
        <v>22</v>
      </c>
      <c r="O502" t="s">
        <v>23</v>
      </c>
      <c r="P502" t="s">
        <v>24</v>
      </c>
      <c r="Q502" t="s">
        <v>25</v>
      </c>
      <c r="R502">
        <v>0</v>
      </c>
      <c r="S502" t="s">
        <v>99</v>
      </c>
      <c r="T502" t="s">
        <v>100</v>
      </c>
      <c r="U502" t="s">
        <v>102</v>
      </c>
      <c r="V502" s="50">
        <f t="shared" si="36"/>
        <v>0</v>
      </c>
      <c r="W502" s="50">
        <f t="shared" si="39"/>
        <v>0</v>
      </c>
      <c r="X502" s="5">
        <f t="shared" si="38"/>
        <v>0</v>
      </c>
      <c r="Y502">
        <f t="shared" si="37"/>
        <v>0</v>
      </c>
    </row>
    <row r="503" spans="1:25">
      <c r="A503">
        <v>502</v>
      </c>
      <c r="B503" t="s">
        <v>16</v>
      </c>
      <c r="C503" t="s">
        <v>17</v>
      </c>
      <c r="D503">
        <v>4</v>
      </c>
      <c r="E503" t="s">
        <v>18</v>
      </c>
      <c r="F503">
        <v>0.04</v>
      </c>
      <c r="H503" s="3">
        <v>476</v>
      </c>
      <c r="I503" s="3">
        <f t="shared" si="35"/>
        <v>506.94</v>
      </c>
      <c r="J503" t="s">
        <v>65</v>
      </c>
      <c r="K503">
        <v>1</v>
      </c>
      <c r="L503" t="s">
        <v>29</v>
      </c>
      <c r="M503" t="s">
        <v>29</v>
      </c>
      <c r="N503" t="s">
        <v>30</v>
      </c>
      <c r="O503" t="s">
        <v>23</v>
      </c>
      <c r="P503" t="s">
        <v>31</v>
      </c>
      <c r="Q503" t="s">
        <v>32</v>
      </c>
      <c r="R503">
        <v>0</v>
      </c>
      <c r="S503" t="s">
        <v>99</v>
      </c>
      <c r="T503" t="s">
        <v>100</v>
      </c>
      <c r="U503" t="s">
        <v>102</v>
      </c>
      <c r="V503" s="50">
        <f t="shared" si="36"/>
        <v>0</v>
      </c>
      <c r="W503" s="50">
        <f t="shared" si="39"/>
        <v>0</v>
      </c>
      <c r="X503" s="5">
        <f t="shared" si="38"/>
        <v>0</v>
      </c>
      <c r="Y503">
        <f t="shared" si="37"/>
        <v>0</v>
      </c>
    </row>
    <row r="504" spans="1:25">
      <c r="A504">
        <v>503</v>
      </c>
      <c r="B504" t="s">
        <v>16</v>
      </c>
      <c r="C504" t="s">
        <v>17</v>
      </c>
      <c r="D504">
        <v>4</v>
      </c>
      <c r="E504" t="s">
        <v>18</v>
      </c>
      <c r="F504">
        <v>0.04</v>
      </c>
      <c r="H504" s="3">
        <v>476</v>
      </c>
      <c r="I504" s="3">
        <f t="shared" si="35"/>
        <v>506.94</v>
      </c>
      <c r="J504" t="s">
        <v>65</v>
      </c>
      <c r="K504">
        <v>1</v>
      </c>
      <c r="L504" t="s">
        <v>33</v>
      </c>
      <c r="M504" t="s">
        <v>33</v>
      </c>
      <c r="N504" t="s">
        <v>22</v>
      </c>
      <c r="O504" t="s">
        <v>23</v>
      </c>
      <c r="P504" t="s">
        <v>31</v>
      </c>
      <c r="Q504" t="s">
        <v>25</v>
      </c>
      <c r="R504">
        <v>0</v>
      </c>
      <c r="S504" t="s">
        <v>99</v>
      </c>
      <c r="T504" t="s">
        <v>100</v>
      </c>
      <c r="U504" t="s">
        <v>102</v>
      </c>
      <c r="V504" s="50">
        <f t="shared" si="36"/>
        <v>0</v>
      </c>
      <c r="W504" s="50">
        <f t="shared" si="39"/>
        <v>0</v>
      </c>
      <c r="X504" s="5">
        <f t="shared" si="38"/>
        <v>0</v>
      </c>
      <c r="Y504">
        <f t="shared" si="37"/>
        <v>0</v>
      </c>
    </row>
    <row r="505" spans="1:25">
      <c r="A505">
        <v>504</v>
      </c>
      <c r="B505" t="s">
        <v>16</v>
      </c>
      <c r="C505" t="s">
        <v>17</v>
      </c>
      <c r="D505">
        <v>4</v>
      </c>
      <c r="E505" t="s">
        <v>18</v>
      </c>
      <c r="F505">
        <v>0.04</v>
      </c>
      <c r="H505" s="3">
        <v>476</v>
      </c>
      <c r="I505" s="3">
        <f t="shared" si="35"/>
        <v>506.94</v>
      </c>
      <c r="J505" t="s">
        <v>65</v>
      </c>
      <c r="K505">
        <v>1</v>
      </c>
      <c r="L505" t="s">
        <v>34</v>
      </c>
      <c r="M505" t="s">
        <v>35</v>
      </c>
      <c r="N505" t="s">
        <v>36</v>
      </c>
      <c r="O505" t="s">
        <v>37</v>
      </c>
      <c r="P505" t="s">
        <v>24</v>
      </c>
      <c r="Q505" t="s">
        <v>38</v>
      </c>
      <c r="R505">
        <v>0</v>
      </c>
      <c r="S505" t="s">
        <v>99</v>
      </c>
      <c r="T505" t="s">
        <v>100</v>
      </c>
      <c r="U505" t="s">
        <v>102</v>
      </c>
      <c r="V505" s="50">
        <f t="shared" si="36"/>
        <v>0</v>
      </c>
      <c r="W505" s="50">
        <f t="shared" si="39"/>
        <v>0</v>
      </c>
      <c r="X505" s="5">
        <f t="shared" si="38"/>
        <v>0</v>
      </c>
      <c r="Y505">
        <f t="shared" si="37"/>
        <v>0</v>
      </c>
    </row>
    <row r="506" spans="1:25">
      <c r="A506">
        <v>505</v>
      </c>
      <c r="B506" t="s">
        <v>16</v>
      </c>
      <c r="C506" t="s">
        <v>17</v>
      </c>
      <c r="D506">
        <v>4</v>
      </c>
      <c r="E506" t="s">
        <v>18</v>
      </c>
      <c r="F506">
        <v>0.04</v>
      </c>
      <c r="H506" s="3">
        <v>476</v>
      </c>
      <c r="I506" s="3">
        <f t="shared" si="35"/>
        <v>506.94</v>
      </c>
      <c r="J506" t="s">
        <v>65</v>
      </c>
      <c r="K506">
        <v>1</v>
      </c>
      <c r="L506" t="s">
        <v>39</v>
      </c>
      <c r="M506" t="s">
        <v>35</v>
      </c>
      <c r="N506" t="s">
        <v>36</v>
      </c>
      <c r="O506" t="s">
        <v>37</v>
      </c>
      <c r="P506" t="s">
        <v>24</v>
      </c>
      <c r="Q506" t="s">
        <v>38</v>
      </c>
      <c r="R506">
        <v>9</v>
      </c>
      <c r="S506" t="s">
        <v>99</v>
      </c>
      <c r="T506" t="s">
        <v>100</v>
      </c>
      <c r="U506" t="s">
        <v>102</v>
      </c>
      <c r="V506" s="50">
        <f t="shared" si="36"/>
        <v>1.8907563025210083E-2</v>
      </c>
      <c r="W506" s="50">
        <f t="shared" si="39"/>
        <v>18907.563025210082</v>
      </c>
      <c r="X506" s="5">
        <f t="shared" si="38"/>
        <v>1.7753580305361581E-2</v>
      </c>
      <c r="Y506">
        <f t="shared" si="37"/>
        <v>17.753580305361581</v>
      </c>
    </row>
    <row r="507" spans="1:25">
      <c r="A507">
        <v>506</v>
      </c>
      <c r="B507" t="s">
        <v>16</v>
      </c>
      <c r="C507" t="s">
        <v>17</v>
      </c>
      <c r="D507">
        <v>4</v>
      </c>
      <c r="E507" t="s">
        <v>18</v>
      </c>
      <c r="F507">
        <v>0.04</v>
      </c>
      <c r="H507" s="3">
        <v>476</v>
      </c>
      <c r="I507" s="3">
        <f t="shared" si="35"/>
        <v>506.94</v>
      </c>
      <c r="J507" t="s">
        <v>65</v>
      </c>
      <c r="K507">
        <v>1</v>
      </c>
      <c r="L507" t="s">
        <v>40</v>
      </c>
      <c r="M507" t="s">
        <v>40</v>
      </c>
      <c r="N507" t="s">
        <v>22</v>
      </c>
      <c r="O507" t="s">
        <v>37</v>
      </c>
      <c r="P507" t="s">
        <v>24</v>
      </c>
      <c r="Q507" t="s">
        <v>32</v>
      </c>
      <c r="R507">
        <v>0</v>
      </c>
      <c r="S507" t="s">
        <v>99</v>
      </c>
      <c r="T507" t="s">
        <v>100</v>
      </c>
      <c r="U507" t="s">
        <v>102</v>
      </c>
      <c r="V507" s="50">
        <f t="shared" si="36"/>
        <v>0</v>
      </c>
      <c r="W507" s="50">
        <f t="shared" si="39"/>
        <v>0</v>
      </c>
      <c r="X507" s="5">
        <f t="shared" si="38"/>
        <v>0</v>
      </c>
      <c r="Y507">
        <f t="shared" si="37"/>
        <v>0</v>
      </c>
    </row>
    <row r="508" spans="1:25">
      <c r="A508">
        <v>507</v>
      </c>
      <c r="B508" t="s">
        <v>16</v>
      </c>
      <c r="C508" t="s">
        <v>17</v>
      </c>
      <c r="D508">
        <v>4</v>
      </c>
      <c r="E508" t="s">
        <v>18</v>
      </c>
      <c r="F508">
        <v>0.04</v>
      </c>
      <c r="H508" s="3">
        <v>476</v>
      </c>
      <c r="I508" s="3">
        <f t="shared" si="35"/>
        <v>506.94</v>
      </c>
      <c r="J508" t="s">
        <v>65</v>
      </c>
      <c r="K508">
        <v>1</v>
      </c>
      <c r="L508" t="s">
        <v>41</v>
      </c>
      <c r="M508" t="s">
        <v>41</v>
      </c>
      <c r="N508" t="s">
        <v>22</v>
      </c>
      <c r="O508" t="s">
        <v>23</v>
      </c>
      <c r="P508" t="s">
        <v>24</v>
      </c>
      <c r="Q508" t="s">
        <v>425</v>
      </c>
      <c r="R508">
        <v>0</v>
      </c>
      <c r="S508" t="s">
        <v>99</v>
      </c>
      <c r="T508" t="s">
        <v>100</v>
      </c>
      <c r="U508" t="s">
        <v>102</v>
      </c>
      <c r="V508" s="50">
        <f t="shared" si="36"/>
        <v>0</v>
      </c>
      <c r="W508" s="50">
        <f t="shared" si="39"/>
        <v>0</v>
      </c>
      <c r="X508" s="5">
        <f t="shared" si="38"/>
        <v>0</v>
      </c>
      <c r="Y508">
        <f t="shared" si="37"/>
        <v>0</v>
      </c>
    </row>
    <row r="509" spans="1:25">
      <c r="A509">
        <v>508</v>
      </c>
      <c r="B509" t="s">
        <v>16</v>
      </c>
      <c r="C509" t="s">
        <v>17</v>
      </c>
      <c r="D509">
        <v>4</v>
      </c>
      <c r="E509" t="s">
        <v>18</v>
      </c>
      <c r="F509">
        <v>0.04</v>
      </c>
      <c r="H509" s="3">
        <v>476</v>
      </c>
      <c r="I509" s="3">
        <f t="shared" si="35"/>
        <v>506.94</v>
      </c>
      <c r="J509" t="s">
        <v>65</v>
      </c>
      <c r="K509">
        <v>1</v>
      </c>
      <c r="L509" t="s">
        <v>42</v>
      </c>
      <c r="M509" t="s">
        <v>42</v>
      </c>
      <c r="N509" t="s">
        <v>22</v>
      </c>
      <c r="O509" t="s">
        <v>23</v>
      </c>
      <c r="P509" t="s">
        <v>24</v>
      </c>
      <c r="Q509" t="s">
        <v>43</v>
      </c>
      <c r="R509">
        <v>0</v>
      </c>
      <c r="S509" t="s">
        <v>99</v>
      </c>
      <c r="T509" t="s">
        <v>100</v>
      </c>
      <c r="U509" t="s">
        <v>102</v>
      </c>
      <c r="V509" s="50">
        <f t="shared" si="36"/>
        <v>0</v>
      </c>
      <c r="W509" s="50">
        <f t="shared" si="39"/>
        <v>0</v>
      </c>
      <c r="X509" s="5">
        <f t="shared" si="38"/>
        <v>0</v>
      </c>
      <c r="Y509">
        <f t="shared" si="37"/>
        <v>0</v>
      </c>
    </row>
    <row r="510" spans="1:25">
      <c r="A510">
        <v>509</v>
      </c>
      <c r="B510" t="s">
        <v>16</v>
      </c>
      <c r="C510" t="s">
        <v>17</v>
      </c>
      <c r="D510">
        <v>4</v>
      </c>
      <c r="E510" t="s">
        <v>18</v>
      </c>
      <c r="F510">
        <v>0.04</v>
      </c>
      <c r="H510" s="3">
        <v>476</v>
      </c>
      <c r="I510" s="3">
        <f t="shared" si="35"/>
        <v>506.94</v>
      </c>
      <c r="J510" t="s">
        <v>65</v>
      </c>
      <c r="K510">
        <v>1</v>
      </c>
      <c r="L510" t="s">
        <v>44</v>
      </c>
      <c r="M510" t="s">
        <v>44</v>
      </c>
      <c r="N510" t="s">
        <v>22</v>
      </c>
      <c r="O510" t="s">
        <v>23</v>
      </c>
      <c r="P510" t="s">
        <v>24</v>
      </c>
      <c r="Q510" t="s">
        <v>45</v>
      </c>
      <c r="R510">
        <v>0</v>
      </c>
      <c r="S510" t="s">
        <v>99</v>
      </c>
      <c r="T510" t="s">
        <v>100</v>
      </c>
      <c r="U510" t="s">
        <v>102</v>
      </c>
      <c r="V510" s="50">
        <f t="shared" si="36"/>
        <v>0</v>
      </c>
      <c r="W510" s="50">
        <f t="shared" si="39"/>
        <v>0</v>
      </c>
      <c r="X510" s="5">
        <f t="shared" si="38"/>
        <v>0</v>
      </c>
      <c r="Y510">
        <f t="shared" si="37"/>
        <v>0</v>
      </c>
    </row>
    <row r="511" spans="1:25">
      <c r="A511">
        <v>510</v>
      </c>
      <c r="B511" t="s">
        <v>16</v>
      </c>
      <c r="C511" t="s">
        <v>17</v>
      </c>
      <c r="D511">
        <v>4</v>
      </c>
      <c r="E511" t="s">
        <v>18</v>
      </c>
      <c r="F511">
        <v>0.04</v>
      </c>
      <c r="H511" s="3">
        <v>476</v>
      </c>
      <c r="I511" s="3">
        <f t="shared" si="35"/>
        <v>506.94</v>
      </c>
      <c r="J511" t="s">
        <v>65</v>
      </c>
      <c r="K511">
        <v>1</v>
      </c>
      <c r="L511" t="s">
        <v>46</v>
      </c>
      <c r="M511" t="s">
        <v>46</v>
      </c>
      <c r="N511" t="s">
        <v>22</v>
      </c>
      <c r="O511" t="s">
        <v>23</v>
      </c>
      <c r="P511" t="s">
        <v>24</v>
      </c>
      <c r="Q511" t="s">
        <v>32</v>
      </c>
      <c r="R511">
        <v>0</v>
      </c>
      <c r="S511" t="s">
        <v>99</v>
      </c>
      <c r="T511" t="s">
        <v>100</v>
      </c>
      <c r="U511" t="s">
        <v>102</v>
      </c>
      <c r="V511" s="50">
        <f t="shared" si="36"/>
        <v>0</v>
      </c>
      <c r="W511" s="50">
        <f t="shared" si="39"/>
        <v>0</v>
      </c>
      <c r="X511" s="5">
        <f t="shared" si="38"/>
        <v>0</v>
      </c>
      <c r="Y511">
        <f t="shared" si="37"/>
        <v>0</v>
      </c>
    </row>
    <row r="512" spans="1:25">
      <c r="A512">
        <v>511</v>
      </c>
      <c r="B512" t="s">
        <v>16</v>
      </c>
      <c r="C512" t="s">
        <v>17</v>
      </c>
      <c r="D512">
        <v>4</v>
      </c>
      <c r="E512" t="s">
        <v>18</v>
      </c>
      <c r="F512">
        <v>0.04</v>
      </c>
      <c r="H512" s="3">
        <v>476</v>
      </c>
      <c r="I512" s="3">
        <f t="shared" si="35"/>
        <v>506.94</v>
      </c>
      <c r="J512" t="s">
        <v>65</v>
      </c>
      <c r="K512">
        <v>1</v>
      </c>
      <c r="L512" t="s">
        <v>47</v>
      </c>
      <c r="M512" t="s">
        <v>48</v>
      </c>
      <c r="N512" t="s">
        <v>22</v>
      </c>
      <c r="O512" t="s">
        <v>37</v>
      </c>
      <c r="P512" t="s">
        <v>24</v>
      </c>
      <c r="Q512" t="s">
        <v>49</v>
      </c>
      <c r="R512">
        <v>1</v>
      </c>
      <c r="S512" t="s">
        <v>99</v>
      </c>
      <c r="T512" t="s">
        <v>100</v>
      </c>
      <c r="U512" t="s">
        <v>102</v>
      </c>
      <c r="V512" s="50">
        <f t="shared" si="36"/>
        <v>2.1008403361344537E-3</v>
      </c>
      <c r="W512" s="50">
        <f t="shared" si="39"/>
        <v>2100.8403361344535</v>
      </c>
      <c r="X512" s="5">
        <f t="shared" si="38"/>
        <v>1.9726200339290644E-3</v>
      </c>
      <c r="Y512">
        <f t="shared" si="37"/>
        <v>1.9726200339290645</v>
      </c>
    </row>
    <row r="513" spans="1:25">
      <c r="A513">
        <v>512</v>
      </c>
      <c r="B513" t="s">
        <v>16</v>
      </c>
      <c r="C513" t="s">
        <v>17</v>
      </c>
      <c r="D513">
        <v>4</v>
      </c>
      <c r="E513" t="s">
        <v>18</v>
      </c>
      <c r="F513">
        <v>0.04</v>
      </c>
      <c r="H513" s="3">
        <v>476</v>
      </c>
      <c r="I513" s="3">
        <f t="shared" si="35"/>
        <v>506.94</v>
      </c>
      <c r="J513" t="s">
        <v>65</v>
      </c>
      <c r="K513">
        <v>1</v>
      </c>
      <c r="L513" t="s">
        <v>50</v>
      </c>
      <c r="M513" t="s">
        <v>48</v>
      </c>
      <c r="N513" t="s">
        <v>22</v>
      </c>
      <c r="O513" t="s">
        <v>37</v>
      </c>
      <c r="P513" t="s">
        <v>24</v>
      </c>
      <c r="Q513" t="s">
        <v>49</v>
      </c>
      <c r="R513">
        <v>0</v>
      </c>
      <c r="S513" t="s">
        <v>99</v>
      </c>
      <c r="T513" t="s">
        <v>100</v>
      </c>
      <c r="U513" t="s">
        <v>102</v>
      </c>
      <c r="V513" s="50">
        <f t="shared" si="36"/>
        <v>0</v>
      </c>
      <c r="W513" s="50">
        <f t="shared" si="39"/>
        <v>0</v>
      </c>
      <c r="X513" s="5">
        <f t="shared" si="38"/>
        <v>0</v>
      </c>
      <c r="Y513">
        <f t="shared" si="37"/>
        <v>0</v>
      </c>
    </row>
    <row r="514" spans="1:25">
      <c r="A514">
        <v>513</v>
      </c>
      <c r="B514" t="s">
        <v>16</v>
      </c>
      <c r="C514" t="s">
        <v>17</v>
      </c>
      <c r="D514">
        <v>4</v>
      </c>
      <c r="E514" t="s">
        <v>18</v>
      </c>
      <c r="F514">
        <v>0.04</v>
      </c>
      <c r="H514" s="3">
        <v>476</v>
      </c>
      <c r="I514" s="3">
        <f t="shared" ref="I514:I577" si="40">H514/(200/213)</f>
        <v>506.94</v>
      </c>
      <c r="J514" t="s">
        <v>65</v>
      </c>
      <c r="K514">
        <v>1</v>
      </c>
      <c r="L514" t="s">
        <v>51</v>
      </c>
      <c r="M514" t="s">
        <v>51</v>
      </c>
      <c r="N514" t="s">
        <v>22</v>
      </c>
      <c r="O514" t="s">
        <v>23</v>
      </c>
      <c r="P514" t="s">
        <v>24</v>
      </c>
      <c r="Q514" t="s">
        <v>45</v>
      </c>
      <c r="R514">
        <v>0</v>
      </c>
      <c r="S514" t="s">
        <v>99</v>
      </c>
      <c r="T514" t="s">
        <v>100</v>
      </c>
      <c r="U514" t="s">
        <v>102</v>
      </c>
      <c r="V514" s="50">
        <f t="shared" ref="V514:V577" si="41">R514/H514</f>
        <v>0</v>
      </c>
      <c r="W514" s="50">
        <f t="shared" si="39"/>
        <v>0</v>
      </c>
      <c r="X514" s="5">
        <f t="shared" si="38"/>
        <v>0</v>
      </c>
      <c r="Y514">
        <f t="shared" ref="Y514:Y577" si="42">X514*1000</f>
        <v>0</v>
      </c>
    </row>
    <row r="515" spans="1:25">
      <c r="A515">
        <v>514</v>
      </c>
      <c r="B515" t="s">
        <v>16</v>
      </c>
      <c r="C515" t="s">
        <v>17</v>
      </c>
      <c r="D515">
        <v>4</v>
      </c>
      <c r="E515" t="s">
        <v>18</v>
      </c>
      <c r="F515">
        <v>0.04</v>
      </c>
      <c r="H515" s="3">
        <v>476</v>
      </c>
      <c r="I515" s="3">
        <f t="shared" si="40"/>
        <v>506.94</v>
      </c>
      <c r="J515" t="s">
        <v>65</v>
      </c>
      <c r="K515">
        <v>1</v>
      </c>
      <c r="L515" t="s">
        <v>52</v>
      </c>
      <c r="M515" t="s">
        <v>52</v>
      </c>
      <c r="N515" t="s">
        <v>22</v>
      </c>
      <c r="O515" t="s">
        <v>23</v>
      </c>
      <c r="P515" t="s">
        <v>31</v>
      </c>
      <c r="Q515" t="s">
        <v>53</v>
      </c>
      <c r="R515">
        <v>0</v>
      </c>
      <c r="S515" t="s">
        <v>99</v>
      </c>
      <c r="T515" t="s">
        <v>100</v>
      </c>
      <c r="U515" t="s">
        <v>102</v>
      </c>
      <c r="V515" s="50">
        <f t="shared" si="41"/>
        <v>0</v>
      </c>
      <c r="W515" s="50">
        <f t="shared" si="39"/>
        <v>0</v>
      </c>
      <c r="X515" s="5">
        <f t="shared" ref="X515:X578" si="43">R515/I515</f>
        <v>0</v>
      </c>
      <c r="Y515">
        <f t="shared" si="42"/>
        <v>0</v>
      </c>
    </row>
    <row r="516" spans="1:25">
      <c r="A516">
        <v>515</v>
      </c>
      <c r="B516" t="s">
        <v>16</v>
      </c>
      <c r="C516" t="s">
        <v>17</v>
      </c>
      <c r="D516">
        <v>4</v>
      </c>
      <c r="E516" t="s">
        <v>18</v>
      </c>
      <c r="F516">
        <v>0.04</v>
      </c>
      <c r="H516" s="3">
        <v>476</v>
      </c>
      <c r="I516" s="3">
        <f t="shared" si="40"/>
        <v>506.94</v>
      </c>
      <c r="J516" t="s">
        <v>65</v>
      </c>
      <c r="K516">
        <v>1</v>
      </c>
      <c r="L516" t="s">
        <v>54</v>
      </c>
      <c r="M516" t="s">
        <v>54</v>
      </c>
      <c r="N516" t="s">
        <v>22</v>
      </c>
      <c r="O516" t="s">
        <v>23</v>
      </c>
      <c r="P516" t="s">
        <v>31</v>
      </c>
      <c r="Q516" t="s">
        <v>55</v>
      </c>
      <c r="R516">
        <v>0</v>
      </c>
      <c r="S516" t="s">
        <v>99</v>
      </c>
      <c r="T516" t="s">
        <v>100</v>
      </c>
      <c r="U516" t="s">
        <v>102</v>
      </c>
      <c r="V516" s="50">
        <f t="shared" si="41"/>
        <v>0</v>
      </c>
      <c r="W516" s="50">
        <f t="shared" ref="W516:W579" si="44">V516*1000000</f>
        <v>0</v>
      </c>
      <c r="X516" s="5">
        <f t="shared" si="43"/>
        <v>0</v>
      </c>
      <c r="Y516">
        <f t="shared" si="42"/>
        <v>0</v>
      </c>
    </row>
    <row r="517" spans="1:25">
      <c r="A517">
        <v>516</v>
      </c>
      <c r="B517" t="s">
        <v>16</v>
      </c>
      <c r="C517" t="s">
        <v>17</v>
      </c>
      <c r="D517">
        <v>4</v>
      </c>
      <c r="E517" t="s">
        <v>18</v>
      </c>
      <c r="F517">
        <v>0.04</v>
      </c>
      <c r="H517" s="3">
        <v>476</v>
      </c>
      <c r="I517" s="3">
        <f t="shared" si="40"/>
        <v>506.94</v>
      </c>
      <c r="J517" t="s">
        <v>65</v>
      </c>
      <c r="K517">
        <v>1</v>
      </c>
      <c r="L517" t="s">
        <v>56</v>
      </c>
      <c r="M517" t="s">
        <v>56</v>
      </c>
      <c r="N517" t="s">
        <v>22</v>
      </c>
      <c r="O517" t="s">
        <v>37</v>
      </c>
      <c r="P517" t="s">
        <v>24</v>
      </c>
      <c r="Q517" t="s">
        <v>57</v>
      </c>
      <c r="R517">
        <v>3</v>
      </c>
      <c r="S517" t="s">
        <v>99</v>
      </c>
      <c r="T517" t="s">
        <v>100</v>
      </c>
      <c r="U517" t="s">
        <v>102</v>
      </c>
      <c r="V517" s="50">
        <f t="shared" si="41"/>
        <v>6.3025210084033615E-3</v>
      </c>
      <c r="W517" s="50">
        <f t="shared" si="44"/>
        <v>6302.5210084033615</v>
      </c>
      <c r="X517" s="5">
        <f t="shared" si="43"/>
        <v>5.9178601017871937E-3</v>
      </c>
      <c r="Y517">
        <f t="shared" si="42"/>
        <v>5.9178601017871939</v>
      </c>
    </row>
    <row r="518" spans="1:25">
      <c r="A518">
        <v>517</v>
      </c>
      <c r="B518" t="s">
        <v>16</v>
      </c>
      <c r="C518" t="s">
        <v>17</v>
      </c>
      <c r="D518">
        <v>4</v>
      </c>
      <c r="E518" t="s">
        <v>18</v>
      </c>
      <c r="F518">
        <v>0.04</v>
      </c>
      <c r="H518" s="3">
        <v>476</v>
      </c>
      <c r="I518" s="3">
        <f t="shared" si="40"/>
        <v>506.94</v>
      </c>
      <c r="J518" t="s">
        <v>65</v>
      </c>
      <c r="K518">
        <v>1</v>
      </c>
      <c r="L518" t="s">
        <v>58</v>
      </c>
      <c r="M518" t="s">
        <v>58</v>
      </c>
      <c r="N518" t="s">
        <v>30</v>
      </c>
      <c r="O518" t="s">
        <v>23</v>
      </c>
      <c r="P518" t="s">
        <v>31</v>
      </c>
      <c r="Q518" t="s">
        <v>59</v>
      </c>
      <c r="R518">
        <v>0</v>
      </c>
      <c r="S518" t="s">
        <v>99</v>
      </c>
      <c r="T518" t="s">
        <v>100</v>
      </c>
      <c r="U518" t="s">
        <v>102</v>
      </c>
      <c r="V518" s="50">
        <f t="shared" si="41"/>
        <v>0</v>
      </c>
      <c r="W518" s="50">
        <f t="shared" si="44"/>
        <v>0</v>
      </c>
      <c r="X518" s="5">
        <f t="shared" si="43"/>
        <v>0</v>
      </c>
      <c r="Y518">
        <f t="shared" si="42"/>
        <v>0</v>
      </c>
    </row>
    <row r="519" spans="1:25">
      <c r="A519">
        <v>518</v>
      </c>
      <c r="B519" t="s">
        <v>16</v>
      </c>
      <c r="C519" t="s">
        <v>17</v>
      </c>
      <c r="D519">
        <v>4</v>
      </c>
      <c r="E519" t="s">
        <v>18</v>
      </c>
      <c r="F519">
        <v>0.04</v>
      </c>
      <c r="H519" s="3">
        <v>476</v>
      </c>
      <c r="I519" s="3">
        <f t="shared" si="40"/>
        <v>506.94</v>
      </c>
      <c r="J519" t="s">
        <v>65</v>
      </c>
      <c r="K519">
        <v>1</v>
      </c>
      <c r="L519" t="s">
        <v>60</v>
      </c>
      <c r="M519" t="s">
        <v>60</v>
      </c>
      <c r="N519" t="s">
        <v>30</v>
      </c>
      <c r="O519" t="s">
        <v>37</v>
      </c>
      <c r="P519" t="s">
        <v>31</v>
      </c>
      <c r="Q519" t="s">
        <v>61</v>
      </c>
      <c r="R519">
        <v>1</v>
      </c>
      <c r="S519" t="s">
        <v>99</v>
      </c>
      <c r="T519" t="s">
        <v>100</v>
      </c>
      <c r="U519" t="s">
        <v>102</v>
      </c>
      <c r="V519" s="50">
        <f t="shared" si="41"/>
        <v>2.1008403361344537E-3</v>
      </c>
      <c r="W519" s="50">
        <f t="shared" si="44"/>
        <v>2100.8403361344535</v>
      </c>
      <c r="X519" s="5">
        <f t="shared" si="43"/>
        <v>1.9726200339290644E-3</v>
      </c>
      <c r="Y519">
        <f t="shared" si="42"/>
        <v>1.9726200339290645</v>
      </c>
    </row>
    <row r="520" spans="1:25">
      <c r="A520">
        <v>519</v>
      </c>
      <c r="B520" t="s">
        <v>16</v>
      </c>
      <c r="C520" t="s">
        <v>17</v>
      </c>
      <c r="D520">
        <v>4</v>
      </c>
      <c r="E520" t="s">
        <v>18</v>
      </c>
      <c r="F520">
        <v>0.04</v>
      </c>
      <c r="H520" s="3">
        <v>476</v>
      </c>
      <c r="I520" s="3">
        <f t="shared" si="40"/>
        <v>506.94</v>
      </c>
      <c r="J520" t="s">
        <v>65</v>
      </c>
      <c r="K520">
        <v>1</v>
      </c>
      <c r="L520" t="s">
        <v>62</v>
      </c>
      <c r="M520" t="s">
        <v>62</v>
      </c>
      <c r="N520" t="s">
        <v>22</v>
      </c>
      <c r="O520" t="s">
        <v>37</v>
      </c>
      <c r="P520" t="s">
        <v>24</v>
      </c>
      <c r="Q520" t="s">
        <v>32</v>
      </c>
      <c r="R520">
        <v>0</v>
      </c>
      <c r="S520" t="s">
        <v>99</v>
      </c>
      <c r="T520" t="s">
        <v>100</v>
      </c>
      <c r="U520" t="s">
        <v>102</v>
      </c>
      <c r="V520" s="50">
        <f t="shared" si="41"/>
        <v>0</v>
      </c>
      <c r="W520" s="50">
        <f t="shared" si="44"/>
        <v>0</v>
      </c>
      <c r="X520" s="5">
        <f t="shared" si="43"/>
        <v>0</v>
      </c>
      <c r="Y520">
        <f t="shared" si="42"/>
        <v>0</v>
      </c>
    </row>
    <row r="521" spans="1:25">
      <c r="A521">
        <v>520</v>
      </c>
      <c r="B521" t="s">
        <v>16</v>
      </c>
      <c r="C521" t="s">
        <v>17</v>
      </c>
      <c r="D521">
        <v>4</v>
      </c>
      <c r="E521" t="s">
        <v>18</v>
      </c>
      <c r="F521">
        <v>0.04</v>
      </c>
      <c r="H521" s="3">
        <v>476</v>
      </c>
      <c r="I521" s="3">
        <f t="shared" si="40"/>
        <v>506.94</v>
      </c>
      <c r="J521" t="s">
        <v>65</v>
      </c>
      <c r="K521">
        <v>1</v>
      </c>
      <c r="L521" t="s">
        <v>63</v>
      </c>
      <c r="M521" t="s">
        <v>64</v>
      </c>
      <c r="N521" t="s">
        <v>22</v>
      </c>
      <c r="O521" t="s">
        <v>23</v>
      </c>
      <c r="P521" t="s">
        <v>24</v>
      </c>
      <c r="Q521" t="s">
        <v>25</v>
      </c>
      <c r="R521">
        <v>0</v>
      </c>
      <c r="S521" t="s">
        <v>99</v>
      </c>
      <c r="T521" t="s">
        <v>100</v>
      </c>
      <c r="U521" t="s">
        <v>102</v>
      </c>
      <c r="V521" s="50">
        <f t="shared" si="41"/>
        <v>0</v>
      </c>
      <c r="W521" s="50">
        <f t="shared" si="44"/>
        <v>0</v>
      </c>
      <c r="X521" s="5">
        <f t="shared" si="43"/>
        <v>0</v>
      </c>
      <c r="Y521">
        <f t="shared" si="42"/>
        <v>0</v>
      </c>
    </row>
    <row r="522" spans="1:25">
      <c r="A522">
        <v>521</v>
      </c>
      <c r="B522" t="s">
        <v>16</v>
      </c>
      <c r="C522" t="s">
        <v>17</v>
      </c>
      <c r="D522">
        <v>4</v>
      </c>
      <c r="E522" t="s">
        <v>18</v>
      </c>
      <c r="F522">
        <v>0.04</v>
      </c>
      <c r="H522" s="3">
        <v>476</v>
      </c>
      <c r="I522" s="3">
        <f t="shared" si="40"/>
        <v>506.94</v>
      </c>
      <c r="J522" t="s">
        <v>67</v>
      </c>
      <c r="K522">
        <v>1</v>
      </c>
      <c r="L522" t="s">
        <v>20</v>
      </c>
      <c r="M522" t="s">
        <v>21</v>
      </c>
      <c r="N522" t="s">
        <v>22</v>
      </c>
      <c r="O522" t="s">
        <v>23</v>
      </c>
      <c r="P522" t="s">
        <v>24</v>
      </c>
      <c r="Q522" t="s">
        <v>25</v>
      </c>
      <c r="R522">
        <v>0</v>
      </c>
      <c r="S522" t="s">
        <v>99</v>
      </c>
      <c r="T522" t="s">
        <v>100</v>
      </c>
      <c r="U522" t="s">
        <v>103</v>
      </c>
      <c r="V522" s="50">
        <f t="shared" si="41"/>
        <v>0</v>
      </c>
      <c r="W522" s="50">
        <f t="shared" si="44"/>
        <v>0</v>
      </c>
      <c r="X522" s="5">
        <f t="shared" si="43"/>
        <v>0</v>
      </c>
      <c r="Y522">
        <f t="shared" si="42"/>
        <v>0</v>
      </c>
    </row>
    <row r="523" spans="1:25">
      <c r="A523">
        <v>522</v>
      </c>
      <c r="B523" t="s">
        <v>16</v>
      </c>
      <c r="C523" t="s">
        <v>17</v>
      </c>
      <c r="D523">
        <v>4</v>
      </c>
      <c r="E523" t="s">
        <v>18</v>
      </c>
      <c r="F523">
        <v>0.04</v>
      </c>
      <c r="H523" s="3">
        <v>476</v>
      </c>
      <c r="I523" s="3">
        <f t="shared" si="40"/>
        <v>506.94</v>
      </c>
      <c r="J523" t="s">
        <v>67</v>
      </c>
      <c r="K523">
        <v>1</v>
      </c>
      <c r="L523" t="s">
        <v>29</v>
      </c>
      <c r="M523" t="s">
        <v>29</v>
      </c>
      <c r="N523" t="s">
        <v>30</v>
      </c>
      <c r="O523" t="s">
        <v>23</v>
      </c>
      <c r="P523" t="s">
        <v>31</v>
      </c>
      <c r="Q523" t="s">
        <v>32</v>
      </c>
      <c r="R523">
        <v>0</v>
      </c>
      <c r="S523" t="s">
        <v>99</v>
      </c>
      <c r="T523" t="s">
        <v>100</v>
      </c>
      <c r="U523" t="s">
        <v>103</v>
      </c>
      <c r="V523" s="50">
        <f t="shared" si="41"/>
        <v>0</v>
      </c>
      <c r="W523" s="50">
        <f t="shared" si="44"/>
        <v>0</v>
      </c>
      <c r="X523" s="5">
        <f t="shared" si="43"/>
        <v>0</v>
      </c>
      <c r="Y523">
        <f t="shared" si="42"/>
        <v>0</v>
      </c>
    </row>
    <row r="524" spans="1:25">
      <c r="A524">
        <v>523</v>
      </c>
      <c r="B524" t="s">
        <v>16</v>
      </c>
      <c r="C524" t="s">
        <v>17</v>
      </c>
      <c r="D524">
        <v>4</v>
      </c>
      <c r="E524" t="s">
        <v>18</v>
      </c>
      <c r="F524">
        <v>0.04</v>
      </c>
      <c r="H524" s="3">
        <v>476</v>
      </c>
      <c r="I524" s="3">
        <f t="shared" si="40"/>
        <v>506.94</v>
      </c>
      <c r="J524" t="s">
        <v>67</v>
      </c>
      <c r="K524">
        <v>1</v>
      </c>
      <c r="L524" t="s">
        <v>33</v>
      </c>
      <c r="M524" t="s">
        <v>33</v>
      </c>
      <c r="N524" t="s">
        <v>22</v>
      </c>
      <c r="O524" t="s">
        <v>23</v>
      </c>
      <c r="P524" t="s">
        <v>31</v>
      </c>
      <c r="Q524" t="s">
        <v>25</v>
      </c>
      <c r="R524">
        <v>0</v>
      </c>
      <c r="S524" t="s">
        <v>99</v>
      </c>
      <c r="T524" t="s">
        <v>100</v>
      </c>
      <c r="U524" t="s">
        <v>103</v>
      </c>
      <c r="V524" s="50">
        <f t="shared" si="41"/>
        <v>0</v>
      </c>
      <c r="W524" s="50">
        <f t="shared" si="44"/>
        <v>0</v>
      </c>
      <c r="X524" s="5">
        <f t="shared" si="43"/>
        <v>0</v>
      </c>
      <c r="Y524">
        <f t="shared" si="42"/>
        <v>0</v>
      </c>
    </row>
    <row r="525" spans="1:25">
      <c r="A525">
        <v>524</v>
      </c>
      <c r="B525" t="s">
        <v>16</v>
      </c>
      <c r="C525" t="s">
        <v>17</v>
      </c>
      <c r="D525">
        <v>4</v>
      </c>
      <c r="E525" t="s">
        <v>18</v>
      </c>
      <c r="F525">
        <v>0.04</v>
      </c>
      <c r="H525" s="3">
        <v>476</v>
      </c>
      <c r="I525" s="3">
        <f t="shared" si="40"/>
        <v>506.94</v>
      </c>
      <c r="J525" t="s">
        <v>67</v>
      </c>
      <c r="K525">
        <v>1</v>
      </c>
      <c r="L525" t="s">
        <v>34</v>
      </c>
      <c r="M525" t="s">
        <v>35</v>
      </c>
      <c r="N525" t="s">
        <v>36</v>
      </c>
      <c r="O525" t="s">
        <v>37</v>
      </c>
      <c r="P525" t="s">
        <v>24</v>
      </c>
      <c r="Q525" t="s">
        <v>38</v>
      </c>
      <c r="R525">
        <v>0</v>
      </c>
      <c r="S525" t="s">
        <v>99</v>
      </c>
      <c r="T525" t="s">
        <v>100</v>
      </c>
      <c r="U525" t="s">
        <v>103</v>
      </c>
      <c r="V525" s="50">
        <f t="shared" si="41"/>
        <v>0</v>
      </c>
      <c r="W525" s="50">
        <f t="shared" si="44"/>
        <v>0</v>
      </c>
      <c r="X525" s="5">
        <f t="shared" si="43"/>
        <v>0</v>
      </c>
      <c r="Y525">
        <f t="shared" si="42"/>
        <v>0</v>
      </c>
    </row>
    <row r="526" spans="1:25">
      <c r="A526">
        <v>525</v>
      </c>
      <c r="B526" t="s">
        <v>16</v>
      </c>
      <c r="C526" t="s">
        <v>17</v>
      </c>
      <c r="D526">
        <v>4</v>
      </c>
      <c r="E526" t="s">
        <v>18</v>
      </c>
      <c r="F526">
        <v>0.04</v>
      </c>
      <c r="H526" s="3">
        <v>476</v>
      </c>
      <c r="I526" s="3">
        <f t="shared" si="40"/>
        <v>506.94</v>
      </c>
      <c r="J526" t="s">
        <v>67</v>
      </c>
      <c r="K526">
        <v>1</v>
      </c>
      <c r="L526" t="s">
        <v>39</v>
      </c>
      <c r="M526" t="s">
        <v>35</v>
      </c>
      <c r="N526" t="s">
        <v>36</v>
      </c>
      <c r="O526" t="s">
        <v>37</v>
      </c>
      <c r="P526" t="s">
        <v>24</v>
      </c>
      <c r="Q526" t="s">
        <v>38</v>
      </c>
      <c r="R526">
        <v>8</v>
      </c>
      <c r="S526" t="s">
        <v>99</v>
      </c>
      <c r="T526" t="s">
        <v>100</v>
      </c>
      <c r="U526" t="s">
        <v>103</v>
      </c>
      <c r="V526" s="50">
        <f t="shared" si="41"/>
        <v>1.680672268907563E-2</v>
      </c>
      <c r="W526" s="50">
        <f t="shared" si="44"/>
        <v>16806.722689075628</v>
      </c>
      <c r="X526" s="5">
        <f t="shared" si="43"/>
        <v>1.5780960271432515E-2</v>
      </c>
      <c r="Y526">
        <f t="shared" si="42"/>
        <v>15.780960271432516</v>
      </c>
    </row>
    <row r="527" spans="1:25">
      <c r="A527">
        <v>526</v>
      </c>
      <c r="B527" t="s">
        <v>16</v>
      </c>
      <c r="C527" t="s">
        <v>17</v>
      </c>
      <c r="D527">
        <v>4</v>
      </c>
      <c r="E527" t="s">
        <v>18</v>
      </c>
      <c r="F527">
        <v>0.04</v>
      </c>
      <c r="H527" s="3">
        <v>476</v>
      </c>
      <c r="I527" s="3">
        <f t="shared" si="40"/>
        <v>506.94</v>
      </c>
      <c r="J527" t="s">
        <v>67</v>
      </c>
      <c r="K527">
        <v>1</v>
      </c>
      <c r="L527" t="s">
        <v>40</v>
      </c>
      <c r="M527" t="s">
        <v>40</v>
      </c>
      <c r="N527" t="s">
        <v>22</v>
      </c>
      <c r="O527" t="s">
        <v>37</v>
      </c>
      <c r="P527" t="s">
        <v>24</v>
      </c>
      <c r="Q527" t="s">
        <v>32</v>
      </c>
      <c r="R527">
        <v>0</v>
      </c>
      <c r="S527" t="s">
        <v>99</v>
      </c>
      <c r="T527" t="s">
        <v>100</v>
      </c>
      <c r="U527" t="s">
        <v>103</v>
      </c>
      <c r="V527" s="50">
        <f t="shared" si="41"/>
        <v>0</v>
      </c>
      <c r="W527" s="50">
        <f t="shared" si="44"/>
        <v>0</v>
      </c>
      <c r="X527" s="5">
        <f t="shared" si="43"/>
        <v>0</v>
      </c>
      <c r="Y527">
        <f t="shared" si="42"/>
        <v>0</v>
      </c>
    </row>
    <row r="528" spans="1:25">
      <c r="A528">
        <v>527</v>
      </c>
      <c r="B528" t="s">
        <v>16</v>
      </c>
      <c r="C528" t="s">
        <v>17</v>
      </c>
      <c r="D528">
        <v>4</v>
      </c>
      <c r="E528" t="s">
        <v>18</v>
      </c>
      <c r="F528">
        <v>0.04</v>
      </c>
      <c r="H528" s="3">
        <v>476</v>
      </c>
      <c r="I528" s="3">
        <f t="shared" si="40"/>
        <v>506.94</v>
      </c>
      <c r="J528" t="s">
        <v>67</v>
      </c>
      <c r="K528">
        <v>1</v>
      </c>
      <c r="L528" t="s">
        <v>41</v>
      </c>
      <c r="M528" t="s">
        <v>41</v>
      </c>
      <c r="N528" t="s">
        <v>22</v>
      </c>
      <c r="O528" t="s">
        <v>23</v>
      </c>
      <c r="P528" t="s">
        <v>24</v>
      </c>
      <c r="Q528" t="s">
        <v>425</v>
      </c>
      <c r="R528">
        <v>1</v>
      </c>
      <c r="S528" t="s">
        <v>99</v>
      </c>
      <c r="T528" t="s">
        <v>100</v>
      </c>
      <c r="U528" t="s">
        <v>103</v>
      </c>
      <c r="V528" s="50">
        <f t="shared" si="41"/>
        <v>2.1008403361344537E-3</v>
      </c>
      <c r="W528" s="50">
        <f t="shared" si="44"/>
        <v>2100.8403361344535</v>
      </c>
      <c r="X528" s="5">
        <f t="shared" si="43"/>
        <v>1.9726200339290644E-3</v>
      </c>
      <c r="Y528">
        <f t="shared" si="42"/>
        <v>1.9726200339290645</v>
      </c>
    </row>
    <row r="529" spans="1:25">
      <c r="A529">
        <v>528</v>
      </c>
      <c r="B529" t="s">
        <v>16</v>
      </c>
      <c r="C529" t="s">
        <v>17</v>
      </c>
      <c r="D529">
        <v>4</v>
      </c>
      <c r="E529" t="s">
        <v>18</v>
      </c>
      <c r="F529">
        <v>0.04</v>
      </c>
      <c r="H529" s="3">
        <v>476</v>
      </c>
      <c r="I529" s="3">
        <f t="shared" si="40"/>
        <v>506.94</v>
      </c>
      <c r="J529" t="s">
        <v>67</v>
      </c>
      <c r="K529">
        <v>1</v>
      </c>
      <c r="L529" t="s">
        <v>42</v>
      </c>
      <c r="M529" t="s">
        <v>42</v>
      </c>
      <c r="N529" t="s">
        <v>22</v>
      </c>
      <c r="O529" t="s">
        <v>23</v>
      </c>
      <c r="P529" t="s">
        <v>24</v>
      </c>
      <c r="Q529" t="s">
        <v>43</v>
      </c>
      <c r="R529">
        <v>0</v>
      </c>
      <c r="S529" t="s">
        <v>99</v>
      </c>
      <c r="T529" t="s">
        <v>100</v>
      </c>
      <c r="U529" t="s">
        <v>103</v>
      </c>
      <c r="V529" s="50">
        <f t="shared" si="41"/>
        <v>0</v>
      </c>
      <c r="W529" s="50">
        <f t="shared" si="44"/>
        <v>0</v>
      </c>
      <c r="X529" s="5">
        <f t="shared" si="43"/>
        <v>0</v>
      </c>
      <c r="Y529">
        <f t="shared" si="42"/>
        <v>0</v>
      </c>
    </row>
    <row r="530" spans="1:25">
      <c r="A530">
        <v>529</v>
      </c>
      <c r="B530" t="s">
        <v>16</v>
      </c>
      <c r="C530" t="s">
        <v>17</v>
      </c>
      <c r="D530">
        <v>4</v>
      </c>
      <c r="E530" t="s">
        <v>18</v>
      </c>
      <c r="F530">
        <v>0.04</v>
      </c>
      <c r="H530" s="3">
        <v>476</v>
      </c>
      <c r="I530" s="3">
        <f t="shared" si="40"/>
        <v>506.94</v>
      </c>
      <c r="J530" t="s">
        <v>67</v>
      </c>
      <c r="K530">
        <v>1</v>
      </c>
      <c r="L530" t="s">
        <v>44</v>
      </c>
      <c r="M530" t="s">
        <v>44</v>
      </c>
      <c r="N530" t="s">
        <v>22</v>
      </c>
      <c r="O530" t="s">
        <v>23</v>
      </c>
      <c r="P530" t="s">
        <v>24</v>
      </c>
      <c r="Q530" t="s">
        <v>45</v>
      </c>
      <c r="R530">
        <v>0</v>
      </c>
      <c r="S530" t="s">
        <v>99</v>
      </c>
      <c r="T530" t="s">
        <v>100</v>
      </c>
      <c r="U530" t="s">
        <v>103</v>
      </c>
      <c r="V530" s="50">
        <f t="shared" si="41"/>
        <v>0</v>
      </c>
      <c r="W530" s="50">
        <f t="shared" si="44"/>
        <v>0</v>
      </c>
      <c r="X530" s="5">
        <f t="shared" si="43"/>
        <v>0</v>
      </c>
      <c r="Y530">
        <f t="shared" si="42"/>
        <v>0</v>
      </c>
    </row>
    <row r="531" spans="1:25">
      <c r="A531">
        <v>530</v>
      </c>
      <c r="B531" t="s">
        <v>16</v>
      </c>
      <c r="C531" t="s">
        <v>17</v>
      </c>
      <c r="D531">
        <v>4</v>
      </c>
      <c r="E531" t="s">
        <v>18</v>
      </c>
      <c r="F531">
        <v>0.04</v>
      </c>
      <c r="H531" s="3">
        <v>476</v>
      </c>
      <c r="I531" s="3">
        <f t="shared" si="40"/>
        <v>506.94</v>
      </c>
      <c r="J531" t="s">
        <v>67</v>
      </c>
      <c r="K531">
        <v>1</v>
      </c>
      <c r="L531" t="s">
        <v>46</v>
      </c>
      <c r="M531" t="s">
        <v>46</v>
      </c>
      <c r="N531" t="s">
        <v>22</v>
      </c>
      <c r="O531" t="s">
        <v>23</v>
      </c>
      <c r="P531" t="s">
        <v>24</v>
      </c>
      <c r="Q531" t="s">
        <v>32</v>
      </c>
      <c r="R531">
        <v>0</v>
      </c>
      <c r="S531" t="s">
        <v>99</v>
      </c>
      <c r="T531" t="s">
        <v>100</v>
      </c>
      <c r="U531" t="s">
        <v>103</v>
      </c>
      <c r="V531" s="50">
        <f t="shared" si="41"/>
        <v>0</v>
      </c>
      <c r="W531" s="50">
        <f t="shared" si="44"/>
        <v>0</v>
      </c>
      <c r="X531" s="5">
        <f t="shared" si="43"/>
        <v>0</v>
      </c>
      <c r="Y531">
        <f t="shared" si="42"/>
        <v>0</v>
      </c>
    </row>
    <row r="532" spans="1:25">
      <c r="A532">
        <v>531</v>
      </c>
      <c r="B532" t="s">
        <v>16</v>
      </c>
      <c r="C532" t="s">
        <v>17</v>
      </c>
      <c r="D532">
        <v>4</v>
      </c>
      <c r="E532" t="s">
        <v>18</v>
      </c>
      <c r="F532">
        <v>0.04</v>
      </c>
      <c r="H532" s="3">
        <v>476</v>
      </c>
      <c r="I532" s="3">
        <f t="shared" si="40"/>
        <v>506.94</v>
      </c>
      <c r="J532" t="s">
        <v>67</v>
      </c>
      <c r="K532">
        <v>1</v>
      </c>
      <c r="L532" t="s">
        <v>47</v>
      </c>
      <c r="M532" t="s">
        <v>48</v>
      </c>
      <c r="N532" t="s">
        <v>22</v>
      </c>
      <c r="O532" t="s">
        <v>37</v>
      </c>
      <c r="P532" t="s">
        <v>24</v>
      </c>
      <c r="Q532" t="s">
        <v>49</v>
      </c>
      <c r="R532">
        <v>1</v>
      </c>
      <c r="S532" t="s">
        <v>99</v>
      </c>
      <c r="T532" t="s">
        <v>100</v>
      </c>
      <c r="U532" t="s">
        <v>103</v>
      </c>
      <c r="V532" s="50">
        <f t="shared" si="41"/>
        <v>2.1008403361344537E-3</v>
      </c>
      <c r="W532" s="50">
        <f t="shared" si="44"/>
        <v>2100.8403361344535</v>
      </c>
      <c r="X532" s="5">
        <f t="shared" si="43"/>
        <v>1.9726200339290644E-3</v>
      </c>
      <c r="Y532">
        <f t="shared" si="42"/>
        <v>1.9726200339290645</v>
      </c>
    </row>
    <row r="533" spans="1:25">
      <c r="A533">
        <v>532</v>
      </c>
      <c r="B533" t="s">
        <v>16</v>
      </c>
      <c r="C533" t="s">
        <v>17</v>
      </c>
      <c r="D533">
        <v>4</v>
      </c>
      <c r="E533" t="s">
        <v>18</v>
      </c>
      <c r="F533">
        <v>0.04</v>
      </c>
      <c r="H533" s="3">
        <v>476</v>
      </c>
      <c r="I533" s="3">
        <f t="shared" si="40"/>
        <v>506.94</v>
      </c>
      <c r="J533" t="s">
        <v>67</v>
      </c>
      <c r="K533">
        <v>1</v>
      </c>
      <c r="L533" t="s">
        <v>50</v>
      </c>
      <c r="M533" t="s">
        <v>48</v>
      </c>
      <c r="N533" t="s">
        <v>22</v>
      </c>
      <c r="O533" t="s">
        <v>37</v>
      </c>
      <c r="P533" t="s">
        <v>24</v>
      </c>
      <c r="Q533" t="s">
        <v>49</v>
      </c>
      <c r="R533">
        <v>0</v>
      </c>
      <c r="S533" t="s">
        <v>99</v>
      </c>
      <c r="T533" t="s">
        <v>100</v>
      </c>
      <c r="U533" t="s">
        <v>103</v>
      </c>
      <c r="V533" s="50">
        <f t="shared" si="41"/>
        <v>0</v>
      </c>
      <c r="W533" s="50">
        <f t="shared" si="44"/>
        <v>0</v>
      </c>
      <c r="X533" s="5">
        <f t="shared" si="43"/>
        <v>0</v>
      </c>
      <c r="Y533">
        <f t="shared" si="42"/>
        <v>0</v>
      </c>
    </row>
    <row r="534" spans="1:25">
      <c r="A534">
        <v>533</v>
      </c>
      <c r="B534" t="s">
        <v>16</v>
      </c>
      <c r="C534" t="s">
        <v>17</v>
      </c>
      <c r="D534">
        <v>4</v>
      </c>
      <c r="E534" t="s">
        <v>18</v>
      </c>
      <c r="F534">
        <v>0.04</v>
      </c>
      <c r="H534" s="3">
        <v>476</v>
      </c>
      <c r="I534" s="3">
        <f t="shared" si="40"/>
        <v>506.94</v>
      </c>
      <c r="J534" t="s">
        <v>67</v>
      </c>
      <c r="K534">
        <v>1</v>
      </c>
      <c r="L534" t="s">
        <v>51</v>
      </c>
      <c r="M534" t="s">
        <v>51</v>
      </c>
      <c r="N534" t="s">
        <v>22</v>
      </c>
      <c r="O534" t="s">
        <v>23</v>
      </c>
      <c r="P534" t="s">
        <v>24</v>
      </c>
      <c r="Q534" t="s">
        <v>45</v>
      </c>
      <c r="R534">
        <v>0</v>
      </c>
      <c r="S534" t="s">
        <v>99</v>
      </c>
      <c r="T534" t="s">
        <v>100</v>
      </c>
      <c r="U534" t="s">
        <v>103</v>
      </c>
      <c r="V534" s="50">
        <f t="shared" si="41"/>
        <v>0</v>
      </c>
      <c r="W534" s="50">
        <f t="shared" si="44"/>
        <v>0</v>
      </c>
      <c r="X534" s="5">
        <f t="shared" si="43"/>
        <v>0</v>
      </c>
      <c r="Y534">
        <f t="shared" si="42"/>
        <v>0</v>
      </c>
    </row>
    <row r="535" spans="1:25">
      <c r="A535">
        <v>534</v>
      </c>
      <c r="B535" t="s">
        <v>16</v>
      </c>
      <c r="C535" t="s">
        <v>17</v>
      </c>
      <c r="D535">
        <v>4</v>
      </c>
      <c r="E535" t="s">
        <v>18</v>
      </c>
      <c r="F535">
        <v>0.04</v>
      </c>
      <c r="H535" s="3">
        <v>476</v>
      </c>
      <c r="I535" s="3">
        <f t="shared" si="40"/>
        <v>506.94</v>
      </c>
      <c r="J535" t="s">
        <v>67</v>
      </c>
      <c r="K535">
        <v>1</v>
      </c>
      <c r="L535" t="s">
        <v>52</v>
      </c>
      <c r="M535" t="s">
        <v>52</v>
      </c>
      <c r="N535" t="s">
        <v>22</v>
      </c>
      <c r="O535" t="s">
        <v>23</v>
      </c>
      <c r="P535" t="s">
        <v>31</v>
      </c>
      <c r="Q535" t="s">
        <v>53</v>
      </c>
      <c r="R535">
        <v>0</v>
      </c>
      <c r="S535" t="s">
        <v>99</v>
      </c>
      <c r="T535" t="s">
        <v>100</v>
      </c>
      <c r="U535" t="s">
        <v>103</v>
      </c>
      <c r="V535" s="50">
        <f t="shared" si="41"/>
        <v>0</v>
      </c>
      <c r="W535" s="50">
        <f t="shared" si="44"/>
        <v>0</v>
      </c>
      <c r="X535" s="5">
        <f t="shared" si="43"/>
        <v>0</v>
      </c>
      <c r="Y535">
        <f t="shared" si="42"/>
        <v>0</v>
      </c>
    </row>
    <row r="536" spans="1:25">
      <c r="A536">
        <v>535</v>
      </c>
      <c r="B536" t="s">
        <v>16</v>
      </c>
      <c r="C536" t="s">
        <v>17</v>
      </c>
      <c r="D536">
        <v>4</v>
      </c>
      <c r="E536" t="s">
        <v>18</v>
      </c>
      <c r="F536">
        <v>0.04</v>
      </c>
      <c r="H536" s="3">
        <v>476</v>
      </c>
      <c r="I536" s="3">
        <f t="shared" si="40"/>
        <v>506.94</v>
      </c>
      <c r="J536" t="s">
        <v>67</v>
      </c>
      <c r="K536">
        <v>1</v>
      </c>
      <c r="L536" t="s">
        <v>54</v>
      </c>
      <c r="M536" t="s">
        <v>54</v>
      </c>
      <c r="N536" t="s">
        <v>22</v>
      </c>
      <c r="O536" t="s">
        <v>23</v>
      </c>
      <c r="P536" t="s">
        <v>31</v>
      </c>
      <c r="Q536" t="s">
        <v>55</v>
      </c>
      <c r="R536">
        <v>0</v>
      </c>
      <c r="S536" t="s">
        <v>99</v>
      </c>
      <c r="T536" t="s">
        <v>100</v>
      </c>
      <c r="U536" t="s">
        <v>103</v>
      </c>
      <c r="V536" s="50">
        <f t="shared" si="41"/>
        <v>0</v>
      </c>
      <c r="W536" s="50">
        <f t="shared" si="44"/>
        <v>0</v>
      </c>
      <c r="X536" s="5">
        <f t="shared" si="43"/>
        <v>0</v>
      </c>
      <c r="Y536">
        <f t="shared" si="42"/>
        <v>0</v>
      </c>
    </row>
    <row r="537" spans="1:25">
      <c r="A537">
        <v>536</v>
      </c>
      <c r="B537" t="s">
        <v>16</v>
      </c>
      <c r="C537" t="s">
        <v>17</v>
      </c>
      <c r="D537">
        <v>4</v>
      </c>
      <c r="E537" t="s">
        <v>18</v>
      </c>
      <c r="F537">
        <v>0.04</v>
      </c>
      <c r="H537" s="3">
        <v>476</v>
      </c>
      <c r="I537" s="3">
        <f t="shared" si="40"/>
        <v>506.94</v>
      </c>
      <c r="J537" t="s">
        <v>67</v>
      </c>
      <c r="K537">
        <v>1</v>
      </c>
      <c r="L537" t="s">
        <v>56</v>
      </c>
      <c r="M537" t="s">
        <v>56</v>
      </c>
      <c r="N537" t="s">
        <v>22</v>
      </c>
      <c r="O537" t="s">
        <v>37</v>
      </c>
      <c r="P537" t="s">
        <v>24</v>
      </c>
      <c r="Q537" t="s">
        <v>57</v>
      </c>
      <c r="R537">
        <v>0</v>
      </c>
      <c r="S537" t="s">
        <v>99</v>
      </c>
      <c r="T537" t="s">
        <v>100</v>
      </c>
      <c r="U537" t="s">
        <v>103</v>
      </c>
      <c r="V537" s="50">
        <f t="shared" si="41"/>
        <v>0</v>
      </c>
      <c r="W537" s="50">
        <f t="shared" si="44"/>
        <v>0</v>
      </c>
      <c r="X537" s="5">
        <f t="shared" si="43"/>
        <v>0</v>
      </c>
      <c r="Y537">
        <f t="shared" si="42"/>
        <v>0</v>
      </c>
    </row>
    <row r="538" spans="1:25">
      <c r="A538">
        <v>537</v>
      </c>
      <c r="B538" t="s">
        <v>16</v>
      </c>
      <c r="C538" t="s">
        <v>17</v>
      </c>
      <c r="D538">
        <v>4</v>
      </c>
      <c r="E538" t="s">
        <v>18</v>
      </c>
      <c r="F538">
        <v>0.04</v>
      </c>
      <c r="H538" s="3">
        <v>476</v>
      </c>
      <c r="I538" s="3">
        <f t="shared" si="40"/>
        <v>506.94</v>
      </c>
      <c r="J538" t="s">
        <v>67</v>
      </c>
      <c r="K538">
        <v>1</v>
      </c>
      <c r="L538" t="s">
        <v>58</v>
      </c>
      <c r="M538" t="s">
        <v>58</v>
      </c>
      <c r="N538" t="s">
        <v>30</v>
      </c>
      <c r="O538" t="s">
        <v>23</v>
      </c>
      <c r="P538" t="s">
        <v>31</v>
      </c>
      <c r="Q538" t="s">
        <v>59</v>
      </c>
      <c r="R538">
        <v>0</v>
      </c>
      <c r="S538" t="s">
        <v>99</v>
      </c>
      <c r="T538" t="s">
        <v>100</v>
      </c>
      <c r="U538" t="s">
        <v>103</v>
      </c>
      <c r="V538" s="50">
        <f t="shared" si="41"/>
        <v>0</v>
      </c>
      <c r="W538" s="50">
        <f t="shared" si="44"/>
        <v>0</v>
      </c>
      <c r="X538" s="5">
        <f t="shared" si="43"/>
        <v>0</v>
      </c>
      <c r="Y538">
        <f t="shared" si="42"/>
        <v>0</v>
      </c>
    </row>
    <row r="539" spans="1:25">
      <c r="A539">
        <v>538</v>
      </c>
      <c r="B539" t="s">
        <v>16</v>
      </c>
      <c r="C539" t="s">
        <v>17</v>
      </c>
      <c r="D539">
        <v>4</v>
      </c>
      <c r="E539" t="s">
        <v>18</v>
      </c>
      <c r="F539">
        <v>0.04</v>
      </c>
      <c r="H539" s="3">
        <v>476</v>
      </c>
      <c r="I539" s="3">
        <f t="shared" si="40"/>
        <v>506.94</v>
      </c>
      <c r="J539" t="s">
        <v>67</v>
      </c>
      <c r="K539">
        <v>1</v>
      </c>
      <c r="L539" t="s">
        <v>60</v>
      </c>
      <c r="M539" t="s">
        <v>60</v>
      </c>
      <c r="N539" t="s">
        <v>30</v>
      </c>
      <c r="O539" t="s">
        <v>37</v>
      </c>
      <c r="P539" t="s">
        <v>31</v>
      </c>
      <c r="Q539" t="s">
        <v>61</v>
      </c>
      <c r="R539">
        <v>0</v>
      </c>
      <c r="S539" t="s">
        <v>99</v>
      </c>
      <c r="T539" t="s">
        <v>100</v>
      </c>
      <c r="U539" t="s">
        <v>103</v>
      </c>
      <c r="V539" s="50">
        <f t="shared" si="41"/>
        <v>0</v>
      </c>
      <c r="W539" s="50">
        <f t="shared" si="44"/>
        <v>0</v>
      </c>
      <c r="X539" s="5">
        <f t="shared" si="43"/>
        <v>0</v>
      </c>
      <c r="Y539">
        <f t="shared" si="42"/>
        <v>0</v>
      </c>
    </row>
    <row r="540" spans="1:25">
      <c r="A540">
        <v>539</v>
      </c>
      <c r="B540" t="s">
        <v>16</v>
      </c>
      <c r="C540" t="s">
        <v>17</v>
      </c>
      <c r="D540">
        <v>4</v>
      </c>
      <c r="E540" t="s">
        <v>18</v>
      </c>
      <c r="F540">
        <v>0.04</v>
      </c>
      <c r="H540" s="3">
        <v>476</v>
      </c>
      <c r="I540" s="3">
        <f t="shared" si="40"/>
        <v>506.94</v>
      </c>
      <c r="J540" t="s">
        <v>67</v>
      </c>
      <c r="K540">
        <v>1</v>
      </c>
      <c r="L540" t="s">
        <v>62</v>
      </c>
      <c r="M540" t="s">
        <v>62</v>
      </c>
      <c r="N540" t="s">
        <v>22</v>
      </c>
      <c r="O540" t="s">
        <v>37</v>
      </c>
      <c r="P540" t="s">
        <v>24</v>
      </c>
      <c r="Q540" t="s">
        <v>32</v>
      </c>
      <c r="R540">
        <v>0</v>
      </c>
      <c r="S540" t="s">
        <v>99</v>
      </c>
      <c r="T540" t="s">
        <v>100</v>
      </c>
      <c r="U540" t="s">
        <v>103</v>
      </c>
      <c r="V540" s="50">
        <f t="shared" si="41"/>
        <v>0</v>
      </c>
      <c r="W540" s="50">
        <f t="shared" si="44"/>
        <v>0</v>
      </c>
      <c r="X540" s="5">
        <f t="shared" si="43"/>
        <v>0</v>
      </c>
      <c r="Y540">
        <f t="shared" si="42"/>
        <v>0</v>
      </c>
    </row>
    <row r="541" spans="1:25">
      <c r="A541">
        <v>540</v>
      </c>
      <c r="B541" t="s">
        <v>16</v>
      </c>
      <c r="C541" t="s">
        <v>17</v>
      </c>
      <c r="D541">
        <v>4</v>
      </c>
      <c r="E541" t="s">
        <v>18</v>
      </c>
      <c r="F541">
        <v>0.04</v>
      </c>
      <c r="H541" s="3">
        <v>476</v>
      </c>
      <c r="I541" s="3">
        <f t="shared" si="40"/>
        <v>506.94</v>
      </c>
      <c r="J541" t="s">
        <v>67</v>
      </c>
      <c r="K541">
        <v>1</v>
      </c>
      <c r="L541" t="s">
        <v>63</v>
      </c>
      <c r="M541" t="s">
        <v>64</v>
      </c>
      <c r="N541" t="s">
        <v>22</v>
      </c>
      <c r="O541" t="s">
        <v>23</v>
      </c>
      <c r="P541" t="s">
        <v>24</v>
      </c>
      <c r="Q541" t="s">
        <v>25</v>
      </c>
      <c r="R541">
        <v>1</v>
      </c>
      <c r="S541" t="s">
        <v>99</v>
      </c>
      <c r="T541" t="s">
        <v>100</v>
      </c>
      <c r="U541" t="s">
        <v>103</v>
      </c>
      <c r="V541" s="50">
        <f t="shared" si="41"/>
        <v>2.1008403361344537E-3</v>
      </c>
      <c r="W541" s="50">
        <f t="shared" si="44"/>
        <v>2100.8403361344535</v>
      </c>
      <c r="X541" s="5">
        <f t="shared" si="43"/>
        <v>1.9726200339290644E-3</v>
      </c>
      <c r="Y541">
        <f t="shared" si="42"/>
        <v>1.9726200339290645</v>
      </c>
    </row>
    <row r="542" spans="1:25">
      <c r="A542">
        <v>541</v>
      </c>
      <c r="B542" t="s">
        <v>16</v>
      </c>
      <c r="C542" t="s">
        <v>17</v>
      </c>
      <c r="D542">
        <v>4</v>
      </c>
      <c r="E542" t="s">
        <v>18</v>
      </c>
      <c r="F542">
        <v>0.04</v>
      </c>
      <c r="H542" s="3">
        <v>476</v>
      </c>
      <c r="I542" s="3">
        <f t="shared" si="40"/>
        <v>506.94</v>
      </c>
      <c r="J542" t="s">
        <v>69</v>
      </c>
      <c r="K542">
        <v>1</v>
      </c>
      <c r="L542" t="s">
        <v>20</v>
      </c>
      <c r="M542" t="s">
        <v>21</v>
      </c>
      <c r="N542" t="s">
        <v>22</v>
      </c>
      <c r="O542" t="s">
        <v>23</v>
      </c>
      <c r="P542" t="s">
        <v>24</v>
      </c>
      <c r="Q542" t="s">
        <v>25</v>
      </c>
      <c r="R542">
        <v>0</v>
      </c>
      <c r="S542" t="s">
        <v>99</v>
      </c>
      <c r="T542" t="s">
        <v>100</v>
      </c>
      <c r="U542" t="s">
        <v>104</v>
      </c>
      <c r="V542" s="50">
        <f t="shared" si="41"/>
        <v>0</v>
      </c>
      <c r="W542" s="50">
        <f t="shared" si="44"/>
        <v>0</v>
      </c>
      <c r="X542" s="5">
        <f t="shared" si="43"/>
        <v>0</v>
      </c>
      <c r="Y542">
        <f t="shared" si="42"/>
        <v>0</v>
      </c>
    </row>
    <row r="543" spans="1:25">
      <c r="A543">
        <v>542</v>
      </c>
      <c r="B543" t="s">
        <v>16</v>
      </c>
      <c r="C543" t="s">
        <v>17</v>
      </c>
      <c r="D543">
        <v>4</v>
      </c>
      <c r="E543" t="s">
        <v>18</v>
      </c>
      <c r="F543">
        <v>0.04</v>
      </c>
      <c r="H543" s="3">
        <v>476</v>
      </c>
      <c r="I543" s="3">
        <f t="shared" si="40"/>
        <v>506.94</v>
      </c>
      <c r="J543" t="s">
        <v>69</v>
      </c>
      <c r="K543">
        <v>1</v>
      </c>
      <c r="L543" t="s">
        <v>29</v>
      </c>
      <c r="M543" t="s">
        <v>29</v>
      </c>
      <c r="N543" t="s">
        <v>30</v>
      </c>
      <c r="O543" t="s">
        <v>23</v>
      </c>
      <c r="P543" t="s">
        <v>31</v>
      </c>
      <c r="Q543" t="s">
        <v>32</v>
      </c>
      <c r="R543">
        <v>0</v>
      </c>
      <c r="S543" t="s">
        <v>99</v>
      </c>
      <c r="T543" t="s">
        <v>100</v>
      </c>
      <c r="U543" t="s">
        <v>104</v>
      </c>
      <c r="V543" s="50">
        <f t="shared" si="41"/>
        <v>0</v>
      </c>
      <c r="W543" s="50">
        <f t="shared" si="44"/>
        <v>0</v>
      </c>
      <c r="X543" s="5">
        <f t="shared" si="43"/>
        <v>0</v>
      </c>
      <c r="Y543">
        <f t="shared" si="42"/>
        <v>0</v>
      </c>
    </row>
    <row r="544" spans="1:25">
      <c r="A544">
        <v>543</v>
      </c>
      <c r="B544" t="s">
        <v>16</v>
      </c>
      <c r="C544" t="s">
        <v>17</v>
      </c>
      <c r="D544">
        <v>4</v>
      </c>
      <c r="E544" t="s">
        <v>18</v>
      </c>
      <c r="F544">
        <v>0.04</v>
      </c>
      <c r="H544" s="3">
        <v>476</v>
      </c>
      <c r="I544" s="3">
        <f t="shared" si="40"/>
        <v>506.94</v>
      </c>
      <c r="J544" t="s">
        <v>69</v>
      </c>
      <c r="K544">
        <v>1</v>
      </c>
      <c r="L544" t="s">
        <v>33</v>
      </c>
      <c r="M544" t="s">
        <v>33</v>
      </c>
      <c r="N544" t="s">
        <v>22</v>
      </c>
      <c r="O544" t="s">
        <v>23</v>
      </c>
      <c r="P544" t="s">
        <v>31</v>
      </c>
      <c r="Q544" t="s">
        <v>25</v>
      </c>
      <c r="R544">
        <v>0</v>
      </c>
      <c r="S544" t="s">
        <v>99</v>
      </c>
      <c r="T544" t="s">
        <v>100</v>
      </c>
      <c r="U544" t="s">
        <v>104</v>
      </c>
      <c r="V544" s="50">
        <f t="shared" si="41"/>
        <v>0</v>
      </c>
      <c r="W544" s="50">
        <f t="shared" si="44"/>
        <v>0</v>
      </c>
      <c r="X544" s="5">
        <f t="shared" si="43"/>
        <v>0</v>
      </c>
      <c r="Y544">
        <f t="shared" si="42"/>
        <v>0</v>
      </c>
    </row>
    <row r="545" spans="1:25">
      <c r="A545">
        <v>544</v>
      </c>
      <c r="B545" t="s">
        <v>16</v>
      </c>
      <c r="C545" t="s">
        <v>17</v>
      </c>
      <c r="D545">
        <v>4</v>
      </c>
      <c r="E545" t="s">
        <v>18</v>
      </c>
      <c r="F545">
        <v>0.04</v>
      </c>
      <c r="H545" s="3">
        <v>476</v>
      </c>
      <c r="I545" s="3">
        <f t="shared" si="40"/>
        <v>506.94</v>
      </c>
      <c r="J545" t="s">
        <v>69</v>
      </c>
      <c r="K545">
        <v>1</v>
      </c>
      <c r="L545" t="s">
        <v>34</v>
      </c>
      <c r="M545" t="s">
        <v>35</v>
      </c>
      <c r="N545" t="s">
        <v>36</v>
      </c>
      <c r="O545" t="s">
        <v>37</v>
      </c>
      <c r="P545" t="s">
        <v>24</v>
      </c>
      <c r="Q545" t="s">
        <v>38</v>
      </c>
      <c r="R545">
        <v>0</v>
      </c>
      <c r="S545" t="s">
        <v>99</v>
      </c>
      <c r="T545" t="s">
        <v>100</v>
      </c>
      <c r="U545" t="s">
        <v>104</v>
      </c>
      <c r="V545" s="50">
        <f t="shared" si="41"/>
        <v>0</v>
      </c>
      <c r="W545" s="50">
        <f t="shared" si="44"/>
        <v>0</v>
      </c>
      <c r="X545" s="5">
        <f t="shared" si="43"/>
        <v>0</v>
      </c>
      <c r="Y545">
        <f t="shared" si="42"/>
        <v>0</v>
      </c>
    </row>
    <row r="546" spans="1:25">
      <c r="A546">
        <v>545</v>
      </c>
      <c r="B546" t="s">
        <v>16</v>
      </c>
      <c r="C546" t="s">
        <v>17</v>
      </c>
      <c r="D546">
        <v>4</v>
      </c>
      <c r="E546" t="s">
        <v>18</v>
      </c>
      <c r="F546">
        <v>0.04</v>
      </c>
      <c r="H546" s="3">
        <v>476</v>
      </c>
      <c r="I546" s="3">
        <f t="shared" si="40"/>
        <v>506.94</v>
      </c>
      <c r="J546" t="s">
        <v>69</v>
      </c>
      <c r="K546">
        <v>1</v>
      </c>
      <c r="L546" t="s">
        <v>39</v>
      </c>
      <c r="M546" t="s">
        <v>35</v>
      </c>
      <c r="N546" t="s">
        <v>36</v>
      </c>
      <c r="O546" t="s">
        <v>37</v>
      </c>
      <c r="P546" t="s">
        <v>24</v>
      </c>
      <c r="Q546" t="s">
        <v>38</v>
      </c>
      <c r="R546">
        <v>8</v>
      </c>
      <c r="S546" t="s">
        <v>99</v>
      </c>
      <c r="T546" t="s">
        <v>100</v>
      </c>
      <c r="U546" t="s">
        <v>104</v>
      </c>
      <c r="V546" s="50">
        <f t="shared" si="41"/>
        <v>1.680672268907563E-2</v>
      </c>
      <c r="W546" s="50">
        <f t="shared" si="44"/>
        <v>16806.722689075628</v>
      </c>
      <c r="X546" s="5">
        <f t="shared" si="43"/>
        <v>1.5780960271432515E-2</v>
      </c>
      <c r="Y546">
        <f t="shared" si="42"/>
        <v>15.780960271432516</v>
      </c>
    </row>
    <row r="547" spans="1:25">
      <c r="A547">
        <v>546</v>
      </c>
      <c r="B547" t="s">
        <v>16</v>
      </c>
      <c r="C547" t="s">
        <v>17</v>
      </c>
      <c r="D547">
        <v>4</v>
      </c>
      <c r="E547" t="s">
        <v>18</v>
      </c>
      <c r="F547">
        <v>0.04</v>
      </c>
      <c r="H547" s="3">
        <v>476</v>
      </c>
      <c r="I547" s="3">
        <f t="shared" si="40"/>
        <v>506.94</v>
      </c>
      <c r="J547" t="s">
        <v>69</v>
      </c>
      <c r="K547">
        <v>1</v>
      </c>
      <c r="L547" t="s">
        <v>40</v>
      </c>
      <c r="M547" t="s">
        <v>40</v>
      </c>
      <c r="N547" t="s">
        <v>22</v>
      </c>
      <c r="O547" t="s">
        <v>37</v>
      </c>
      <c r="P547" t="s">
        <v>24</v>
      </c>
      <c r="Q547" t="s">
        <v>32</v>
      </c>
      <c r="R547">
        <v>1</v>
      </c>
      <c r="S547" t="s">
        <v>99</v>
      </c>
      <c r="T547" t="s">
        <v>100</v>
      </c>
      <c r="U547" t="s">
        <v>104</v>
      </c>
      <c r="V547" s="50">
        <f t="shared" si="41"/>
        <v>2.1008403361344537E-3</v>
      </c>
      <c r="W547" s="50">
        <f t="shared" si="44"/>
        <v>2100.8403361344535</v>
      </c>
      <c r="X547" s="5">
        <f t="shared" si="43"/>
        <v>1.9726200339290644E-3</v>
      </c>
      <c r="Y547">
        <f t="shared" si="42"/>
        <v>1.9726200339290645</v>
      </c>
    </row>
    <row r="548" spans="1:25">
      <c r="A548">
        <v>547</v>
      </c>
      <c r="B548" t="s">
        <v>16</v>
      </c>
      <c r="C548" t="s">
        <v>17</v>
      </c>
      <c r="D548">
        <v>4</v>
      </c>
      <c r="E548" t="s">
        <v>18</v>
      </c>
      <c r="F548">
        <v>0.04</v>
      </c>
      <c r="H548" s="3">
        <v>476</v>
      </c>
      <c r="I548" s="3">
        <f t="shared" si="40"/>
        <v>506.94</v>
      </c>
      <c r="J548" t="s">
        <v>69</v>
      </c>
      <c r="K548">
        <v>1</v>
      </c>
      <c r="L548" t="s">
        <v>41</v>
      </c>
      <c r="M548" t="s">
        <v>41</v>
      </c>
      <c r="N548" t="s">
        <v>22</v>
      </c>
      <c r="O548" t="s">
        <v>23</v>
      </c>
      <c r="P548" t="s">
        <v>24</v>
      </c>
      <c r="Q548" t="s">
        <v>425</v>
      </c>
      <c r="R548">
        <v>0</v>
      </c>
      <c r="S548" t="s">
        <v>99</v>
      </c>
      <c r="T548" t="s">
        <v>100</v>
      </c>
      <c r="U548" t="s">
        <v>104</v>
      </c>
      <c r="V548" s="50">
        <f t="shared" si="41"/>
        <v>0</v>
      </c>
      <c r="W548" s="50">
        <f t="shared" si="44"/>
        <v>0</v>
      </c>
      <c r="X548" s="5">
        <f t="shared" si="43"/>
        <v>0</v>
      </c>
      <c r="Y548">
        <f t="shared" si="42"/>
        <v>0</v>
      </c>
    </row>
    <row r="549" spans="1:25">
      <c r="A549">
        <v>548</v>
      </c>
      <c r="B549" t="s">
        <v>16</v>
      </c>
      <c r="C549" t="s">
        <v>17</v>
      </c>
      <c r="D549">
        <v>4</v>
      </c>
      <c r="E549" t="s">
        <v>18</v>
      </c>
      <c r="F549">
        <v>0.04</v>
      </c>
      <c r="H549" s="3">
        <v>476</v>
      </c>
      <c r="I549" s="3">
        <f t="shared" si="40"/>
        <v>506.94</v>
      </c>
      <c r="J549" t="s">
        <v>69</v>
      </c>
      <c r="K549">
        <v>1</v>
      </c>
      <c r="L549" t="s">
        <v>42</v>
      </c>
      <c r="M549" t="s">
        <v>42</v>
      </c>
      <c r="N549" t="s">
        <v>22</v>
      </c>
      <c r="O549" t="s">
        <v>23</v>
      </c>
      <c r="P549" t="s">
        <v>24</v>
      </c>
      <c r="Q549" t="s">
        <v>43</v>
      </c>
      <c r="R549">
        <v>0</v>
      </c>
      <c r="S549" t="s">
        <v>99</v>
      </c>
      <c r="T549" t="s">
        <v>100</v>
      </c>
      <c r="U549" t="s">
        <v>104</v>
      </c>
      <c r="V549" s="50">
        <f t="shared" si="41"/>
        <v>0</v>
      </c>
      <c r="W549" s="50">
        <f t="shared" si="44"/>
        <v>0</v>
      </c>
      <c r="X549" s="5">
        <f t="shared" si="43"/>
        <v>0</v>
      </c>
      <c r="Y549">
        <f t="shared" si="42"/>
        <v>0</v>
      </c>
    </row>
    <row r="550" spans="1:25">
      <c r="A550">
        <v>549</v>
      </c>
      <c r="B550" t="s">
        <v>16</v>
      </c>
      <c r="C550" t="s">
        <v>17</v>
      </c>
      <c r="D550">
        <v>4</v>
      </c>
      <c r="E550" t="s">
        <v>18</v>
      </c>
      <c r="F550">
        <v>0.04</v>
      </c>
      <c r="H550" s="3">
        <v>476</v>
      </c>
      <c r="I550" s="3">
        <f t="shared" si="40"/>
        <v>506.94</v>
      </c>
      <c r="J550" t="s">
        <v>69</v>
      </c>
      <c r="K550">
        <v>1</v>
      </c>
      <c r="L550" t="s">
        <v>44</v>
      </c>
      <c r="M550" t="s">
        <v>44</v>
      </c>
      <c r="N550" t="s">
        <v>22</v>
      </c>
      <c r="O550" t="s">
        <v>23</v>
      </c>
      <c r="P550" t="s">
        <v>24</v>
      </c>
      <c r="Q550" t="s">
        <v>45</v>
      </c>
      <c r="R550">
        <v>0</v>
      </c>
      <c r="S550" t="s">
        <v>99</v>
      </c>
      <c r="T550" t="s">
        <v>100</v>
      </c>
      <c r="U550" t="s">
        <v>104</v>
      </c>
      <c r="V550" s="50">
        <f t="shared" si="41"/>
        <v>0</v>
      </c>
      <c r="W550" s="50">
        <f t="shared" si="44"/>
        <v>0</v>
      </c>
      <c r="X550" s="5">
        <f t="shared" si="43"/>
        <v>0</v>
      </c>
      <c r="Y550">
        <f t="shared" si="42"/>
        <v>0</v>
      </c>
    </row>
    <row r="551" spans="1:25">
      <c r="A551">
        <v>550</v>
      </c>
      <c r="B551" t="s">
        <v>16</v>
      </c>
      <c r="C551" t="s">
        <v>17</v>
      </c>
      <c r="D551">
        <v>4</v>
      </c>
      <c r="E551" t="s">
        <v>18</v>
      </c>
      <c r="F551">
        <v>0.04</v>
      </c>
      <c r="H551" s="3">
        <v>476</v>
      </c>
      <c r="I551" s="3">
        <f t="shared" si="40"/>
        <v>506.94</v>
      </c>
      <c r="J551" t="s">
        <v>69</v>
      </c>
      <c r="K551">
        <v>1</v>
      </c>
      <c r="L551" t="s">
        <v>46</v>
      </c>
      <c r="M551" t="s">
        <v>46</v>
      </c>
      <c r="N551" t="s">
        <v>22</v>
      </c>
      <c r="O551" t="s">
        <v>23</v>
      </c>
      <c r="P551" t="s">
        <v>24</v>
      </c>
      <c r="Q551" t="s">
        <v>32</v>
      </c>
      <c r="R551">
        <v>0</v>
      </c>
      <c r="S551" t="s">
        <v>99</v>
      </c>
      <c r="T551" t="s">
        <v>100</v>
      </c>
      <c r="U551" t="s">
        <v>104</v>
      </c>
      <c r="V551" s="50">
        <f t="shared" si="41"/>
        <v>0</v>
      </c>
      <c r="W551" s="50">
        <f t="shared" si="44"/>
        <v>0</v>
      </c>
      <c r="X551" s="5">
        <f t="shared" si="43"/>
        <v>0</v>
      </c>
      <c r="Y551">
        <f t="shared" si="42"/>
        <v>0</v>
      </c>
    </row>
    <row r="552" spans="1:25">
      <c r="A552">
        <v>551</v>
      </c>
      <c r="B552" t="s">
        <v>16</v>
      </c>
      <c r="C552" t="s">
        <v>17</v>
      </c>
      <c r="D552">
        <v>4</v>
      </c>
      <c r="E552" t="s">
        <v>18</v>
      </c>
      <c r="F552">
        <v>0.04</v>
      </c>
      <c r="H552" s="3">
        <v>476</v>
      </c>
      <c r="I552" s="3">
        <f t="shared" si="40"/>
        <v>506.94</v>
      </c>
      <c r="J552" t="s">
        <v>69</v>
      </c>
      <c r="K552">
        <v>1</v>
      </c>
      <c r="L552" t="s">
        <v>47</v>
      </c>
      <c r="M552" t="s">
        <v>48</v>
      </c>
      <c r="N552" t="s">
        <v>22</v>
      </c>
      <c r="O552" t="s">
        <v>37</v>
      </c>
      <c r="P552" t="s">
        <v>24</v>
      </c>
      <c r="Q552" t="s">
        <v>49</v>
      </c>
      <c r="R552">
        <v>0</v>
      </c>
      <c r="S552" t="s">
        <v>99</v>
      </c>
      <c r="T552" t="s">
        <v>100</v>
      </c>
      <c r="U552" t="s">
        <v>104</v>
      </c>
      <c r="V552" s="50">
        <f t="shared" si="41"/>
        <v>0</v>
      </c>
      <c r="W552" s="50">
        <f t="shared" si="44"/>
        <v>0</v>
      </c>
      <c r="X552" s="5">
        <f t="shared" si="43"/>
        <v>0</v>
      </c>
      <c r="Y552">
        <f t="shared" si="42"/>
        <v>0</v>
      </c>
    </row>
    <row r="553" spans="1:25">
      <c r="A553">
        <v>552</v>
      </c>
      <c r="B553" t="s">
        <v>16</v>
      </c>
      <c r="C553" t="s">
        <v>17</v>
      </c>
      <c r="D553">
        <v>4</v>
      </c>
      <c r="E553" t="s">
        <v>18</v>
      </c>
      <c r="F553">
        <v>0.04</v>
      </c>
      <c r="H553" s="3">
        <v>476</v>
      </c>
      <c r="I553" s="3">
        <f t="shared" si="40"/>
        <v>506.94</v>
      </c>
      <c r="J553" t="s">
        <v>69</v>
      </c>
      <c r="K553">
        <v>1</v>
      </c>
      <c r="L553" t="s">
        <v>50</v>
      </c>
      <c r="M553" t="s">
        <v>48</v>
      </c>
      <c r="N553" t="s">
        <v>22</v>
      </c>
      <c r="O553" t="s">
        <v>37</v>
      </c>
      <c r="P553" t="s">
        <v>24</v>
      </c>
      <c r="Q553" t="s">
        <v>49</v>
      </c>
      <c r="R553">
        <v>3</v>
      </c>
      <c r="S553" t="s">
        <v>99</v>
      </c>
      <c r="T553" t="s">
        <v>100</v>
      </c>
      <c r="U553" t="s">
        <v>104</v>
      </c>
      <c r="V553" s="50">
        <f t="shared" si="41"/>
        <v>6.3025210084033615E-3</v>
      </c>
      <c r="W553" s="50">
        <f t="shared" si="44"/>
        <v>6302.5210084033615</v>
      </c>
      <c r="X553" s="5">
        <f t="shared" si="43"/>
        <v>5.9178601017871937E-3</v>
      </c>
      <c r="Y553">
        <f t="shared" si="42"/>
        <v>5.9178601017871939</v>
      </c>
    </row>
    <row r="554" spans="1:25">
      <c r="A554">
        <v>553</v>
      </c>
      <c r="B554" t="s">
        <v>16</v>
      </c>
      <c r="C554" t="s">
        <v>17</v>
      </c>
      <c r="D554">
        <v>4</v>
      </c>
      <c r="E554" t="s">
        <v>18</v>
      </c>
      <c r="F554">
        <v>0.04</v>
      </c>
      <c r="H554" s="3">
        <v>476</v>
      </c>
      <c r="I554" s="3">
        <f t="shared" si="40"/>
        <v>506.94</v>
      </c>
      <c r="J554" t="s">
        <v>69</v>
      </c>
      <c r="K554">
        <v>1</v>
      </c>
      <c r="L554" t="s">
        <v>51</v>
      </c>
      <c r="M554" t="s">
        <v>51</v>
      </c>
      <c r="N554" t="s">
        <v>22</v>
      </c>
      <c r="O554" t="s">
        <v>23</v>
      </c>
      <c r="P554" t="s">
        <v>24</v>
      </c>
      <c r="Q554" t="s">
        <v>45</v>
      </c>
      <c r="R554">
        <v>0</v>
      </c>
      <c r="S554" t="s">
        <v>99</v>
      </c>
      <c r="T554" t="s">
        <v>100</v>
      </c>
      <c r="U554" t="s">
        <v>104</v>
      </c>
      <c r="V554" s="50">
        <f t="shared" si="41"/>
        <v>0</v>
      </c>
      <c r="W554" s="50">
        <f t="shared" si="44"/>
        <v>0</v>
      </c>
      <c r="X554" s="5">
        <f t="shared" si="43"/>
        <v>0</v>
      </c>
      <c r="Y554">
        <f t="shared" si="42"/>
        <v>0</v>
      </c>
    </row>
    <row r="555" spans="1:25">
      <c r="A555">
        <v>554</v>
      </c>
      <c r="B555" t="s">
        <v>16</v>
      </c>
      <c r="C555" t="s">
        <v>17</v>
      </c>
      <c r="D555">
        <v>4</v>
      </c>
      <c r="E555" t="s">
        <v>18</v>
      </c>
      <c r="F555">
        <v>0.04</v>
      </c>
      <c r="H555" s="3">
        <v>476</v>
      </c>
      <c r="I555" s="3">
        <f t="shared" si="40"/>
        <v>506.94</v>
      </c>
      <c r="J555" t="s">
        <v>69</v>
      </c>
      <c r="K555">
        <v>1</v>
      </c>
      <c r="L555" t="s">
        <v>52</v>
      </c>
      <c r="M555" t="s">
        <v>52</v>
      </c>
      <c r="N555" t="s">
        <v>22</v>
      </c>
      <c r="O555" t="s">
        <v>23</v>
      </c>
      <c r="P555" t="s">
        <v>31</v>
      </c>
      <c r="Q555" t="s">
        <v>53</v>
      </c>
      <c r="R555">
        <v>0</v>
      </c>
      <c r="S555" t="s">
        <v>99</v>
      </c>
      <c r="T555" t="s">
        <v>100</v>
      </c>
      <c r="U555" t="s">
        <v>104</v>
      </c>
      <c r="V555" s="50">
        <f t="shared" si="41"/>
        <v>0</v>
      </c>
      <c r="W555" s="50">
        <f t="shared" si="44"/>
        <v>0</v>
      </c>
      <c r="X555" s="5">
        <f t="shared" si="43"/>
        <v>0</v>
      </c>
      <c r="Y555">
        <f t="shared" si="42"/>
        <v>0</v>
      </c>
    </row>
    <row r="556" spans="1:25">
      <c r="A556">
        <v>555</v>
      </c>
      <c r="B556" t="s">
        <v>16</v>
      </c>
      <c r="C556" t="s">
        <v>17</v>
      </c>
      <c r="D556">
        <v>4</v>
      </c>
      <c r="E556" t="s">
        <v>18</v>
      </c>
      <c r="F556">
        <v>0.04</v>
      </c>
      <c r="H556" s="3">
        <v>476</v>
      </c>
      <c r="I556" s="3">
        <f t="shared" si="40"/>
        <v>506.94</v>
      </c>
      <c r="J556" t="s">
        <v>69</v>
      </c>
      <c r="K556">
        <v>1</v>
      </c>
      <c r="L556" t="s">
        <v>54</v>
      </c>
      <c r="M556" t="s">
        <v>54</v>
      </c>
      <c r="N556" t="s">
        <v>22</v>
      </c>
      <c r="O556" t="s">
        <v>23</v>
      </c>
      <c r="P556" t="s">
        <v>31</v>
      </c>
      <c r="Q556" t="s">
        <v>55</v>
      </c>
      <c r="R556">
        <v>0</v>
      </c>
      <c r="S556" t="s">
        <v>99</v>
      </c>
      <c r="T556" t="s">
        <v>100</v>
      </c>
      <c r="U556" t="s">
        <v>104</v>
      </c>
      <c r="V556" s="50">
        <f t="shared" si="41"/>
        <v>0</v>
      </c>
      <c r="W556" s="50">
        <f t="shared" si="44"/>
        <v>0</v>
      </c>
      <c r="X556" s="5">
        <f t="shared" si="43"/>
        <v>0</v>
      </c>
      <c r="Y556">
        <f t="shared" si="42"/>
        <v>0</v>
      </c>
    </row>
    <row r="557" spans="1:25">
      <c r="A557">
        <v>556</v>
      </c>
      <c r="B557" t="s">
        <v>16</v>
      </c>
      <c r="C557" t="s">
        <v>17</v>
      </c>
      <c r="D557">
        <v>4</v>
      </c>
      <c r="E557" t="s">
        <v>18</v>
      </c>
      <c r="F557">
        <v>0.04</v>
      </c>
      <c r="H557" s="3">
        <v>476</v>
      </c>
      <c r="I557" s="3">
        <f t="shared" si="40"/>
        <v>506.94</v>
      </c>
      <c r="J557" t="s">
        <v>69</v>
      </c>
      <c r="K557">
        <v>1</v>
      </c>
      <c r="L557" t="s">
        <v>56</v>
      </c>
      <c r="M557" t="s">
        <v>56</v>
      </c>
      <c r="N557" t="s">
        <v>22</v>
      </c>
      <c r="O557" t="s">
        <v>37</v>
      </c>
      <c r="P557" t="s">
        <v>24</v>
      </c>
      <c r="Q557" t="s">
        <v>57</v>
      </c>
      <c r="R557">
        <v>1</v>
      </c>
      <c r="S557" t="s">
        <v>99</v>
      </c>
      <c r="T557" t="s">
        <v>100</v>
      </c>
      <c r="U557" t="s">
        <v>104</v>
      </c>
      <c r="V557" s="50">
        <f t="shared" si="41"/>
        <v>2.1008403361344537E-3</v>
      </c>
      <c r="W557" s="50">
        <f t="shared" si="44"/>
        <v>2100.8403361344535</v>
      </c>
      <c r="X557" s="5">
        <f t="shared" si="43"/>
        <v>1.9726200339290644E-3</v>
      </c>
      <c r="Y557">
        <f t="shared" si="42"/>
        <v>1.9726200339290645</v>
      </c>
    </row>
    <row r="558" spans="1:25">
      <c r="A558">
        <v>557</v>
      </c>
      <c r="B558" t="s">
        <v>16</v>
      </c>
      <c r="C558" t="s">
        <v>17</v>
      </c>
      <c r="D558">
        <v>4</v>
      </c>
      <c r="E558" t="s">
        <v>18</v>
      </c>
      <c r="F558">
        <v>0.04</v>
      </c>
      <c r="H558" s="3">
        <v>476</v>
      </c>
      <c r="I558" s="3">
        <f t="shared" si="40"/>
        <v>506.94</v>
      </c>
      <c r="J558" t="s">
        <v>69</v>
      </c>
      <c r="K558">
        <v>1</v>
      </c>
      <c r="L558" t="s">
        <v>58</v>
      </c>
      <c r="M558" t="s">
        <v>58</v>
      </c>
      <c r="N558" t="s">
        <v>30</v>
      </c>
      <c r="O558" t="s">
        <v>23</v>
      </c>
      <c r="P558" t="s">
        <v>31</v>
      </c>
      <c r="Q558" t="s">
        <v>59</v>
      </c>
      <c r="R558">
        <v>0</v>
      </c>
      <c r="S558" t="s">
        <v>99</v>
      </c>
      <c r="T558" t="s">
        <v>100</v>
      </c>
      <c r="U558" t="s">
        <v>104</v>
      </c>
      <c r="V558" s="50">
        <f t="shared" si="41"/>
        <v>0</v>
      </c>
      <c r="W558" s="50">
        <f t="shared" si="44"/>
        <v>0</v>
      </c>
      <c r="X558" s="5">
        <f t="shared" si="43"/>
        <v>0</v>
      </c>
      <c r="Y558">
        <f t="shared" si="42"/>
        <v>0</v>
      </c>
    </row>
    <row r="559" spans="1:25">
      <c r="A559">
        <v>558</v>
      </c>
      <c r="B559" t="s">
        <v>16</v>
      </c>
      <c r="C559" t="s">
        <v>17</v>
      </c>
      <c r="D559">
        <v>4</v>
      </c>
      <c r="E559" t="s">
        <v>18</v>
      </c>
      <c r="F559">
        <v>0.04</v>
      </c>
      <c r="H559" s="3">
        <v>476</v>
      </c>
      <c r="I559" s="3">
        <f t="shared" si="40"/>
        <v>506.94</v>
      </c>
      <c r="J559" t="s">
        <v>69</v>
      </c>
      <c r="K559">
        <v>1</v>
      </c>
      <c r="L559" t="s">
        <v>60</v>
      </c>
      <c r="M559" t="s">
        <v>60</v>
      </c>
      <c r="N559" t="s">
        <v>30</v>
      </c>
      <c r="O559" t="s">
        <v>37</v>
      </c>
      <c r="P559" t="s">
        <v>31</v>
      </c>
      <c r="Q559" t="s">
        <v>61</v>
      </c>
      <c r="R559">
        <v>0</v>
      </c>
      <c r="S559" t="s">
        <v>99</v>
      </c>
      <c r="T559" t="s">
        <v>100</v>
      </c>
      <c r="U559" t="s">
        <v>104</v>
      </c>
      <c r="V559" s="50">
        <f t="shared" si="41"/>
        <v>0</v>
      </c>
      <c r="W559" s="50">
        <f t="shared" si="44"/>
        <v>0</v>
      </c>
      <c r="X559" s="5">
        <f t="shared" si="43"/>
        <v>0</v>
      </c>
      <c r="Y559">
        <f t="shared" si="42"/>
        <v>0</v>
      </c>
    </row>
    <row r="560" spans="1:25">
      <c r="A560">
        <v>559</v>
      </c>
      <c r="B560" t="s">
        <v>16</v>
      </c>
      <c r="C560" t="s">
        <v>17</v>
      </c>
      <c r="D560">
        <v>4</v>
      </c>
      <c r="E560" t="s">
        <v>18</v>
      </c>
      <c r="F560">
        <v>0.04</v>
      </c>
      <c r="H560" s="3">
        <v>476</v>
      </c>
      <c r="I560" s="3">
        <f t="shared" si="40"/>
        <v>506.94</v>
      </c>
      <c r="J560" t="s">
        <v>69</v>
      </c>
      <c r="K560">
        <v>1</v>
      </c>
      <c r="L560" t="s">
        <v>62</v>
      </c>
      <c r="M560" t="s">
        <v>62</v>
      </c>
      <c r="N560" t="s">
        <v>22</v>
      </c>
      <c r="O560" t="s">
        <v>37</v>
      </c>
      <c r="P560" t="s">
        <v>24</v>
      </c>
      <c r="Q560" t="s">
        <v>32</v>
      </c>
      <c r="R560">
        <v>0</v>
      </c>
      <c r="S560" t="s">
        <v>99</v>
      </c>
      <c r="T560" t="s">
        <v>100</v>
      </c>
      <c r="U560" t="s">
        <v>104</v>
      </c>
      <c r="V560" s="50">
        <f t="shared" si="41"/>
        <v>0</v>
      </c>
      <c r="W560" s="50">
        <f t="shared" si="44"/>
        <v>0</v>
      </c>
      <c r="X560" s="5">
        <f t="shared" si="43"/>
        <v>0</v>
      </c>
      <c r="Y560">
        <f t="shared" si="42"/>
        <v>0</v>
      </c>
    </row>
    <row r="561" spans="1:25">
      <c r="A561">
        <v>560</v>
      </c>
      <c r="B561" t="s">
        <v>16</v>
      </c>
      <c r="C561" t="s">
        <v>17</v>
      </c>
      <c r="D561">
        <v>4</v>
      </c>
      <c r="E561" t="s">
        <v>18</v>
      </c>
      <c r="F561">
        <v>0.04</v>
      </c>
      <c r="H561" s="3">
        <v>476</v>
      </c>
      <c r="I561" s="3">
        <f t="shared" si="40"/>
        <v>506.94</v>
      </c>
      <c r="J561" t="s">
        <v>69</v>
      </c>
      <c r="K561">
        <v>1</v>
      </c>
      <c r="L561" t="s">
        <v>63</v>
      </c>
      <c r="M561" t="s">
        <v>64</v>
      </c>
      <c r="N561" t="s">
        <v>22</v>
      </c>
      <c r="O561" t="s">
        <v>23</v>
      </c>
      <c r="P561" t="s">
        <v>24</v>
      </c>
      <c r="Q561" t="s">
        <v>25</v>
      </c>
      <c r="R561">
        <v>0</v>
      </c>
      <c r="S561" t="s">
        <v>99</v>
      </c>
      <c r="T561" t="s">
        <v>100</v>
      </c>
      <c r="U561" t="s">
        <v>104</v>
      </c>
      <c r="V561" s="50">
        <f t="shared" si="41"/>
        <v>0</v>
      </c>
      <c r="W561" s="50">
        <f t="shared" si="44"/>
        <v>0</v>
      </c>
      <c r="X561" s="5">
        <f t="shared" si="43"/>
        <v>0</v>
      </c>
      <c r="Y561">
        <f t="shared" si="42"/>
        <v>0</v>
      </c>
    </row>
    <row r="562" spans="1:25">
      <c r="A562">
        <v>561</v>
      </c>
      <c r="B562" t="s">
        <v>16</v>
      </c>
      <c r="C562" t="s">
        <v>17</v>
      </c>
      <c r="D562">
        <v>4</v>
      </c>
      <c r="E562" t="s">
        <v>71</v>
      </c>
      <c r="F562">
        <v>0.08</v>
      </c>
      <c r="H562" s="3">
        <v>476</v>
      </c>
      <c r="I562" s="3">
        <f t="shared" si="40"/>
        <v>506.94</v>
      </c>
      <c r="J562" t="s">
        <v>19</v>
      </c>
      <c r="K562">
        <v>1</v>
      </c>
      <c r="L562" t="s">
        <v>20</v>
      </c>
      <c r="M562" t="s">
        <v>21</v>
      </c>
      <c r="N562" t="s">
        <v>22</v>
      </c>
      <c r="O562" t="s">
        <v>23</v>
      </c>
      <c r="P562" t="s">
        <v>24</v>
      </c>
      <c r="Q562" t="s">
        <v>25</v>
      </c>
      <c r="R562">
        <v>0</v>
      </c>
      <c r="S562" t="s">
        <v>99</v>
      </c>
      <c r="T562" t="s">
        <v>105</v>
      </c>
      <c r="U562" t="s">
        <v>106</v>
      </c>
      <c r="V562" s="50">
        <f t="shared" si="41"/>
        <v>0</v>
      </c>
      <c r="W562" s="50">
        <f t="shared" si="44"/>
        <v>0</v>
      </c>
      <c r="X562" s="5">
        <f t="shared" si="43"/>
        <v>0</v>
      </c>
      <c r="Y562">
        <f t="shared" si="42"/>
        <v>0</v>
      </c>
    </row>
    <row r="563" spans="1:25">
      <c r="A563">
        <v>562</v>
      </c>
      <c r="B563" t="s">
        <v>16</v>
      </c>
      <c r="C563" t="s">
        <v>17</v>
      </c>
      <c r="D563">
        <v>4</v>
      </c>
      <c r="E563" t="s">
        <v>71</v>
      </c>
      <c r="F563">
        <v>0.08</v>
      </c>
      <c r="H563" s="3">
        <v>476</v>
      </c>
      <c r="I563" s="3">
        <f t="shared" si="40"/>
        <v>506.94</v>
      </c>
      <c r="J563" t="s">
        <v>19</v>
      </c>
      <c r="K563">
        <v>1</v>
      </c>
      <c r="L563" t="s">
        <v>29</v>
      </c>
      <c r="M563" t="s">
        <v>29</v>
      </c>
      <c r="N563" t="s">
        <v>30</v>
      </c>
      <c r="O563" t="s">
        <v>23</v>
      </c>
      <c r="P563" t="s">
        <v>31</v>
      </c>
      <c r="Q563" t="s">
        <v>32</v>
      </c>
      <c r="R563">
        <v>0</v>
      </c>
      <c r="S563" t="s">
        <v>99</v>
      </c>
      <c r="T563" t="s">
        <v>105</v>
      </c>
      <c r="U563" t="s">
        <v>106</v>
      </c>
      <c r="V563" s="50">
        <f t="shared" si="41"/>
        <v>0</v>
      </c>
      <c r="W563" s="50">
        <f t="shared" si="44"/>
        <v>0</v>
      </c>
      <c r="X563" s="5">
        <f t="shared" si="43"/>
        <v>0</v>
      </c>
      <c r="Y563">
        <f t="shared" si="42"/>
        <v>0</v>
      </c>
    </row>
    <row r="564" spans="1:25">
      <c r="A564">
        <v>563</v>
      </c>
      <c r="B564" t="s">
        <v>16</v>
      </c>
      <c r="C564" t="s">
        <v>17</v>
      </c>
      <c r="D564">
        <v>4</v>
      </c>
      <c r="E564" t="s">
        <v>71</v>
      </c>
      <c r="F564">
        <v>0.08</v>
      </c>
      <c r="H564" s="3">
        <v>476</v>
      </c>
      <c r="I564" s="3">
        <f t="shared" si="40"/>
        <v>506.94</v>
      </c>
      <c r="J564" t="s">
        <v>19</v>
      </c>
      <c r="K564">
        <v>1</v>
      </c>
      <c r="L564" t="s">
        <v>33</v>
      </c>
      <c r="M564" t="s">
        <v>33</v>
      </c>
      <c r="N564" t="s">
        <v>22</v>
      </c>
      <c r="O564" t="s">
        <v>23</v>
      </c>
      <c r="P564" t="s">
        <v>31</v>
      </c>
      <c r="Q564" t="s">
        <v>25</v>
      </c>
      <c r="R564">
        <v>0</v>
      </c>
      <c r="S564" t="s">
        <v>99</v>
      </c>
      <c r="T564" t="s">
        <v>105</v>
      </c>
      <c r="U564" t="s">
        <v>106</v>
      </c>
      <c r="V564" s="50">
        <f t="shared" si="41"/>
        <v>0</v>
      </c>
      <c r="W564" s="50">
        <f t="shared" si="44"/>
        <v>0</v>
      </c>
      <c r="X564" s="5">
        <f t="shared" si="43"/>
        <v>0</v>
      </c>
      <c r="Y564">
        <f t="shared" si="42"/>
        <v>0</v>
      </c>
    </row>
    <row r="565" spans="1:25">
      <c r="A565">
        <v>564</v>
      </c>
      <c r="B565" t="s">
        <v>16</v>
      </c>
      <c r="C565" t="s">
        <v>17</v>
      </c>
      <c r="D565">
        <v>4</v>
      </c>
      <c r="E565" t="s">
        <v>71</v>
      </c>
      <c r="F565">
        <v>0.08</v>
      </c>
      <c r="H565" s="3">
        <v>476</v>
      </c>
      <c r="I565" s="3">
        <f t="shared" si="40"/>
        <v>506.94</v>
      </c>
      <c r="J565" t="s">
        <v>19</v>
      </c>
      <c r="K565">
        <v>1</v>
      </c>
      <c r="L565" t="s">
        <v>34</v>
      </c>
      <c r="M565" t="s">
        <v>35</v>
      </c>
      <c r="N565" t="s">
        <v>36</v>
      </c>
      <c r="O565" t="s">
        <v>37</v>
      </c>
      <c r="P565" t="s">
        <v>24</v>
      </c>
      <c r="Q565" t="s">
        <v>38</v>
      </c>
      <c r="R565">
        <v>0</v>
      </c>
      <c r="S565" t="s">
        <v>99</v>
      </c>
      <c r="T565" t="s">
        <v>105</v>
      </c>
      <c r="U565" t="s">
        <v>106</v>
      </c>
      <c r="V565" s="50">
        <f t="shared" si="41"/>
        <v>0</v>
      </c>
      <c r="W565" s="50">
        <f t="shared" si="44"/>
        <v>0</v>
      </c>
      <c r="X565" s="5">
        <f t="shared" si="43"/>
        <v>0</v>
      </c>
      <c r="Y565">
        <f t="shared" si="42"/>
        <v>0</v>
      </c>
    </row>
    <row r="566" spans="1:25">
      <c r="A566">
        <v>565</v>
      </c>
      <c r="B566" t="s">
        <v>16</v>
      </c>
      <c r="C566" t="s">
        <v>17</v>
      </c>
      <c r="D566">
        <v>4</v>
      </c>
      <c r="E566" t="s">
        <v>71</v>
      </c>
      <c r="F566">
        <v>0.08</v>
      </c>
      <c r="H566" s="3">
        <v>476</v>
      </c>
      <c r="I566" s="3">
        <f t="shared" si="40"/>
        <v>506.94</v>
      </c>
      <c r="J566" t="s">
        <v>19</v>
      </c>
      <c r="K566">
        <v>1</v>
      </c>
      <c r="L566" t="s">
        <v>39</v>
      </c>
      <c r="M566" t="s">
        <v>35</v>
      </c>
      <c r="N566" t="s">
        <v>36</v>
      </c>
      <c r="O566" t="s">
        <v>37</v>
      </c>
      <c r="P566" t="s">
        <v>24</v>
      </c>
      <c r="Q566" t="s">
        <v>38</v>
      </c>
      <c r="R566">
        <v>1</v>
      </c>
      <c r="S566" t="s">
        <v>99</v>
      </c>
      <c r="T566" t="s">
        <v>105</v>
      </c>
      <c r="U566" t="s">
        <v>106</v>
      </c>
      <c r="V566" s="50">
        <f t="shared" si="41"/>
        <v>2.1008403361344537E-3</v>
      </c>
      <c r="W566" s="50">
        <f t="shared" si="44"/>
        <v>2100.8403361344535</v>
      </c>
      <c r="X566" s="5">
        <f t="shared" si="43"/>
        <v>1.9726200339290644E-3</v>
      </c>
      <c r="Y566">
        <f t="shared" si="42"/>
        <v>1.9726200339290645</v>
      </c>
    </row>
    <row r="567" spans="1:25">
      <c r="A567">
        <v>566</v>
      </c>
      <c r="B567" t="s">
        <v>16</v>
      </c>
      <c r="C567" t="s">
        <v>17</v>
      </c>
      <c r="D567">
        <v>4</v>
      </c>
      <c r="E567" t="s">
        <v>71</v>
      </c>
      <c r="F567">
        <v>0.08</v>
      </c>
      <c r="H567" s="3">
        <v>476</v>
      </c>
      <c r="I567" s="3">
        <f t="shared" si="40"/>
        <v>506.94</v>
      </c>
      <c r="J567" t="s">
        <v>19</v>
      </c>
      <c r="K567">
        <v>1</v>
      </c>
      <c r="L567" t="s">
        <v>40</v>
      </c>
      <c r="M567" t="s">
        <v>40</v>
      </c>
      <c r="N567" t="s">
        <v>22</v>
      </c>
      <c r="O567" t="s">
        <v>37</v>
      </c>
      <c r="P567" t="s">
        <v>24</v>
      </c>
      <c r="Q567" t="s">
        <v>32</v>
      </c>
      <c r="R567">
        <v>0</v>
      </c>
      <c r="S567" t="s">
        <v>99</v>
      </c>
      <c r="T567" t="s">
        <v>105</v>
      </c>
      <c r="U567" t="s">
        <v>106</v>
      </c>
      <c r="V567" s="50">
        <f t="shared" si="41"/>
        <v>0</v>
      </c>
      <c r="W567" s="50">
        <f t="shared" si="44"/>
        <v>0</v>
      </c>
      <c r="X567" s="5">
        <f t="shared" si="43"/>
        <v>0</v>
      </c>
      <c r="Y567">
        <f t="shared" si="42"/>
        <v>0</v>
      </c>
    </row>
    <row r="568" spans="1:25">
      <c r="A568">
        <v>567</v>
      </c>
      <c r="B568" t="s">
        <v>16</v>
      </c>
      <c r="C568" t="s">
        <v>17</v>
      </c>
      <c r="D568">
        <v>4</v>
      </c>
      <c r="E568" t="s">
        <v>71</v>
      </c>
      <c r="F568">
        <v>0.08</v>
      </c>
      <c r="H568" s="3">
        <v>476</v>
      </c>
      <c r="I568" s="3">
        <f t="shared" si="40"/>
        <v>506.94</v>
      </c>
      <c r="J568" t="s">
        <v>19</v>
      </c>
      <c r="K568">
        <v>1</v>
      </c>
      <c r="L568" t="s">
        <v>41</v>
      </c>
      <c r="M568" t="s">
        <v>41</v>
      </c>
      <c r="N568" t="s">
        <v>22</v>
      </c>
      <c r="O568" t="s">
        <v>23</v>
      </c>
      <c r="P568" t="s">
        <v>24</v>
      </c>
      <c r="Q568" t="s">
        <v>425</v>
      </c>
      <c r="R568">
        <v>0</v>
      </c>
      <c r="S568" t="s">
        <v>99</v>
      </c>
      <c r="T568" t="s">
        <v>105</v>
      </c>
      <c r="U568" t="s">
        <v>106</v>
      </c>
      <c r="V568" s="50">
        <f t="shared" si="41"/>
        <v>0</v>
      </c>
      <c r="W568" s="50">
        <f t="shared" si="44"/>
        <v>0</v>
      </c>
      <c r="X568" s="5">
        <f t="shared" si="43"/>
        <v>0</v>
      </c>
      <c r="Y568">
        <f t="shared" si="42"/>
        <v>0</v>
      </c>
    </row>
    <row r="569" spans="1:25">
      <c r="A569">
        <v>568</v>
      </c>
      <c r="B569" t="s">
        <v>16</v>
      </c>
      <c r="C569" t="s">
        <v>17</v>
      </c>
      <c r="D569">
        <v>4</v>
      </c>
      <c r="E569" t="s">
        <v>71</v>
      </c>
      <c r="F569">
        <v>0.08</v>
      </c>
      <c r="H569" s="3">
        <v>476</v>
      </c>
      <c r="I569" s="3">
        <f t="shared" si="40"/>
        <v>506.94</v>
      </c>
      <c r="J569" t="s">
        <v>19</v>
      </c>
      <c r="K569">
        <v>1</v>
      </c>
      <c r="L569" t="s">
        <v>42</v>
      </c>
      <c r="M569" t="s">
        <v>42</v>
      </c>
      <c r="N569" t="s">
        <v>22</v>
      </c>
      <c r="O569" t="s">
        <v>23</v>
      </c>
      <c r="P569" t="s">
        <v>24</v>
      </c>
      <c r="Q569" t="s">
        <v>43</v>
      </c>
      <c r="R569">
        <v>0</v>
      </c>
      <c r="S569" t="s">
        <v>99</v>
      </c>
      <c r="T569" t="s">
        <v>105</v>
      </c>
      <c r="U569" t="s">
        <v>106</v>
      </c>
      <c r="V569" s="50">
        <f t="shared" si="41"/>
        <v>0</v>
      </c>
      <c r="W569" s="50">
        <f t="shared" si="44"/>
        <v>0</v>
      </c>
      <c r="X569" s="5">
        <f t="shared" si="43"/>
        <v>0</v>
      </c>
      <c r="Y569">
        <f t="shared" si="42"/>
        <v>0</v>
      </c>
    </row>
    <row r="570" spans="1:25">
      <c r="A570">
        <v>569</v>
      </c>
      <c r="B570" t="s">
        <v>16</v>
      </c>
      <c r="C570" t="s">
        <v>17</v>
      </c>
      <c r="D570">
        <v>4</v>
      </c>
      <c r="E570" t="s">
        <v>71</v>
      </c>
      <c r="F570">
        <v>0.08</v>
      </c>
      <c r="H570" s="3">
        <v>476</v>
      </c>
      <c r="I570" s="3">
        <f t="shared" si="40"/>
        <v>506.94</v>
      </c>
      <c r="J570" t="s">
        <v>19</v>
      </c>
      <c r="K570">
        <v>1</v>
      </c>
      <c r="L570" t="s">
        <v>44</v>
      </c>
      <c r="M570" t="s">
        <v>44</v>
      </c>
      <c r="N570" t="s">
        <v>22</v>
      </c>
      <c r="O570" t="s">
        <v>23</v>
      </c>
      <c r="P570" t="s">
        <v>24</v>
      </c>
      <c r="Q570" t="s">
        <v>45</v>
      </c>
      <c r="R570">
        <v>0</v>
      </c>
      <c r="S570" t="s">
        <v>99</v>
      </c>
      <c r="T570" t="s">
        <v>105</v>
      </c>
      <c r="U570" t="s">
        <v>106</v>
      </c>
      <c r="V570" s="50">
        <f t="shared" si="41"/>
        <v>0</v>
      </c>
      <c r="W570" s="50">
        <f t="shared" si="44"/>
        <v>0</v>
      </c>
      <c r="X570" s="5">
        <f t="shared" si="43"/>
        <v>0</v>
      </c>
      <c r="Y570">
        <f t="shared" si="42"/>
        <v>0</v>
      </c>
    </row>
    <row r="571" spans="1:25">
      <c r="A571">
        <v>570</v>
      </c>
      <c r="B571" t="s">
        <v>16</v>
      </c>
      <c r="C571" t="s">
        <v>17</v>
      </c>
      <c r="D571">
        <v>4</v>
      </c>
      <c r="E571" t="s">
        <v>71</v>
      </c>
      <c r="F571">
        <v>0.08</v>
      </c>
      <c r="H571" s="3">
        <v>476</v>
      </c>
      <c r="I571" s="3">
        <f t="shared" si="40"/>
        <v>506.94</v>
      </c>
      <c r="J571" t="s">
        <v>19</v>
      </c>
      <c r="K571">
        <v>1</v>
      </c>
      <c r="L571" t="s">
        <v>46</v>
      </c>
      <c r="M571" t="s">
        <v>46</v>
      </c>
      <c r="N571" t="s">
        <v>22</v>
      </c>
      <c r="O571" t="s">
        <v>23</v>
      </c>
      <c r="P571" t="s">
        <v>24</v>
      </c>
      <c r="Q571" t="s">
        <v>32</v>
      </c>
      <c r="R571">
        <v>0</v>
      </c>
      <c r="S571" t="s">
        <v>99</v>
      </c>
      <c r="T571" t="s">
        <v>105</v>
      </c>
      <c r="U571" t="s">
        <v>106</v>
      </c>
      <c r="V571" s="50">
        <f t="shared" si="41"/>
        <v>0</v>
      </c>
      <c r="W571" s="50">
        <f t="shared" si="44"/>
        <v>0</v>
      </c>
      <c r="X571" s="5">
        <f t="shared" si="43"/>
        <v>0</v>
      </c>
      <c r="Y571">
        <f t="shared" si="42"/>
        <v>0</v>
      </c>
    </row>
    <row r="572" spans="1:25">
      <c r="A572">
        <v>571</v>
      </c>
      <c r="B572" t="s">
        <v>16</v>
      </c>
      <c r="C572" t="s">
        <v>17</v>
      </c>
      <c r="D572">
        <v>4</v>
      </c>
      <c r="E572" t="s">
        <v>71</v>
      </c>
      <c r="F572">
        <v>0.08</v>
      </c>
      <c r="H572" s="3">
        <v>476</v>
      </c>
      <c r="I572" s="3">
        <f t="shared" si="40"/>
        <v>506.94</v>
      </c>
      <c r="J572" t="s">
        <v>19</v>
      </c>
      <c r="K572">
        <v>1</v>
      </c>
      <c r="L572" t="s">
        <v>47</v>
      </c>
      <c r="M572" t="s">
        <v>48</v>
      </c>
      <c r="N572" t="s">
        <v>22</v>
      </c>
      <c r="O572" t="s">
        <v>37</v>
      </c>
      <c r="P572" t="s">
        <v>24</v>
      </c>
      <c r="Q572" t="s">
        <v>49</v>
      </c>
      <c r="R572">
        <v>1</v>
      </c>
      <c r="S572" t="s">
        <v>99</v>
      </c>
      <c r="T572" t="s">
        <v>105</v>
      </c>
      <c r="U572" t="s">
        <v>106</v>
      </c>
      <c r="V572" s="50">
        <f t="shared" si="41"/>
        <v>2.1008403361344537E-3</v>
      </c>
      <c r="W572" s="50">
        <f t="shared" si="44"/>
        <v>2100.8403361344535</v>
      </c>
      <c r="X572" s="5">
        <f t="shared" si="43"/>
        <v>1.9726200339290644E-3</v>
      </c>
      <c r="Y572">
        <f t="shared" si="42"/>
        <v>1.9726200339290645</v>
      </c>
    </row>
    <row r="573" spans="1:25">
      <c r="A573">
        <v>572</v>
      </c>
      <c r="B573" t="s">
        <v>16</v>
      </c>
      <c r="C573" t="s">
        <v>17</v>
      </c>
      <c r="D573">
        <v>4</v>
      </c>
      <c r="E573" t="s">
        <v>71</v>
      </c>
      <c r="F573">
        <v>0.08</v>
      </c>
      <c r="H573" s="3">
        <v>476</v>
      </c>
      <c r="I573" s="3">
        <f t="shared" si="40"/>
        <v>506.94</v>
      </c>
      <c r="J573" t="s">
        <v>19</v>
      </c>
      <c r="K573">
        <v>1</v>
      </c>
      <c r="L573" t="s">
        <v>50</v>
      </c>
      <c r="M573" t="s">
        <v>48</v>
      </c>
      <c r="N573" t="s">
        <v>22</v>
      </c>
      <c r="O573" t="s">
        <v>37</v>
      </c>
      <c r="P573" t="s">
        <v>24</v>
      </c>
      <c r="Q573" t="s">
        <v>49</v>
      </c>
      <c r="R573">
        <v>0</v>
      </c>
      <c r="S573" t="s">
        <v>99</v>
      </c>
      <c r="T573" t="s">
        <v>105</v>
      </c>
      <c r="U573" t="s">
        <v>106</v>
      </c>
      <c r="V573" s="50">
        <f t="shared" si="41"/>
        <v>0</v>
      </c>
      <c r="W573" s="50">
        <f t="shared" si="44"/>
        <v>0</v>
      </c>
      <c r="X573" s="5">
        <f t="shared" si="43"/>
        <v>0</v>
      </c>
      <c r="Y573">
        <f t="shared" si="42"/>
        <v>0</v>
      </c>
    </row>
    <row r="574" spans="1:25">
      <c r="A574">
        <v>573</v>
      </c>
      <c r="B574" t="s">
        <v>16</v>
      </c>
      <c r="C574" t="s">
        <v>17</v>
      </c>
      <c r="D574">
        <v>4</v>
      </c>
      <c r="E574" t="s">
        <v>71</v>
      </c>
      <c r="F574">
        <v>0.08</v>
      </c>
      <c r="H574" s="3">
        <v>476</v>
      </c>
      <c r="I574" s="3">
        <f t="shared" si="40"/>
        <v>506.94</v>
      </c>
      <c r="J574" t="s">
        <v>19</v>
      </c>
      <c r="K574">
        <v>1</v>
      </c>
      <c r="L574" t="s">
        <v>51</v>
      </c>
      <c r="M574" t="s">
        <v>51</v>
      </c>
      <c r="N574" t="s">
        <v>22</v>
      </c>
      <c r="O574" t="s">
        <v>23</v>
      </c>
      <c r="P574" t="s">
        <v>24</v>
      </c>
      <c r="Q574" t="s">
        <v>45</v>
      </c>
      <c r="R574">
        <v>0</v>
      </c>
      <c r="S574" t="s">
        <v>99</v>
      </c>
      <c r="T574" t="s">
        <v>105</v>
      </c>
      <c r="U574" t="s">
        <v>106</v>
      </c>
      <c r="V574" s="50">
        <f t="shared" si="41"/>
        <v>0</v>
      </c>
      <c r="W574" s="50">
        <f t="shared" si="44"/>
        <v>0</v>
      </c>
      <c r="X574" s="5">
        <f t="shared" si="43"/>
        <v>0</v>
      </c>
      <c r="Y574">
        <f t="shared" si="42"/>
        <v>0</v>
      </c>
    </row>
    <row r="575" spans="1:25">
      <c r="A575">
        <v>574</v>
      </c>
      <c r="B575" t="s">
        <v>16</v>
      </c>
      <c r="C575" t="s">
        <v>17</v>
      </c>
      <c r="D575">
        <v>4</v>
      </c>
      <c r="E575" t="s">
        <v>71</v>
      </c>
      <c r="F575">
        <v>0.08</v>
      </c>
      <c r="H575" s="3">
        <v>476</v>
      </c>
      <c r="I575" s="3">
        <f t="shared" si="40"/>
        <v>506.94</v>
      </c>
      <c r="J575" t="s">
        <v>19</v>
      </c>
      <c r="K575">
        <v>1</v>
      </c>
      <c r="L575" t="s">
        <v>52</v>
      </c>
      <c r="M575" t="s">
        <v>52</v>
      </c>
      <c r="N575" t="s">
        <v>22</v>
      </c>
      <c r="O575" t="s">
        <v>23</v>
      </c>
      <c r="P575" t="s">
        <v>31</v>
      </c>
      <c r="Q575" t="s">
        <v>53</v>
      </c>
      <c r="R575">
        <v>0</v>
      </c>
      <c r="S575" t="s">
        <v>99</v>
      </c>
      <c r="T575" t="s">
        <v>105</v>
      </c>
      <c r="U575" t="s">
        <v>106</v>
      </c>
      <c r="V575" s="50">
        <f t="shared" si="41"/>
        <v>0</v>
      </c>
      <c r="W575" s="50">
        <f t="shared" si="44"/>
        <v>0</v>
      </c>
      <c r="X575" s="5">
        <f t="shared" si="43"/>
        <v>0</v>
      </c>
      <c r="Y575">
        <f t="shared" si="42"/>
        <v>0</v>
      </c>
    </row>
    <row r="576" spans="1:25">
      <c r="A576">
        <v>575</v>
      </c>
      <c r="B576" t="s">
        <v>16</v>
      </c>
      <c r="C576" t="s">
        <v>17</v>
      </c>
      <c r="D576">
        <v>4</v>
      </c>
      <c r="E576" t="s">
        <v>71</v>
      </c>
      <c r="F576">
        <v>0.08</v>
      </c>
      <c r="H576" s="3">
        <v>476</v>
      </c>
      <c r="I576" s="3">
        <f t="shared" si="40"/>
        <v>506.94</v>
      </c>
      <c r="J576" t="s">
        <v>19</v>
      </c>
      <c r="K576">
        <v>1</v>
      </c>
      <c r="L576" t="s">
        <v>54</v>
      </c>
      <c r="M576" t="s">
        <v>54</v>
      </c>
      <c r="N576" t="s">
        <v>22</v>
      </c>
      <c r="O576" t="s">
        <v>23</v>
      </c>
      <c r="P576" t="s">
        <v>31</v>
      </c>
      <c r="Q576" t="s">
        <v>55</v>
      </c>
      <c r="R576">
        <v>1</v>
      </c>
      <c r="S576" t="s">
        <v>99</v>
      </c>
      <c r="T576" t="s">
        <v>105</v>
      </c>
      <c r="U576" t="s">
        <v>106</v>
      </c>
      <c r="V576" s="50">
        <f t="shared" si="41"/>
        <v>2.1008403361344537E-3</v>
      </c>
      <c r="W576" s="50">
        <f t="shared" si="44"/>
        <v>2100.8403361344535</v>
      </c>
      <c r="X576" s="5">
        <f t="shared" si="43"/>
        <v>1.9726200339290644E-3</v>
      </c>
      <c r="Y576">
        <f t="shared" si="42"/>
        <v>1.9726200339290645</v>
      </c>
    </row>
    <row r="577" spans="1:25">
      <c r="A577">
        <v>576</v>
      </c>
      <c r="B577" t="s">
        <v>16</v>
      </c>
      <c r="C577" t="s">
        <v>17</v>
      </c>
      <c r="D577">
        <v>4</v>
      </c>
      <c r="E577" t="s">
        <v>71</v>
      </c>
      <c r="F577">
        <v>0.08</v>
      </c>
      <c r="H577" s="3">
        <v>476</v>
      </c>
      <c r="I577" s="3">
        <f t="shared" si="40"/>
        <v>506.94</v>
      </c>
      <c r="J577" t="s">
        <v>19</v>
      </c>
      <c r="K577">
        <v>1</v>
      </c>
      <c r="L577" t="s">
        <v>56</v>
      </c>
      <c r="M577" t="s">
        <v>56</v>
      </c>
      <c r="N577" t="s">
        <v>22</v>
      </c>
      <c r="O577" t="s">
        <v>37</v>
      </c>
      <c r="P577" t="s">
        <v>24</v>
      </c>
      <c r="Q577" t="s">
        <v>57</v>
      </c>
      <c r="R577">
        <v>0</v>
      </c>
      <c r="S577" t="s">
        <v>99</v>
      </c>
      <c r="T577" t="s">
        <v>105</v>
      </c>
      <c r="U577" t="s">
        <v>106</v>
      </c>
      <c r="V577" s="50">
        <f t="shared" si="41"/>
        <v>0</v>
      </c>
      <c r="W577" s="50">
        <f t="shared" si="44"/>
        <v>0</v>
      </c>
      <c r="X577" s="5">
        <f t="shared" si="43"/>
        <v>0</v>
      </c>
      <c r="Y577">
        <f t="shared" si="42"/>
        <v>0</v>
      </c>
    </row>
    <row r="578" spans="1:25">
      <c r="A578">
        <v>577</v>
      </c>
      <c r="B578" t="s">
        <v>16</v>
      </c>
      <c r="C578" t="s">
        <v>17</v>
      </c>
      <c r="D578">
        <v>4</v>
      </c>
      <c r="E578" t="s">
        <v>71</v>
      </c>
      <c r="F578">
        <v>0.08</v>
      </c>
      <c r="H578" s="3">
        <v>476</v>
      </c>
      <c r="I578" s="3">
        <f t="shared" ref="I578:I641" si="45">H578/(200/213)</f>
        <v>506.94</v>
      </c>
      <c r="J578" t="s">
        <v>19</v>
      </c>
      <c r="K578">
        <v>1</v>
      </c>
      <c r="L578" t="s">
        <v>58</v>
      </c>
      <c r="M578" t="s">
        <v>58</v>
      </c>
      <c r="N578" t="s">
        <v>30</v>
      </c>
      <c r="O578" t="s">
        <v>23</v>
      </c>
      <c r="P578" t="s">
        <v>31</v>
      </c>
      <c r="Q578" t="s">
        <v>59</v>
      </c>
      <c r="R578">
        <v>0</v>
      </c>
      <c r="S578" t="s">
        <v>99</v>
      </c>
      <c r="T578" t="s">
        <v>105</v>
      </c>
      <c r="U578" t="s">
        <v>106</v>
      </c>
      <c r="V578" s="50">
        <f t="shared" ref="V578:V641" si="46">R578/H578</f>
        <v>0</v>
      </c>
      <c r="W578" s="50">
        <f t="shared" si="44"/>
        <v>0</v>
      </c>
      <c r="X578" s="5">
        <f t="shared" si="43"/>
        <v>0</v>
      </c>
      <c r="Y578">
        <f t="shared" ref="Y578:Y641" si="47">X578*1000</f>
        <v>0</v>
      </c>
    </row>
    <row r="579" spans="1:25">
      <c r="A579">
        <v>578</v>
      </c>
      <c r="B579" t="s">
        <v>16</v>
      </c>
      <c r="C579" t="s">
        <v>17</v>
      </c>
      <c r="D579">
        <v>4</v>
      </c>
      <c r="E579" t="s">
        <v>71</v>
      </c>
      <c r="F579">
        <v>0.08</v>
      </c>
      <c r="H579" s="3">
        <v>476</v>
      </c>
      <c r="I579" s="3">
        <f t="shared" si="45"/>
        <v>506.94</v>
      </c>
      <c r="J579" t="s">
        <v>19</v>
      </c>
      <c r="K579">
        <v>1</v>
      </c>
      <c r="L579" t="s">
        <v>60</v>
      </c>
      <c r="M579" t="s">
        <v>60</v>
      </c>
      <c r="N579" t="s">
        <v>30</v>
      </c>
      <c r="O579" t="s">
        <v>37</v>
      </c>
      <c r="P579" t="s">
        <v>31</v>
      </c>
      <c r="Q579" t="s">
        <v>61</v>
      </c>
      <c r="R579">
        <v>0</v>
      </c>
      <c r="S579" t="s">
        <v>99</v>
      </c>
      <c r="T579" t="s">
        <v>105</v>
      </c>
      <c r="U579" t="s">
        <v>106</v>
      </c>
      <c r="V579" s="50">
        <f t="shared" si="46"/>
        <v>0</v>
      </c>
      <c r="W579" s="50">
        <f t="shared" si="44"/>
        <v>0</v>
      </c>
      <c r="X579" s="5">
        <f t="shared" ref="X579:X642" si="48">R579/I579</f>
        <v>0</v>
      </c>
      <c r="Y579">
        <f t="shared" si="47"/>
        <v>0</v>
      </c>
    </row>
    <row r="580" spans="1:25">
      <c r="A580">
        <v>579</v>
      </c>
      <c r="B580" t="s">
        <v>16</v>
      </c>
      <c r="C580" t="s">
        <v>17</v>
      </c>
      <c r="D580">
        <v>4</v>
      </c>
      <c r="E580" t="s">
        <v>71</v>
      </c>
      <c r="F580">
        <v>0.08</v>
      </c>
      <c r="H580" s="3">
        <v>476</v>
      </c>
      <c r="I580" s="3">
        <f t="shared" si="45"/>
        <v>506.94</v>
      </c>
      <c r="J580" t="s">
        <v>19</v>
      </c>
      <c r="K580">
        <v>1</v>
      </c>
      <c r="L580" t="s">
        <v>62</v>
      </c>
      <c r="M580" t="s">
        <v>62</v>
      </c>
      <c r="N580" t="s">
        <v>22</v>
      </c>
      <c r="O580" t="s">
        <v>37</v>
      </c>
      <c r="P580" t="s">
        <v>24</v>
      </c>
      <c r="Q580" t="s">
        <v>32</v>
      </c>
      <c r="R580">
        <v>0</v>
      </c>
      <c r="S580" t="s">
        <v>99</v>
      </c>
      <c r="T580" t="s">
        <v>105</v>
      </c>
      <c r="U580" t="s">
        <v>106</v>
      </c>
      <c r="V580" s="50">
        <f t="shared" si="46"/>
        <v>0</v>
      </c>
      <c r="W580" s="50">
        <f t="shared" ref="W580:W643" si="49">V580*1000000</f>
        <v>0</v>
      </c>
      <c r="X580" s="5">
        <f t="shared" si="48"/>
        <v>0</v>
      </c>
      <c r="Y580">
        <f t="shared" si="47"/>
        <v>0</v>
      </c>
    </row>
    <row r="581" spans="1:25">
      <c r="A581">
        <v>580</v>
      </c>
      <c r="B581" t="s">
        <v>16</v>
      </c>
      <c r="C581" t="s">
        <v>17</v>
      </c>
      <c r="D581">
        <v>4</v>
      </c>
      <c r="E581" t="s">
        <v>71</v>
      </c>
      <c r="F581">
        <v>0.08</v>
      </c>
      <c r="H581" s="3">
        <v>476</v>
      </c>
      <c r="I581" s="3">
        <f t="shared" si="45"/>
        <v>506.94</v>
      </c>
      <c r="J581" t="s">
        <v>19</v>
      </c>
      <c r="K581">
        <v>1</v>
      </c>
      <c r="L581" t="s">
        <v>63</v>
      </c>
      <c r="M581" t="s">
        <v>64</v>
      </c>
      <c r="N581" t="s">
        <v>22</v>
      </c>
      <c r="O581" t="s">
        <v>23</v>
      </c>
      <c r="P581" t="s">
        <v>24</v>
      </c>
      <c r="Q581" t="s">
        <v>25</v>
      </c>
      <c r="R581">
        <v>1</v>
      </c>
      <c r="S581" t="s">
        <v>99</v>
      </c>
      <c r="T581" t="s">
        <v>105</v>
      </c>
      <c r="U581" t="s">
        <v>106</v>
      </c>
      <c r="V581" s="50">
        <f t="shared" si="46"/>
        <v>2.1008403361344537E-3</v>
      </c>
      <c r="W581" s="50">
        <f t="shared" si="49"/>
        <v>2100.8403361344535</v>
      </c>
      <c r="X581" s="5">
        <f t="shared" si="48"/>
        <v>1.9726200339290644E-3</v>
      </c>
      <c r="Y581">
        <f t="shared" si="47"/>
        <v>1.9726200339290645</v>
      </c>
    </row>
    <row r="582" spans="1:25">
      <c r="A582">
        <v>581</v>
      </c>
      <c r="B582" t="s">
        <v>16</v>
      </c>
      <c r="C582" t="s">
        <v>17</v>
      </c>
      <c r="D582">
        <v>4</v>
      </c>
      <c r="E582" t="s">
        <v>71</v>
      </c>
      <c r="F582">
        <v>0.08</v>
      </c>
      <c r="H582" s="3">
        <v>476</v>
      </c>
      <c r="I582" s="3">
        <f t="shared" si="45"/>
        <v>506.94</v>
      </c>
      <c r="J582" t="s">
        <v>65</v>
      </c>
      <c r="K582">
        <v>1</v>
      </c>
      <c r="L582" t="s">
        <v>20</v>
      </c>
      <c r="M582" t="s">
        <v>21</v>
      </c>
      <c r="N582" t="s">
        <v>22</v>
      </c>
      <c r="O582" t="s">
        <v>23</v>
      </c>
      <c r="P582" t="s">
        <v>24</v>
      </c>
      <c r="Q582" t="s">
        <v>25</v>
      </c>
      <c r="R582">
        <v>0</v>
      </c>
      <c r="S582" t="s">
        <v>99</v>
      </c>
      <c r="T582" t="s">
        <v>105</v>
      </c>
      <c r="U582" t="s">
        <v>107</v>
      </c>
      <c r="V582" s="50">
        <f t="shared" si="46"/>
        <v>0</v>
      </c>
      <c r="W582" s="50">
        <f t="shared" si="49"/>
        <v>0</v>
      </c>
      <c r="X582" s="5">
        <f t="shared" si="48"/>
        <v>0</v>
      </c>
      <c r="Y582">
        <f t="shared" si="47"/>
        <v>0</v>
      </c>
    </row>
    <row r="583" spans="1:25">
      <c r="A583">
        <v>582</v>
      </c>
      <c r="B583" t="s">
        <v>16</v>
      </c>
      <c r="C583" t="s">
        <v>17</v>
      </c>
      <c r="D583">
        <v>4</v>
      </c>
      <c r="E583" t="s">
        <v>71</v>
      </c>
      <c r="F583">
        <v>0.08</v>
      </c>
      <c r="H583" s="3">
        <v>476</v>
      </c>
      <c r="I583" s="3">
        <f t="shared" si="45"/>
        <v>506.94</v>
      </c>
      <c r="J583" t="s">
        <v>65</v>
      </c>
      <c r="K583">
        <v>1</v>
      </c>
      <c r="L583" t="s">
        <v>29</v>
      </c>
      <c r="M583" t="s">
        <v>29</v>
      </c>
      <c r="N583" t="s">
        <v>30</v>
      </c>
      <c r="O583" t="s">
        <v>23</v>
      </c>
      <c r="P583" t="s">
        <v>31</v>
      </c>
      <c r="Q583" t="s">
        <v>32</v>
      </c>
      <c r="R583">
        <v>0</v>
      </c>
      <c r="S583" t="s">
        <v>99</v>
      </c>
      <c r="T583" t="s">
        <v>105</v>
      </c>
      <c r="U583" t="s">
        <v>107</v>
      </c>
      <c r="V583" s="50">
        <f t="shared" si="46"/>
        <v>0</v>
      </c>
      <c r="W583" s="50">
        <f t="shared" si="49"/>
        <v>0</v>
      </c>
      <c r="X583" s="5">
        <f t="shared" si="48"/>
        <v>0</v>
      </c>
      <c r="Y583">
        <f t="shared" si="47"/>
        <v>0</v>
      </c>
    </row>
    <row r="584" spans="1:25">
      <c r="A584">
        <v>583</v>
      </c>
      <c r="B584" t="s">
        <v>16</v>
      </c>
      <c r="C584" t="s">
        <v>17</v>
      </c>
      <c r="D584">
        <v>4</v>
      </c>
      <c r="E584" t="s">
        <v>71</v>
      </c>
      <c r="F584">
        <v>0.08</v>
      </c>
      <c r="H584" s="3">
        <v>476</v>
      </c>
      <c r="I584" s="3">
        <f t="shared" si="45"/>
        <v>506.94</v>
      </c>
      <c r="J584" t="s">
        <v>65</v>
      </c>
      <c r="K584">
        <v>1</v>
      </c>
      <c r="L584" t="s">
        <v>33</v>
      </c>
      <c r="M584" t="s">
        <v>33</v>
      </c>
      <c r="N584" t="s">
        <v>22</v>
      </c>
      <c r="O584" t="s">
        <v>23</v>
      </c>
      <c r="P584" t="s">
        <v>31</v>
      </c>
      <c r="Q584" t="s">
        <v>25</v>
      </c>
      <c r="R584">
        <v>0</v>
      </c>
      <c r="S584" t="s">
        <v>99</v>
      </c>
      <c r="T584" t="s">
        <v>105</v>
      </c>
      <c r="U584" t="s">
        <v>107</v>
      </c>
      <c r="V584" s="50">
        <f t="shared" si="46"/>
        <v>0</v>
      </c>
      <c r="W584" s="50">
        <f t="shared" si="49"/>
        <v>0</v>
      </c>
      <c r="X584" s="5">
        <f t="shared" si="48"/>
        <v>0</v>
      </c>
      <c r="Y584">
        <f t="shared" si="47"/>
        <v>0</v>
      </c>
    </row>
    <row r="585" spans="1:25">
      <c r="A585">
        <v>584</v>
      </c>
      <c r="B585" t="s">
        <v>16</v>
      </c>
      <c r="C585" t="s">
        <v>17</v>
      </c>
      <c r="D585">
        <v>4</v>
      </c>
      <c r="E585" t="s">
        <v>71</v>
      </c>
      <c r="F585">
        <v>0.08</v>
      </c>
      <c r="H585" s="3">
        <v>476</v>
      </c>
      <c r="I585" s="3">
        <f t="shared" si="45"/>
        <v>506.94</v>
      </c>
      <c r="J585" t="s">
        <v>65</v>
      </c>
      <c r="K585">
        <v>1</v>
      </c>
      <c r="L585" t="s">
        <v>34</v>
      </c>
      <c r="M585" t="s">
        <v>35</v>
      </c>
      <c r="N585" t="s">
        <v>36</v>
      </c>
      <c r="O585" t="s">
        <v>37</v>
      </c>
      <c r="P585" t="s">
        <v>24</v>
      </c>
      <c r="Q585" t="s">
        <v>38</v>
      </c>
      <c r="R585">
        <v>0</v>
      </c>
      <c r="S585" t="s">
        <v>99</v>
      </c>
      <c r="T585" t="s">
        <v>105</v>
      </c>
      <c r="U585" t="s">
        <v>107</v>
      </c>
      <c r="V585" s="50">
        <f t="shared" si="46"/>
        <v>0</v>
      </c>
      <c r="W585" s="50">
        <f t="shared" si="49"/>
        <v>0</v>
      </c>
      <c r="X585" s="5">
        <f t="shared" si="48"/>
        <v>0</v>
      </c>
      <c r="Y585">
        <f t="shared" si="47"/>
        <v>0</v>
      </c>
    </row>
    <row r="586" spans="1:25">
      <c r="A586">
        <v>585</v>
      </c>
      <c r="B586" t="s">
        <v>16</v>
      </c>
      <c r="C586" t="s">
        <v>17</v>
      </c>
      <c r="D586">
        <v>4</v>
      </c>
      <c r="E586" t="s">
        <v>71</v>
      </c>
      <c r="F586">
        <v>0.08</v>
      </c>
      <c r="H586" s="3">
        <v>476</v>
      </c>
      <c r="I586" s="3">
        <f t="shared" si="45"/>
        <v>506.94</v>
      </c>
      <c r="J586" t="s">
        <v>65</v>
      </c>
      <c r="K586">
        <v>1</v>
      </c>
      <c r="L586" t="s">
        <v>39</v>
      </c>
      <c r="M586" t="s">
        <v>35</v>
      </c>
      <c r="N586" t="s">
        <v>36</v>
      </c>
      <c r="O586" t="s">
        <v>37</v>
      </c>
      <c r="P586" t="s">
        <v>24</v>
      </c>
      <c r="Q586" t="s">
        <v>38</v>
      </c>
      <c r="R586">
        <v>3</v>
      </c>
      <c r="S586" t="s">
        <v>99</v>
      </c>
      <c r="T586" t="s">
        <v>105</v>
      </c>
      <c r="U586" t="s">
        <v>107</v>
      </c>
      <c r="V586" s="50">
        <f t="shared" si="46"/>
        <v>6.3025210084033615E-3</v>
      </c>
      <c r="W586" s="50">
        <f t="shared" si="49"/>
        <v>6302.5210084033615</v>
      </c>
      <c r="X586" s="5">
        <f t="shared" si="48"/>
        <v>5.9178601017871937E-3</v>
      </c>
      <c r="Y586">
        <f t="shared" si="47"/>
        <v>5.9178601017871939</v>
      </c>
    </row>
    <row r="587" spans="1:25">
      <c r="A587">
        <v>586</v>
      </c>
      <c r="B587" t="s">
        <v>16</v>
      </c>
      <c r="C587" t="s">
        <v>17</v>
      </c>
      <c r="D587">
        <v>4</v>
      </c>
      <c r="E587" t="s">
        <v>71</v>
      </c>
      <c r="F587">
        <v>0.08</v>
      </c>
      <c r="H587" s="3">
        <v>476</v>
      </c>
      <c r="I587" s="3">
        <f t="shared" si="45"/>
        <v>506.94</v>
      </c>
      <c r="J587" t="s">
        <v>65</v>
      </c>
      <c r="K587">
        <v>1</v>
      </c>
      <c r="L587" t="s">
        <v>40</v>
      </c>
      <c r="M587" t="s">
        <v>40</v>
      </c>
      <c r="N587" t="s">
        <v>22</v>
      </c>
      <c r="O587" t="s">
        <v>37</v>
      </c>
      <c r="P587" t="s">
        <v>24</v>
      </c>
      <c r="Q587" t="s">
        <v>32</v>
      </c>
      <c r="R587">
        <v>0</v>
      </c>
      <c r="S587" t="s">
        <v>99</v>
      </c>
      <c r="T587" t="s">
        <v>105</v>
      </c>
      <c r="U587" t="s">
        <v>107</v>
      </c>
      <c r="V587" s="50">
        <f t="shared" si="46"/>
        <v>0</v>
      </c>
      <c r="W587" s="50">
        <f t="shared" si="49"/>
        <v>0</v>
      </c>
      <c r="X587" s="5">
        <f t="shared" si="48"/>
        <v>0</v>
      </c>
      <c r="Y587">
        <f t="shared" si="47"/>
        <v>0</v>
      </c>
    </row>
    <row r="588" spans="1:25">
      <c r="A588">
        <v>587</v>
      </c>
      <c r="B588" t="s">
        <v>16</v>
      </c>
      <c r="C588" t="s">
        <v>17</v>
      </c>
      <c r="D588">
        <v>4</v>
      </c>
      <c r="E588" t="s">
        <v>71</v>
      </c>
      <c r="F588">
        <v>0.08</v>
      </c>
      <c r="H588" s="3">
        <v>476</v>
      </c>
      <c r="I588" s="3">
        <f t="shared" si="45"/>
        <v>506.94</v>
      </c>
      <c r="J588" t="s">
        <v>65</v>
      </c>
      <c r="K588">
        <v>1</v>
      </c>
      <c r="L588" t="s">
        <v>41</v>
      </c>
      <c r="M588" t="s">
        <v>41</v>
      </c>
      <c r="N588" t="s">
        <v>22</v>
      </c>
      <c r="O588" t="s">
        <v>23</v>
      </c>
      <c r="P588" t="s">
        <v>24</v>
      </c>
      <c r="Q588" t="s">
        <v>425</v>
      </c>
      <c r="R588">
        <v>0</v>
      </c>
      <c r="S588" t="s">
        <v>99</v>
      </c>
      <c r="T588" t="s">
        <v>105</v>
      </c>
      <c r="U588" t="s">
        <v>107</v>
      </c>
      <c r="V588" s="50">
        <f t="shared" si="46"/>
        <v>0</v>
      </c>
      <c r="W588" s="50">
        <f t="shared" si="49"/>
        <v>0</v>
      </c>
      <c r="X588" s="5">
        <f t="shared" si="48"/>
        <v>0</v>
      </c>
      <c r="Y588">
        <f t="shared" si="47"/>
        <v>0</v>
      </c>
    </row>
    <row r="589" spans="1:25">
      <c r="A589">
        <v>588</v>
      </c>
      <c r="B589" t="s">
        <v>16</v>
      </c>
      <c r="C589" t="s">
        <v>17</v>
      </c>
      <c r="D589">
        <v>4</v>
      </c>
      <c r="E589" t="s">
        <v>71</v>
      </c>
      <c r="F589">
        <v>0.08</v>
      </c>
      <c r="H589" s="3">
        <v>476</v>
      </c>
      <c r="I589" s="3">
        <f t="shared" si="45"/>
        <v>506.94</v>
      </c>
      <c r="J589" t="s">
        <v>65</v>
      </c>
      <c r="K589">
        <v>1</v>
      </c>
      <c r="L589" t="s">
        <v>42</v>
      </c>
      <c r="M589" t="s">
        <v>42</v>
      </c>
      <c r="N589" t="s">
        <v>22</v>
      </c>
      <c r="O589" t="s">
        <v>23</v>
      </c>
      <c r="P589" t="s">
        <v>24</v>
      </c>
      <c r="Q589" t="s">
        <v>43</v>
      </c>
      <c r="R589">
        <v>0</v>
      </c>
      <c r="S589" t="s">
        <v>99</v>
      </c>
      <c r="T589" t="s">
        <v>105</v>
      </c>
      <c r="U589" t="s">
        <v>107</v>
      </c>
      <c r="V589" s="50">
        <f t="shared" si="46"/>
        <v>0</v>
      </c>
      <c r="W589" s="50">
        <f t="shared" si="49"/>
        <v>0</v>
      </c>
      <c r="X589" s="5">
        <f t="shared" si="48"/>
        <v>0</v>
      </c>
      <c r="Y589">
        <f t="shared" si="47"/>
        <v>0</v>
      </c>
    </row>
    <row r="590" spans="1:25">
      <c r="A590">
        <v>589</v>
      </c>
      <c r="B590" t="s">
        <v>16</v>
      </c>
      <c r="C590" t="s">
        <v>17</v>
      </c>
      <c r="D590">
        <v>4</v>
      </c>
      <c r="E590" t="s">
        <v>71</v>
      </c>
      <c r="F590">
        <v>0.08</v>
      </c>
      <c r="H590" s="3">
        <v>476</v>
      </c>
      <c r="I590" s="3">
        <f t="shared" si="45"/>
        <v>506.94</v>
      </c>
      <c r="J590" t="s">
        <v>65</v>
      </c>
      <c r="K590">
        <v>1</v>
      </c>
      <c r="L590" t="s">
        <v>44</v>
      </c>
      <c r="M590" t="s">
        <v>44</v>
      </c>
      <c r="N590" t="s">
        <v>22</v>
      </c>
      <c r="O590" t="s">
        <v>23</v>
      </c>
      <c r="P590" t="s">
        <v>24</v>
      </c>
      <c r="Q590" t="s">
        <v>45</v>
      </c>
      <c r="R590">
        <v>0</v>
      </c>
      <c r="S590" t="s">
        <v>99</v>
      </c>
      <c r="T590" t="s">
        <v>105</v>
      </c>
      <c r="U590" t="s">
        <v>107</v>
      </c>
      <c r="V590" s="50">
        <f t="shared" si="46"/>
        <v>0</v>
      </c>
      <c r="W590" s="50">
        <f t="shared" si="49"/>
        <v>0</v>
      </c>
      <c r="X590" s="5">
        <f t="shared" si="48"/>
        <v>0</v>
      </c>
      <c r="Y590">
        <f t="shared" si="47"/>
        <v>0</v>
      </c>
    </row>
    <row r="591" spans="1:25">
      <c r="A591">
        <v>590</v>
      </c>
      <c r="B591" t="s">
        <v>16</v>
      </c>
      <c r="C591" t="s">
        <v>17</v>
      </c>
      <c r="D591">
        <v>4</v>
      </c>
      <c r="E591" t="s">
        <v>71</v>
      </c>
      <c r="F591">
        <v>0.08</v>
      </c>
      <c r="H591" s="3">
        <v>476</v>
      </c>
      <c r="I591" s="3">
        <f t="shared" si="45"/>
        <v>506.94</v>
      </c>
      <c r="J591" t="s">
        <v>65</v>
      </c>
      <c r="K591">
        <v>1</v>
      </c>
      <c r="L591" t="s">
        <v>46</v>
      </c>
      <c r="M591" t="s">
        <v>46</v>
      </c>
      <c r="N591" t="s">
        <v>22</v>
      </c>
      <c r="O591" t="s">
        <v>23</v>
      </c>
      <c r="P591" t="s">
        <v>24</v>
      </c>
      <c r="Q591" t="s">
        <v>32</v>
      </c>
      <c r="R591">
        <v>0</v>
      </c>
      <c r="S591" t="s">
        <v>99</v>
      </c>
      <c r="T591" t="s">
        <v>105</v>
      </c>
      <c r="U591" t="s">
        <v>107</v>
      </c>
      <c r="V591" s="50">
        <f t="shared" si="46"/>
        <v>0</v>
      </c>
      <c r="W591" s="50">
        <f t="shared" si="49"/>
        <v>0</v>
      </c>
      <c r="X591" s="5">
        <f t="shared" si="48"/>
        <v>0</v>
      </c>
      <c r="Y591">
        <f t="shared" si="47"/>
        <v>0</v>
      </c>
    </row>
    <row r="592" spans="1:25">
      <c r="A592">
        <v>591</v>
      </c>
      <c r="B592" t="s">
        <v>16</v>
      </c>
      <c r="C592" t="s">
        <v>17</v>
      </c>
      <c r="D592">
        <v>4</v>
      </c>
      <c r="E592" t="s">
        <v>71</v>
      </c>
      <c r="F592">
        <v>0.08</v>
      </c>
      <c r="H592" s="3">
        <v>476</v>
      </c>
      <c r="I592" s="3">
        <f t="shared" si="45"/>
        <v>506.94</v>
      </c>
      <c r="J592" t="s">
        <v>65</v>
      </c>
      <c r="K592">
        <v>1</v>
      </c>
      <c r="L592" t="s">
        <v>47</v>
      </c>
      <c r="M592" t="s">
        <v>48</v>
      </c>
      <c r="N592" t="s">
        <v>22</v>
      </c>
      <c r="O592" t="s">
        <v>37</v>
      </c>
      <c r="P592" t="s">
        <v>24</v>
      </c>
      <c r="Q592" t="s">
        <v>49</v>
      </c>
      <c r="R592">
        <v>1</v>
      </c>
      <c r="S592" t="s">
        <v>99</v>
      </c>
      <c r="T592" t="s">
        <v>105</v>
      </c>
      <c r="U592" t="s">
        <v>107</v>
      </c>
      <c r="V592" s="50">
        <f t="shared" si="46"/>
        <v>2.1008403361344537E-3</v>
      </c>
      <c r="W592" s="50">
        <f t="shared" si="49"/>
        <v>2100.8403361344535</v>
      </c>
      <c r="X592" s="5">
        <f t="shared" si="48"/>
        <v>1.9726200339290644E-3</v>
      </c>
      <c r="Y592">
        <f t="shared" si="47"/>
        <v>1.9726200339290645</v>
      </c>
    </row>
    <row r="593" spans="1:25">
      <c r="A593">
        <v>592</v>
      </c>
      <c r="B593" t="s">
        <v>16</v>
      </c>
      <c r="C593" t="s">
        <v>17</v>
      </c>
      <c r="D593">
        <v>4</v>
      </c>
      <c r="E593" t="s">
        <v>71</v>
      </c>
      <c r="F593">
        <v>0.08</v>
      </c>
      <c r="H593" s="3">
        <v>476</v>
      </c>
      <c r="I593" s="3">
        <f t="shared" si="45"/>
        <v>506.94</v>
      </c>
      <c r="J593" t="s">
        <v>65</v>
      </c>
      <c r="K593">
        <v>1</v>
      </c>
      <c r="L593" t="s">
        <v>50</v>
      </c>
      <c r="M593" t="s">
        <v>48</v>
      </c>
      <c r="N593" t="s">
        <v>22</v>
      </c>
      <c r="O593" t="s">
        <v>37</v>
      </c>
      <c r="P593" t="s">
        <v>24</v>
      </c>
      <c r="Q593" t="s">
        <v>49</v>
      </c>
      <c r="R593">
        <v>0</v>
      </c>
      <c r="S593" t="s">
        <v>99</v>
      </c>
      <c r="T593" t="s">
        <v>105</v>
      </c>
      <c r="U593" t="s">
        <v>107</v>
      </c>
      <c r="V593" s="50">
        <f t="shared" si="46"/>
        <v>0</v>
      </c>
      <c r="W593" s="50">
        <f t="shared" si="49"/>
        <v>0</v>
      </c>
      <c r="X593" s="5">
        <f t="shared" si="48"/>
        <v>0</v>
      </c>
      <c r="Y593">
        <f t="shared" si="47"/>
        <v>0</v>
      </c>
    </row>
    <row r="594" spans="1:25">
      <c r="A594">
        <v>593</v>
      </c>
      <c r="B594" t="s">
        <v>16</v>
      </c>
      <c r="C594" t="s">
        <v>17</v>
      </c>
      <c r="D594">
        <v>4</v>
      </c>
      <c r="E594" t="s">
        <v>71</v>
      </c>
      <c r="F594">
        <v>0.08</v>
      </c>
      <c r="H594" s="3">
        <v>476</v>
      </c>
      <c r="I594" s="3">
        <f t="shared" si="45"/>
        <v>506.94</v>
      </c>
      <c r="J594" t="s">
        <v>65</v>
      </c>
      <c r="K594">
        <v>1</v>
      </c>
      <c r="L594" t="s">
        <v>51</v>
      </c>
      <c r="M594" t="s">
        <v>51</v>
      </c>
      <c r="N594" t="s">
        <v>22</v>
      </c>
      <c r="O594" t="s">
        <v>23</v>
      </c>
      <c r="P594" t="s">
        <v>24</v>
      </c>
      <c r="Q594" t="s">
        <v>45</v>
      </c>
      <c r="R594">
        <v>0</v>
      </c>
      <c r="S594" t="s">
        <v>99</v>
      </c>
      <c r="T594" t="s">
        <v>105</v>
      </c>
      <c r="U594" t="s">
        <v>107</v>
      </c>
      <c r="V594" s="50">
        <f t="shared" si="46"/>
        <v>0</v>
      </c>
      <c r="W594" s="50">
        <f t="shared" si="49"/>
        <v>0</v>
      </c>
      <c r="X594" s="5">
        <f t="shared" si="48"/>
        <v>0</v>
      </c>
      <c r="Y594">
        <f t="shared" si="47"/>
        <v>0</v>
      </c>
    </row>
    <row r="595" spans="1:25">
      <c r="A595">
        <v>594</v>
      </c>
      <c r="B595" t="s">
        <v>16</v>
      </c>
      <c r="C595" t="s">
        <v>17</v>
      </c>
      <c r="D595">
        <v>4</v>
      </c>
      <c r="E595" t="s">
        <v>71</v>
      </c>
      <c r="F595">
        <v>0.08</v>
      </c>
      <c r="H595" s="3">
        <v>476</v>
      </c>
      <c r="I595" s="3">
        <f t="shared" si="45"/>
        <v>506.94</v>
      </c>
      <c r="J595" t="s">
        <v>65</v>
      </c>
      <c r="K595">
        <v>1</v>
      </c>
      <c r="L595" t="s">
        <v>52</v>
      </c>
      <c r="M595" t="s">
        <v>52</v>
      </c>
      <c r="N595" t="s">
        <v>22</v>
      </c>
      <c r="O595" t="s">
        <v>23</v>
      </c>
      <c r="P595" t="s">
        <v>31</v>
      </c>
      <c r="Q595" t="s">
        <v>53</v>
      </c>
      <c r="R595">
        <v>0</v>
      </c>
      <c r="S595" t="s">
        <v>99</v>
      </c>
      <c r="T595" t="s">
        <v>105</v>
      </c>
      <c r="U595" t="s">
        <v>107</v>
      </c>
      <c r="V595" s="50">
        <f t="shared" si="46"/>
        <v>0</v>
      </c>
      <c r="W595" s="50">
        <f t="shared" si="49"/>
        <v>0</v>
      </c>
      <c r="X595" s="5">
        <f t="shared" si="48"/>
        <v>0</v>
      </c>
      <c r="Y595">
        <f t="shared" si="47"/>
        <v>0</v>
      </c>
    </row>
    <row r="596" spans="1:25">
      <c r="A596">
        <v>595</v>
      </c>
      <c r="B596" t="s">
        <v>16</v>
      </c>
      <c r="C596" t="s">
        <v>17</v>
      </c>
      <c r="D596">
        <v>4</v>
      </c>
      <c r="E596" t="s">
        <v>71</v>
      </c>
      <c r="F596">
        <v>0.08</v>
      </c>
      <c r="H596" s="3">
        <v>476</v>
      </c>
      <c r="I596" s="3">
        <f t="shared" si="45"/>
        <v>506.94</v>
      </c>
      <c r="J596" t="s">
        <v>65</v>
      </c>
      <c r="K596">
        <v>1</v>
      </c>
      <c r="L596" t="s">
        <v>54</v>
      </c>
      <c r="M596" t="s">
        <v>54</v>
      </c>
      <c r="N596" t="s">
        <v>22</v>
      </c>
      <c r="O596" t="s">
        <v>23</v>
      </c>
      <c r="P596" t="s">
        <v>31</v>
      </c>
      <c r="Q596" t="s">
        <v>55</v>
      </c>
      <c r="R596">
        <v>0</v>
      </c>
      <c r="S596" t="s">
        <v>99</v>
      </c>
      <c r="T596" t="s">
        <v>105</v>
      </c>
      <c r="U596" t="s">
        <v>107</v>
      </c>
      <c r="V596" s="50">
        <f t="shared" si="46"/>
        <v>0</v>
      </c>
      <c r="W596" s="50">
        <f t="shared" si="49"/>
        <v>0</v>
      </c>
      <c r="X596" s="5">
        <f t="shared" si="48"/>
        <v>0</v>
      </c>
      <c r="Y596">
        <f t="shared" si="47"/>
        <v>0</v>
      </c>
    </row>
    <row r="597" spans="1:25">
      <c r="A597">
        <v>596</v>
      </c>
      <c r="B597" t="s">
        <v>16</v>
      </c>
      <c r="C597" t="s">
        <v>17</v>
      </c>
      <c r="D597">
        <v>4</v>
      </c>
      <c r="E597" t="s">
        <v>71</v>
      </c>
      <c r="F597">
        <v>0.08</v>
      </c>
      <c r="H597" s="3">
        <v>476</v>
      </c>
      <c r="I597" s="3">
        <f t="shared" si="45"/>
        <v>506.94</v>
      </c>
      <c r="J597" t="s">
        <v>65</v>
      </c>
      <c r="K597">
        <v>1</v>
      </c>
      <c r="L597" t="s">
        <v>56</v>
      </c>
      <c r="M597" t="s">
        <v>56</v>
      </c>
      <c r="N597" t="s">
        <v>22</v>
      </c>
      <c r="O597" t="s">
        <v>37</v>
      </c>
      <c r="P597" t="s">
        <v>24</v>
      </c>
      <c r="Q597" t="s">
        <v>57</v>
      </c>
      <c r="R597">
        <v>0</v>
      </c>
      <c r="S597" t="s">
        <v>99</v>
      </c>
      <c r="T597" t="s">
        <v>105</v>
      </c>
      <c r="U597" t="s">
        <v>107</v>
      </c>
      <c r="V597" s="50">
        <f t="shared" si="46"/>
        <v>0</v>
      </c>
      <c r="W597" s="50">
        <f t="shared" si="49"/>
        <v>0</v>
      </c>
      <c r="X597" s="5">
        <f t="shared" si="48"/>
        <v>0</v>
      </c>
      <c r="Y597">
        <f t="shared" si="47"/>
        <v>0</v>
      </c>
    </row>
    <row r="598" spans="1:25">
      <c r="A598">
        <v>597</v>
      </c>
      <c r="B598" t="s">
        <v>16</v>
      </c>
      <c r="C598" t="s">
        <v>17</v>
      </c>
      <c r="D598">
        <v>4</v>
      </c>
      <c r="E598" t="s">
        <v>71</v>
      </c>
      <c r="F598">
        <v>0.08</v>
      </c>
      <c r="H598" s="3">
        <v>476</v>
      </c>
      <c r="I598" s="3">
        <f t="shared" si="45"/>
        <v>506.94</v>
      </c>
      <c r="J598" t="s">
        <v>65</v>
      </c>
      <c r="K598">
        <v>1</v>
      </c>
      <c r="L598" t="s">
        <v>58</v>
      </c>
      <c r="M598" t="s">
        <v>58</v>
      </c>
      <c r="N598" t="s">
        <v>30</v>
      </c>
      <c r="O598" t="s">
        <v>23</v>
      </c>
      <c r="P598" t="s">
        <v>31</v>
      </c>
      <c r="Q598" t="s">
        <v>59</v>
      </c>
      <c r="R598">
        <v>0</v>
      </c>
      <c r="S598" t="s">
        <v>99</v>
      </c>
      <c r="T598" t="s">
        <v>105</v>
      </c>
      <c r="U598" t="s">
        <v>107</v>
      </c>
      <c r="V598" s="50">
        <f t="shared" si="46"/>
        <v>0</v>
      </c>
      <c r="W598" s="50">
        <f t="shared" si="49"/>
        <v>0</v>
      </c>
      <c r="X598" s="5">
        <f t="shared" si="48"/>
        <v>0</v>
      </c>
      <c r="Y598">
        <f t="shared" si="47"/>
        <v>0</v>
      </c>
    </row>
    <row r="599" spans="1:25">
      <c r="A599">
        <v>598</v>
      </c>
      <c r="B599" t="s">
        <v>16</v>
      </c>
      <c r="C599" t="s">
        <v>17</v>
      </c>
      <c r="D599">
        <v>4</v>
      </c>
      <c r="E599" t="s">
        <v>71</v>
      </c>
      <c r="F599">
        <v>0.08</v>
      </c>
      <c r="H599" s="3">
        <v>476</v>
      </c>
      <c r="I599" s="3">
        <f t="shared" si="45"/>
        <v>506.94</v>
      </c>
      <c r="J599" t="s">
        <v>65</v>
      </c>
      <c r="K599">
        <v>1</v>
      </c>
      <c r="L599" t="s">
        <v>60</v>
      </c>
      <c r="M599" t="s">
        <v>60</v>
      </c>
      <c r="N599" t="s">
        <v>30</v>
      </c>
      <c r="O599" t="s">
        <v>37</v>
      </c>
      <c r="P599" t="s">
        <v>31</v>
      </c>
      <c r="Q599" t="s">
        <v>61</v>
      </c>
      <c r="R599">
        <v>0</v>
      </c>
      <c r="S599" t="s">
        <v>99</v>
      </c>
      <c r="T599" t="s">
        <v>105</v>
      </c>
      <c r="U599" t="s">
        <v>107</v>
      </c>
      <c r="V599" s="50">
        <f t="shared" si="46"/>
        <v>0</v>
      </c>
      <c r="W599" s="50">
        <f t="shared" si="49"/>
        <v>0</v>
      </c>
      <c r="X599" s="5">
        <f t="shared" si="48"/>
        <v>0</v>
      </c>
      <c r="Y599">
        <f t="shared" si="47"/>
        <v>0</v>
      </c>
    </row>
    <row r="600" spans="1:25">
      <c r="A600">
        <v>599</v>
      </c>
      <c r="B600" t="s">
        <v>16</v>
      </c>
      <c r="C600" t="s">
        <v>17</v>
      </c>
      <c r="D600">
        <v>4</v>
      </c>
      <c r="E600" t="s">
        <v>71</v>
      </c>
      <c r="F600">
        <v>0.08</v>
      </c>
      <c r="H600" s="3">
        <v>476</v>
      </c>
      <c r="I600" s="3">
        <f t="shared" si="45"/>
        <v>506.94</v>
      </c>
      <c r="J600" t="s">
        <v>65</v>
      </c>
      <c r="K600">
        <v>1</v>
      </c>
      <c r="L600" t="s">
        <v>62</v>
      </c>
      <c r="M600" t="s">
        <v>62</v>
      </c>
      <c r="N600" t="s">
        <v>22</v>
      </c>
      <c r="O600" t="s">
        <v>37</v>
      </c>
      <c r="P600" t="s">
        <v>24</v>
      </c>
      <c r="Q600" t="s">
        <v>32</v>
      </c>
      <c r="R600">
        <v>0</v>
      </c>
      <c r="S600" t="s">
        <v>99</v>
      </c>
      <c r="T600" t="s">
        <v>105</v>
      </c>
      <c r="U600" t="s">
        <v>107</v>
      </c>
      <c r="V600" s="50">
        <f t="shared" si="46"/>
        <v>0</v>
      </c>
      <c r="W600" s="50">
        <f t="shared" si="49"/>
        <v>0</v>
      </c>
      <c r="X600" s="5">
        <f t="shared" si="48"/>
        <v>0</v>
      </c>
      <c r="Y600">
        <f t="shared" si="47"/>
        <v>0</v>
      </c>
    </row>
    <row r="601" spans="1:25">
      <c r="A601">
        <v>600</v>
      </c>
      <c r="B601" t="s">
        <v>16</v>
      </c>
      <c r="C601" t="s">
        <v>17</v>
      </c>
      <c r="D601">
        <v>4</v>
      </c>
      <c r="E601" t="s">
        <v>71</v>
      </c>
      <c r="F601">
        <v>0.08</v>
      </c>
      <c r="H601" s="3">
        <v>476</v>
      </c>
      <c r="I601" s="3">
        <f t="shared" si="45"/>
        <v>506.94</v>
      </c>
      <c r="J601" t="s">
        <v>65</v>
      </c>
      <c r="K601">
        <v>1</v>
      </c>
      <c r="L601" t="s">
        <v>63</v>
      </c>
      <c r="M601" t="s">
        <v>64</v>
      </c>
      <c r="N601" t="s">
        <v>22</v>
      </c>
      <c r="O601" t="s">
        <v>23</v>
      </c>
      <c r="P601" t="s">
        <v>24</v>
      </c>
      <c r="Q601" t="s">
        <v>25</v>
      </c>
      <c r="R601">
        <v>0</v>
      </c>
      <c r="S601" t="s">
        <v>99</v>
      </c>
      <c r="T601" t="s">
        <v>105</v>
      </c>
      <c r="U601" t="s">
        <v>107</v>
      </c>
      <c r="V601" s="50">
        <f t="shared" si="46"/>
        <v>0</v>
      </c>
      <c r="W601" s="50">
        <f t="shared" si="49"/>
        <v>0</v>
      </c>
      <c r="X601" s="5">
        <f t="shared" si="48"/>
        <v>0</v>
      </c>
      <c r="Y601">
        <f t="shared" si="47"/>
        <v>0</v>
      </c>
    </row>
    <row r="602" spans="1:25">
      <c r="A602">
        <v>601</v>
      </c>
      <c r="B602" t="s">
        <v>16</v>
      </c>
      <c r="C602" t="s">
        <v>17</v>
      </c>
      <c r="D602">
        <v>4</v>
      </c>
      <c r="E602" t="s">
        <v>71</v>
      </c>
      <c r="F602">
        <v>0.08</v>
      </c>
      <c r="H602" s="3">
        <v>476</v>
      </c>
      <c r="I602" s="3">
        <f t="shared" si="45"/>
        <v>506.94</v>
      </c>
      <c r="J602" t="s">
        <v>67</v>
      </c>
      <c r="K602">
        <v>1</v>
      </c>
      <c r="L602" t="s">
        <v>20</v>
      </c>
      <c r="M602" t="s">
        <v>21</v>
      </c>
      <c r="N602" t="s">
        <v>22</v>
      </c>
      <c r="O602" t="s">
        <v>23</v>
      </c>
      <c r="P602" t="s">
        <v>24</v>
      </c>
      <c r="Q602" t="s">
        <v>25</v>
      </c>
      <c r="R602">
        <v>0</v>
      </c>
      <c r="S602" t="s">
        <v>99</v>
      </c>
      <c r="T602" t="s">
        <v>105</v>
      </c>
      <c r="U602" t="s">
        <v>108</v>
      </c>
      <c r="V602" s="50">
        <f t="shared" si="46"/>
        <v>0</v>
      </c>
      <c r="W602" s="50">
        <f t="shared" si="49"/>
        <v>0</v>
      </c>
      <c r="X602" s="5">
        <f t="shared" si="48"/>
        <v>0</v>
      </c>
      <c r="Y602">
        <f t="shared" si="47"/>
        <v>0</v>
      </c>
    </row>
    <row r="603" spans="1:25">
      <c r="A603">
        <v>602</v>
      </c>
      <c r="B603" t="s">
        <v>16</v>
      </c>
      <c r="C603" t="s">
        <v>17</v>
      </c>
      <c r="D603">
        <v>4</v>
      </c>
      <c r="E603" t="s">
        <v>71</v>
      </c>
      <c r="F603">
        <v>0.08</v>
      </c>
      <c r="H603" s="3">
        <v>476</v>
      </c>
      <c r="I603" s="3">
        <f t="shared" si="45"/>
        <v>506.94</v>
      </c>
      <c r="J603" t="s">
        <v>67</v>
      </c>
      <c r="K603">
        <v>1</v>
      </c>
      <c r="L603" t="s">
        <v>29</v>
      </c>
      <c r="M603" t="s">
        <v>29</v>
      </c>
      <c r="N603" t="s">
        <v>30</v>
      </c>
      <c r="O603" t="s">
        <v>23</v>
      </c>
      <c r="P603" t="s">
        <v>31</v>
      </c>
      <c r="Q603" t="s">
        <v>32</v>
      </c>
      <c r="R603">
        <v>0</v>
      </c>
      <c r="S603" t="s">
        <v>99</v>
      </c>
      <c r="T603" t="s">
        <v>105</v>
      </c>
      <c r="U603" t="s">
        <v>108</v>
      </c>
      <c r="V603" s="50">
        <f t="shared" si="46"/>
        <v>0</v>
      </c>
      <c r="W603" s="50">
        <f t="shared" si="49"/>
        <v>0</v>
      </c>
      <c r="X603" s="5">
        <f t="shared" si="48"/>
        <v>0</v>
      </c>
      <c r="Y603">
        <f t="shared" si="47"/>
        <v>0</v>
      </c>
    </row>
    <row r="604" spans="1:25">
      <c r="A604">
        <v>603</v>
      </c>
      <c r="B604" t="s">
        <v>16</v>
      </c>
      <c r="C604" t="s">
        <v>17</v>
      </c>
      <c r="D604">
        <v>4</v>
      </c>
      <c r="E604" t="s">
        <v>71</v>
      </c>
      <c r="F604">
        <v>0.08</v>
      </c>
      <c r="H604" s="3">
        <v>476</v>
      </c>
      <c r="I604" s="3">
        <f t="shared" si="45"/>
        <v>506.94</v>
      </c>
      <c r="J604" t="s">
        <v>67</v>
      </c>
      <c r="K604">
        <v>1</v>
      </c>
      <c r="L604" t="s">
        <v>33</v>
      </c>
      <c r="M604" t="s">
        <v>33</v>
      </c>
      <c r="N604" t="s">
        <v>22</v>
      </c>
      <c r="O604" t="s">
        <v>23</v>
      </c>
      <c r="P604" t="s">
        <v>31</v>
      </c>
      <c r="Q604" t="s">
        <v>25</v>
      </c>
      <c r="R604">
        <v>0</v>
      </c>
      <c r="S604" t="s">
        <v>99</v>
      </c>
      <c r="T604" t="s">
        <v>105</v>
      </c>
      <c r="U604" t="s">
        <v>108</v>
      </c>
      <c r="V604" s="50">
        <f t="shared" si="46"/>
        <v>0</v>
      </c>
      <c r="W604" s="50">
        <f t="shared" si="49"/>
        <v>0</v>
      </c>
      <c r="X604" s="5">
        <f t="shared" si="48"/>
        <v>0</v>
      </c>
      <c r="Y604">
        <f t="shared" si="47"/>
        <v>0</v>
      </c>
    </row>
    <row r="605" spans="1:25">
      <c r="A605">
        <v>604</v>
      </c>
      <c r="B605" t="s">
        <v>16</v>
      </c>
      <c r="C605" t="s">
        <v>17</v>
      </c>
      <c r="D605">
        <v>4</v>
      </c>
      <c r="E605" t="s">
        <v>71</v>
      </c>
      <c r="F605">
        <v>0.08</v>
      </c>
      <c r="H605" s="3">
        <v>476</v>
      </c>
      <c r="I605" s="3">
        <f t="shared" si="45"/>
        <v>506.94</v>
      </c>
      <c r="J605" t="s">
        <v>67</v>
      </c>
      <c r="K605">
        <v>1</v>
      </c>
      <c r="L605" t="s">
        <v>34</v>
      </c>
      <c r="M605" t="s">
        <v>35</v>
      </c>
      <c r="N605" t="s">
        <v>36</v>
      </c>
      <c r="O605" t="s">
        <v>37</v>
      </c>
      <c r="P605" t="s">
        <v>24</v>
      </c>
      <c r="Q605" t="s">
        <v>38</v>
      </c>
      <c r="R605">
        <v>0</v>
      </c>
      <c r="S605" t="s">
        <v>99</v>
      </c>
      <c r="T605" t="s">
        <v>105</v>
      </c>
      <c r="U605" t="s">
        <v>108</v>
      </c>
      <c r="V605" s="50">
        <f t="shared" si="46"/>
        <v>0</v>
      </c>
      <c r="W605" s="50">
        <f t="shared" si="49"/>
        <v>0</v>
      </c>
      <c r="X605" s="5">
        <f t="shared" si="48"/>
        <v>0</v>
      </c>
      <c r="Y605">
        <f t="shared" si="47"/>
        <v>0</v>
      </c>
    </row>
    <row r="606" spans="1:25">
      <c r="A606">
        <v>605</v>
      </c>
      <c r="B606" t="s">
        <v>16</v>
      </c>
      <c r="C606" t="s">
        <v>17</v>
      </c>
      <c r="D606">
        <v>4</v>
      </c>
      <c r="E606" t="s">
        <v>71</v>
      </c>
      <c r="F606">
        <v>0.08</v>
      </c>
      <c r="H606" s="3">
        <v>476</v>
      </c>
      <c r="I606" s="3">
        <f t="shared" si="45"/>
        <v>506.94</v>
      </c>
      <c r="J606" t="s">
        <v>67</v>
      </c>
      <c r="K606">
        <v>1</v>
      </c>
      <c r="L606" t="s">
        <v>39</v>
      </c>
      <c r="M606" t="s">
        <v>35</v>
      </c>
      <c r="N606" t="s">
        <v>36</v>
      </c>
      <c r="O606" t="s">
        <v>37</v>
      </c>
      <c r="P606" t="s">
        <v>24</v>
      </c>
      <c r="Q606" t="s">
        <v>38</v>
      </c>
      <c r="R606">
        <v>2</v>
      </c>
      <c r="S606" t="s">
        <v>99</v>
      </c>
      <c r="T606" t="s">
        <v>105</v>
      </c>
      <c r="U606" t="s">
        <v>108</v>
      </c>
      <c r="V606" s="50">
        <f t="shared" si="46"/>
        <v>4.2016806722689074E-3</v>
      </c>
      <c r="W606" s="50">
        <f t="shared" si="49"/>
        <v>4201.6806722689071</v>
      </c>
      <c r="X606" s="5">
        <f t="shared" si="48"/>
        <v>3.9452400678581289E-3</v>
      </c>
      <c r="Y606">
        <f t="shared" si="47"/>
        <v>3.945240067858129</v>
      </c>
    </row>
    <row r="607" spans="1:25">
      <c r="A607">
        <v>606</v>
      </c>
      <c r="B607" t="s">
        <v>16</v>
      </c>
      <c r="C607" t="s">
        <v>17</v>
      </c>
      <c r="D607">
        <v>4</v>
      </c>
      <c r="E607" t="s">
        <v>71</v>
      </c>
      <c r="F607">
        <v>0.08</v>
      </c>
      <c r="H607" s="3">
        <v>476</v>
      </c>
      <c r="I607" s="3">
        <f t="shared" si="45"/>
        <v>506.94</v>
      </c>
      <c r="J607" t="s">
        <v>67</v>
      </c>
      <c r="K607">
        <v>1</v>
      </c>
      <c r="L607" t="s">
        <v>40</v>
      </c>
      <c r="M607" t="s">
        <v>40</v>
      </c>
      <c r="N607" t="s">
        <v>22</v>
      </c>
      <c r="O607" t="s">
        <v>37</v>
      </c>
      <c r="P607" t="s">
        <v>24</v>
      </c>
      <c r="Q607" t="s">
        <v>32</v>
      </c>
      <c r="R607">
        <v>0</v>
      </c>
      <c r="S607" t="s">
        <v>99</v>
      </c>
      <c r="T607" t="s">
        <v>105</v>
      </c>
      <c r="U607" t="s">
        <v>108</v>
      </c>
      <c r="V607" s="50">
        <f t="shared" si="46"/>
        <v>0</v>
      </c>
      <c r="W607" s="50">
        <f t="shared" si="49"/>
        <v>0</v>
      </c>
      <c r="X607" s="5">
        <f t="shared" si="48"/>
        <v>0</v>
      </c>
      <c r="Y607">
        <f t="shared" si="47"/>
        <v>0</v>
      </c>
    </row>
    <row r="608" spans="1:25">
      <c r="A608">
        <v>607</v>
      </c>
      <c r="B608" t="s">
        <v>16</v>
      </c>
      <c r="C608" t="s">
        <v>17</v>
      </c>
      <c r="D608">
        <v>4</v>
      </c>
      <c r="E608" t="s">
        <v>71</v>
      </c>
      <c r="F608">
        <v>0.08</v>
      </c>
      <c r="H608" s="3">
        <v>476</v>
      </c>
      <c r="I608" s="3">
        <f t="shared" si="45"/>
        <v>506.94</v>
      </c>
      <c r="J608" t="s">
        <v>67</v>
      </c>
      <c r="K608">
        <v>1</v>
      </c>
      <c r="L608" t="s">
        <v>41</v>
      </c>
      <c r="M608" t="s">
        <v>41</v>
      </c>
      <c r="N608" t="s">
        <v>22</v>
      </c>
      <c r="O608" t="s">
        <v>23</v>
      </c>
      <c r="P608" t="s">
        <v>24</v>
      </c>
      <c r="Q608" t="s">
        <v>425</v>
      </c>
      <c r="R608">
        <v>0</v>
      </c>
      <c r="S608" t="s">
        <v>99</v>
      </c>
      <c r="T608" t="s">
        <v>105</v>
      </c>
      <c r="U608" t="s">
        <v>108</v>
      </c>
      <c r="V608" s="50">
        <f t="shared" si="46"/>
        <v>0</v>
      </c>
      <c r="W608" s="50">
        <f t="shared" si="49"/>
        <v>0</v>
      </c>
      <c r="X608" s="5">
        <f t="shared" si="48"/>
        <v>0</v>
      </c>
      <c r="Y608">
        <f t="shared" si="47"/>
        <v>0</v>
      </c>
    </row>
    <row r="609" spans="1:25">
      <c r="A609">
        <v>608</v>
      </c>
      <c r="B609" t="s">
        <v>16</v>
      </c>
      <c r="C609" t="s">
        <v>17</v>
      </c>
      <c r="D609">
        <v>4</v>
      </c>
      <c r="E609" t="s">
        <v>71</v>
      </c>
      <c r="F609">
        <v>0.08</v>
      </c>
      <c r="H609" s="3">
        <v>476</v>
      </c>
      <c r="I609" s="3">
        <f t="shared" si="45"/>
        <v>506.94</v>
      </c>
      <c r="J609" t="s">
        <v>67</v>
      </c>
      <c r="K609">
        <v>1</v>
      </c>
      <c r="L609" t="s">
        <v>42</v>
      </c>
      <c r="M609" t="s">
        <v>42</v>
      </c>
      <c r="N609" t="s">
        <v>22</v>
      </c>
      <c r="O609" t="s">
        <v>23</v>
      </c>
      <c r="P609" t="s">
        <v>24</v>
      </c>
      <c r="Q609" t="s">
        <v>43</v>
      </c>
      <c r="R609">
        <v>0</v>
      </c>
      <c r="S609" t="s">
        <v>99</v>
      </c>
      <c r="T609" t="s">
        <v>105</v>
      </c>
      <c r="U609" t="s">
        <v>108</v>
      </c>
      <c r="V609" s="50">
        <f t="shared" si="46"/>
        <v>0</v>
      </c>
      <c r="W609" s="50">
        <f t="shared" si="49"/>
        <v>0</v>
      </c>
      <c r="X609" s="5">
        <f t="shared" si="48"/>
        <v>0</v>
      </c>
      <c r="Y609">
        <f t="shared" si="47"/>
        <v>0</v>
      </c>
    </row>
    <row r="610" spans="1:25">
      <c r="A610">
        <v>609</v>
      </c>
      <c r="B610" t="s">
        <v>16</v>
      </c>
      <c r="C610" t="s">
        <v>17</v>
      </c>
      <c r="D610">
        <v>4</v>
      </c>
      <c r="E610" t="s">
        <v>71</v>
      </c>
      <c r="F610">
        <v>0.08</v>
      </c>
      <c r="H610" s="3">
        <v>476</v>
      </c>
      <c r="I610" s="3">
        <f t="shared" si="45"/>
        <v>506.94</v>
      </c>
      <c r="J610" t="s">
        <v>67</v>
      </c>
      <c r="K610">
        <v>1</v>
      </c>
      <c r="L610" t="s">
        <v>44</v>
      </c>
      <c r="M610" t="s">
        <v>44</v>
      </c>
      <c r="N610" t="s">
        <v>22</v>
      </c>
      <c r="O610" t="s">
        <v>23</v>
      </c>
      <c r="P610" t="s">
        <v>24</v>
      </c>
      <c r="Q610" t="s">
        <v>45</v>
      </c>
      <c r="R610">
        <v>0</v>
      </c>
      <c r="S610" t="s">
        <v>99</v>
      </c>
      <c r="T610" t="s">
        <v>105</v>
      </c>
      <c r="U610" t="s">
        <v>108</v>
      </c>
      <c r="V610" s="50">
        <f t="shared" si="46"/>
        <v>0</v>
      </c>
      <c r="W610" s="50">
        <f t="shared" si="49"/>
        <v>0</v>
      </c>
      <c r="X610" s="5">
        <f t="shared" si="48"/>
        <v>0</v>
      </c>
      <c r="Y610">
        <f t="shared" si="47"/>
        <v>0</v>
      </c>
    </row>
    <row r="611" spans="1:25">
      <c r="A611">
        <v>610</v>
      </c>
      <c r="B611" t="s">
        <v>16</v>
      </c>
      <c r="C611" t="s">
        <v>17</v>
      </c>
      <c r="D611">
        <v>4</v>
      </c>
      <c r="E611" t="s">
        <v>71</v>
      </c>
      <c r="F611">
        <v>0.08</v>
      </c>
      <c r="H611" s="3">
        <v>476</v>
      </c>
      <c r="I611" s="3">
        <f t="shared" si="45"/>
        <v>506.94</v>
      </c>
      <c r="J611" t="s">
        <v>67</v>
      </c>
      <c r="K611">
        <v>1</v>
      </c>
      <c r="L611" t="s">
        <v>46</v>
      </c>
      <c r="M611" t="s">
        <v>46</v>
      </c>
      <c r="N611" t="s">
        <v>22</v>
      </c>
      <c r="O611" t="s">
        <v>23</v>
      </c>
      <c r="P611" t="s">
        <v>24</v>
      </c>
      <c r="Q611" t="s">
        <v>32</v>
      </c>
      <c r="R611">
        <v>0</v>
      </c>
      <c r="S611" t="s">
        <v>99</v>
      </c>
      <c r="T611" t="s">
        <v>105</v>
      </c>
      <c r="U611" t="s">
        <v>108</v>
      </c>
      <c r="V611" s="50">
        <f t="shared" si="46"/>
        <v>0</v>
      </c>
      <c r="W611" s="50">
        <f t="shared" si="49"/>
        <v>0</v>
      </c>
      <c r="X611" s="5">
        <f t="shared" si="48"/>
        <v>0</v>
      </c>
      <c r="Y611">
        <f t="shared" si="47"/>
        <v>0</v>
      </c>
    </row>
    <row r="612" spans="1:25">
      <c r="A612">
        <v>611</v>
      </c>
      <c r="B612" t="s">
        <v>16</v>
      </c>
      <c r="C612" t="s">
        <v>17</v>
      </c>
      <c r="D612">
        <v>4</v>
      </c>
      <c r="E612" t="s">
        <v>71</v>
      </c>
      <c r="F612">
        <v>0.08</v>
      </c>
      <c r="H612" s="3">
        <v>476</v>
      </c>
      <c r="I612" s="3">
        <f t="shared" si="45"/>
        <v>506.94</v>
      </c>
      <c r="J612" t="s">
        <v>67</v>
      </c>
      <c r="K612">
        <v>1</v>
      </c>
      <c r="L612" t="s">
        <v>47</v>
      </c>
      <c r="M612" t="s">
        <v>48</v>
      </c>
      <c r="N612" t="s">
        <v>22</v>
      </c>
      <c r="O612" t="s">
        <v>37</v>
      </c>
      <c r="P612" t="s">
        <v>24</v>
      </c>
      <c r="Q612" t="s">
        <v>49</v>
      </c>
      <c r="R612">
        <v>4</v>
      </c>
      <c r="S612" t="s">
        <v>99</v>
      </c>
      <c r="T612" t="s">
        <v>105</v>
      </c>
      <c r="U612" t="s">
        <v>108</v>
      </c>
      <c r="V612" s="50">
        <f t="shared" si="46"/>
        <v>8.4033613445378148E-3</v>
      </c>
      <c r="W612" s="50">
        <f t="shared" si="49"/>
        <v>8403.3613445378141</v>
      </c>
      <c r="X612" s="5">
        <f t="shared" si="48"/>
        <v>7.8904801357162577E-3</v>
      </c>
      <c r="Y612">
        <f t="shared" si="47"/>
        <v>7.8904801357162579</v>
      </c>
    </row>
    <row r="613" spans="1:25">
      <c r="A613">
        <v>612</v>
      </c>
      <c r="B613" t="s">
        <v>16</v>
      </c>
      <c r="C613" t="s">
        <v>17</v>
      </c>
      <c r="D613">
        <v>4</v>
      </c>
      <c r="E613" t="s">
        <v>71</v>
      </c>
      <c r="F613">
        <v>0.08</v>
      </c>
      <c r="H613" s="3">
        <v>476</v>
      </c>
      <c r="I613" s="3">
        <f t="shared" si="45"/>
        <v>506.94</v>
      </c>
      <c r="J613" t="s">
        <v>67</v>
      </c>
      <c r="K613">
        <v>1</v>
      </c>
      <c r="L613" t="s">
        <v>50</v>
      </c>
      <c r="M613" t="s">
        <v>48</v>
      </c>
      <c r="N613" t="s">
        <v>22</v>
      </c>
      <c r="O613" t="s">
        <v>37</v>
      </c>
      <c r="P613" t="s">
        <v>24</v>
      </c>
      <c r="Q613" t="s">
        <v>49</v>
      </c>
      <c r="R613">
        <v>0</v>
      </c>
      <c r="S613" t="s">
        <v>99</v>
      </c>
      <c r="T613" t="s">
        <v>105</v>
      </c>
      <c r="U613" t="s">
        <v>108</v>
      </c>
      <c r="V613" s="50">
        <f t="shared" si="46"/>
        <v>0</v>
      </c>
      <c r="W613" s="50">
        <f t="shared" si="49"/>
        <v>0</v>
      </c>
      <c r="X613" s="5">
        <f t="shared" si="48"/>
        <v>0</v>
      </c>
      <c r="Y613">
        <f t="shared" si="47"/>
        <v>0</v>
      </c>
    </row>
    <row r="614" spans="1:25">
      <c r="A614">
        <v>613</v>
      </c>
      <c r="B614" t="s">
        <v>16</v>
      </c>
      <c r="C614" t="s">
        <v>17</v>
      </c>
      <c r="D614">
        <v>4</v>
      </c>
      <c r="E614" t="s">
        <v>71</v>
      </c>
      <c r="F614">
        <v>0.08</v>
      </c>
      <c r="H614" s="3">
        <v>476</v>
      </c>
      <c r="I614" s="3">
        <f t="shared" si="45"/>
        <v>506.94</v>
      </c>
      <c r="J614" t="s">
        <v>67</v>
      </c>
      <c r="K614">
        <v>1</v>
      </c>
      <c r="L614" t="s">
        <v>51</v>
      </c>
      <c r="M614" t="s">
        <v>51</v>
      </c>
      <c r="N614" t="s">
        <v>22</v>
      </c>
      <c r="O614" t="s">
        <v>23</v>
      </c>
      <c r="P614" t="s">
        <v>24</v>
      </c>
      <c r="Q614" t="s">
        <v>45</v>
      </c>
      <c r="R614">
        <v>0</v>
      </c>
      <c r="S614" t="s">
        <v>99</v>
      </c>
      <c r="T614" t="s">
        <v>105</v>
      </c>
      <c r="U614" t="s">
        <v>108</v>
      </c>
      <c r="V614" s="50">
        <f t="shared" si="46"/>
        <v>0</v>
      </c>
      <c r="W614" s="50">
        <f t="shared" si="49"/>
        <v>0</v>
      </c>
      <c r="X614" s="5">
        <f t="shared" si="48"/>
        <v>0</v>
      </c>
      <c r="Y614">
        <f t="shared" si="47"/>
        <v>0</v>
      </c>
    </row>
    <row r="615" spans="1:25">
      <c r="A615">
        <v>614</v>
      </c>
      <c r="B615" t="s">
        <v>16</v>
      </c>
      <c r="C615" t="s">
        <v>17</v>
      </c>
      <c r="D615">
        <v>4</v>
      </c>
      <c r="E615" t="s">
        <v>71</v>
      </c>
      <c r="F615">
        <v>0.08</v>
      </c>
      <c r="H615" s="3">
        <v>476</v>
      </c>
      <c r="I615" s="3">
        <f t="shared" si="45"/>
        <v>506.94</v>
      </c>
      <c r="J615" t="s">
        <v>67</v>
      </c>
      <c r="K615">
        <v>1</v>
      </c>
      <c r="L615" t="s">
        <v>52</v>
      </c>
      <c r="M615" t="s">
        <v>52</v>
      </c>
      <c r="N615" t="s">
        <v>22</v>
      </c>
      <c r="O615" t="s">
        <v>23</v>
      </c>
      <c r="P615" t="s">
        <v>31</v>
      </c>
      <c r="Q615" t="s">
        <v>53</v>
      </c>
      <c r="R615">
        <v>0</v>
      </c>
      <c r="S615" t="s">
        <v>99</v>
      </c>
      <c r="T615" t="s">
        <v>105</v>
      </c>
      <c r="U615" t="s">
        <v>108</v>
      </c>
      <c r="V615" s="50">
        <f t="shared" si="46"/>
        <v>0</v>
      </c>
      <c r="W615" s="50">
        <f t="shared" si="49"/>
        <v>0</v>
      </c>
      <c r="X615" s="5">
        <f t="shared" si="48"/>
        <v>0</v>
      </c>
      <c r="Y615">
        <f t="shared" si="47"/>
        <v>0</v>
      </c>
    </row>
    <row r="616" spans="1:25">
      <c r="A616">
        <v>615</v>
      </c>
      <c r="B616" t="s">
        <v>16</v>
      </c>
      <c r="C616" t="s">
        <v>17</v>
      </c>
      <c r="D616">
        <v>4</v>
      </c>
      <c r="E616" t="s">
        <v>71</v>
      </c>
      <c r="F616">
        <v>0.08</v>
      </c>
      <c r="H616" s="3">
        <v>476</v>
      </c>
      <c r="I616" s="3">
        <f t="shared" si="45"/>
        <v>506.94</v>
      </c>
      <c r="J616" t="s">
        <v>67</v>
      </c>
      <c r="K616">
        <v>1</v>
      </c>
      <c r="L616" t="s">
        <v>54</v>
      </c>
      <c r="M616" t="s">
        <v>54</v>
      </c>
      <c r="N616" t="s">
        <v>22</v>
      </c>
      <c r="O616" t="s">
        <v>23</v>
      </c>
      <c r="P616" t="s">
        <v>31</v>
      </c>
      <c r="Q616" t="s">
        <v>55</v>
      </c>
      <c r="R616">
        <v>0</v>
      </c>
      <c r="S616" t="s">
        <v>99</v>
      </c>
      <c r="T616" t="s">
        <v>105</v>
      </c>
      <c r="U616" t="s">
        <v>108</v>
      </c>
      <c r="V616" s="50">
        <f t="shared" si="46"/>
        <v>0</v>
      </c>
      <c r="W616" s="50">
        <f t="shared" si="49"/>
        <v>0</v>
      </c>
      <c r="X616" s="5">
        <f t="shared" si="48"/>
        <v>0</v>
      </c>
      <c r="Y616">
        <f t="shared" si="47"/>
        <v>0</v>
      </c>
    </row>
    <row r="617" spans="1:25">
      <c r="A617">
        <v>616</v>
      </c>
      <c r="B617" t="s">
        <v>16</v>
      </c>
      <c r="C617" t="s">
        <v>17</v>
      </c>
      <c r="D617">
        <v>4</v>
      </c>
      <c r="E617" t="s">
        <v>71</v>
      </c>
      <c r="F617">
        <v>0.08</v>
      </c>
      <c r="H617" s="3">
        <v>476</v>
      </c>
      <c r="I617" s="3">
        <f t="shared" si="45"/>
        <v>506.94</v>
      </c>
      <c r="J617" t="s">
        <v>67</v>
      </c>
      <c r="K617">
        <v>1</v>
      </c>
      <c r="L617" t="s">
        <v>56</v>
      </c>
      <c r="M617" t="s">
        <v>56</v>
      </c>
      <c r="N617" t="s">
        <v>22</v>
      </c>
      <c r="O617" t="s">
        <v>37</v>
      </c>
      <c r="P617" t="s">
        <v>24</v>
      </c>
      <c r="Q617" t="s">
        <v>57</v>
      </c>
      <c r="R617">
        <v>0</v>
      </c>
      <c r="S617" t="s">
        <v>99</v>
      </c>
      <c r="T617" t="s">
        <v>105</v>
      </c>
      <c r="U617" t="s">
        <v>108</v>
      </c>
      <c r="V617" s="50">
        <f t="shared" si="46"/>
        <v>0</v>
      </c>
      <c r="W617" s="50">
        <f t="shared" si="49"/>
        <v>0</v>
      </c>
      <c r="X617" s="5">
        <f t="shared" si="48"/>
        <v>0</v>
      </c>
      <c r="Y617">
        <f t="shared" si="47"/>
        <v>0</v>
      </c>
    </row>
    <row r="618" spans="1:25">
      <c r="A618">
        <v>617</v>
      </c>
      <c r="B618" t="s">
        <v>16</v>
      </c>
      <c r="C618" t="s">
        <v>17</v>
      </c>
      <c r="D618">
        <v>4</v>
      </c>
      <c r="E618" t="s">
        <v>71</v>
      </c>
      <c r="F618">
        <v>0.08</v>
      </c>
      <c r="H618" s="3">
        <v>476</v>
      </c>
      <c r="I618" s="3">
        <f t="shared" si="45"/>
        <v>506.94</v>
      </c>
      <c r="J618" t="s">
        <v>67</v>
      </c>
      <c r="K618">
        <v>1</v>
      </c>
      <c r="L618" t="s">
        <v>58</v>
      </c>
      <c r="M618" t="s">
        <v>58</v>
      </c>
      <c r="N618" t="s">
        <v>30</v>
      </c>
      <c r="O618" t="s">
        <v>23</v>
      </c>
      <c r="P618" t="s">
        <v>31</v>
      </c>
      <c r="Q618" t="s">
        <v>59</v>
      </c>
      <c r="R618">
        <v>0</v>
      </c>
      <c r="S618" t="s">
        <v>99</v>
      </c>
      <c r="T618" t="s">
        <v>105</v>
      </c>
      <c r="U618" t="s">
        <v>108</v>
      </c>
      <c r="V618" s="50">
        <f t="shared" si="46"/>
        <v>0</v>
      </c>
      <c r="W618" s="50">
        <f t="shared" si="49"/>
        <v>0</v>
      </c>
      <c r="X618" s="5">
        <f t="shared" si="48"/>
        <v>0</v>
      </c>
      <c r="Y618">
        <f t="shared" si="47"/>
        <v>0</v>
      </c>
    </row>
    <row r="619" spans="1:25">
      <c r="A619">
        <v>618</v>
      </c>
      <c r="B619" t="s">
        <v>16</v>
      </c>
      <c r="C619" t="s">
        <v>17</v>
      </c>
      <c r="D619">
        <v>4</v>
      </c>
      <c r="E619" t="s">
        <v>71</v>
      </c>
      <c r="F619">
        <v>0.08</v>
      </c>
      <c r="H619" s="3">
        <v>476</v>
      </c>
      <c r="I619" s="3">
        <f t="shared" si="45"/>
        <v>506.94</v>
      </c>
      <c r="J619" t="s">
        <v>67</v>
      </c>
      <c r="K619">
        <v>1</v>
      </c>
      <c r="L619" t="s">
        <v>60</v>
      </c>
      <c r="M619" t="s">
        <v>60</v>
      </c>
      <c r="N619" t="s">
        <v>30</v>
      </c>
      <c r="O619" t="s">
        <v>37</v>
      </c>
      <c r="P619" t="s">
        <v>31</v>
      </c>
      <c r="Q619" t="s">
        <v>61</v>
      </c>
      <c r="R619">
        <v>1</v>
      </c>
      <c r="S619" t="s">
        <v>99</v>
      </c>
      <c r="T619" t="s">
        <v>105</v>
      </c>
      <c r="U619" t="s">
        <v>108</v>
      </c>
      <c r="V619" s="50">
        <f t="shared" si="46"/>
        <v>2.1008403361344537E-3</v>
      </c>
      <c r="W619" s="50">
        <f t="shared" si="49"/>
        <v>2100.8403361344535</v>
      </c>
      <c r="X619" s="5">
        <f t="shared" si="48"/>
        <v>1.9726200339290644E-3</v>
      </c>
      <c r="Y619">
        <f t="shared" si="47"/>
        <v>1.9726200339290645</v>
      </c>
    </row>
    <row r="620" spans="1:25">
      <c r="A620">
        <v>619</v>
      </c>
      <c r="B620" t="s">
        <v>16</v>
      </c>
      <c r="C620" t="s">
        <v>17</v>
      </c>
      <c r="D620">
        <v>4</v>
      </c>
      <c r="E620" t="s">
        <v>71</v>
      </c>
      <c r="F620">
        <v>0.08</v>
      </c>
      <c r="H620" s="3">
        <v>476</v>
      </c>
      <c r="I620" s="3">
        <f t="shared" si="45"/>
        <v>506.94</v>
      </c>
      <c r="J620" t="s">
        <v>67</v>
      </c>
      <c r="K620">
        <v>1</v>
      </c>
      <c r="L620" t="s">
        <v>62</v>
      </c>
      <c r="M620" t="s">
        <v>62</v>
      </c>
      <c r="N620" t="s">
        <v>22</v>
      </c>
      <c r="O620" t="s">
        <v>37</v>
      </c>
      <c r="P620" t="s">
        <v>24</v>
      </c>
      <c r="Q620" t="s">
        <v>32</v>
      </c>
      <c r="R620">
        <v>0</v>
      </c>
      <c r="S620" t="s">
        <v>99</v>
      </c>
      <c r="T620" t="s">
        <v>105</v>
      </c>
      <c r="U620" t="s">
        <v>108</v>
      </c>
      <c r="V620" s="50">
        <f t="shared" si="46"/>
        <v>0</v>
      </c>
      <c r="W620" s="50">
        <f t="shared" si="49"/>
        <v>0</v>
      </c>
      <c r="X620" s="5">
        <f t="shared" si="48"/>
        <v>0</v>
      </c>
      <c r="Y620">
        <f t="shared" si="47"/>
        <v>0</v>
      </c>
    </row>
    <row r="621" spans="1:25">
      <c r="A621">
        <v>620</v>
      </c>
      <c r="B621" t="s">
        <v>16</v>
      </c>
      <c r="C621" t="s">
        <v>17</v>
      </c>
      <c r="D621">
        <v>4</v>
      </c>
      <c r="E621" t="s">
        <v>71</v>
      </c>
      <c r="F621">
        <v>0.08</v>
      </c>
      <c r="H621" s="3">
        <v>476</v>
      </c>
      <c r="I621" s="3">
        <f t="shared" si="45"/>
        <v>506.94</v>
      </c>
      <c r="J621" t="s">
        <v>67</v>
      </c>
      <c r="K621">
        <v>1</v>
      </c>
      <c r="L621" t="s">
        <v>63</v>
      </c>
      <c r="M621" t="s">
        <v>64</v>
      </c>
      <c r="N621" t="s">
        <v>22</v>
      </c>
      <c r="O621" t="s">
        <v>23</v>
      </c>
      <c r="P621" t="s">
        <v>24</v>
      </c>
      <c r="Q621" t="s">
        <v>25</v>
      </c>
      <c r="R621">
        <v>0</v>
      </c>
      <c r="S621" t="s">
        <v>99</v>
      </c>
      <c r="T621" t="s">
        <v>105</v>
      </c>
      <c r="U621" t="s">
        <v>108</v>
      </c>
      <c r="V621" s="50">
        <f t="shared" si="46"/>
        <v>0</v>
      </c>
      <c r="W621" s="50">
        <f t="shared" si="49"/>
        <v>0</v>
      </c>
      <c r="X621" s="5">
        <f t="shared" si="48"/>
        <v>0</v>
      </c>
      <c r="Y621">
        <f t="shared" si="47"/>
        <v>0</v>
      </c>
    </row>
    <row r="622" spans="1:25">
      <c r="A622">
        <v>621</v>
      </c>
      <c r="B622" t="s">
        <v>16</v>
      </c>
      <c r="C622" t="s">
        <v>17</v>
      </c>
      <c r="D622">
        <v>4</v>
      </c>
      <c r="E622" t="s">
        <v>71</v>
      </c>
      <c r="F622">
        <v>0.08</v>
      </c>
      <c r="H622" s="3">
        <v>476</v>
      </c>
      <c r="I622" s="3">
        <f t="shared" si="45"/>
        <v>506.94</v>
      </c>
      <c r="J622" t="s">
        <v>69</v>
      </c>
      <c r="K622">
        <v>1</v>
      </c>
      <c r="L622" t="s">
        <v>20</v>
      </c>
      <c r="M622" t="s">
        <v>21</v>
      </c>
      <c r="N622" t="s">
        <v>22</v>
      </c>
      <c r="O622" t="s">
        <v>23</v>
      </c>
      <c r="P622" t="s">
        <v>24</v>
      </c>
      <c r="Q622" t="s">
        <v>25</v>
      </c>
      <c r="R622">
        <v>0</v>
      </c>
      <c r="S622" t="s">
        <v>99</v>
      </c>
      <c r="T622" t="s">
        <v>105</v>
      </c>
      <c r="U622" t="s">
        <v>109</v>
      </c>
      <c r="V622" s="50">
        <f t="shared" si="46"/>
        <v>0</v>
      </c>
      <c r="W622" s="50">
        <f t="shared" si="49"/>
        <v>0</v>
      </c>
      <c r="X622" s="5">
        <f t="shared" si="48"/>
        <v>0</v>
      </c>
      <c r="Y622">
        <f t="shared" si="47"/>
        <v>0</v>
      </c>
    </row>
    <row r="623" spans="1:25">
      <c r="A623">
        <v>622</v>
      </c>
      <c r="B623" t="s">
        <v>16</v>
      </c>
      <c r="C623" t="s">
        <v>17</v>
      </c>
      <c r="D623">
        <v>4</v>
      </c>
      <c r="E623" t="s">
        <v>71</v>
      </c>
      <c r="F623">
        <v>0.08</v>
      </c>
      <c r="H623" s="3">
        <v>476</v>
      </c>
      <c r="I623" s="3">
        <f t="shared" si="45"/>
        <v>506.94</v>
      </c>
      <c r="J623" t="s">
        <v>69</v>
      </c>
      <c r="K623">
        <v>1</v>
      </c>
      <c r="L623" t="s">
        <v>29</v>
      </c>
      <c r="M623" t="s">
        <v>29</v>
      </c>
      <c r="N623" t="s">
        <v>30</v>
      </c>
      <c r="O623" t="s">
        <v>23</v>
      </c>
      <c r="P623" t="s">
        <v>31</v>
      </c>
      <c r="Q623" t="s">
        <v>32</v>
      </c>
      <c r="R623">
        <v>0</v>
      </c>
      <c r="S623" t="s">
        <v>99</v>
      </c>
      <c r="T623" t="s">
        <v>105</v>
      </c>
      <c r="U623" t="s">
        <v>109</v>
      </c>
      <c r="V623" s="50">
        <f t="shared" si="46"/>
        <v>0</v>
      </c>
      <c r="W623" s="50">
        <f t="shared" si="49"/>
        <v>0</v>
      </c>
      <c r="X623" s="5">
        <f t="shared" si="48"/>
        <v>0</v>
      </c>
      <c r="Y623">
        <f t="shared" si="47"/>
        <v>0</v>
      </c>
    </row>
    <row r="624" spans="1:25">
      <c r="A624">
        <v>623</v>
      </c>
      <c r="B624" t="s">
        <v>16</v>
      </c>
      <c r="C624" t="s">
        <v>17</v>
      </c>
      <c r="D624">
        <v>4</v>
      </c>
      <c r="E624" t="s">
        <v>71</v>
      </c>
      <c r="F624">
        <v>0.08</v>
      </c>
      <c r="H624" s="3">
        <v>476</v>
      </c>
      <c r="I624" s="3">
        <f t="shared" si="45"/>
        <v>506.94</v>
      </c>
      <c r="J624" t="s">
        <v>69</v>
      </c>
      <c r="K624">
        <v>1</v>
      </c>
      <c r="L624" t="s">
        <v>33</v>
      </c>
      <c r="M624" t="s">
        <v>33</v>
      </c>
      <c r="N624" t="s">
        <v>22</v>
      </c>
      <c r="O624" t="s">
        <v>23</v>
      </c>
      <c r="P624" t="s">
        <v>31</v>
      </c>
      <c r="Q624" t="s">
        <v>25</v>
      </c>
      <c r="R624">
        <v>0</v>
      </c>
      <c r="S624" t="s">
        <v>99</v>
      </c>
      <c r="T624" t="s">
        <v>105</v>
      </c>
      <c r="U624" t="s">
        <v>109</v>
      </c>
      <c r="V624" s="50">
        <f t="shared" si="46"/>
        <v>0</v>
      </c>
      <c r="W624" s="50">
        <f t="shared" si="49"/>
        <v>0</v>
      </c>
      <c r="X624" s="5">
        <f t="shared" si="48"/>
        <v>0</v>
      </c>
      <c r="Y624">
        <f t="shared" si="47"/>
        <v>0</v>
      </c>
    </row>
    <row r="625" spans="1:25">
      <c r="A625">
        <v>624</v>
      </c>
      <c r="B625" t="s">
        <v>16</v>
      </c>
      <c r="C625" t="s">
        <v>17</v>
      </c>
      <c r="D625">
        <v>4</v>
      </c>
      <c r="E625" t="s">
        <v>71</v>
      </c>
      <c r="F625">
        <v>0.08</v>
      </c>
      <c r="H625" s="3">
        <v>476</v>
      </c>
      <c r="I625" s="3">
        <f t="shared" si="45"/>
        <v>506.94</v>
      </c>
      <c r="J625" t="s">
        <v>69</v>
      </c>
      <c r="K625">
        <v>1</v>
      </c>
      <c r="L625" t="s">
        <v>34</v>
      </c>
      <c r="M625" t="s">
        <v>35</v>
      </c>
      <c r="N625" t="s">
        <v>36</v>
      </c>
      <c r="O625" t="s">
        <v>37</v>
      </c>
      <c r="P625" t="s">
        <v>24</v>
      </c>
      <c r="Q625" t="s">
        <v>38</v>
      </c>
      <c r="R625">
        <v>0</v>
      </c>
      <c r="S625" t="s">
        <v>99</v>
      </c>
      <c r="T625" t="s">
        <v>105</v>
      </c>
      <c r="U625" t="s">
        <v>109</v>
      </c>
      <c r="V625" s="50">
        <f t="shared" si="46"/>
        <v>0</v>
      </c>
      <c r="W625" s="50">
        <f t="shared" si="49"/>
        <v>0</v>
      </c>
      <c r="X625" s="5">
        <f t="shared" si="48"/>
        <v>0</v>
      </c>
      <c r="Y625">
        <f t="shared" si="47"/>
        <v>0</v>
      </c>
    </row>
    <row r="626" spans="1:25">
      <c r="A626">
        <v>625</v>
      </c>
      <c r="B626" t="s">
        <v>16</v>
      </c>
      <c r="C626" t="s">
        <v>17</v>
      </c>
      <c r="D626">
        <v>4</v>
      </c>
      <c r="E626" t="s">
        <v>71</v>
      </c>
      <c r="F626">
        <v>0.08</v>
      </c>
      <c r="H626" s="3">
        <v>476</v>
      </c>
      <c r="I626" s="3">
        <f t="shared" si="45"/>
        <v>506.94</v>
      </c>
      <c r="J626" t="s">
        <v>69</v>
      </c>
      <c r="K626">
        <v>1</v>
      </c>
      <c r="L626" t="s">
        <v>39</v>
      </c>
      <c r="M626" t="s">
        <v>35</v>
      </c>
      <c r="N626" t="s">
        <v>36</v>
      </c>
      <c r="O626" t="s">
        <v>37</v>
      </c>
      <c r="P626" t="s">
        <v>24</v>
      </c>
      <c r="Q626" t="s">
        <v>38</v>
      </c>
      <c r="R626">
        <v>0</v>
      </c>
      <c r="S626" t="s">
        <v>99</v>
      </c>
      <c r="T626" t="s">
        <v>105</v>
      </c>
      <c r="U626" t="s">
        <v>109</v>
      </c>
      <c r="V626" s="50">
        <f t="shared" si="46"/>
        <v>0</v>
      </c>
      <c r="W626" s="50">
        <f t="shared" si="49"/>
        <v>0</v>
      </c>
      <c r="X626" s="5">
        <f t="shared" si="48"/>
        <v>0</v>
      </c>
      <c r="Y626">
        <f t="shared" si="47"/>
        <v>0</v>
      </c>
    </row>
    <row r="627" spans="1:25">
      <c r="A627">
        <v>626</v>
      </c>
      <c r="B627" t="s">
        <v>16</v>
      </c>
      <c r="C627" t="s">
        <v>17</v>
      </c>
      <c r="D627">
        <v>4</v>
      </c>
      <c r="E627" t="s">
        <v>71</v>
      </c>
      <c r="F627">
        <v>0.08</v>
      </c>
      <c r="H627" s="3">
        <v>476</v>
      </c>
      <c r="I627" s="3">
        <f t="shared" si="45"/>
        <v>506.94</v>
      </c>
      <c r="J627" t="s">
        <v>69</v>
      </c>
      <c r="K627">
        <v>1</v>
      </c>
      <c r="L627" t="s">
        <v>40</v>
      </c>
      <c r="M627" t="s">
        <v>40</v>
      </c>
      <c r="N627" t="s">
        <v>22</v>
      </c>
      <c r="O627" t="s">
        <v>37</v>
      </c>
      <c r="P627" t="s">
        <v>24</v>
      </c>
      <c r="Q627" t="s">
        <v>32</v>
      </c>
      <c r="R627">
        <v>0</v>
      </c>
      <c r="S627" t="s">
        <v>99</v>
      </c>
      <c r="T627" t="s">
        <v>105</v>
      </c>
      <c r="U627" t="s">
        <v>109</v>
      </c>
      <c r="V627" s="50">
        <f t="shared" si="46"/>
        <v>0</v>
      </c>
      <c r="W627" s="50">
        <f t="shared" si="49"/>
        <v>0</v>
      </c>
      <c r="X627" s="5">
        <f t="shared" si="48"/>
        <v>0</v>
      </c>
      <c r="Y627">
        <f t="shared" si="47"/>
        <v>0</v>
      </c>
    </row>
    <row r="628" spans="1:25">
      <c r="A628">
        <v>627</v>
      </c>
      <c r="B628" t="s">
        <v>16</v>
      </c>
      <c r="C628" t="s">
        <v>17</v>
      </c>
      <c r="D628">
        <v>4</v>
      </c>
      <c r="E628" t="s">
        <v>71</v>
      </c>
      <c r="F628">
        <v>0.08</v>
      </c>
      <c r="H628" s="3">
        <v>476</v>
      </c>
      <c r="I628" s="3">
        <f t="shared" si="45"/>
        <v>506.94</v>
      </c>
      <c r="J628" t="s">
        <v>69</v>
      </c>
      <c r="K628">
        <v>1</v>
      </c>
      <c r="L628" t="s">
        <v>41</v>
      </c>
      <c r="M628" t="s">
        <v>41</v>
      </c>
      <c r="N628" t="s">
        <v>22</v>
      </c>
      <c r="O628" t="s">
        <v>23</v>
      </c>
      <c r="P628" t="s">
        <v>24</v>
      </c>
      <c r="Q628" t="s">
        <v>425</v>
      </c>
      <c r="R628">
        <v>0</v>
      </c>
      <c r="S628" t="s">
        <v>99</v>
      </c>
      <c r="T628" t="s">
        <v>105</v>
      </c>
      <c r="U628" t="s">
        <v>109</v>
      </c>
      <c r="V628" s="50">
        <f t="shared" si="46"/>
        <v>0</v>
      </c>
      <c r="W628" s="50">
        <f t="shared" si="49"/>
        <v>0</v>
      </c>
      <c r="X628" s="5">
        <f t="shared" si="48"/>
        <v>0</v>
      </c>
      <c r="Y628">
        <f t="shared" si="47"/>
        <v>0</v>
      </c>
    </row>
    <row r="629" spans="1:25">
      <c r="A629">
        <v>628</v>
      </c>
      <c r="B629" t="s">
        <v>16</v>
      </c>
      <c r="C629" t="s">
        <v>17</v>
      </c>
      <c r="D629">
        <v>4</v>
      </c>
      <c r="E629" t="s">
        <v>71</v>
      </c>
      <c r="F629">
        <v>0.08</v>
      </c>
      <c r="H629" s="3">
        <v>476</v>
      </c>
      <c r="I629" s="3">
        <f t="shared" si="45"/>
        <v>506.94</v>
      </c>
      <c r="J629" t="s">
        <v>69</v>
      </c>
      <c r="K629">
        <v>1</v>
      </c>
      <c r="L629" t="s">
        <v>42</v>
      </c>
      <c r="M629" t="s">
        <v>42</v>
      </c>
      <c r="N629" t="s">
        <v>22</v>
      </c>
      <c r="O629" t="s">
        <v>23</v>
      </c>
      <c r="P629" t="s">
        <v>24</v>
      </c>
      <c r="Q629" t="s">
        <v>43</v>
      </c>
      <c r="R629">
        <v>0</v>
      </c>
      <c r="S629" t="s">
        <v>99</v>
      </c>
      <c r="T629" t="s">
        <v>105</v>
      </c>
      <c r="U629" t="s">
        <v>109</v>
      </c>
      <c r="V629" s="50">
        <f t="shared" si="46"/>
        <v>0</v>
      </c>
      <c r="W629" s="50">
        <f t="shared" si="49"/>
        <v>0</v>
      </c>
      <c r="X629" s="5">
        <f t="shared" si="48"/>
        <v>0</v>
      </c>
      <c r="Y629">
        <f t="shared" si="47"/>
        <v>0</v>
      </c>
    </row>
    <row r="630" spans="1:25">
      <c r="A630">
        <v>629</v>
      </c>
      <c r="B630" t="s">
        <v>16</v>
      </c>
      <c r="C630" t="s">
        <v>17</v>
      </c>
      <c r="D630">
        <v>4</v>
      </c>
      <c r="E630" t="s">
        <v>71</v>
      </c>
      <c r="F630">
        <v>0.08</v>
      </c>
      <c r="H630" s="3">
        <v>476</v>
      </c>
      <c r="I630" s="3">
        <f t="shared" si="45"/>
        <v>506.94</v>
      </c>
      <c r="J630" t="s">
        <v>69</v>
      </c>
      <c r="K630">
        <v>1</v>
      </c>
      <c r="L630" t="s">
        <v>44</v>
      </c>
      <c r="M630" t="s">
        <v>44</v>
      </c>
      <c r="N630" t="s">
        <v>22</v>
      </c>
      <c r="O630" t="s">
        <v>23</v>
      </c>
      <c r="P630" t="s">
        <v>24</v>
      </c>
      <c r="Q630" t="s">
        <v>45</v>
      </c>
      <c r="R630">
        <v>0</v>
      </c>
      <c r="S630" t="s">
        <v>99</v>
      </c>
      <c r="T630" t="s">
        <v>105</v>
      </c>
      <c r="U630" t="s">
        <v>109</v>
      </c>
      <c r="V630" s="50">
        <f t="shared" si="46"/>
        <v>0</v>
      </c>
      <c r="W630" s="50">
        <f t="shared" si="49"/>
        <v>0</v>
      </c>
      <c r="X630" s="5">
        <f t="shared" si="48"/>
        <v>0</v>
      </c>
      <c r="Y630">
        <f t="shared" si="47"/>
        <v>0</v>
      </c>
    </row>
    <row r="631" spans="1:25">
      <c r="A631">
        <v>630</v>
      </c>
      <c r="B631" t="s">
        <v>16</v>
      </c>
      <c r="C631" t="s">
        <v>17</v>
      </c>
      <c r="D631">
        <v>4</v>
      </c>
      <c r="E631" t="s">
        <v>71</v>
      </c>
      <c r="F631">
        <v>0.08</v>
      </c>
      <c r="H631" s="3">
        <v>476</v>
      </c>
      <c r="I631" s="3">
        <f t="shared" si="45"/>
        <v>506.94</v>
      </c>
      <c r="J631" t="s">
        <v>69</v>
      </c>
      <c r="K631">
        <v>1</v>
      </c>
      <c r="L631" t="s">
        <v>46</v>
      </c>
      <c r="M631" t="s">
        <v>46</v>
      </c>
      <c r="N631" t="s">
        <v>22</v>
      </c>
      <c r="O631" t="s">
        <v>23</v>
      </c>
      <c r="P631" t="s">
        <v>24</v>
      </c>
      <c r="Q631" t="s">
        <v>32</v>
      </c>
      <c r="R631">
        <v>0</v>
      </c>
      <c r="S631" t="s">
        <v>99</v>
      </c>
      <c r="T631" t="s">
        <v>105</v>
      </c>
      <c r="U631" t="s">
        <v>109</v>
      </c>
      <c r="V631" s="50">
        <f t="shared" si="46"/>
        <v>0</v>
      </c>
      <c r="W631" s="50">
        <f t="shared" si="49"/>
        <v>0</v>
      </c>
      <c r="X631" s="5">
        <f t="shared" si="48"/>
        <v>0</v>
      </c>
      <c r="Y631">
        <f t="shared" si="47"/>
        <v>0</v>
      </c>
    </row>
    <row r="632" spans="1:25">
      <c r="A632">
        <v>631</v>
      </c>
      <c r="B632" t="s">
        <v>16</v>
      </c>
      <c r="C632" t="s">
        <v>17</v>
      </c>
      <c r="D632">
        <v>4</v>
      </c>
      <c r="E632" t="s">
        <v>71</v>
      </c>
      <c r="F632">
        <v>0.08</v>
      </c>
      <c r="H632" s="3">
        <v>476</v>
      </c>
      <c r="I632" s="3">
        <f t="shared" si="45"/>
        <v>506.94</v>
      </c>
      <c r="J632" t="s">
        <v>69</v>
      </c>
      <c r="K632">
        <v>1</v>
      </c>
      <c r="L632" t="s">
        <v>47</v>
      </c>
      <c r="M632" t="s">
        <v>48</v>
      </c>
      <c r="N632" t="s">
        <v>22</v>
      </c>
      <c r="O632" t="s">
        <v>37</v>
      </c>
      <c r="P632" t="s">
        <v>24</v>
      </c>
      <c r="Q632" t="s">
        <v>49</v>
      </c>
      <c r="R632">
        <v>2</v>
      </c>
      <c r="S632" t="s">
        <v>99</v>
      </c>
      <c r="T632" t="s">
        <v>105</v>
      </c>
      <c r="U632" t="s">
        <v>109</v>
      </c>
      <c r="V632" s="50">
        <f t="shared" si="46"/>
        <v>4.2016806722689074E-3</v>
      </c>
      <c r="W632" s="50">
        <f t="shared" si="49"/>
        <v>4201.6806722689071</v>
      </c>
      <c r="X632" s="5">
        <f t="shared" si="48"/>
        <v>3.9452400678581289E-3</v>
      </c>
      <c r="Y632">
        <f t="shared" si="47"/>
        <v>3.945240067858129</v>
      </c>
    </row>
    <row r="633" spans="1:25">
      <c r="A633">
        <v>632</v>
      </c>
      <c r="B633" t="s">
        <v>16</v>
      </c>
      <c r="C633" t="s">
        <v>17</v>
      </c>
      <c r="D633">
        <v>4</v>
      </c>
      <c r="E633" t="s">
        <v>71</v>
      </c>
      <c r="F633">
        <v>0.08</v>
      </c>
      <c r="H633" s="3">
        <v>476</v>
      </c>
      <c r="I633" s="3">
        <f t="shared" si="45"/>
        <v>506.94</v>
      </c>
      <c r="J633" t="s">
        <v>69</v>
      </c>
      <c r="K633">
        <v>1</v>
      </c>
      <c r="L633" t="s">
        <v>50</v>
      </c>
      <c r="M633" t="s">
        <v>48</v>
      </c>
      <c r="N633" t="s">
        <v>22</v>
      </c>
      <c r="O633" t="s">
        <v>37</v>
      </c>
      <c r="P633" t="s">
        <v>24</v>
      </c>
      <c r="Q633" t="s">
        <v>49</v>
      </c>
      <c r="R633">
        <v>2</v>
      </c>
      <c r="S633" t="s">
        <v>99</v>
      </c>
      <c r="T633" t="s">
        <v>105</v>
      </c>
      <c r="U633" t="s">
        <v>109</v>
      </c>
      <c r="V633" s="50">
        <f t="shared" si="46"/>
        <v>4.2016806722689074E-3</v>
      </c>
      <c r="W633" s="50">
        <f t="shared" si="49"/>
        <v>4201.6806722689071</v>
      </c>
      <c r="X633" s="5">
        <f t="shared" si="48"/>
        <v>3.9452400678581289E-3</v>
      </c>
      <c r="Y633">
        <f t="shared" si="47"/>
        <v>3.945240067858129</v>
      </c>
    </row>
    <row r="634" spans="1:25">
      <c r="A634">
        <v>633</v>
      </c>
      <c r="B634" t="s">
        <v>16</v>
      </c>
      <c r="C634" t="s">
        <v>17</v>
      </c>
      <c r="D634">
        <v>4</v>
      </c>
      <c r="E634" t="s">
        <v>71</v>
      </c>
      <c r="F634">
        <v>0.08</v>
      </c>
      <c r="H634" s="3">
        <v>476</v>
      </c>
      <c r="I634" s="3">
        <f t="shared" si="45"/>
        <v>506.94</v>
      </c>
      <c r="J634" t="s">
        <v>69</v>
      </c>
      <c r="K634">
        <v>1</v>
      </c>
      <c r="L634" t="s">
        <v>51</v>
      </c>
      <c r="M634" t="s">
        <v>51</v>
      </c>
      <c r="N634" t="s">
        <v>22</v>
      </c>
      <c r="O634" t="s">
        <v>23</v>
      </c>
      <c r="P634" t="s">
        <v>24</v>
      </c>
      <c r="Q634" t="s">
        <v>45</v>
      </c>
      <c r="R634">
        <v>0</v>
      </c>
      <c r="S634" t="s">
        <v>99</v>
      </c>
      <c r="T634" t="s">
        <v>105</v>
      </c>
      <c r="U634" t="s">
        <v>109</v>
      </c>
      <c r="V634" s="50">
        <f t="shared" si="46"/>
        <v>0</v>
      </c>
      <c r="W634" s="50">
        <f t="shared" si="49"/>
        <v>0</v>
      </c>
      <c r="X634" s="5">
        <f t="shared" si="48"/>
        <v>0</v>
      </c>
      <c r="Y634">
        <f t="shared" si="47"/>
        <v>0</v>
      </c>
    </row>
    <row r="635" spans="1:25">
      <c r="A635">
        <v>634</v>
      </c>
      <c r="B635" t="s">
        <v>16</v>
      </c>
      <c r="C635" t="s">
        <v>17</v>
      </c>
      <c r="D635">
        <v>4</v>
      </c>
      <c r="E635" t="s">
        <v>71</v>
      </c>
      <c r="F635">
        <v>0.08</v>
      </c>
      <c r="H635" s="3">
        <v>476</v>
      </c>
      <c r="I635" s="3">
        <f t="shared" si="45"/>
        <v>506.94</v>
      </c>
      <c r="J635" t="s">
        <v>69</v>
      </c>
      <c r="K635">
        <v>1</v>
      </c>
      <c r="L635" t="s">
        <v>52</v>
      </c>
      <c r="M635" t="s">
        <v>52</v>
      </c>
      <c r="N635" t="s">
        <v>22</v>
      </c>
      <c r="O635" t="s">
        <v>23</v>
      </c>
      <c r="P635" t="s">
        <v>31</v>
      </c>
      <c r="Q635" t="s">
        <v>53</v>
      </c>
      <c r="R635">
        <v>0</v>
      </c>
      <c r="S635" t="s">
        <v>99</v>
      </c>
      <c r="T635" t="s">
        <v>105</v>
      </c>
      <c r="U635" t="s">
        <v>109</v>
      </c>
      <c r="V635" s="50">
        <f t="shared" si="46"/>
        <v>0</v>
      </c>
      <c r="W635" s="50">
        <f t="shared" si="49"/>
        <v>0</v>
      </c>
      <c r="X635" s="5">
        <f t="shared" si="48"/>
        <v>0</v>
      </c>
      <c r="Y635">
        <f t="shared" si="47"/>
        <v>0</v>
      </c>
    </row>
    <row r="636" spans="1:25">
      <c r="A636">
        <v>635</v>
      </c>
      <c r="B636" t="s">
        <v>16</v>
      </c>
      <c r="C636" t="s">
        <v>17</v>
      </c>
      <c r="D636">
        <v>4</v>
      </c>
      <c r="E636" t="s">
        <v>71</v>
      </c>
      <c r="F636">
        <v>0.08</v>
      </c>
      <c r="H636" s="3">
        <v>476</v>
      </c>
      <c r="I636" s="3">
        <f t="shared" si="45"/>
        <v>506.94</v>
      </c>
      <c r="J636" t="s">
        <v>69</v>
      </c>
      <c r="K636">
        <v>1</v>
      </c>
      <c r="L636" t="s">
        <v>54</v>
      </c>
      <c r="M636" t="s">
        <v>54</v>
      </c>
      <c r="N636" t="s">
        <v>22</v>
      </c>
      <c r="O636" t="s">
        <v>23</v>
      </c>
      <c r="P636" t="s">
        <v>31</v>
      </c>
      <c r="Q636" t="s">
        <v>55</v>
      </c>
      <c r="R636">
        <v>0</v>
      </c>
      <c r="S636" t="s">
        <v>99</v>
      </c>
      <c r="T636" t="s">
        <v>105</v>
      </c>
      <c r="U636" t="s">
        <v>109</v>
      </c>
      <c r="V636" s="50">
        <f t="shared" si="46"/>
        <v>0</v>
      </c>
      <c r="W636" s="50">
        <f t="shared" si="49"/>
        <v>0</v>
      </c>
      <c r="X636" s="5">
        <f t="shared" si="48"/>
        <v>0</v>
      </c>
      <c r="Y636">
        <f t="shared" si="47"/>
        <v>0</v>
      </c>
    </row>
    <row r="637" spans="1:25">
      <c r="A637">
        <v>636</v>
      </c>
      <c r="B637" t="s">
        <v>16</v>
      </c>
      <c r="C637" t="s">
        <v>17</v>
      </c>
      <c r="D637">
        <v>4</v>
      </c>
      <c r="E637" t="s">
        <v>71</v>
      </c>
      <c r="F637">
        <v>0.08</v>
      </c>
      <c r="H637" s="3">
        <v>476</v>
      </c>
      <c r="I637" s="3">
        <f t="shared" si="45"/>
        <v>506.94</v>
      </c>
      <c r="J637" t="s">
        <v>69</v>
      </c>
      <c r="K637">
        <v>1</v>
      </c>
      <c r="L637" t="s">
        <v>56</v>
      </c>
      <c r="M637" t="s">
        <v>56</v>
      </c>
      <c r="N637" t="s">
        <v>22</v>
      </c>
      <c r="O637" t="s">
        <v>37</v>
      </c>
      <c r="P637" t="s">
        <v>24</v>
      </c>
      <c r="Q637" t="s">
        <v>57</v>
      </c>
      <c r="R637">
        <v>0</v>
      </c>
      <c r="S637" t="s">
        <v>99</v>
      </c>
      <c r="T637" t="s">
        <v>105</v>
      </c>
      <c r="U637" t="s">
        <v>109</v>
      </c>
      <c r="V637" s="50">
        <f t="shared" si="46"/>
        <v>0</v>
      </c>
      <c r="W637" s="50">
        <f t="shared" si="49"/>
        <v>0</v>
      </c>
      <c r="X637" s="5">
        <f t="shared" si="48"/>
        <v>0</v>
      </c>
      <c r="Y637">
        <f t="shared" si="47"/>
        <v>0</v>
      </c>
    </row>
    <row r="638" spans="1:25">
      <c r="A638">
        <v>637</v>
      </c>
      <c r="B638" t="s">
        <v>16</v>
      </c>
      <c r="C638" t="s">
        <v>17</v>
      </c>
      <c r="D638">
        <v>4</v>
      </c>
      <c r="E638" t="s">
        <v>71</v>
      </c>
      <c r="F638">
        <v>0.08</v>
      </c>
      <c r="H638" s="3">
        <v>476</v>
      </c>
      <c r="I638" s="3">
        <f t="shared" si="45"/>
        <v>506.94</v>
      </c>
      <c r="J638" t="s">
        <v>69</v>
      </c>
      <c r="K638">
        <v>1</v>
      </c>
      <c r="L638" t="s">
        <v>58</v>
      </c>
      <c r="M638" t="s">
        <v>58</v>
      </c>
      <c r="N638" t="s">
        <v>30</v>
      </c>
      <c r="O638" t="s">
        <v>23</v>
      </c>
      <c r="P638" t="s">
        <v>31</v>
      </c>
      <c r="Q638" t="s">
        <v>59</v>
      </c>
      <c r="R638">
        <v>0</v>
      </c>
      <c r="S638" t="s">
        <v>99</v>
      </c>
      <c r="T638" t="s">
        <v>105</v>
      </c>
      <c r="U638" t="s">
        <v>109</v>
      </c>
      <c r="V638" s="50">
        <f t="shared" si="46"/>
        <v>0</v>
      </c>
      <c r="W638" s="50">
        <f t="shared" si="49"/>
        <v>0</v>
      </c>
      <c r="X638" s="5">
        <f t="shared" si="48"/>
        <v>0</v>
      </c>
      <c r="Y638">
        <f t="shared" si="47"/>
        <v>0</v>
      </c>
    </row>
    <row r="639" spans="1:25">
      <c r="A639">
        <v>638</v>
      </c>
      <c r="B639" t="s">
        <v>16</v>
      </c>
      <c r="C639" t="s">
        <v>17</v>
      </c>
      <c r="D639">
        <v>4</v>
      </c>
      <c r="E639" t="s">
        <v>71</v>
      </c>
      <c r="F639">
        <v>0.08</v>
      </c>
      <c r="H639" s="3">
        <v>476</v>
      </c>
      <c r="I639" s="3">
        <f t="shared" si="45"/>
        <v>506.94</v>
      </c>
      <c r="J639" t="s">
        <v>69</v>
      </c>
      <c r="K639">
        <v>1</v>
      </c>
      <c r="L639" t="s">
        <v>60</v>
      </c>
      <c r="M639" t="s">
        <v>60</v>
      </c>
      <c r="N639" t="s">
        <v>30</v>
      </c>
      <c r="O639" t="s">
        <v>37</v>
      </c>
      <c r="P639" t="s">
        <v>31</v>
      </c>
      <c r="Q639" t="s">
        <v>61</v>
      </c>
      <c r="R639">
        <v>0</v>
      </c>
      <c r="S639" t="s">
        <v>99</v>
      </c>
      <c r="T639" t="s">
        <v>105</v>
      </c>
      <c r="U639" t="s">
        <v>109</v>
      </c>
      <c r="V639" s="50">
        <f t="shared" si="46"/>
        <v>0</v>
      </c>
      <c r="W639" s="50">
        <f t="shared" si="49"/>
        <v>0</v>
      </c>
      <c r="X639" s="5">
        <f t="shared" si="48"/>
        <v>0</v>
      </c>
      <c r="Y639">
        <f t="shared" si="47"/>
        <v>0</v>
      </c>
    </row>
    <row r="640" spans="1:25">
      <c r="A640">
        <v>639</v>
      </c>
      <c r="B640" t="s">
        <v>16</v>
      </c>
      <c r="C640" t="s">
        <v>17</v>
      </c>
      <c r="D640">
        <v>4</v>
      </c>
      <c r="E640" t="s">
        <v>71</v>
      </c>
      <c r="F640">
        <v>0.08</v>
      </c>
      <c r="H640" s="3">
        <v>476</v>
      </c>
      <c r="I640" s="3">
        <f t="shared" si="45"/>
        <v>506.94</v>
      </c>
      <c r="J640" t="s">
        <v>69</v>
      </c>
      <c r="K640">
        <v>1</v>
      </c>
      <c r="L640" t="s">
        <v>62</v>
      </c>
      <c r="M640" t="s">
        <v>62</v>
      </c>
      <c r="N640" t="s">
        <v>22</v>
      </c>
      <c r="O640" t="s">
        <v>37</v>
      </c>
      <c r="P640" t="s">
        <v>24</v>
      </c>
      <c r="Q640" t="s">
        <v>32</v>
      </c>
      <c r="R640">
        <v>0</v>
      </c>
      <c r="S640" t="s">
        <v>99</v>
      </c>
      <c r="T640" t="s">
        <v>105</v>
      </c>
      <c r="U640" t="s">
        <v>109</v>
      </c>
      <c r="V640" s="50">
        <f t="shared" si="46"/>
        <v>0</v>
      </c>
      <c r="W640" s="50">
        <f t="shared" si="49"/>
        <v>0</v>
      </c>
      <c r="X640" s="5">
        <f t="shared" si="48"/>
        <v>0</v>
      </c>
      <c r="Y640">
        <f t="shared" si="47"/>
        <v>0</v>
      </c>
    </row>
    <row r="641" spans="1:25">
      <c r="A641">
        <v>640</v>
      </c>
      <c r="B641" t="s">
        <v>16</v>
      </c>
      <c r="C641" t="s">
        <v>17</v>
      </c>
      <c r="D641">
        <v>4</v>
      </c>
      <c r="E641" t="s">
        <v>71</v>
      </c>
      <c r="F641">
        <v>0.08</v>
      </c>
      <c r="H641" s="3">
        <v>476</v>
      </c>
      <c r="I641" s="3">
        <f t="shared" si="45"/>
        <v>506.94</v>
      </c>
      <c r="J641" t="s">
        <v>69</v>
      </c>
      <c r="K641">
        <v>1</v>
      </c>
      <c r="L641" t="s">
        <v>63</v>
      </c>
      <c r="M641" t="s">
        <v>64</v>
      </c>
      <c r="N641" t="s">
        <v>22</v>
      </c>
      <c r="O641" t="s">
        <v>23</v>
      </c>
      <c r="P641" t="s">
        <v>24</v>
      </c>
      <c r="Q641" t="s">
        <v>25</v>
      </c>
      <c r="R641">
        <v>0</v>
      </c>
      <c r="S641" t="s">
        <v>99</v>
      </c>
      <c r="T641" t="s">
        <v>105</v>
      </c>
      <c r="U641" t="s">
        <v>109</v>
      </c>
      <c r="V641" s="50">
        <f t="shared" si="46"/>
        <v>0</v>
      </c>
      <c r="W641" s="50">
        <f t="shared" si="49"/>
        <v>0</v>
      </c>
      <c r="X641" s="5">
        <f t="shared" si="48"/>
        <v>0</v>
      </c>
      <c r="Y641">
        <f t="shared" si="47"/>
        <v>0</v>
      </c>
    </row>
    <row r="642" spans="1:25">
      <c r="A642">
        <v>641</v>
      </c>
      <c r="B642" t="s">
        <v>16</v>
      </c>
      <c r="C642" t="s">
        <v>110</v>
      </c>
      <c r="D642">
        <v>5</v>
      </c>
      <c r="E642" t="s">
        <v>18</v>
      </c>
      <c r="F642">
        <v>0.04</v>
      </c>
      <c r="H642" s="3">
        <v>476</v>
      </c>
      <c r="I642" s="3">
        <f t="shared" ref="I642:I705" si="50">H642/(200/213)</f>
        <v>506.94</v>
      </c>
      <c r="J642" t="s">
        <v>19</v>
      </c>
      <c r="K642">
        <v>1</v>
      </c>
      <c r="L642" t="s">
        <v>20</v>
      </c>
      <c r="M642" t="s">
        <v>21</v>
      </c>
      <c r="N642" t="s">
        <v>22</v>
      </c>
      <c r="O642" t="s">
        <v>23</v>
      </c>
      <c r="P642" t="s">
        <v>24</v>
      </c>
      <c r="Q642" t="s">
        <v>25</v>
      </c>
      <c r="R642">
        <v>5</v>
      </c>
      <c r="S642" t="s">
        <v>111</v>
      </c>
      <c r="T642" t="s">
        <v>112</v>
      </c>
      <c r="U642" t="s">
        <v>113</v>
      </c>
      <c r="V642" s="50">
        <f t="shared" ref="V642:V705" si="51">R642/H642</f>
        <v>1.050420168067227E-2</v>
      </c>
      <c r="W642" s="50">
        <f t="shared" si="49"/>
        <v>10504.20168067227</v>
      </c>
      <c r="X642" s="5">
        <f t="shared" si="48"/>
        <v>9.8631001696453235E-3</v>
      </c>
      <c r="Y642">
        <f t="shared" ref="Y642:Y705" si="52">X642*1000</f>
        <v>9.8631001696453229</v>
      </c>
    </row>
    <row r="643" spans="1:25">
      <c r="A643">
        <v>642</v>
      </c>
      <c r="B643" t="s">
        <v>16</v>
      </c>
      <c r="C643" t="s">
        <v>110</v>
      </c>
      <c r="D643">
        <v>5</v>
      </c>
      <c r="E643" t="s">
        <v>18</v>
      </c>
      <c r="F643">
        <v>0.04</v>
      </c>
      <c r="H643" s="3">
        <v>476</v>
      </c>
      <c r="I643" s="3">
        <f t="shared" si="50"/>
        <v>506.94</v>
      </c>
      <c r="J643" t="s">
        <v>19</v>
      </c>
      <c r="K643">
        <v>1</v>
      </c>
      <c r="L643" t="s">
        <v>29</v>
      </c>
      <c r="M643" t="s">
        <v>29</v>
      </c>
      <c r="N643" t="s">
        <v>30</v>
      </c>
      <c r="O643" t="s">
        <v>23</v>
      </c>
      <c r="P643" t="s">
        <v>31</v>
      </c>
      <c r="Q643" t="s">
        <v>32</v>
      </c>
      <c r="R643">
        <v>0</v>
      </c>
      <c r="S643" t="s">
        <v>111</v>
      </c>
      <c r="T643" t="s">
        <v>112</v>
      </c>
      <c r="U643" t="s">
        <v>113</v>
      </c>
      <c r="V643" s="50">
        <f t="shared" si="51"/>
        <v>0</v>
      </c>
      <c r="W643" s="50">
        <f t="shared" si="49"/>
        <v>0</v>
      </c>
      <c r="X643" s="5">
        <f t="shared" ref="X643:X706" si="53">R643/I643</f>
        <v>0</v>
      </c>
      <c r="Y643">
        <f t="shared" si="52"/>
        <v>0</v>
      </c>
    </row>
    <row r="644" spans="1:25">
      <c r="A644">
        <v>643</v>
      </c>
      <c r="B644" t="s">
        <v>16</v>
      </c>
      <c r="C644" t="s">
        <v>110</v>
      </c>
      <c r="D644">
        <v>5</v>
      </c>
      <c r="E644" t="s">
        <v>18</v>
      </c>
      <c r="F644">
        <v>0.04</v>
      </c>
      <c r="H644" s="3">
        <v>476</v>
      </c>
      <c r="I644" s="3">
        <f t="shared" si="50"/>
        <v>506.94</v>
      </c>
      <c r="J644" t="s">
        <v>19</v>
      </c>
      <c r="K644">
        <v>1</v>
      </c>
      <c r="L644" t="s">
        <v>33</v>
      </c>
      <c r="M644" t="s">
        <v>33</v>
      </c>
      <c r="N644" t="s">
        <v>22</v>
      </c>
      <c r="O644" t="s">
        <v>23</v>
      </c>
      <c r="P644" t="s">
        <v>31</v>
      </c>
      <c r="Q644" t="s">
        <v>25</v>
      </c>
      <c r="R644">
        <v>0</v>
      </c>
      <c r="S644" t="s">
        <v>111</v>
      </c>
      <c r="T644" t="s">
        <v>112</v>
      </c>
      <c r="U644" t="s">
        <v>113</v>
      </c>
      <c r="V644" s="50">
        <f t="shared" si="51"/>
        <v>0</v>
      </c>
      <c r="W644" s="50">
        <f t="shared" ref="W644:W707" si="54">V644*1000000</f>
        <v>0</v>
      </c>
      <c r="X644" s="5">
        <f t="shared" si="53"/>
        <v>0</v>
      </c>
      <c r="Y644">
        <f t="shared" si="52"/>
        <v>0</v>
      </c>
    </row>
    <row r="645" spans="1:25">
      <c r="A645">
        <v>644</v>
      </c>
      <c r="B645" t="s">
        <v>16</v>
      </c>
      <c r="C645" t="s">
        <v>110</v>
      </c>
      <c r="D645">
        <v>5</v>
      </c>
      <c r="E645" t="s">
        <v>18</v>
      </c>
      <c r="F645">
        <v>0.04</v>
      </c>
      <c r="H645" s="3">
        <v>476</v>
      </c>
      <c r="I645" s="3">
        <f t="shared" si="50"/>
        <v>506.94</v>
      </c>
      <c r="J645" t="s">
        <v>19</v>
      </c>
      <c r="K645">
        <v>1</v>
      </c>
      <c r="L645" t="s">
        <v>34</v>
      </c>
      <c r="M645" t="s">
        <v>35</v>
      </c>
      <c r="N645" t="s">
        <v>36</v>
      </c>
      <c r="O645" t="s">
        <v>37</v>
      </c>
      <c r="P645" t="s">
        <v>24</v>
      </c>
      <c r="Q645" t="s">
        <v>38</v>
      </c>
      <c r="R645">
        <v>0</v>
      </c>
      <c r="S645" t="s">
        <v>111</v>
      </c>
      <c r="T645" t="s">
        <v>112</v>
      </c>
      <c r="U645" t="s">
        <v>113</v>
      </c>
      <c r="V645" s="50">
        <f t="shared" si="51"/>
        <v>0</v>
      </c>
      <c r="W645" s="50">
        <f t="shared" si="54"/>
        <v>0</v>
      </c>
      <c r="X645" s="5">
        <f t="shared" si="53"/>
        <v>0</v>
      </c>
      <c r="Y645">
        <f t="shared" si="52"/>
        <v>0</v>
      </c>
    </row>
    <row r="646" spans="1:25">
      <c r="A646">
        <v>645</v>
      </c>
      <c r="B646" t="s">
        <v>16</v>
      </c>
      <c r="C646" t="s">
        <v>110</v>
      </c>
      <c r="D646">
        <v>5</v>
      </c>
      <c r="E646" t="s">
        <v>18</v>
      </c>
      <c r="F646">
        <v>0.04</v>
      </c>
      <c r="H646" s="3">
        <v>476</v>
      </c>
      <c r="I646" s="3">
        <f t="shared" si="50"/>
        <v>506.94</v>
      </c>
      <c r="J646" t="s">
        <v>19</v>
      </c>
      <c r="K646">
        <v>1</v>
      </c>
      <c r="L646" t="s">
        <v>39</v>
      </c>
      <c r="M646" t="s">
        <v>35</v>
      </c>
      <c r="N646" t="s">
        <v>36</v>
      </c>
      <c r="O646" t="s">
        <v>37</v>
      </c>
      <c r="P646" t="s">
        <v>24</v>
      </c>
      <c r="Q646" t="s">
        <v>38</v>
      </c>
      <c r="R646">
        <v>0</v>
      </c>
      <c r="S646" t="s">
        <v>111</v>
      </c>
      <c r="T646" t="s">
        <v>112</v>
      </c>
      <c r="U646" t="s">
        <v>113</v>
      </c>
      <c r="V646" s="50">
        <f t="shared" si="51"/>
        <v>0</v>
      </c>
      <c r="W646" s="50">
        <f t="shared" si="54"/>
        <v>0</v>
      </c>
      <c r="X646" s="5">
        <f t="shared" si="53"/>
        <v>0</v>
      </c>
      <c r="Y646">
        <f t="shared" si="52"/>
        <v>0</v>
      </c>
    </row>
    <row r="647" spans="1:25">
      <c r="A647">
        <v>646</v>
      </c>
      <c r="B647" t="s">
        <v>16</v>
      </c>
      <c r="C647" t="s">
        <v>110</v>
      </c>
      <c r="D647">
        <v>5</v>
      </c>
      <c r="E647" t="s">
        <v>18</v>
      </c>
      <c r="F647">
        <v>0.04</v>
      </c>
      <c r="H647" s="3">
        <v>476</v>
      </c>
      <c r="I647" s="3">
        <f t="shared" si="50"/>
        <v>506.94</v>
      </c>
      <c r="J647" t="s">
        <v>19</v>
      </c>
      <c r="K647">
        <v>1</v>
      </c>
      <c r="L647" t="s">
        <v>40</v>
      </c>
      <c r="M647" t="s">
        <v>40</v>
      </c>
      <c r="N647" t="s">
        <v>22</v>
      </c>
      <c r="O647" t="s">
        <v>37</v>
      </c>
      <c r="P647" t="s">
        <v>24</v>
      </c>
      <c r="Q647" t="s">
        <v>32</v>
      </c>
      <c r="R647">
        <v>0</v>
      </c>
      <c r="S647" t="s">
        <v>111</v>
      </c>
      <c r="T647" t="s">
        <v>112</v>
      </c>
      <c r="U647" t="s">
        <v>113</v>
      </c>
      <c r="V647" s="50">
        <f t="shared" si="51"/>
        <v>0</v>
      </c>
      <c r="W647" s="50">
        <f t="shared" si="54"/>
        <v>0</v>
      </c>
      <c r="X647" s="5">
        <f t="shared" si="53"/>
        <v>0</v>
      </c>
      <c r="Y647">
        <f t="shared" si="52"/>
        <v>0</v>
      </c>
    </row>
    <row r="648" spans="1:25">
      <c r="A648">
        <v>647</v>
      </c>
      <c r="B648" t="s">
        <v>16</v>
      </c>
      <c r="C648" t="s">
        <v>110</v>
      </c>
      <c r="D648">
        <v>5</v>
      </c>
      <c r="E648" t="s">
        <v>18</v>
      </c>
      <c r="F648">
        <v>0.04</v>
      </c>
      <c r="H648" s="3">
        <v>476</v>
      </c>
      <c r="I648" s="3">
        <f t="shared" si="50"/>
        <v>506.94</v>
      </c>
      <c r="J648" t="s">
        <v>19</v>
      </c>
      <c r="K648">
        <v>1</v>
      </c>
      <c r="L648" t="s">
        <v>41</v>
      </c>
      <c r="M648" t="s">
        <v>41</v>
      </c>
      <c r="N648" t="s">
        <v>22</v>
      </c>
      <c r="O648" t="s">
        <v>23</v>
      </c>
      <c r="P648" t="s">
        <v>24</v>
      </c>
      <c r="Q648" t="s">
        <v>425</v>
      </c>
      <c r="R648">
        <v>0</v>
      </c>
      <c r="S648" t="s">
        <v>111</v>
      </c>
      <c r="T648" t="s">
        <v>112</v>
      </c>
      <c r="U648" t="s">
        <v>113</v>
      </c>
      <c r="V648" s="50">
        <f t="shared" si="51"/>
        <v>0</v>
      </c>
      <c r="W648" s="50">
        <f t="shared" si="54"/>
        <v>0</v>
      </c>
      <c r="X648" s="5">
        <f t="shared" si="53"/>
        <v>0</v>
      </c>
      <c r="Y648">
        <f t="shared" si="52"/>
        <v>0</v>
      </c>
    </row>
    <row r="649" spans="1:25">
      <c r="A649">
        <v>648</v>
      </c>
      <c r="B649" t="s">
        <v>16</v>
      </c>
      <c r="C649" t="s">
        <v>110</v>
      </c>
      <c r="D649">
        <v>5</v>
      </c>
      <c r="E649" t="s">
        <v>18</v>
      </c>
      <c r="F649">
        <v>0.04</v>
      </c>
      <c r="H649" s="3">
        <v>476</v>
      </c>
      <c r="I649" s="3">
        <f t="shared" si="50"/>
        <v>506.94</v>
      </c>
      <c r="J649" t="s">
        <v>19</v>
      </c>
      <c r="K649">
        <v>1</v>
      </c>
      <c r="L649" t="s">
        <v>42</v>
      </c>
      <c r="M649" t="s">
        <v>42</v>
      </c>
      <c r="N649" t="s">
        <v>22</v>
      </c>
      <c r="O649" t="s">
        <v>23</v>
      </c>
      <c r="P649" t="s">
        <v>24</v>
      </c>
      <c r="Q649" t="s">
        <v>43</v>
      </c>
      <c r="R649">
        <v>0</v>
      </c>
      <c r="S649" t="s">
        <v>111</v>
      </c>
      <c r="T649" t="s">
        <v>112</v>
      </c>
      <c r="U649" t="s">
        <v>113</v>
      </c>
      <c r="V649" s="50">
        <f t="shared" si="51"/>
        <v>0</v>
      </c>
      <c r="W649" s="50">
        <f t="shared" si="54"/>
        <v>0</v>
      </c>
      <c r="X649" s="5">
        <f t="shared" si="53"/>
        <v>0</v>
      </c>
      <c r="Y649">
        <f t="shared" si="52"/>
        <v>0</v>
      </c>
    </row>
    <row r="650" spans="1:25">
      <c r="A650">
        <v>649</v>
      </c>
      <c r="B650" t="s">
        <v>16</v>
      </c>
      <c r="C650" t="s">
        <v>110</v>
      </c>
      <c r="D650">
        <v>5</v>
      </c>
      <c r="E650" t="s">
        <v>18</v>
      </c>
      <c r="F650">
        <v>0.04</v>
      </c>
      <c r="H650" s="3">
        <v>476</v>
      </c>
      <c r="I650" s="3">
        <f t="shared" si="50"/>
        <v>506.94</v>
      </c>
      <c r="J650" t="s">
        <v>19</v>
      </c>
      <c r="K650">
        <v>1</v>
      </c>
      <c r="L650" t="s">
        <v>44</v>
      </c>
      <c r="M650" t="s">
        <v>44</v>
      </c>
      <c r="N650" t="s">
        <v>22</v>
      </c>
      <c r="O650" t="s">
        <v>23</v>
      </c>
      <c r="P650" t="s">
        <v>24</v>
      </c>
      <c r="Q650" t="s">
        <v>45</v>
      </c>
      <c r="R650">
        <v>0</v>
      </c>
      <c r="S650" t="s">
        <v>111</v>
      </c>
      <c r="T650" t="s">
        <v>112</v>
      </c>
      <c r="U650" t="s">
        <v>113</v>
      </c>
      <c r="V650" s="50">
        <f t="shared" si="51"/>
        <v>0</v>
      </c>
      <c r="W650" s="50">
        <f t="shared" si="54"/>
        <v>0</v>
      </c>
      <c r="X650" s="5">
        <f t="shared" si="53"/>
        <v>0</v>
      </c>
      <c r="Y650">
        <f t="shared" si="52"/>
        <v>0</v>
      </c>
    </row>
    <row r="651" spans="1:25">
      <c r="A651">
        <v>650</v>
      </c>
      <c r="B651" t="s">
        <v>16</v>
      </c>
      <c r="C651" t="s">
        <v>110</v>
      </c>
      <c r="D651">
        <v>5</v>
      </c>
      <c r="E651" t="s">
        <v>18</v>
      </c>
      <c r="F651">
        <v>0.04</v>
      </c>
      <c r="H651" s="3">
        <v>476</v>
      </c>
      <c r="I651" s="3">
        <f t="shared" si="50"/>
        <v>506.94</v>
      </c>
      <c r="J651" t="s">
        <v>19</v>
      </c>
      <c r="K651">
        <v>1</v>
      </c>
      <c r="L651" t="s">
        <v>46</v>
      </c>
      <c r="M651" t="s">
        <v>46</v>
      </c>
      <c r="N651" t="s">
        <v>22</v>
      </c>
      <c r="O651" t="s">
        <v>23</v>
      </c>
      <c r="P651" t="s">
        <v>24</v>
      </c>
      <c r="Q651" t="s">
        <v>32</v>
      </c>
      <c r="R651">
        <v>0</v>
      </c>
      <c r="S651" t="s">
        <v>111</v>
      </c>
      <c r="T651" t="s">
        <v>112</v>
      </c>
      <c r="U651" t="s">
        <v>113</v>
      </c>
      <c r="V651" s="50">
        <f t="shared" si="51"/>
        <v>0</v>
      </c>
      <c r="W651" s="50">
        <f t="shared" si="54"/>
        <v>0</v>
      </c>
      <c r="X651" s="5">
        <f t="shared" si="53"/>
        <v>0</v>
      </c>
      <c r="Y651">
        <f t="shared" si="52"/>
        <v>0</v>
      </c>
    </row>
    <row r="652" spans="1:25">
      <c r="A652">
        <v>651</v>
      </c>
      <c r="B652" t="s">
        <v>16</v>
      </c>
      <c r="C652" t="s">
        <v>110</v>
      </c>
      <c r="D652">
        <v>5</v>
      </c>
      <c r="E652" t="s">
        <v>18</v>
      </c>
      <c r="F652">
        <v>0.04</v>
      </c>
      <c r="H652" s="3">
        <v>476</v>
      </c>
      <c r="I652" s="3">
        <f t="shared" si="50"/>
        <v>506.94</v>
      </c>
      <c r="J652" t="s">
        <v>19</v>
      </c>
      <c r="K652">
        <v>1</v>
      </c>
      <c r="L652" t="s">
        <v>47</v>
      </c>
      <c r="M652" t="s">
        <v>48</v>
      </c>
      <c r="N652" t="s">
        <v>22</v>
      </c>
      <c r="O652" t="s">
        <v>37</v>
      </c>
      <c r="P652" t="s">
        <v>24</v>
      </c>
      <c r="Q652" t="s">
        <v>49</v>
      </c>
      <c r="R652">
        <v>0</v>
      </c>
      <c r="S652" t="s">
        <v>111</v>
      </c>
      <c r="T652" t="s">
        <v>112</v>
      </c>
      <c r="U652" t="s">
        <v>113</v>
      </c>
      <c r="V652" s="50">
        <f t="shared" si="51"/>
        <v>0</v>
      </c>
      <c r="W652" s="50">
        <f t="shared" si="54"/>
        <v>0</v>
      </c>
      <c r="X652" s="5">
        <f t="shared" si="53"/>
        <v>0</v>
      </c>
      <c r="Y652">
        <f t="shared" si="52"/>
        <v>0</v>
      </c>
    </row>
    <row r="653" spans="1:25">
      <c r="A653">
        <v>652</v>
      </c>
      <c r="B653" t="s">
        <v>16</v>
      </c>
      <c r="C653" t="s">
        <v>110</v>
      </c>
      <c r="D653">
        <v>5</v>
      </c>
      <c r="E653" t="s">
        <v>18</v>
      </c>
      <c r="F653">
        <v>0.04</v>
      </c>
      <c r="H653" s="3">
        <v>476</v>
      </c>
      <c r="I653" s="3">
        <f t="shared" si="50"/>
        <v>506.94</v>
      </c>
      <c r="J653" t="s">
        <v>19</v>
      </c>
      <c r="K653">
        <v>1</v>
      </c>
      <c r="L653" t="s">
        <v>50</v>
      </c>
      <c r="M653" t="s">
        <v>48</v>
      </c>
      <c r="N653" t="s">
        <v>22</v>
      </c>
      <c r="O653" t="s">
        <v>37</v>
      </c>
      <c r="P653" t="s">
        <v>24</v>
      </c>
      <c r="Q653" t="s">
        <v>49</v>
      </c>
      <c r="R653">
        <v>0</v>
      </c>
      <c r="S653" t="s">
        <v>111</v>
      </c>
      <c r="T653" t="s">
        <v>112</v>
      </c>
      <c r="U653" t="s">
        <v>113</v>
      </c>
      <c r="V653" s="50">
        <f t="shared" si="51"/>
        <v>0</v>
      </c>
      <c r="W653" s="50">
        <f t="shared" si="54"/>
        <v>0</v>
      </c>
      <c r="X653" s="5">
        <f t="shared" si="53"/>
        <v>0</v>
      </c>
      <c r="Y653">
        <f t="shared" si="52"/>
        <v>0</v>
      </c>
    </row>
    <row r="654" spans="1:25">
      <c r="A654">
        <v>653</v>
      </c>
      <c r="B654" t="s">
        <v>16</v>
      </c>
      <c r="C654" t="s">
        <v>110</v>
      </c>
      <c r="D654">
        <v>5</v>
      </c>
      <c r="E654" t="s">
        <v>18</v>
      </c>
      <c r="F654">
        <v>0.04</v>
      </c>
      <c r="H654" s="3">
        <v>476</v>
      </c>
      <c r="I654" s="3">
        <f t="shared" si="50"/>
        <v>506.94</v>
      </c>
      <c r="J654" t="s">
        <v>19</v>
      </c>
      <c r="K654">
        <v>1</v>
      </c>
      <c r="L654" t="s">
        <v>51</v>
      </c>
      <c r="M654" t="s">
        <v>51</v>
      </c>
      <c r="N654" t="s">
        <v>22</v>
      </c>
      <c r="O654" t="s">
        <v>23</v>
      </c>
      <c r="P654" t="s">
        <v>24</v>
      </c>
      <c r="Q654" t="s">
        <v>45</v>
      </c>
      <c r="R654">
        <v>0</v>
      </c>
      <c r="S654" t="s">
        <v>111</v>
      </c>
      <c r="T654" t="s">
        <v>112</v>
      </c>
      <c r="U654" t="s">
        <v>113</v>
      </c>
      <c r="V654" s="50">
        <f t="shared" si="51"/>
        <v>0</v>
      </c>
      <c r="W654" s="50">
        <f t="shared" si="54"/>
        <v>0</v>
      </c>
      <c r="X654" s="5">
        <f t="shared" si="53"/>
        <v>0</v>
      </c>
      <c r="Y654">
        <f t="shared" si="52"/>
        <v>0</v>
      </c>
    </row>
    <row r="655" spans="1:25">
      <c r="A655">
        <v>654</v>
      </c>
      <c r="B655" t="s">
        <v>16</v>
      </c>
      <c r="C655" t="s">
        <v>110</v>
      </c>
      <c r="D655">
        <v>5</v>
      </c>
      <c r="E655" t="s">
        <v>18</v>
      </c>
      <c r="F655">
        <v>0.04</v>
      </c>
      <c r="H655" s="3">
        <v>476</v>
      </c>
      <c r="I655" s="3">
        <f t="shared" si="50"/>
        <v>506.94</v>
      </c>
      <c r="J655" t="s">
        <v>19</v>
      </c>
      <c r="K655">
        <v>1</v>
      </c>
      <c r="L655" t="s">
        <v>52</v>
      </c>
      <c r="M655" t="s">
        <v>52</v>
      </c>
      <c r="N655" t="s">
        <v>22</v>
      </c>
      <c r="O655" t="s">
        <v>23</v>
      </c>
      <c r="P655" t="s">
        <v>31</v>
      </c>
      <c r="Q655" t="s">
        <v>53</v>
      </c>
      <c r="R655">
        <v>1</v>
      </c>
      <c r="S655" t="s">
        <v>111</v>
      </c>
      <c r="T655" t="s">
        <v>112</v>
      </c>
      <c r="U655" t="s">
        <v>113</v>
      </c>
      <c r="V655" s="50">
        <f t="shared" si="51"/>
        <v>2.1008403361344537E-3</v>
      </c>
      <c r="W655" s="50">
        <f t="shared" si="54"/>
        <v>2100.8403361344535</v>
      </c>
      <c r="X655" s="5">
        <f t="shared" si="53"/>
        <v>1.9726200339290644E-3</v>
      </c>
      <c r="Y655">
        <f t="shared" si="52"/>
        <v>1.9726200339290645</v>
      </c>
    </row>
    <row r="656" spans="1:25">
      <c r="A656">
        <v>655</v>
      </c>
      <c r="B656" t="s">
        <v>16</v>
      </c>
      <c r="C656" t="s">
        <v>110</v>
      </c>
      <c r="D656">
        <v>5</v>
      </c>
      <c r="E656" t="s">
        <v>18</v>
      </c>
      <c r="F656">
        <v>0.04</v>
      </c>
      <c r="H656" s="3">
        <v>476</v>
      </c>
      <c r="I656" s="3">
        <f t="shared" si="50"/>
        <v>506.94</v>
      </c>
      <c r="J656" t="s">
        <v>19</v>
      </c>
      <c r="K656">
        <v>1</v>
      </c>
      <c r="L656" t="s">
        <v>54</v>
      </c>
      <c r="M656" t="s">
        <v>54</v>
      </c>
      <c r="N656" t="s">
        <v>22</v>
      </c>
      <c r="O656" t="s">
        <v>23</v>
      </c>
      <c r="P656" t="s">
        <v>31</v>
      </c>
      <c r="Q656" t="s">
        <v>55</v>
      </c>
      <c r="R656">
        <v>0</v>
      </c>
      <c r="S656" t="s">
        <v>111</v>
      </c>
      <c r="T656" t="s">
        <v>112</v>
      </c>
      <c r="U656" t="s">
        <v>113</v>
      </c>
      <c r="V656" s="50">
        <f t="shared" si="51"/>
        <v>0</v>
      </c>
      <c r="W656" s="50">
        <f t="shared" si="54"/>
        <v>0</v>
      </c>
      <c r="X656" s="5">
        <f t="shared" si="53"/>
        <v>0</v>
      </c>
      <c r="Y656">
        <f t="shared" si="52"/>
        <v>0</v>
      </c>
    </row>
    <row r="657" spans="1:25">
      <c r="A657">
        <v>656</v>
      </c>
      <c r="B657" t="s">
        <v>16</v>
      </c>
      <c r="C657" t="s">
        <v>110</v>
      </c>
      <c r="D657">
        <v>5</v>
      </c>
      <c r="E657" t="s">
        <v>18</v>
      </c>
      <c r="F657">
        <v>0.04</v>
      </c>
      <c r="H657" s="3">
        <v>476</v>
      </c>
      <c r="I657" s="3">
        <f t="shared" si="50"/>
        <v>506.94</v>
      </c>
      <c r="J657" t="s">
        <v>19</v>
      </c>
      <c r="K657">
        <v>1</v>
      </c>
      <c r="L657" t="s">
        <v>56</v>
      </c>
      <c r="M657" t="s">
        <v>56</v>
      </c>
      <c r="N657" t="s">
        <v>22</v>
      </c>
      <c r="O657" t="s">
        <v>37</v>
      </c>
      <c r="P657" t="s">
        <v>24</v>
      </c>
      <c r="Q657" t="s">
        <v>57</v>
      </c>
      <c r="R657">
        <v>3</v>
      </c>
      <c r="S657" t="s">
        <v>111</v>
      </c>
      <c r="T657" t="s">
        <v>112</v>
      </c>
      <c r="U657" t="s">
        <v>113</v>
      </c>
      <c r="V657" s="50">
        <f t="shared" si="51"/>
        <v>6.3025210084033615E-3</v>
      </c>
      <c r="W657" s="50">
        <f t="shared" si="54"/>
        <v>6302.5210084033615</v>
      </c>
      <c r="X657" s="5">
        <f t="shared" si="53"/>
        <v>5.9178601017871937E-3</v>
      </c>
      <c r="Y657">
        <f t="shared" si="52"/>
        <v>5.9178601017871939</v>
      </c>
    </row>
    <row r="658" spans="1:25">
      <c r="A658">
        <v>657</v>
      </c>
      <c r="B658" t="s">
        <v>16</v>
      </c>
      <c r="C658" t="s">
        <v>110</v>
      </c>
      <c r="D658">
        <v>5</v>
      </c>
      <c r="E658" t="s">
        <v>18</v>
      </c>
      <c r="F658">
        <v>0.04</v>
      </c>
      <c r="H658" s="3">
        <v>476</v>
      </c>
      <c r="I658" s="3">
        <f t="shared" si="50"/>
        <v>506.94</v>
      </c>
      <c r="J658" t="s">
        <v>19</v>
      </c>
      <c r="K658">
        <v>1</v>
      </c>
      <c r="L658" t="s">
        <v>58</v>
      </c>
      <c r="M658" t="s">
        <v>58</v>
      </c>
      <c r="N658" t="s">
        <v>30</v>
      </c>
      <c r="O658" t="s">
        <v>23</v>
      </c>
      <c r="P658" t="s">
        <v>31</v>
      </c>
      <c r="Q658" t="s">
        <v>59</v>
      </c>
      <c r="R658">
        <v>0</v>
      </c>
      <c r="S658" t="s">
        <v>111</v>
      </c>
      <c r="T658" t="s">
        <v>112</v>
      </c>
      <c r="U658" t="s">
        <v>113</v>
      </c>
      <c r="V658" s="50">
        <f t="shared" si="51"/>
        <v>0</v>
      </c>
      <c r="W658" s="50">
        <f t="shared" si="54"/>
        <v>0</v>
      </c>
      <c r="X658" s="5">
        <f t="shared" si="53"/>
        <v>0</v>
      </c>
      <c r="Y658">
        <f t="shared" si="52"/>
        <v>0</v>
      </c>
    </row>
    <row r="659" spans="1:25">
      <c r="A659">
        <v>658</v>
      </c>
      <c r="B659" t="s">
        <v>16</v>
      </c>
      <c r="C659" t="s">
        <v>110</v>
      </c>
      <c r="D659">
        <v>5</v>
      </c>
      <c r="E659" t="s">
        <v>18</v>
      </c>
      <c r="F659">
        <v>0.04</v>
      </c>
      <c r="H659" s="3">
        <v>476</v>
      </c>
      <c r="I659" s="3">
        <f t="shared" si="50"/>
        <v>506.94</v>
      </c>
      <c r="J659" t="s">
        <v>19</v>
      </c>
      <c r="K659">
        <v>1</v>
      </c>
      <c r="L659" t="s">
        <v>60</v>
      </c>
      <c r="M659" t="s">
        <v>60</v>
      </c>
      <c r="N659" t="s">
        <v>30</v>
      </c>
      <c r="O659" t="s">
        <v>37</v>
      </c>
      <c r="P659" t="s">
        <v>31</v>
      </c>
      <c r="Q659" t="s">
        <v>61</v>
      </c>
      <c r="R659">
        <v>0</v>
      </c>
      <c r="S659" t="s">
        <v>111</v>
      </c>
      <c r="T659" t="s">
        <v>112</v>
      </c>
      <c r="U659" t="s">
        <v>113</v>
      </c>
      <c r="V659" s="50">
        <f t="shared" si="51"/>
        <v>0</v>
      </c>
      <c r="W659" s="50">
        <f t="shared" si="54"/>
        <v>0</v>
      </c>
      <c r="X659" s="5">
        <f t="shared" si="53"/>
        <v>0</v>
      </c>
      <c r="Y659">
        <f t="shared" si="52"/>
        <v>0</v>
      </c>
    </row>
    <row r="660" spans="1:25">
      <c r="A660">
        <v>659</v>
      </c>
      <c r="B660" t="s">
        <v>16</v>
      </c>
      <c r="C660" t="s">
        <v>110</v>
      </c>
      <c r="D660">
        <v>5</v>
      </c>
      <c r="E660" t="s">
        <v>18</v>
      </c>
      <c r="F660">
        <v>0.04</v>
      </c>
      <c r="H660" s="3">
        <v>476</v>
      </c>
      <c r="I660" s="3">
        <f t="shared" si="50"/>
        <v>506.94</v>
      </c>
      <c r="J660" t="s">
        <v>19</v>
      </c>
      <c r="K660">
        <v>1</v>
      </c>
      <c r="L660" t="s">
        <v>62</v>
      </c>
      <c r="M660" t="s">
        <v>62</v>
      </c>
      <c r="N660" t="s">
        <v>22</v>
      </c>
      <c r="O660" t="s">
        <v>37</v>
      </c>
      <c r="P660" t="s">
        <v>24</v>
      </c>
      <c r="Q660" t="s">
        <v>32</v>
      </c>
      <c r="R660">
        <v>0</v>
      </c>
      <c r="S660" t="s">
        <v>111</v>
      </c>
      <c r="T660" t="s">
        <v>112</v>
      </c>
      <c r="U660" t="s">
        <v>113</v>
      </c>
      <c r="V660" s="50">
        <f t="shared" si="51"/>
        <v>0</v>
      </c>
      <c r="W660" s="50">
        <f t="shared" si="54"/>
        <v>0</v>
      </c>
      <c r="X660" s="5">
        <f t="shared" si="53"/>
        <v>0</v>
      </c>
      <c r="Y660">
        <f t="shared" si="52"/>
        <v>0</v>
      </c>
    </row>
    <row r="661" spans="1:25">
      <c r="A661">
        <v>660</v>
      </c>
      <c r="B661" t="s">
        <v>16</v>
      </c>
      <c r="C661" t="s">
        <v>110</v>
      </c>
      <c r="D661">
        <v>5</v>
      </c>
      <c r="E661" t="s">
        <v>18</v>
      </c>
      <c r="F661">
        <v>0.04</v>
      </c>
      <c r="H661" s="3">
        <v>476</v>
      </c>
      <c r="I661" s="3">
        <f t="shared" si="50"/>
        <v>506.94</v>
      </c>
      <c r="J661" t="s">
        <v>19</v>
      </c>
      <c r="K661">
        <v>1</v>
      </c>
      <c r="L661" t="s">
        <v>63</v>
      </c>
      <c r="M661" t="s">
        <v>64</v>
      </c>
      <c r="N661" t="s">
        <v>22</v>
      </c>
      <c r="O661" t="s">
        <v>23</v>
      </c>
      <c r="P661" t="s">
        <v>24</v>
      </c>
      <c r="Q661" t="s">
        <v>25</v>
      </c>
      <c r="R661">
        <v>0</v>
      </c>
      <c r="S661" t="s">
        <v>111</v>
      </c>
      <c r="T661" t="s">
        <v>112</v>
      </c>
      <c r="U661" t="s">
        <v>113</v>
      </c>
      <c r="V661" s="50">
        <f t="shared" si="51"/>
        <v>0</v>
      </c>
      <c r="W661" s="50">
        <f t="shared" si="54"/>
        <v>0</v>
      </c>
      <c r="X661" s="5">
        <f t="shared" si="53"/>
        <v>0</v>
      </c>
      <c r="Y661">
        <f t="shared" si="52"/>
        <v>0</v>
      </c>
    </row>
    <row r="662" spans="1:25">
      <c r="A662">
        <v>661</v>
      </c>
      <c r="B662" t="s">
        <v>16</v>
      </c>
      <c r="C662" t="s">
        <v>110</v>
      </c>
      <c r="D662">
        <v>5</v>
      </c>
      <c r="E662" t="s">
        <v>18</v>
      </c>
      <c r="F662">
        <v>0.04</v>
      </c>
      <c r="H662" s="3">
        <v>476</v>
      </c>
      <c r="I662" s="3">
        <f t="shared" si="50"/>
        <v>506.94</v>
      </c>
      <c r="J662" t="s">
        <v>65</v>
      </c>
      <c r="K662">
        <v>1</v>
      </c>
      <c r="L662" t="s">
        <v>20</v>
      </c>
      <c r="M662" t="s">
        <v>21</v>
      </c>
      <c r="N662" t="s">
        <v>22</v>
      </c>
      <c r="O662" t="s">
        <v>23</v>
      </c>
      <c r="P662" t="s">
        <v>24</v>
      </c>
      <c r="Q662" t="s">
        <v>25</v>
      </c>
      <c r="R662">
        <v>2</v>
      </c>
      <c r="S662" t="s">
        <v>111</v>
      </c>
      <c r="T662" t="s">
        <v>112</v>
      </c>
      <c r="U662" t="s">
        <v>114</v>
      </c>
      <c r="V662" s="50">
        <f t="shared" si="51"/>
        <v>4.2016806722689074E-3</v>
      </c>
      <c r="W662" s="50">
        <f t="shared" si="54"/>
        <v>4201.6806722689071</v>
      </c>
      <c r="X662" s="5">
        <f t="shared" si="53"/>
        <v>3.9452400678581289E-3</v>
      </c>
      <c r="Y662">
        <f t="shared" si="52"/>
        <v>3.945240067858129</v>
      </c>
    </row>
    <row r="663" spans="1:25">
      <c r="A663">
        <v>662</v>
      </c>
      <c r="B663" t="s">
        <v>16</v>
      </c>
      <c r="C663" t="s">
        <v>110</v>
      </c>
      <c r="D663">
        <v>5</v>
      </c>
      <c r="E663" t="s">
        <v>18</v>
      </c>
      <c r="F663">
        <v>0.04</v>
      </c>
      <c r="H663" s="3">
        <v>476</v>
      </c>
      <c r="I663" s="3">
        <f t="shared" si="50"/>
        <v>506.94</v>
      </c>
      <c r="J663" t="s">
        <v>65</v>
      </c>
      <c r="K663">
        <v>1</v>
      </c>
      <c r="L663" t="s">
        <v>29</v>
      </c>
      <c r="M663" t="s">
        <v>29</v>
      </c>
      <c r="N663" t="s">
        <v>30</v>
      </c>
      <c r="O663" t="s">
        <v>23</v>
      </c>
      <c r="P663" t="s">
        <v>31</v>
      </c>
      <c r="Q663" t="s">
        <v>32</v>
      </c>
      <c r="R663">
        <v>0</v>
      </c>
      <c r="S663" t="s">
        <v>111</v>
      </c>
      <c r="T663" t="s">
        <v>112</v>
      </c>
      <c r="U663" t="s">
        <v>114</v>
      </c>
      <c r="V663" s="50">
        <f t="shared" si="51"/>
        <v>0</v>
      </c>
      <c r="W663" s="50">
        <f t="shared" si="54"/>
        <v>0</v>
      </c>
      <c r="X663" s="5">
        <f t="shared" si="53"/>
        <v>0</v>
      </c>
      <c r="Y663">
        <f t="shared" si="52"/>
        <v>0</v>
      </c>
    </row>
    <row r="664" spans="1:25">
      <c r="A664">
        <v>663</v>
      </c>
      <c r="B664" t="s">
        <v>16</v>
      </c>
      <c r="C664" t="s">
        <v>110</v>
      </c>
      <c r="D664">
        <v>5</v>
      </c>
      <c r="E664" t="s">
        <v>18</v>
      </c>
      <c r="F664">
        <v>0.04</v>
      </c>
      <c r="H664" s="3">
        <v>476</v>
      </c>
      <c r="I664" s="3">
        <f t="shared" si="50"/>
        <v>506.94</v>
      </c>
      <c r="J664" t="s">
        <v>65</v>
      </c>
      <c r="K664">
        <v>1</v>
      </c>
      <c r="L664" t="s">
        <v>33</v>
      </c>
      <c r="M664" t="s">
        <v>33</v>
      </c>
      <c r="N664" t="s">
        <v>22</v>
      </c>
      <c r="O664" t="s">
        <v>23</v>
      </c>
      <c r="P664" t="s">
        <v>31</v>
      </c>
      <c r="Q664" t="s">
        <v>25</v>
      </c>
      <c r="R664">
        <v>0</v>
      </c>
      <c r="S664" t="s">
        <v>111</v>
      </c>
      <c r="T664" t="s">
        <v>112</v>
      </c>
      <c r="U664" t="s">
        <v>114</v>
      </c>
      <c r="V664" s="50">
        <f t="shared" si="51"/>
        <v>0</v>
      </c>
      <c r="W664" s="50">
        <f t="shared" si="54"/>
        <v>0</v>
      </c>
      <c r="X664" s="5">
        <f t="shared" si="53"/>
        <v>0</v>
      </c>
      <c r="Y664">
        <f t="shared" si="52"/>
        <v>0</v>
      </c>
    </row>
    <row r="665" spans="1:25">
      <c r="A665">
        <v>664</v>
      </c>
      <c r="B665" t="s">
        <v>16</v>
      </c>
      <c r="C665" t="s">
        <v>110</v>
      </c>
      <c r="D665">
        <v>5</v>
      </c>
      <c r="E665" t="s">
        <v>18</v>
      </c>
      <c r="F665">
        <v>0.04</v>
      </c>
      <c r="H665" s="3">
        <v>476</v>
      </c>
      <c r="I665" s="3">
        <f t="shared" si="50"/>
        <v>506.94</v>
      </c>
      <c r="J665" t="s">
        <v>65</v>
      </c>
      <c r="K665">
        <v>1</v>
      </c>
      <c r="L665" t="s">
        <v>34</v>
      </c>
      <c r="M665" t="s">
        <v>35</v>
      </c>
      <c r="N665" t="s">
        <v>36</v>
      </c>
      <c r="O665" t="s">
        <v>37</v>
      </c>
      <c r="P665" t="s">
        <v>24</v>
      </c>
      <c r="Q665" t="s">
        <v>38</v>
      </c>
      <c r="R665">
        <v>0</v>
      </c>
      <c r="S665" t="s">
        <v>111</v>
      </c>
      <c r="T665" t="s">
        <v>112</v>
      </c>
      <c r="U665" t="s">
        <v>114</v>
      </c>
      <c r="V665" s="50">
        <f t="shared" si="51"/>
        <v>0</v>
      </c>
      <c r="W665" s="50">
        <f t="shared" si="54"/>
        <v>0</v>
      </c>
      <c r="X665" s="5">
        <f t="shared" si="53"/>
        <v>0</v>
      </c>
      <c r="Y665">
        <f t="shared" si="52"/>
        <v>0</v>
      </c>
    </row>
    <row r="666" spans="1:25">
      <c r="A666">
        <v>665</v>
      </c>
      <c r="B666" t="s">
        <v>16</v>
      </c>
      <c r="C666" t="s">
        <v>110</v>
      </c>
      <c r="D666">
        <v>5</v>
      </c>
      <c r="E666" t="s">
        <v>18</v>
      </c>
      <c r="F666">
        <v>0.04</v>
      </c>
      <c r="H666" s="3">
        <v>476</v>
      </c>
      <c r="I666" s="3">
        <f t="shared" si="50"/>
        <v>506.94</v>
      </c>
      <c r="J666" t="s">
        <v>65</v>
      </c>
      <c r="K666">
        <v>1</v>
      </c>
      <c r="L666" t="s">
        <v>39</v>
      </c>
      <c r="M666" t="s">
        <v>35</v>
      </c>
      <c r="N666" t="s">
        <v>36</v>
      </c>
      <c r="O666" t="s">
        <v>37</v>
      </c>
      <c r="P666" t="s">
        <v>24</v>
      </c>
      <c r="Q666" t="s">
        <v>38</v>
      </c>
      <c r="R666">
        <v>2</v>
      </c>
      <c r="S666" t="s">
        <v>111</v>
      </c>
      <c r="T666" t="s">
        <v>112</v>
      </c>
      <c r="U666" t="s">
        <v>114</v>
      </c>
      <c r="V666" s="50">
        <f t="shared" si="51"/>
        <v>4.2016806722689074E-3</v>
      </c>
      <c r="W666" s="50">
        <f t="shared" si="54"/>
        <v>4201.6806722689071</v>
      </c>
      <c r="X666" s="5">
        <f t="shared" si="53"/>
        <v>3.9452400678581289E-3</v>
      </c>
      <c r="Y666">
        <f t="shared" si="52"/>
        <v>3.945240067858129</v>
      </c>
    </row>
    <row r="667" spans="1:25">
      <c r="A667">
        <v>666</v>
      </c>
      <c r="B667" t="s">
        <v>16</v>
      </c>
      <c r="C667" t="s">
        <v>110</v>
      </c>
      <c r="D667">
        <v>5</v>
      </c>
      <c r="E667" t="s">
        <v>18</v>
      </c>
      <c r="F667">
        <v>0.04</v>
      </c>
      <c r="H667" s="3">
        <v>476</v>
      </c>
      <c r="I667" s="3">
        <f t="shared" si="50"/>
        <v>506.94</v>
      </c>
      <c r="J667" t="s">
        <v>65</v>
      </c>
      <c r="K667">
        <v>1</v>
      </c>
      <c r="L667" t="s">
        <v>40</v>
      </c>
      <c r="M667" t="s">
        <v>40</v>
      </c>
      <c r="N667" t="s">
        <v>22</v>
      </c>
      <c r="O667" t="s">
        <v>37</v>
      </c>
      <c r="P667" t="s">
        <v>24</v>
      </c>
      <c r="Q667" t="s">
        <v>32</v>
      </c>
      <c r="R667">
        <v>0</v>
      </c>
      <c r="S667" t="s">
        <v>111</v>
      </c>
      <c r="T667" t="s">
        <v>112</v>
      </c>
      <c r="U667" t="s">
        <v>114</v>
      </c>
      <c r="V667" s="50">
        <f t="shared" si="51"/>
        <v>0</v>
      </c>
      <c r="W667" s="50">
        <f t="shared" si="54"/>
        <v>0</v>
      </c>
      <c r="X667" s="5">
        <f t="shared" si="53"/>
        <v>0</v>
      </c>
      <c r="Y667">
        <f t="shared" si="52"/>
        <v>0</v>
      </c>
    </row>
    <row r="668" spans="1:25">
      <c r="A668">
        <v>667</v>
      </c>
      <c r="B668" t="s">
        <v>16</v>
      </c>
      <c r="C668" t="s">
        <v>110</v>
      </c>
      <c r="D668">
        <v>5</v>
      </c>
      <c r="E668" t="s">
        <v>18</v>
      </c>
      <c r="F668">
        <v>0.04</v>
      </c>
      <c r="H668" s="3">
        <v>476</v>
      </c>
      <c r="I668" s="3">
        <f t="shared" si="50"/>
        <v>506.94</v>
      </c>
      <c r="J668" t="s">
        <v>65</v>
      </c>
      <c r="K668">
        <v>1</v>
      </c>
      <c r="L668" t="s">
        <v>41</v>
      </c>
      <c r="M668" t="s">
        <v>41</v>
      </c>
      <c r="N668" t="s">
        <v>22</v>
      </c>
      <c r="O668" t="s">
        <v>23</v>
      </c>
      <c r="P668" t="s">
        <v>24</v>
      </c>
      <c r="Q668" t="s">
        <v>425</v>
      </c>
      <c r="R668">
        <v>0</v>
      </c>
      <c r="S668" t="s">
        <v>111</v>
      </c>
      <c r="T668" t="s">
        <v>112</v>
      </c>
      <c r="U668" t="s">
        <v>114</v>
      </c>
      <c r="V668" s="50">
        <f t="shared" si="51"/>
        <v>0</v>
      </c>
      <c r="W668" s="50">
        <f t="shared" si="54"/>
        <v>0</v>
      </c>
      <c r="X668" s="5">
        <f t="shared" si="53"/>
        <v>0</v>
      </c>
      <c r="Y668">
        <f t="shared" si="52"/>
        <v>0</v>
      </c>
    </row>
    <row r="669" spans="1:25">
      <c r="A669">
        <v>668</v>
      </c>
      <c r="B669" t="s">
        <v>16</v>
      </c>
      <c r="C669" t="s">
        <v>110</v>
      </c>
      <c r="D669">
        <v>5</v>
      </c>
      <c r="E669" t="s">
        <v>18</v>
      </c>
      <c r="F669">
        <v>0.04</v>
      </c>
      <c r="H669" s="3">
        <v>476</v>
      </c>
      <c r="I669" s="3">
        <f t="shared" si="50"/>
        <v>506.94</v>
      </c>
      <c r="J669" t="s">
        <v>65</v>
      </c>
      <c r="K669">
        <v>1</v>
      </c>
      <c r="L669" t="s">
        <v>42</v>
      </c>
      <c r="M669" t="s">
        <v>42</v>
      </c>
      <c r="N669" t="s">
        <v>22</v>
      </c>
      <c r="O669" t="s">
        <v>23</v>
      </c>
      <c r="P669" t="s">
        <v>24</v>
      </c>
      <c r="Q669" t="s">
        <v>43</v>
      </c>
      <c r="R669">
        <v>0</v>
      </c>
      <c r="S669" t="s">
        <v>111</v>
      </c>
      <c r="T669" t="s">
        <v>112</v>
      </c>
      <c r="U669" t="s">
        <v>114</v>
      </c>
      <c r="V669" s="50">
        <f t="shared" si="51"/>
        <v>0</v>
      </c>
      <c r="W669" s="50">
        <f t="shared" si="54"/>
        <v>0</v>
      </c>
      <c r="X669" s="5">
        <f t="shared" si="53"/>
        <v>0</v>
      </c>
      <c r="Y669">
        <f t="shared" si="52"/>
        <v>0</v>
      </c>
    </row>
    <row r="670" spans="1:25">
      <c r="A670">
        <v>669</v>
      </c>
      <c r="B670" t="s">
        <v>16</v>
      </c>
      <c r="C670" t="s">
        <v>110</v>
      </c>
      <c r="D670">
        <v>5</v>
      </c>
      <c r="E670" t="s">
        <v>18</v>
      </c>
      <c r="F670">
        <v>0.04</v>
      </c>
      <c r="H670" s="3">
        <v>476</v>
      </c>
      <c r="I670" s="3">
        <f t="shared" si="50"/>
        <v>506.94</v>
      </c>
      <c r="J670" t="s">
        <v>65</v>
      </c>
      <c r="K670">
        <v>1</v>
      </c>
      <c r="L670" t="s">
        <v>44</v>
      </c>
      <c r="M670" t="s">
        <v>44</v>
      </c>
      <c r="N670" t="s">
        <v>22</v>
      </c>
      <c r="O670" t="s">
        <v>23</v>
      </c>
      <c r="P670" t="s">
        <v>24</v>
      </c>
      <c r="Q670" t="s">
        <v>45</v>
      </c>
      <c r="R670">
        <v>0</v>
      </c>
      <c r="S670" t="s">
        <v>111</v>
      </c>
      <c r="T670" t="s">
        <v>112</v>
      </c>
      <c r="U670" t="s">
        <v>114</v>
      </c>
      <c r="V670" s="50">
        <f t="shared" si="51"/>
        <v>0</v>
      </c>
      <c r="W670" s="50">
        <f t="shared" si="54"/>
        <v>0</v>
      </c>
      <c r="X670" s="5">
        <f t="shared" si="53"/>
        <v>0</v>
      </c>
      <c r="Y670">
        <f t="shared" si="52"/>
        <v>0</v>
      </c>
    </row>
    <row r="671" spans="1:25">
      <c r="A671">
        <v>670</v>
      </c>
      <c r="B671" t="s">
        <v>16</v>
      </c>
      <c r="C671" t="s">
        <v>110</v>
      </c>
      <c r="D671">
        <v>5</v>
      </c>
      <c r="E671" t="s">
        <v>18</v>
      </c>
      <c r="F671">
        <v>0.04</v>
      </c>
      <c r="H671" s="3">
        <v>476</v>
      </c>
      <c r="I671" s="3">
        <f t="shared" si="50"/>
        <v>506.94</v>
      </c>
      <c r="J671" t="s">
        <v>65</v>
      </c>
      <c r="K671">
        <v>1</v>
      </c>
      <c r="L671" t="s">
        <v>46</v>
      </c>
      <c r="M671" t="s">
        <v>46</v>
      </c>
      <c r="N671" t="s">
        <v>22</v>
      </c>
      <c r="O671" t="s">
        <v>23</v>
      </c>
      <c r="P671" t="s">
        <v>24</v>
      </c>
      <c r="Q671" t="s">
        <v>32</v>
      </c>
      <c r="R671">
        <v>0</v>
      </c>
      <c r="S671" t="s">
        <v>111</v>
      </c>
      <c r="T671" t="s">
        <v>112</v>
      </c>
      <c r="U671" t="s">
        <v>114</v>
      </c>
      <c r="V671" s="50">
        <f t="shared" si="51"/>
        <v>0</v>
      </c>
      <c r="W671" s="50">
        <f t="shared" si="54"/>
        <v>0</v>
      </c>
      <c r="X671" s="5">
        <f t="shared" si="53"/>
        <v>0</v>
      </c>
      <c r="Y671">
        <f t="shared" si="52"/>
        <v>0</v>
      </c>
    </row>
    <row r="672" spans="1:25">
      <c r="A672">
        <v>671</v>
      </c>
      <c r="B672" t="s">
        <v>16</v>
      </c>
      <c r="C672" t="s">
        <v>110</v>
      </c>
      <c r="D672">
        <v>5</v>
      </c>
      <c r="E672" t="s">
        <v>18</v>
      </c>
      <c r="F672">
        <v>0.04</v>
      </c>
      <c r="H672" s="3">
        <v>476</v>
      </c>
      <c r="I672" s="3">
        <f t="shared" si="50"/>
        <v>506.94</v>
      </c>
      <c r="J672" t="s">
        <v>65</v>
      </c>
      <c r="K672">
        <v>1</v>
      </c>
      <c r="L672" t="s">
        <v>47</v>
      </c>
      <c r="M672" t="s">
        <v>48</v>
      </c>
      <c r="N672" t="s">
        <v>22</v>
      </c>
      <c r="O672" t="s">
        <v>37</v>
      </c>
      <c r="P672" t="s">
        <v>24</v>
      </c>
      <c r="Q672" t="s">
        <v>49</v>
      </c>
      <c r="R672">
        <v>0</v>
      </c>
      <c r="S672" t="s">
        <v>111</v>
      </c>
      <c r="T672" t="s">
        <v>112</v>
      </c>
      <c r="U672" t="s">
        <v>114</v>
      </c>
      <c r="V672" s="50">
        <f t="shared" si="51"/>
        <v>0</v>
      </c>
      <c r="W672" s="50">
        <f t="shared" si="54"/>
        <v>0</v>
      </c>
      <c r="X672" s="5">
        <f t="shared" si="53"/>
        <v>0</v>
      </c>
      <c r="Y672">
        <f t="shared" si="52"/>
        <v>0</v>
      </c>
    </row>
    <row r="673" spans="1:25">
      <c r="A673">
        <v>672</v>
      </c>
      <c r="B673" t="s">
        <v>16</v>
      </c>
      <c r="C673" t="s">
        <v>110</v>
      </c>
      <c r="D673">
        <v>5</v>
      </c>
      <c r="E673" t="s">
        <v>18</v>
      </c>
      <c r="F673">
        <v>0.04</v>
      </c>
      <c r="H673" s="3">
        <v>476</v>
      </c>
      <c r="I673" s="3">
        <f t="shared" si="50"/>
        <v>506.94</v>
      </c>
      <c r="J673" t="s">
        <v>65</v>
      </c>
      <c r="K673">
        <v>1</v>
      </c>
      <c r="L673" t="s">
        <v>50</v>
      </c>
      <c r="M673" t="s">
        <v>48</v>
      </c>
      <c r="N673" t="s">
        <v>22</v>
      </c>
      <c r="O673" t="s">
        <v>37</v>
      </c>
      <c r="P673" t="s">
        <v>24</v>
      </c>
      <c r="Q673" t="s">
        <v>49</v>
      </c>
      <c r="R673">
        <v>0</v>
      </c>
      <c r="S673" t="s">
        <v>111</v>
      </c>
      <c r="T673" t="s">
        <v>112</v>
      </c>
      <c r="U673" t="s">
        <v>114</v>
      </c>
      <c r="V673" s="50">
        <f t="shared" si="51"/>
        <v>0</v>
      </c>
      <c r="W673" s="50">
        <f t="shared" si="54"/>
        <v>0</v>
      </c>
      <c r="X673" s="5">
        <f t="shared" si="53"/>
        <v>0</v>
      </c>
      <c r="Y673">
        <f t="shared" si="52"/>
        <v>0</v>
      </c>
    </row>
    <row r="674" spans="1:25">
      <c r="A674">
        <v>673</v>
      </c>
      <c r="B674" t="s">
        <v>16</v>
      </c>
      <c r="C674" t="s">
        <v>110</v>
      </c>
      <c r="D674">
        <v>5</v>
      </c>
      <c r="E674" t="s">
        <v>18</v>
      </c>
      <c r="F674">
        <v>0.04</v>
      </c>
      <c r="H674" s="3">
        <v>476</v>
      </c>
      <c r="I674" s="3">
        <f t="shared" si="50"/>
        <v>506.94</v>
      </c>
      <c r="J674" t="s">
        <v>65</v>
      </c>
      <c r="K674">
        <v>1</v>
      </c>
      <c r="L674" t="s">
        <v>51</v>
      </c>
      <c r="M674" t="s">
        <v>51</v>
      </c>
      <c r="N674" t="s">
        <v>22</v>
      </c>
      <c r="O674" t="s">
        <v>23</v>
      </c>
      <c r="P674" t="s">
        <v>24</v>
      </c>
      <c r="Q674" t="s">
        <v>45</v>
      </c>
      <c r="R674">
        <v>0</v>
      </c>
      <c r="S674" t="s">
        <v>111</v>
      </c>
      <c r="T674" t="s">
        <v>112</v>
      </c>
      <c r="U674" t="s">
        <v>114</v>
      </c>
      <c r="V674" s="50">
        <f t="shared" si="51"/>
        <v>0</v>
      </c>
      <c r="W674" s="50">
        <f t="shared" si="54"/>
        <v>0</v>
      </c>
      <c r="X674" s="5">
        <f t="shared" si="53"/>
        <v>0</v>
      </c>
      <c r="Y674">
        <f t="shared" si="52"/>
        <v>0</v>
      </c>
    </row>
    <row r="675" spans="1:25">
      <c r="A675">
        <v>674</v>
      </c>
      <c r="B675" t="s">
        <v>16</v>
      </c>
      <c r="C675" t="s">
        <v>110</v>
      </c>
      <c r="D675">
        <v>5</v>
      </c>
      <c r="E675" t="s">
        <v>18</v>
      </c>
      <c r="F675">
        <v>0.04</v>
      </c>
      <c r="H675" s="3">
        <v>476</v>
      </c>
      <c r="I675" s="3">
        <f t="shared" si="50"/>
        <v>506.94</v>
      </c>
      <c r="J675" t="s">
        <v>65</v>
      </c>
      <c r="K675">
        <v>1</v>
      </c>
      <c r="L675" t="s">
        <v>52</v>
      </c>
      <c r="M675" t="s">
        <v>52</v>
      </c>
      <c r="N675" t="s">
        <v>22</v>
      </c>
      <c r="O675" t="s">
        <v>23</v>
      </c>
      <c r="P675" t="s">
        <v>31</v>
      </c>
      <c r="Q675" t="s">
        <v>53</v>
      </c>
      <c r="R675">
        <v>0</v>
      </c>
      <c r="S675" t="s">
        <v>111</v>
      </c>
      <c r="T675" t="s">
        <v>112</v>
      </c>
      <c r="U675" t="s">
        <v>114</v>
      </c>
      <c r="V675" s="50">
        <f t="shared" si="51"/>
        <v>0</v>
      </c>
      <c r="W675" s="50">
        <f t="shared" si="54"/>
        <v>0</v>
      </c>
      <c r="X675" s="5">
        <f t="shared" si="53"/>
        <v>0</v>
      </c>
      <c r="Y675">
        <f t="shared" si="52"/>
        <v>0</v>
      </c>
    </row>
    <row r="676" spans="1:25">
      <c r="A676">
        <v>675</v>
      </c>
      <c r="B676" t="s">
        <v>16</v>
      </c>
      <c r="C676" t="s">
        <v>110</v>
      </c>
      <c r="D676">
        <v>5</v>
      </c>
      <c r="E676" t="s">
        <v>18</v>
      </c>
      <c r="F676">
        <v>0.04</v>
      </c>
      <c r="H676" s="3">
        <v>476</v>
      </c>
      <c r="I676" s="3">
        <f t="shared" si="50"/>
        <v>506.94</v>
      </c>
      <c r="J676" t="s">
        <v>65</v>
      </c>
      <c r="K676">
        <v>1</v>
      </c>
      <c r="L676" t="s">
        <v>54</v>
      </c>
      <c r="M676" t="s">
        <v>54</v>
      </c>
      <c r="N676" t="s">
        <v>22</v>
      </c>
      <c r="O676" t="s">
        <v>23</v>
      </c>
      <c r="P676" t="s">
        <v>31</v>
      </c>
      <c r="Q676" t="s">
        <v>55</v>
      </c>
      <c r="R676">
        <v>0</v>
      </c>
      <c r="S676" t="s">
        <v>111</v>
      </c>
      <c r="T676" t="s">
        <v>112</v>
      </c>
      <c r="U676" t="s">
        <v>114</v>
      </c>
      <c r="V676" s="50">
        <f t="shared" si="51"/>
        <v>0</v>
      </c>
      <c r="W676" s="50">
        <f t="shared" si="54"/>
        <v>0</v>
      </c>
      <c r="X676" s="5">
        <f t="shared" si="53"/>
        <v>0</v>
      </c>
      <c r="Y676">
        <f t="shared" si="52"/>
        <v>0</v>
      </c>
    </row>
    <row r="677" spans="1:25">
      <c r="A677">
        <v>676</v>
      </c>
      <c r="B677" t="s">
        <v>16</v>
      </c>
      <c r="C677" t="s">
        <v>110</v>
      </c>
      <c r="D677">
        <v>5</v>
      </c>
      <c r="E677" t="s">
        <v>18</v>
      </c>
      <c r="F677">
        <v>0.04</v>
      </c>
      <c r="H677" s="3">
        <v>476</v>
      </c>
      <c r="I677" s="3">
        <f t="shared" si="50"/>
        <v>506.94</v>
      </c>
      <c r="J677" t="s">
        <v>65</v>
      </c>
      <c r="K677">
        <v>1</v>
      </c>
      <c r="L677" t="s">
        <v>56</v>
      </c>
      <c r="M677" t="s">
        <v>56</v>
      </c>
      <c r="N677" t="s">
        <v>22</v>
      </c>
      <c r="O677" t="s">
        <v>37</v>
      </c>
      <c r="P677" t="s">
        <v>24</v>
      </c>
      <c r="Q677" t="s">
        <v>57</v>
      </c>
      <c r="R677">
        <v>2</v>
      </c>
      <c r="S677" t="s">
        <v>111</v>
      </c>
      <c r="T677" t="s">
        <v>112</v>
      </c>
      <c r="U677" t="s">
        <v>114</v>
      </c>
      <c r="V677" s="50">
        <f t="shared" si="51"/>
        <v>4.2016806722689074E-3</v>
      </c>
      <c r="W677" s="50">
        <f t="shared" si="54"/>
        <v>4201.6806722689071</v>
      </c>
      <c r="X677" s="5">
        <f t="shared" si="53"/>
        <v>3.9452400678581289E-3</v>
      </c>
      <c r="Y677">
        <f t="shared" si="52"/>
        <v>3.945240067858129</v>
      </c>
    </row>
    <row r="678" spans="1:25">
      <c r="A678">
        <v>677</v>
      </c>
      <c r="B678" t="s">
        <v>16</v>
      </c>
      <c r="C678" t="s">
        <v>110</v>
      </c>
      <c r="D678">
        <v>5</v>
      </c>
      <c r="E678" t="s">
        <v>18</v>
      </c>
      <c r="F678">
        <v>0.04</v>
      </c>
      <c r="H678" s="3">
        <v>476</v>
      </c>
      <c r="I678" s="3">
        <f t="shared" si="50"/>
        <v>506.94</v>
      </c>
      <c r="J678" t="s">
        <v>65</v>
      </c>
      <c r="K678">
        <v>1</v>
      </c>
      <c r="L678" t="s">
        <v>58</v>
      </c>
      <c r="M678" t="s">
        <v>58</v>
      </c>
      <c r="N678" t="s">
        <v>30</v>
      </c>
      <c r="O678" t="s">
        <v>23</v>
      </c>
      <c r="P678" t="s">
        <v>31</v>
      </c>
      <c r="Q678" t="s">
        <v>59</v>
      </c>
      <c r="R678">
        <v>0</v>
      </c>
      <c r="S678" t="s">
        <v>111</v>
      </c>
      <c r="T678" t="s">
        <v>112</v>
      </c>
      <c r="U678" t="s">
        <v>114</v>
      </c>
      <c r="V678" s="50">
        <f t="shared" si="51"/>
        <v>0</v>
      </c>
      <c r="W678" s="50">
        <f t="shared" si="54"/>
        <v>0</v>
      </c>
      <c r="X678" s="5">
        <f t="shared" si="53"/>
        <v>0</v>
      </c>
      <c r="Y678">
        <f t="shared" si="52"/>
        <v>0</v>
      </c>
    </row>
    <row r="679" spans="1:25">
      <c r="A679">
        <v>678</v>
      </c>
      <c r="B679" t="s">
        <v>16</v>
      </c>
      <c r="C679" t="s">
        <v>110</v>
      </c>
      <c r="D679">
        <v>5</v>
      </c>
      <c r="E679" t="s">
        <v>18</v>
      </c>
      <c r="F679">
        <v>0.04</v>
      </c>
      <c r="H679" s="3">
        <v>476</v>
      </c>
      <c r="I679" s="3">
        <f t="shared" si="50"/>
        <v>506.94</v>
      </c>
      <c r="J679" t="s">
        <v>65</v>
      </c>
      <c r="K679">
        <v>1</v>
      </c>
      <c r="L679" t="s">
        <v>60</v>
      </c>
      <c r="M679" t="s">
        <v>60</v>
      </c>
      <c r="N679" t="s">
        <v>30</v>
      </c>
      <c r="O679" t="s">
        <v>37</v>
      </c>
      <c r="P679" t="s">
        <v>31</v>
      </c>
      <c r="Q679" t="s">
        <v>61</v>
      </c>
      <c r="R679">
        <v>0</v>
      </c>
      <c r="S679" t="s">
        <v>111</v>
      </c>
      <c r="T679" t="s">
        <v>112</v>
      </c>
      <c r="U679" t="s">
        <v>114</v>
      </c>
      <c r="V679" s="50">
        <f t="shared" si="51"/>
        <v>0</v>
      </c>
      <c r="W679" s="50">
        <f t="shared" si="54"/>
        <v>0</v>
      </c>
      <c r="X679" s="5">
        <f t="shared" si="53"/>
        <v>0</v>
      </c>
      <c r="Y679">
        <f t="shared" si="52"/>
        <v>0</v>
      </c>
    </row>
    <row r="680" spans="1:25">
      <c r="A680">
        <v>679</v>
      </c>
      <c r="B680" t="s">
        <v>16</v>
      </c>
      <c r="C680" t="s">
        <v>110</v>
      </c>
      <c r="D680">
        <v>5</v>
      </c>
      <c r="E680" t="s">
        <v>18</v>
      </c>
      <c r="F680">
        <v>0.04</v>
      </c>
      <c r="H680" s="3">
        <v>476</v>
      </c>
      <c r="I680" s="3">
        <f t="shared" si="50"/>
        <v>506.94</v>
      </c>
      <c r="J680" t="s">
        <v>65</v>
      </c>
      <c r="K680">
        <v>1</v>
      </c>
      <c r="L680" t="s">
        <v>62</v>
      </c>
      <c r="M680" t="s">
        <v>62</v>
      </c>
      <c r="N680" t="s">
        <v>22</v>
      </c>
      <c r="O680" t="s">
        <v>37</v>
      </c>
      <c r="P680" t="s">
        <v>24</v>
      </c>
      <c r="Q680" t="s">
        <v>32</v>
      </c>
      <c r="R680">
        <v>1</v>
      </c>
      <c r="S680" t="s">
        <v>111</v>
      </c>
      <c r="T680" t="s">
        <v>112</v>
      </c>
      <c r="U680" t="s">
        <v>114</v>
      </c>
      <c r="V680" s="50">
        <f t="shared" si="51"/>
        <v>2.1008403361344537E-3</v>
      </c>
      <c r="W680" s="50">
        <f t="shared" si="54"/>
        <v>2100.8403361344535</v>
      </c>
      <c r="X680" s="5">
        <f t="shared" si="53"/>
        <v>1.9726200339290644E-3</v>
      </c>
      <c r="Y680">
        <f t="shared" si="52"/>
        <v>1.9726200339290645</v>
      </c>
    </row>
    <row r="681" spans="1:25">
      <c r="A681">
        <v>680</v>
      </c>
      <c r="B681" t="s">
        <v>16</v>
      </c>
      <c r="C681" t="s">
        <v>110</v>
      </c>
      <c r="D681">
        <v>5</v>
      </c>
      <c r="E681" t="s">
        <v>18</v>
      </c>
      <c r="F681">
        <v>0.04</v>
      </c>
      <c r="H681" s="3">
        <v>476</v>
      </c>
      <c r="I681" s="3">
        <f t="shared" si="50"/>
        <v>506.94</v>
      </c>
      <c r="J681" t="s">
        <v>65</v>
      </c>
      <c r="K681">
        <v>1</v>
      </c>
      <c r="L681" t="s">
        <v>63</v>
      </c>
      <c r="M681" t="s">
        <v>64</v>
      </c>
      <c r="N681" t="s">
        <v>22</v>
      </c>
      <c r="O681" t="s">
        <v>23</v>
      </c>
      <c r="P681" t="s">
        <v>24</v>
      </c>
      <c r="Q681" t="s">
        <v>25</v>
      </c>
      <c r="R681">
        <v>0</v>
      </c>
      <c r="S681" t="s">
        <v>111</v>
      </c>
      <c r="T681" t="s">
        <v>112</v>
      </c>
      <c r="U681" t="s">
        <v>114</v>
      </c>
      <c r="V681" s="50">
        <f t="shared" si="51"/>
        <v>0</v>
      </c>
      <c r="W681" s="50">
        <f t="shared" si="54"/>
        <v>0</v>
      </c>
      <c r="X681" s="5">
        <f t="shared" si="53"/>
        <v>0</v>
      </c>
      <c r="Y681">
        <f t="shared" si="52"/>
        <v>0</v>
      </c>
    </row>
    <row r="682" spans="1:25">
      <c r="A682">
        <v>681</v>
      </c>
      <c r="B682" t="s">
        <v>16</v>
      </c>
      <c r="C682" t="s">
        <v>110</v>
      </c>
      <c r="D682">
        <v>5</v>
      </c>
      <c r="E682" t="s">
        <v>18</v>
      </c>
      <c r="F682">
        <v>0.04</v>
      </c>
      <c r="H682" s="3">
        <v>476</v>
      </c>
      <c r="I682" s="3">
        <f t="shared" si="50"/>
        <v>506.94</v>
      </c>
      <c r="J682" t="s">
        <v>67</v>
      </c>
      <c r="K682">
        <v>1</v>
      </c>
      <c r="L682" t="s">
        <v>20</v>
      </c>
      <c r="M682" t="s">
        <v>21</v>
      </c>
      <c r="N682" t="s">
        <v>22</v>
      </c>
      <c r="O682" t="s">
        <v>23</v>
      </c>
      <c r="P682" t="s">
        <v>24</v>
      </c>
      <c r="Q682" t="s">
        <v>25</v>
      </c>
      <c r="R682">
        <v>8</v>
      </c>
      <c r="S682" t="s">
        <v>111</v>
      </c>
      <c r="T682" t="s">
        <v>112</v>
      </c>
      <c r="U682" t="s">
        <v>115</v>
      </c>
      <c r="V682" s="50">
        <f t="shared" si="51"/>
        <v>1.680672268907563E-2</v>
      </c>
      <c r="W682" s="50">
        <f t="shared" si="54"/>
        <v>16806.722689075628</v>
      </c>
      <c r="X682" s="5">
        <f t="shared" si="53"/>
        <v>1.5780960271432515E-2</v>
      </c>
      <c r="Y682">
        <f t="shared" si="52"/>
        <v>15.780960271432516</v>
      </c>
    </row>
    <row r="683" spans="1:25">
      <c r="A683">
        <v>682</v>
      </c>
      <c r="B683" t="s">
        <v>16</v>
      </c>
      <c r="C683" t="s">
        <v>110</v>
      </c>
      <c r="D683">
        <v>5</v>
      </c>
      <c r="E683" t="s">
        <v>18</v>
      </c>
      <c r="F683">
        <v>0.04</v>
      </c>
      <c r="H683" s="3">
        <v>476</v>
      </c>
      <c r="I683" s="3">
        <f t="shared" si="50"/>
        <v>506.94</v>
      </c>
      <c r="J683" t="s">
        <v>67</v>
      </c>
      <c r="K683">
        <v>1</v>
      </c>
      <c r="L683" t="s">
        <v>29</v>
      </c>
      <c r="M683" t="s">
        <v>29</v>
      </c>
      <c r="N683" t="s">
        <v>30</v>
      </c>
      <c r="O683" t="s">
        <v>23</v>
      </c>
      <c r="P683" t="s">
        <v>31</v>
      </c>
      <c r="Q683" t="s">
        <v>32</v>
      </c>
      <c r="R683">
        <v>0</v>
      </c>
      <c r="S683" t="s">
        <v>111</v>
      </c>
      <c r="T683" t="s">
        <v>112</v>
      </c>
      <c r="U683" t="s">
        <v>115</v>
      </c>
      <c r="V683" s="50">
        <f t="shared" si="51"/>
        <v>0</v>
      </c>
      <c r="W683" s="50">
        <f t="shared" si="54"/>
        <v>0</v>
      </c>
      <c r="X683" s="5">
        <f t="shared" si="53"/>
        <v>0</v>
      </c>
      <c r="Y683">
        <f t="shared" si="52"/>
        <v>0</v>
      </c>
    </row>
    <row r="684" spans="1:25">
      <c r="A684">
        <v>683</v>
      </c>
      <c r="B684" t="s">
        <v>16</v>
      </c>
      <c r="C684" t="s">
        <v>110</v>
      </c>
      <c r="D684">
        <v>5</v>
      </c>
      <c r="E684" t="s">
        <v>18</v>
      </c>
      <c r="F684">
        <v>0.04</v>
      </c>
      <c r="H684" s="3">
        <v>476</v>
      </c>
      <c r="I684" s="3">
        <f t="shared" si="50"/>
        <v>506.94</v>
      </c>
      <c r="J684" t="s">
        <v>67</v>
      </c>
      <c r="K684">
        <v>1</v>
      </c>
      <c r="L684" t="s">
        <v>33</v>
      </c>
      <c r="M684" t="s">
        <v>33</v>
      </c>
      <c r="N684" t="s">
        <v>22</v>
      </c>
      <c r="O684" t="s">
        <v>23</v>
      </c>
      <c r="P684" t="s">
        <v>31</v>
      </c>
      <c r="Q684" t="s">
        <v>25</v>
      </c>
      <c r="R684">
        <v>0</v>
      </c>
      <c r="S684" t="s">
        <v>111</v>
      </c>
      <c r="T684" t="s">
        <v>112</v>
      </c>
      <c r="U684" t="s">
        <v>115</v>
      </c>
      <c r="V684" s="50">
        <f t="shared" si="51"/>
        <v>0</v>
      </c>
      <c r="W684" s="50">
        <f t="shared" si="54"/>
        <v>0</v>
      </c>
      <c r="X684" s="5">
        <f t="shared" si="53"/>
        <v>0</v>
      </c>
      <c r="Y684">
        <f t="shared" si="52"/>
        <v>0</v>
      </c>
    </row>
    <row r="685" spans="1:25">
      <c r="A685">
        <v>684</v>
      </c>
      <c r="B685" t="s">
        <v>16</v>
      </c>
      <c r="C685" t="s">
        <v>110</v>
      </c>
      <c r="D685">
        <v>5</v>
      </c>
      <c r="E685" t="s">
        <v>18</v>
      </c>
      <c r="F685">
        <v>0.04</v>
      </c>
      <c r="H685" s="3">
        <v>476</v>
      </c>
      <c r="I685" s="3">
        <f t="shared" si="50"/>
        <v>506.94</v>
      </c>
      <c r="J685" t="s">
        <v>67</v>
      </c>
      <c r="K685">
        <v>1</v>
      </c>
      <c r="L685" t="s">
        <v>34</v>
      </c>
      <c r="M685" t="s">
        <v>35</v>
      </c>
      <c r="N685" t="s">
        <v>36</v>
      </c>
      <c r="O685" t="s">
        <v>37</v>
      </c>
      <c r="P685" t="s">
        <v>24</v>
      </c>
      <c r="Q685" t="s">
        <v>38</v>
      </c>
      <c r="R685">
        <v>0</v>
      </c>
      <c r="S685" t="s">
        <v>111</v>
      </c>
      <c r="T685" t="s">
        <v>112</v>
      </c>
      <c r="U685" t="s">
        <v>115</v>
      </c>
      <c r="V685" s="50">
        <f t="shared" si="51"/>
        <v>0</v>
      </c>
      <c r="W685" s="50">
        <f t="shared" si="54"/>
        <v>0</v>
      </c>
      <c r="X685" s="5">
        <f t="shared" si="53"/>
        <v>0</v>
      </c>
      <c r="Y685">
        <f t="shared" si="52"/>
        <v>0</v>
      </c>
    </row>
    <row r="686" spans="1:25">
      <c r="A686">
        <v>685</v>
      </c>
      <c r="B686" t="s">
        <v>16</v>
      </c>
      <c r="C686" t="s">
        <v>110</v>
      </c>
      <c r="D686">
        <v>5</v>
      </c>
      <c r="E686" t="s">
        <v>18</v>
      </c>
      <c r="F686">
        <v>0.04</v>
      </c>
      <c r="H686" s="3">
        <v>476</v>
      </c>
      <c r="I686" s="3">
        <f t="shared" si="50"/>
        <v>506.94</v>
      </c>
      <c r="J686" t="s">
        <v>67</v>
      </c>
      <c r="K686">
        <v>1</v>
      </c>
      <c r="L686" t="s">
        <v>39</v>
      </c>
      <c r="M686" t="s">
        <v>35</v>
      </c>
      <c r="N686" t="s">
        <v>36</v>
      </c>
      <c r="O686" t="s">
        <v>37</v>
      </c>
      <c r="P686" t="s">
        <v>24</v>
      </c>
      <c r="Q686" t="s">
        <v>38</v>
      </c>
      <c r="R686">
        <v>0</v>
      </c>
      <c r="S686" t="s">
        <v>111</v>
      </c>
      <c r="T686" t="s">
        <v>112</v>
      </c>
      <c r="U686" t="s">
        <v>115</v>
      </c>
      <c r="V686" s="50">
        <f t="shared" si="51"/>
        <v>0</v>
      </c>
      <c r="W686" s="50">
        <f t="shared" si="54"/>
        <v>0</v>
      </c>
      <c r="X686" s="5">
        <f t="shared" si="53"/>
        <v>0</v>
      </c>
      <c r="Y686">
        <f t="shared" si="52"/>
        <v>0</v>
      </c>
    </row>
    <row r="687" spans="1:25">
      <c r="A687">
        <v>686</v>
      </c>
      <c r="B687" t="s">
        <v>16</v>
      </c>
      <c r="C687" t="s">
        <v>110</v>
      </c>
      <c r="D687">
        <v>5</v>
      </c>
      <c r="E687" t="s">
        <v>18</v>
      </c>
      <c r="F687">
        <v>0.04</v>
      </c>
      <c r="H687" s="3">
        <v>476</v>
      </c>
      <c r="I687" s="3">
        <f t="shared" si="50"/>
        <v>506.94</v>
      </c>
      <c r="J687" t="s">
        <v>67</v>
      </c>
      <c r="K687">
        <v>1</v>
      </c>
      <c r="L687" t="s">
        <v>40</v>
      </c>
      <c r="M687" t="s">
        <v>40</v>
      </c>
      <c r="N687" t="s">
        <v>22</v>
      </c>
      <c r="O687" t="s">
        <v>37</v>
      </c>
      <c r="P687" t="s">
        <v>24</v>
      </c>
      <c r="Q687" t="s">
        <v>32</v>
      </c>
      <c r="R687">
        <v>0</v>
      </c>
      <c r="S687" t="s">
        <v>111</v>
      </c>
      <c r="T687" t="s">
        <v>112</v>
      </c>
      <c r="U687" t="s">
        <v>115</v>
      </c>
      <c r="V687" s="50">
        <f t="shared" si="51"/>
        <v>0</v>
      </c>
      <c r="W687" s="50">
        <f t="shared" si="54"/>
        <v>0</v>
      </c>
      <c r="X687" s="5">
        <f t="shared" si="53"/>
        <v>0</v>
      </c>
      <c r="Y687">
        <f t="shared" si="52"/>
        <v>0</v>
      </c>
    </row>
    <row r="688" spans="1:25">
      <c r="A688">
        <v>687</v>
      </c>
      <c r="B688" t="s">
        <v>16</v>
      </c>
      <c r="C688" t="s">
        <v>110</v>
      </c>
      <c r="D688">
        <v>5</v>
      </c>
      <c r="E688" t="s">
        <v>18</v>
      </c>
      <c r="F688">
        <v>0.04</v>
      </c>
      <c r="H688" s="3">
        <v>476</v>
      </c>
      <c r="I688" s="3">
        <f t="shared" si="50"/>
        <v>506.94</v>
      </c>
      <c r="J688" t="s">
        <v>67</v>
      </c>
      <c r="K688">
        <v>1</v>
      </c>
      <c r="L688" t="s">
        <v>41</v>
      </c>
      <c r="M688" t="s">
        <v>41</v>
      </c>
      <c r="N688" t="s">
        <v>22</v>
      </c>
      <c r="O688" t="s">
        <v>23</v>
      </c>
      <c r="P688" t="s">
        <v>24</v>
      </c>
      <c r="Q688" t="s">
        <v>425</v>
      </c>
      <c r="R688">
        <v>0</v>
      </c>
      <c r="S688" t="s">
        <v>111</v>
      </c>
      <c r="T688" t="s">
        <v>112</v>
      </c>
      <c r="U688" t="s">
        <v>115</v>
      </c>
      <c r="V688" s="50">
        <f t="shared" si="51"/>
        <v>0</v>
      </c>
      <c r="W688" s="50">
        <f t="shared" si="54"/>
        <v>0</v>
      </c>
      <c r="X688" s="5">
        <f t="shared" si="53"/>
        <v>0</v>
      </c>
      <c r="Y688">
        <f t="shared" si="52"/>
        <v>0</v>
      </c>
    </row>
    <row r="689" spans="1:25">
      <c r="A689">
        <v>688</v>
      </c>
      <c r="B689" t="s">
        <v>16</v>
      </c>
      <c r="C689" t="s">
        <v>110</v>
      </c>
      <c r="D689">
        <v>5</v>
      </c>
      <c r="E689" t="s">
        <v>18</v>
      </c>
      <c r="F689">
        <v>0.04</v>
      </c>
      <c r="H689" s="3">
        <v>476</v>
      </c>
      <c r="I689" s="3">
        <f t="shared" si="50"/>
        <v>506.94</v>
      </c>
      <c r="J689" t="s">
        <v>67</v>
      </c>
      <c r="K689">
        <v>1</v>
      </c>
      <c r="L689" t="s">
        <v>42</v>
      </c>
      <c r="M689" t="s">
        <v>42</v>
      </c>
      <c r="N689" t="s">
        <v>22</v>
      </c>
      <c r="O689" t="s">
        <v>23</v>
      </c>
      <c r="P689" t="s">
        <v>24</v>
      </c>
      <c r="Q689" t="s">
        <v>43</v>
      </c>
      <c r="R689">
        <v>0</v>
      </c>
      <c r="S689" t="s">
        <v>111</v>
      </c>
      <c r="T689" t="s">
        <v>112</v>
      </c>
      <c r="U689" t="s">
        <v>115</v>
      </c>
      <c r="V689" s="50">
        <f t="shared" si="51"/>
        <v>0</v>
      </c>
      <c r="W689" s="50">
        <f t="shared" si="54"/>
        <v>0</v>
      </c>
      <c r="X689" s="5">
        <f t="shared" si="53"/>
        <v>0</v>
      </c>
      <c r="Y689">
        <f t="shared" si="52"/>
        <v>0</v>
      </c>
    </row>
    <row r="690" spans="1:25">
      <c r="A690">
        <v>689</v>
      </c>
      <c r="B690" t="s">
        <v>16</v>
      </c>
      <c r="C690" t="s">
        <v>110</v>
      </c>
      <c r="D690">
        <v>5</v>
      </c>
      <c r="E690" t="s">
        <v>18</v>
      </c>
      <c r="F690">
        <v>0.04</v>
      </c>
      <c r="H690" s="3">
        <v>476</v>
      </c>
      <c r="I690" s="3">
        <f t="shared" si="50"/>
        <v>506.94</v>
      </c>
      <c r="J690" t="s">
        <v>67</v>
      </c>
      <c r="K690">
        <v>1</v>
      </c>
      <c r="L690" t="s">
        <v>44</v>
      </c>
      <c r="M690" t="s">
        <v>44</v>
      </c>
      <c r="N690" t="s">
        <v>22</v>
      </c>
      <c r="O690" t="s">
        <v>23</v>
      </c>
      <c r="P690" t="s">
        <v>24</v>
      </c>
      <c r="Q690" t="s">
        <v>45</v>
      </c>
      <c r="R690">
        <v>0</v>
      </c>
      <c r="S690" t="s">
        <v>111</v>
      </c>
      <c r="T690" t="s">
        <v>112</v>
      </c>
      <c r="U690" t="s">
        <v>115</v>
      </c>
      <c r="V690" s="50">
        <f t="shared" si="51"/>
        <v>0</v>
      </c>
      <c r="W690" s="50">
        <f t="shared" si="54"/>
        <v>0</v>
      </c>
      <c r="X690" s="5">
        <f t="shared" si="53"/>
        <v>0</v>
      </c>
      <c r="Y690">
        <f t="shared" si="52"/>
        <v>0</v>
      </c>
    </row>
    <row r="691" spans="1:25">
      <c r="A691">
        <v>690</v>
      </c>
      <c r="B691" t="s">
        <v>16</v>
      </c>
      <c r="C691" t="s">
        <v>110</v>
      </c>
      <c r="D691">
        <v>5</v>
      </c>
      <c r="E691" t="s">
        <v>18</v>
      </c>
      <c r="F691">
        <v>0.04</v>
      </c>
      <c r="H691" s="3">
        <v>476</v>
      </c>
      <c r="I691" s="3">
        <f t="shared" si="50"/>
        <v>506.94</v>
      </c>
      <c r="J691" t="s">
        <v>67</v>
      </c>
      <c r="K691">
        <v>1</v>
      </c>
      <c r="L691" t="s">
        <v>46</v>
      </c>
      <c r="M691" t="s">
        <v>46</v>
      </c>
      <c r="N691" t="s">
        <v>22</v>
      </c>
      <c r="O691" t="s">
        <v>23</v>
      </c>
      <c r="P691" t="s">
        <v>24</v>
      </c>
      <c r="Q691" t="s">
        <v>32</v>
      </c>
      <c r="R691">
        <v>0</v>
      </c>
      <c r="S691" t="s">
        <v>111</v>
      </c>
      <c r="T691" t="s">
        <v>112</v>
      </c>
      <c r="U691" t="s">
        <v>115</v>
      </c>
      <c r="V691" s="50">
        <f t="shared" si="51"/>
        <v>0</v>
      </c>
      <c r="W691" s="50">
        <f t="shared" si="54"/>
        <v>0</v>
      </c>
      <c r="X691" s="5">
        <f t="shared" si="53"/>
        <v>0</v>
      </c>
      <c r="Y691">
        <f t="shared" si="52"/>
        <v>0</v>
      </c>
    </row>
    <row r="692" spans="1:25">
      <c r="A692">
        <v>691</v>
      </c>
      <c r="B692" t="s">
        <v>16</v>
      </c>
      <c r="C692" t="s">
        <v>110</v>
      </c>
      <c r="D692">
        <v>5</v>
      </c>
      <c r="E692" t="s">
        <v>18</v>
      </c>
      <c r="F692">
        <v>0.04</v>
      </c>
      <c r="H692" s="3">
        <v>476</v>
      </c>
      <c r="I692" s="3">
        <f t="shared" si="50"/>
        <v>506.94</v>
      </c>
      <c r="J692" t="s">
        <v>67</v>
      </c>
      <c r="K692">
        <v>1</v>
      </c>
      <c r="L692" t="s">
        <v>47</v>
      </c>
      <c r="M692" t="s">
        <v>48</v>
      </c>
      <c r="N692" t="s">
        <v>22</v>
      </c>
      <c r="O692" t="s">
        <v>37</v>
      </c>
      <c r="P692" t="s">
        <v>24</v>
      </c>
      <c r="Q692" t="s">
        <v>49</v>
      </c>
      <c r="R692">
        <v>0</v>
      </c>
      <c r="S692" t="s">
        <v>111</v>
      </c>
      <c r="T692" t="s">
        <v>112</v>
      </c>
      <c r="U692" t="s">
        <v>115</v>
      </c>
      <c r="V692" s="50">
        <f t="shared" si="51"/>
        <v>0</v>
      </c>
      <c r="W692" s="50">
        <f t="shared" si="54"/>
        <v>0</v>
      </c>
      <c r="X692" s="5">
        <f t="shared" si="53"/>
        <v>0</v>
      </c>
      <c r="Y692">
        <f t="shared" si="52"/>
        <v>0</v>
      </c>
    </row>
    <row r="693" spans="1:25">
      <c r="A693">
        <v>692</v>
      </c>
      <c r="B693" t="s">
        <v>16</v>
      </c>
      <c r="C693" t="s">
        <v>110</v>
      </c>
      <c r="D693">
        <v>5</v>
      </c>
      <c r="E693" t="s">
        <v>18</v>
      </c>
      <c r="F693">
        <v>0.04</v>
      </c>
      <c r="H693" s="3">
        <v>476</v>
      </c>
      <c r="I693" s="3">
        <f t="shared" si="50"/>
        <v>506.94</v>
      </c>
      <c r="J693" t="s">
        <v>67</v>
      </c>
      <c r="K693">
        <v>1</v>
      </c>
      <c r="L693" t="s">
        <v>50</v>
      </c>
      <c r="M693" t="s">
        <v>48</v>
      </c>
      <c r="N693" t="s">
        <v>22</v>
      </c>
      <c r="O693" t="s">
        <v>37</v>
      </c>
      <c r="P693" t="s">
        <v>24</v>
      </c>
      <c r="Q693" t="s">
        <v>49</v>
      </c>
      <c r="R693">
        <v>0</v>
      </c>
      <c r="S693" t="s">
        <v>111</v>
      </c>
      <c r="T693" t="s">
        <v>112</v>
      </c>
      <c r="U693" t="s">
        <v>115</v>
      </c>
      <c r="V693" s="50">
        <f t="shared" si="51"/>
        <v>0</v>
      </c>
      <c r="W693" s="50">
        <f t="shared" si="54"/>
        <v>0</v>
      </c>
      <c r="X693" s="5">
        <f t="shared" si="53"/>
        <v>0</v>
      </c>
      <c r="Y693">
        <f t="shared" si="52"/>
        <v>0</v>
      </c>
    </row>
    <row r="694" spans="1:25">
      <c r="A694">
        <v>693</v>
      </c>
      <c r="B694" t="s">
        <v>16</v>
      </c>
      <c r="C694" t="s">
        <v>110</v>
      </c>
      <c r="D694">
        <v>5</v>
      </c>
      <c r="E694" t="s">
        <v>18</v>
      </c>
      <c r="F694">
        <v>0.04</v>
      </c>
      <c r="H694" s="3">
        <v>476</v>
      </c>
      <c r="I694" s="3">
        <f t="shared" si="50"/>
        <v>506.94</v>
      </c>
      <c r="J694" t="s">
        <v>67</v>
      </c>
      <c r="K694">
        <v>1</v>
      </c>
      <c r="L694" t="s">
        <v>51</v>
      </c>
      <c r="M694" t="s">
        <v>51</v>
      </c>
      <c r="N694" t="s">
        <v>22</v>
      </c>
      <c r="O694" t="s">
        <v>23</v>
      </c>
      <c r="P694" t="s">
        <v>24</v>
      </c>
      <c r="Q694" t="s">
        <v>45</v>
      </c>
      <c r="R694">
        <v>0</v>
      </c>
      <c r="S694" t="s">
        <v>111</v>
      </c>
      <c r="T694" t="s">
        <v>112</v>
      </c>
      <c r="U694" t="s">
        <v>115</v>
      </c>
      <c r="V694" s="50">
        <f t="shared" si="51"/>
        <v>0</v>
      </c>
      <c r="W694" s="50">
        <f t="shared" si="54"/>
        <v>0</v>
      </c>
      <c r="X694" s="5">
        <f t="shared" si="53"/>
        <v>0</v>
      </c>
      <c r="Y694">
        <f t="shared" si="52"/>
        <v>0</v>
      </c>
    </row>
    <row r="695" spans="1:25">
      <c r="A695">
        <v>694</v>
      </c>
      <c r="B695" t="s">
        <v>16</v>
      </c>
      <c r="C695" t="s">
        <v>110</v>
      </c>
      <c r="D695">
        <v>5</v>
      </c>
      <c r="E695" t="s">
        <v>18</v>
      </c>
      <c r="F695">
        <v>0.04</v>
      </c>
      <c r="H695" s="3">
        <v>476</v>
      </c>
      <c r="I695" s="3">
        <f t="shared" si="50"/>
        <v>506.94</v>
      </c>
      <c r="J695" t="s">
        <v>67</v>
      </c>
      <c r="K695">
        <v>1</v>
      </c>
      <c r="L695" t="s">
        <v>52</v>
      </c>
      <c r="M695" t="s">
        <v>52</v>
      </c>
      <c r="N695" t="s">
        <v>22</v>
      </c>
      <c r="O695" t="s">
        <v>23</v>
      </c>
      <c r="P695" t="s">
        <v>31</v>
      </c>
      <c r="Q695" t="s">
        <v>53</v>
      </c>
      <c r="R695">
        <v>0</v>
      </c>
      <c r="S695" t="s">
        <v>111</v>
      </c>
      <c r="T695" t="s">
        <v>112</v>
      </c>
      <c r="U695" t="s">
        <v>115</v>
      </c>
      <c r="V695" s="50">
        <f t="shared" si="51"/>
        <v>0</v>
      </c>
      <c r="W695" s="50">
        <f t="shared" si="54"/>
        <v>0</v>
      </c>
      <c r="X695" s="5">
        <f t="shared" si="53"/>
        <v>0</v>
      </c>
      <c r="Y695">
        <f t="shared" si="52"/>
        <v>0</v>
      </c>
    </row>
    <row r="696" spans="1:25">
      <c r="A696">
        <v>695</v>
      </c>
      <c r="B696" t="s">
        <v>16</v>
      </c>
      <c r="C696" t="s">
        <v>110</v>
      </c>
      <c r="D696">
        <v>5</v>
      </c>
      <c r="E696" t="s">
        <v>18</v>
      </c>
      <c r="F696">
        <v>0.04</v>
      </c>
      <c r="H696" s="3">
        <v>476</v>
      </c>
      <c r="I696" s="3">
        <f t="shared" si="50"/>
        <v>506.94</v>
      </c>
      <c r="J696" t="s">
        <v>67</v>
      </c>
      <c r="K696">
        <v>1</v>
      </c>
      <c r="L696" t="s">
        <v>54</v>
      </c>
      <c r="M696" t="s">
        <v>54</v>
      </c>
      <c r="N696" t="s">
        <v>22</v>
      </c>
      <c r="O696" t="s">
        <v>23</v>
      </c>
      <c r="P696" t="s">
        <v>31</v>
      </c>
      <c r="Q696" t="s">
        <v>55</v>
      </c>
      <c r="R696">
        <v>0</v>
      </c>
      <c r="S696" t="s">
        <v>111</v>
      </c>
      <c r="T696" t="s">
        <v>112</v>
      </c>
      <c r="U696" t="s">
        <v>115</v>
      </c>
      <c r="V696" s="50">
        <f t="shared" si="51"/>
        <v>0</v>
      </c>
      <c r="W696" s="50">
        <f t="shared" si="54"/>
        <v>0</v>
      </c>
      <c r="X696" s="5">
        <f t="shared" si="53"/>
        <v>0</v>
      </c>
      <c r="Y696">
        <f t="shared" si="52"/>
        <v>0</v>
      </c>
    </row>
    <row r="697" spans="1:25">
      <c r="A697">
        <v>696</v>
      </c>
      <c r="B697" t="s">
        <v>16</v>
      </c>
      <c r="C697" t="s">
        <v>110</v>
      </c>
      <c r="D697">
        <v>5</v>
      </c>
      <c r="E697" t="s">
        <v>18</v>
      </c>
      <c r="F697">
        <v>0.04</v>
      </c>
      <c r="H697" s="3">
        <v>476</v>
      </c>
      <c r="I697" s="3">
        <f t="shared" si="50"/>
        <v>506.94</v>
      </c>
      <c r="J697" t="s">
        <v>67</v>
      </c>
      <c r="K697">
        <v>1</v>
      </c>
      <c r="L697" t="s">
        <v>56</v>
      </c>
      <c r="M697" t="s">
        <v>56</v>
      </c>
      <c r="N697" t="s">
        <v>22</v>
      </c>
      <c r="O697" t="s">
        <v>37</v>
      </c>
      <c r="P697" t="s">
        <v>24</v>
      </c>
      <c r="Q697" t="s">
        <v>57</v>
      </c>
      <c r="R697">
        <v>5</v>
      </c>
      <c r="S697" t="s">
        <v>111</v>
      </c>
      <c r="T697" t="s">
        <v>112</v>
      </c>
      <c r="U697" t="s">
        <v>115</v>
      </c>
      <c r="V697" s="50">
        <f t="shared" si="51"/>
        <v>1.050420168067227E-2</v>
      </c>
      <c r="W697" s="50">
        <f t="shared" si="54"/>
        <v>10504.20168067227</v>
      </c>
      <c r="X697" s="5">
        <f t="shared" si="53"/>
        <v>9.8631001696453235E-3</v>
      </c>
      <c r="Y697">
        <f t="shared" si="52"/>
        <v>9.8631001696453229</v>
      </c>
    </row>
    <row r="698" spans="1:25">
      <c r="A698">
        <v>697</v>
      </c>
      <c r="B698" t="s">
        <v>16</v>
      </c>
      <c r="C698" t="s">
        <v>110</v>
      </c>
      <c r="D698">
        <v>5</v>
      </c>
      <c r="E698" t="s">
        <v>18</v>
      </c>
      <c r="F698">
        <v>0.04</v>
      </c>
      <c r="H698" s="3">
        <v>476</v>
      </c>
      <c r="I698" s="3">
        <f t="shared" si="50"/>
        <v>506.94</v>
      </c>
      <c r="J698" t="s">
        <v>67</v>
      </c>
      <c r="K698">
        <v>1</v>
      </c>
      <c r="L698" t="s">
        <v>58</v>
      </c>
      <c r="M698" t="s">
        <v>58</v>
      </c>
      <c r="N698" t="s">
        <v>30</v>
      </c>
      <c r="O698" t="s">
        <v>23</v>
      </c>
      <c r="P698" t="s">
        <v>31</v>
      </c>
      <c r="Q698" t="s">
        <v>59</v>
      </c>
      <c r="R698">
        <v>1</v>
      </c>
      <c r="S698" t="s">
        <v>111</v>
      </c>
      <c r="T698" t="s">
        <v>112</v>
      </c>
      <c r="U698" t="s">
        <v>115</v>
      </c>
      <c r="V698" s="50">
        <f t="shared" si="51"/>
        <v>2.1008403361344537E-3</v>
      </c>
      <c r="W698" s="50">
        <f t="shared" si="54"/>
        <v>2100.8403361344535</v>
      </c>
      <c r="X698" s="5">
        <f t="shared" si="53"/>
        <v>1.9726200339290644E-3</v>
      </c>
      <c r="Y698">
        <f t="shared" si="52"/>
        <v>1.9726200339290645</v>
      </c>
    </row>
    <row r="699" spans="1:25">
      <c r="A699">
        <v>698</v>
      </c>
      <c r="B699" t="s">
        <v>16</v>
      </c>
      <c r="C699" t="s">
        <v>110</v>
      </c>
      <c r="D699">
        <v>5</v>
      </c>
      <c r="E699" t="s">
        <v>18</v>
      </c>
      <c r="F699">
        <v>0.04</v>
      </c>
      <c r="H699" s="3">
        <v>476</v>
      </c>
      <c r="I699" s="3">
        <f t="shared" si="50"/>
        <v>506.94</v>
      </c>
      <c r="J699" t="s">
        <v>67</v>
      </c>
      <c r="K699">
        <v>1</v>
      </c>
      <c r="L699" t="s">
        <v>60</v>
      </c>
      <c r="M699" t="s">
        <v>60</v>
      </c>
      <c r="N699" t="s">
        <v>30</v>
      </c>
      <c r="O699" t="s">
        <v>37</v>
      </c>
      <c r="P699" t="s">
        <v>31</v>
      </c>
      <c r="Q699" t="s">
        <v>61</v>
      </c>
      <c r="R699">
        <v>0</v>
      </c>
      <c r="S699" t="s">
        <v>111</v>
      </c>
      <c r="T699" t="s">
        <v>112</v>
      </c>
      <c r="U699" t="s">
        <v>115</v>
      </c>
      <c r="V699" s="50">
        <f t="shared" si="51"/>
        <v>0</v>
      </c>
      <c r="W699" s="50">
        <f t="shared" si="54"/>
        <v>0</v>
      </c>
      <c r="X699" s="5">
        <f t="shared" si="53"/>
        <v>0</v>
      </c>
      <c r="Y699">
        <f t="shared" si="52"/>
        <v>0</v>
      </c>
    </row>
    <row r="700" spans="1:25">
      <c r="A700">
        <v>699</v>
      </c>
      <c r="B700" t="s">
        <v>16</v>
      </c>
      <c r="C700" t="s">
        <v>110</v>
      </c>
      <c r="D700">
        <v>5</v>
      </c>
      <c r="E700" t="s">
        <v>18</v>
      </c>
      <c r="F700">
        <v>0.04</v>
      </c>
      <c r="H700" s="3">
        <v>476</v>
      </c>
      <c r="I700" s="3">
        <f t="shared" si="50"/>
        <v>506.94</v>
      </c>
      <c r="J700" t="s">
        <v>67</v>
      </c>
      <c r="K700">
        <v>1</v>
      </c>
      <c r="L700" t="s">
        <v>62</v>
      </c>
      <c r="M700" t="s">
        <v>62</v>
      </c>
      <c r="N700" t="s">
        <v>22</v>
      </c>
      <c r="O700" t="s">
        <v>37</v>
      </c>
      <c r="P700" t="s">
        <v>24</v>
      </c>
      <c r="Q700" t="s">
        <v>32</v>
      </c>
      <c r="R700">
        <v>0</v>
      </c>
      <c r="S700" t="s">
        <v>111</v>
      </c>
      <c r="T700" t="s">
        <v>112</v>
      </c>
      <c r="U700" t="s">
        <v>115</v>
      </c>
      <c r="V700" s="50">
        <f t="shared" si="51"/>
        <v>0</v>
      </c>
      <c r="W700" s="50">
        <f t="shared" si="54"/>
        <v>0</v>
      </c>
      <c r="X700" s="5">
        <f t="shared" si="53"/>
        <v>0</v>
      </c>
      <c r="Y700">
        <f t="shared" si="52"/>
        <v>0</v>
      </c>
    </row>
    <row r="701" spans="1:25">
      <c r="A701">
        <v>700</v>
      </c>
      <c r="B701" t="s">
        <v>16</v>
      </c>
      <c r="C701" t="s">
        <v>110</v>
      </c>
      <c r="D701">
        <v>5</v>
      </c>
      <c r="E701" t="s">
        <v>18</v>
      </c>
      <c r="F701">
        <v>0.04</v>
      </c>
      <c r="H701" s="3">
        <v>476</v>
      </c>
      <c r="I701" s="3">
        <f t="shared" si="50"/>
        <v>506.94</v>
      </c>
      <c r="J701" t="s">
        <v>67</v>
      </c>
      <c r="K701">
        <v>1</v>
      </c>
      <c r="L701" t="s">
        <v>63</v>
      </c>
      <c r="M701" t="s">
        <v>64</v>
      </c>
      <c r="N701" t="s">
        <v>22</v>
      </c>
      <c r="O701" t="s">
        <v>23</v>
      </c>
      <c r="P701" t="s">
        <v>24</v>
      </c>
      <c r="Q701" t="s">
        <v>25</v>
      </c>
      <c r="R701">
        <v>0</v>
      </c>
      <c r="S701" t="s">
        <v>111</v>
      </c>
      <c r="T701" t="s">
        <v>112</v>
      </c>
      <c r="U701" t="s">
        <v>115</v>
      </c>
      <c r="V701" s="50">
        <f t="shared" si="51"/>
        <v>0</v>
      </c>
      <c r="W701" s="50">
        <f t="shared" si="54"/>
        <v>0</v>
      </c>
      <c r="X701" s="5">
        <f t="shared" si="53"/>
        <v>0</v>
      </c>
      <c r="Y701">
        <f t="shared" si="52"/>
        <v>0</v>
      </c>
    </row>
    <row r="702" spans="1:25">
      <c r="A702">
        <v>701</v>
      </c>
      <c r="B702" t="s">
        <v>16</v>
      </c>
      <c r="C702" t="s">
        <v>110</v>
      </c>
      <c r="D702">
        <v>5</v>
      </c>
      <c r="E702" t="s">
        <v>18</v>
      </c>
      <c r="F702">
        <v>0.04</v>
      </c>
      <c r="H702" s="3">
        <v>476</v>
      </c>
      <c r="I702" s="3">
        <f t="shared" si="50"/>
        <v>506.94</v>
      </c>
      <c r="J702" t="s">
        <v>69</v>
      </c>
      <c r="K702">
        <v>1</v>
      </c>
      <c r="L702" t="s">
        <v>20</v>
      </c>
      <c r="M702" t="s">
        <v>21</v>
      </c>
      <c r="N702" t="s">
        <v>22</v>
      </c>
      <c r="O702" t="s">
        <v>23</v>
      </c>
      <c r="P702" t="s">
        <v>24</v>
      </c>
      <c r="Q702" t="s">
        <v>25</v>
      </c>
      <c r="R702">
        <v>6</v>
      </c>
      <c r="S702" t="s">
        <v>111</v>
      </c>
      <c r="T702" t="s">
        <v>112</v>
      </c>
      <c r="U702" t="s">
        <v>116</v>
      </c>
      <c r="V702" s="50">
        <f t="shared" si="51"/>
        <v>1.2605042016806723E-2</v>
      </c>
      <c r="W702" s="50">
        <f t="shared" si="54"/>
        <v>12605.042016806723</v>
      </c>
      <c r="X702" s="5">
        <f t="shared" si="53"/>
        <v>1.1835720203574387E-2</v>
      </c>
      <c r="Y702">
        <f t="shared" si="52"/>
        <v>11.835720203574388</v>
      </c>
    </row>
    <row r="703" spans="1:25">
      <c r="A703">
        <v>702</v>
      </c>
      <c r="B703" t="s">
        <v>16</v>
      </c>
      <c r="C703" t="s">
        <v>110</v>
      </c>
      <c r="D703">
        <v>5</v>
      </c>
      <c r="E703" t="s">
        <v>18</v>
      </c>
      <c r="F703">
        <v>0.04</v>
      </c>
      <c r="H703" s="3">
        <v>476</v>
      </c>
      <c r="I703" s="3">
        <f t="shared" si="50"/>
        <v>506.94</v>
      </c>
      <c r="J703" t="s">
        <v>69</v>
      </c>
      <c r="K703">
        <v>1</v>
      </c>
      <c r="L703" t="s">
        <v>29</v>
      </c>
      <c r="M703" t="s">
        <v>29</v>
      </c>
      <c r="N703" t="s">
        <v>30</v>
      </c>
      <c r="O703" t="s">
        <v>23</v>
      </c>
      <c r="P703" t="s">
        <v>31</v>
      </c>
      <c r="Q703" t="s">
        <v>32</v>
      </c>
      <c r="R703">
        <v>0</v>
      </c>
      <c r="S703" t="s">
        <v>111</v>
      </c>
      <c r="T703" t="s">
        <v>112</v>
      </c>
      <c r="U703" t="s">
        <v>116</v>
      </c>
      <c r="V703" s="50">
        <f t="shared" si="51"/>
        <v>0</v>
      </c>
      <c r="W703" s="50">
        <f t="shared" si="54"/>
        <v>0</v>
      </c>
      <c r="X703" s="5">
        <f t="shared" si="53"/>
        <v>0</v>
      </c>
      <c r="Y703">
        <f t="shared" si="52"/>
        <v>0</v>
      </c>
    </row>
    <row r="704" spans="1:25">
      <c r="A704">
        <v>703</v>
      </c>
      <c r="B704" t="s">
        <v>16</v>
      </c>
      <c r="C704" t="s">
        <v>110</v>
      </c>
      <c r="D704">
        <v>5</v>
      </c>
      <c r="E704" t="s">
        <v>18</v>
      </c>
      <c r="F704">
        <v>0.04</v>
      </c>
      <c r="H704" s="3">
        <v>476</v>
      </c>
      <c r="I704" s="3">
        <f t="shared" si="50"/>
        <v>506.94</v>
      </c>
      <c r="J704" t="s">
        <v>69</v>
      </c>
      <c r="K704">
        <v>1</v>
      </c>
      <c r="L704" t="s">
        <v>33</v>
      </c>
      <c r="M704" t="s">
        <v>33</v>
      </c>
      <c r="N704" t="s">
        <v>22</v>
      </c>
      <c r="O704" t="s">
        <v>23</v>
      </c>
      <c r="P704" t="s">
        <v>31</v>
      </c>
      <c r="Q704" t="s">
        <v>25</v>
      </c>
      <c r="R704">
        <v>0</v>
      </c>
      <c r="S704" t="s">
        <v>111</v>
      </c>
      <c r="T704" t="s">
        <v>112</v>
      </c>
      <c r="U704" t="s">
        <v>116</v>
      </c>
      <c r="V704" s="50">
        <f t="shared" si="51"/>
        <v>0</v>
      </c>
      <c r="W704" s="50">
        <f t="shared" si="54"/>
        <v>0</v>
      </c>
      <c r="X704" s="5">
        <f t="shared" si="53"/>
        <v>0</v>
      </c>
      <c r="Y704">
        <f t="shared" si="52"/>
        <v>0</v>
      </c>
    </row>
    <row r="705" spans="1:25">
      <c r="A705">
        <v>704</v>
      </c>
      <c r="B705" t="s">
        <v>16</v>
      </c>
      <c r="C705" t="s">
        <v>110</v>
      </c>
      <c r="D705">
        <v>5</v>
      </c>
      <c r="E705" t="s">
        <v>18</v>
      </c>
      <c r="F705">
        <v>0.04</v>
      </c>
      <c r="H705" s="3">
        <v>476</v>
      </c>
      <c r="I705" s="3">
        <f t="shared" si="50"/>
        <v>506.94</v>
      </c>
      <c r="J705" t="s">
        <v>69</v>
      </c>
      <c r="K705">
        <v>1</v>
      </c>
      <c r="L705" t="s">
        <v>34</v>
      </c>
      <c r="M705" t="s">
        <v>35</v>
      </c>
      <c r="N705" t="s">
        <v>36</v>
      </c>
      <c r="O705" t="s">
        <v>37</v>
      </c>
      <c r="P705" t="s">
        <v>24</v>
      </c>
      <c r="Q705" t="s">
        <v>38</v>
      </c>
      <c r="R705">
        <v>0</v>
      </c>
      <c r="S705" t="s">
        <v>111</v>
      </c>
      <c r="T705" t="s">
        <v>112</v>
      </c>
      <c r="U705" t="s">
        <v>116</v>
      </c>
      <c r="V705" s="50">
        <f t="shared" si="51"/>
        <v>0</v>
      </c>
      <c r="W705" s="50">
        <f t="shared" si="54"/>
        <v>0</v>
      </c>
      <c r="X705" s="5">
        <f t="shared" si="53"/>
        <v>0</v>
      </c>
      <c r="Y705">
        <f t="shared" si="52"/>
        <v>0</v>
      </c>
    </row>
    <row r="706" spans="1:25">
      <c r="A706">
        <v>705</v>
      </c>
      <c r="B706" t="s">
        <v>16</v>
      </c>
      <c r="C706" t="s">
        <v>110</v>
      </c>
      <c r="D706">
        <v>5</v>
      </c>
      <c r="E706" t="s">
        <v>18</v>
      </c>
      <c r="F706">
        <v>0.04</v>
      </c>
      <c r="H706" s="3">
        <v>476</v>
      </c>
      <c r="I706" s="3">
        <f t="shared" ref="I706:I769" si="55">H706/(200/213)</f>
        <v>506.94</v>
      </c>
      <c r="J706" t="s">
        <v>69</v>
      </c>
      <c r="K706">
        <v>1</v>
      </c>
      <c r="L706" t="s">
        <v>39</v>
      </c>
      <c r="M706" t="s">
        <v>35</v>
      </c>
      <c r="N706" t="s">
        <v>36</v>
      </c>
      <c r="O706" t="s">
        <v>37</v>
      </c>
      <c r="P706" t="s">
        <v>24</v>
      </c>
      <c r="Q706" t="s">
        <v>38</v>
      </c>
      <c r="R706">
        <v>0</v>
      </c>
      <c r="S706" t="s">
        <v>111</v>
      </c>
      <c r="T706" t="s">
        <v>112</v>
      </c>
      <c r="U706" t="s">
        <v>116</v>
      </c>
      <c r="V706" s="50">
        <f t="shared" ref="V706:V769" si="56">R706/H706</f>
        <v>0</v>
      </c>
      <c r="W706" s="50">
        <f t="shared" si="54"/>
        <v>0</v>
      </c>
      <c r="X706" s="5">
        <f t="shared" si="53"/>
        <v>0</v>
      </c>
      <c r="Y706">
        <f t="shared" ref="Y706:Y769" si="57">X706*1000</f>
        <v>0</v>
      </c>
    </row>
    <row r="707" spans="1:25">
      <c r="A707">
        <v>706</v>
      </c>
      <c r="B707" t="s">
        <v>16</v>
      </c>
      <c r="C707" t="s">
        <v>110</v>
      </c>
      <c r="D707">
        <v>5</v>
      </c>
      <c r="E707" t="s">
        <v>18</v>
      </c>
      <c r="F707">
        <v>0.04</v>
      </c>
      <c r="H707" s="3">
        <v>476</v>
      </c>
      <c r="I707" s="3">
        <f t="shared" si="55"/>
        <v>506.94</v>
      </c>
      <c r="J707" t="s">
        <v>69</v>
      </c>
      <c r="K707">
        <v>1</v>
      </c>
      <c r="L707" t="s">
        <v>40</v>
      </c>
      <c r="M707" t="s">
        <v>40</v>
      </c>
      <c r="N707" t="s">
        <v>22</v>
      </c>
      <c r="O707" t="s">
        <v>37</v>
      </c>
      <c r="P707" t="s">
        <v>24</v>
      </c>
      <c r="Q707" t="s">
        <v>32</v>
      </c>
      <c r="R707">
        <v>0</v>
      </c>
      <c r="S707" t="s">
        <v>111</v>
      </c>
      <c r="T707" t="s">
        <v>112</v>
      </c>
      <c r="U707" t="s">
        <v>116</v>
      </c>
      <c r="V707" s="50">
        <f t="shared" si="56"/>
        <v>0</v>
      </c>
      <c r="W707" s="50">
        <f t="shared" si="54"/>
        <v>0</v>
      </c>
      <c r="X707" s="5">
        <f t="shared" ref="X707:X770" si="58">R707/I707</f>
        <v>0</v>
      </c>
      <c r="Y707">
        <f t="shared" si="57"/>
        <v>0</v>
      </c>
    </row>
    <row r="708" spans="1:25">
      <c r="A708">
        <v>707</v>
      </c>
      <c r="B708" t="s">
        <v>16</v>
      </c>
      <c r="C708" t="s">
        <v>110</v>
      </c>
      <c r="D708">
        <v>5</v>
      </c>
      <c r="E708" t="s">
        <v>18</v>
      </c>
      <c r="F708">
        <v>0.04</v>
      </c>
      <c r="H708" s="3">
        <v>476</v>
      </c>
      <c r="I708" s="3">
        <f t="shared" si="55"/>
        <v>506.94</v>
      </c>
      <c r="J708" t="s">
        <v>69</v>
      </c>
      <c r="K708">
        <v>1</v>
      </c>
      <c r="L708" t="s">
        <v>41</v>
      </c>
      <c r="M708" t="s">
        <v>41</v>
      </c>
      <c r="N708" t="s">
        <v>22</v>
      </c>
      <c r="O708" t="s">
        <v>23</v>
      </c>
      <c r="P708" t="s">
        <v>24</v>
      </c>
      <c r="Q708" t="s">
        <v>425</v>
      </c>
      <c r="R708">
        <v>0</v>
      </c>
      <c r="S708" t="s">
        <v>111</v>
      </c>
      <c r="T708" t="s">
        <v>112</v>
      </c>
      <c r="U708" t="s">
        <v>116</v>
      </c>
      <c r="V708" s="50">
        <f t="shared" si="56"/>
        <v>0</v>
      </c>
      <c r="W708" s="50">
        <f t="shared" ref="W708:W771" si="59">V708*1000000</f>
        <v>0</v>
      </c>
      <c r="X708" s="5">
        <f t="shared" si="58"/>
        <v>0</v>
      </c>
      <c r="Y708">
        <f t="shared" si="57"/>
        <v>0</v>
      </c>
    </row>
    <row r="709" spans="1:25">
      <c r="A709">
        <v>708</v>
      </c>
      <c r="B709" t="s">
        <v>16</v>
      </c>
      <c r="C709" t="s">
        <v>110</v>
      </c>
      <c r="D709">
        <v>5</v>
      </c>
      <c r="E709" t="s">
        <v>18</v>
      </c>
      <c r="F709">
        <v>0.04</v>
      </c>
      <c r="H709" s="3">
        <v>476</v>
      </c>
      <c r="I709" s="3">
        <f t="shared" si="55"/>
        <v>506.94</v>
      </c>
      <c r="J709" t="s">
        <v>69</v>
      </c>
      <c r="K709">
        <v>1</v>
      </c>
      <c r="L709" t="s">
        <v>42</v>
      </c>
      <c r="M709" t="s">
        <v>42</v>
      </c>
      <c r="N709" t="s">
        <v>22</v>
      </c>
      <c r="O709" t="s">
        <v>23</v>
      </c>
      <c r="P709" t="s">
        <v>24</v>
      </c>
      <c r="Q709" t="s">
        <v>43</v>
      </c>
      <c r="R709">
        <v>0</v>
      </c>
      <c r="S709" t="s">
        <v>111</v>
      </c>
      <c r="T709" t="s">
        <v>112</v>
      </c>
      <c r="U709" t="s">
        <v>116</v>
      </c>
      <c r="V709" s="50">
        <f t="shared" si="56"/>
        <v>0</v>
      </c>
      <c r="W709" s="50">
        <f t="shared" si="59"/>
        <v>0</v>
      </c>
      <c r="X709" s="5">
        <f t="shared" si="58"/>
        <v>0</v>
      </c>
      <c r="Y709">
        <f t="shared" si="57"/>
        <v>0</v>
      </c>
    </row>
    <row r="710" spans="1:25">
      <c r="A710">
        <v>709</v>
      </c>
      <c r="B710" t="s">
        <v>16</v>
      </c>
      <c r="C710" t="s">
        <v>110</v>
      </c>
      <c r="D710">
        <v>5</v>
      </c>
      <c r="E710" t="s">
        <v>18</v>
      </c>
      <c r="F710">
        <v>0.04</v>
      </c>
      <c r="H710" s="3">
        <v>476</v>
      </c>
      <c r="I710" s="3">
        <f t="shared" si="55"/>
        <v>506.94</v>
      </c>
      <c r="J710" t="s">
        <v>69</v>
      </c>
      <c r="K710">
        <v>1</v>
      </c>
      <c r="L710" t="s">
        <v>44</v>
      </c>
      <c r="M710" t="s">
        <v>44</v>
      </c>
      <c r="N710" t="s">
        <v>22</v>
      </c>
      <c r="O710" t="s">
        <v>23</v>
      </c>
      <c r="P710" t="s">
        <v>24</v>
      </c>
      <c r="Q710" t="s">
        <v>45</v>
      </c>
      <c r="R710">
        <v>0</v>
      </c>
      <c r="S710" t="s">
        <v>111</v>
      </c>
      <c r="T710" t="s">
        <v>112</v>
      </c>
      <c r="U710" t="s">
        <v>116</v>
      </c>
      <c r="V710" s="50">
        <f t="shared" si="56"/>
        <v>0</v>
      </c>
      <c r="W710" s="50">
        <f t="shared" si="59"/>
        <v>0</v>
      </c>
      <c r="X710" s="5">
        <f t="shared" si="58"/>
        <v>0</v>
      </c>
      <c r="Y710">
        <f t="shared" si="57"/>
        <v>0</v>
      </c>
    </row>
    <row r="711" spans="1:25">
      <c r="A711">
        <v>710</v>
      </c>
      <c r="B711" t="s">
        <v>16</v>
      </c>
      <c r="C711" t="s">
        <v>110</v>
      </c>
      <c r="D711">
        <v>5</v>
      </c>
      <c r="E711" t="s">
        <v>18</v>
      </c>
      <c r="F711">
        <v>0.04</v>
      </c>
      <c r="H711" s="3">
        <v>476</v>
      </c>
      <c r="I711" s="3">
        <f t="shared" si="55"/>
        <v>506.94</v>
      </c>
      <c r="J711" t="s">
        <v>69</v>
      </c>
      <c r="K711">
        <v>1</v>
      </c>
      <c r="L711" t="s">
        <v>46</v>
      </c>
      <c r="M711" t="s">
        <v>46</v>
      </c>
      <c r="N711" t="s">
        <v>22</v>
      </c>
      <c r="O711" t="s">
        <v>23</v>
      </c>
      <c r="P711" t="s">
        <v>24</v>
      </c>
      <c r="Q711" t="s">
        <v>32</v>
      </c>
      <c r="R711">
        <v>0</v>
      </c>
      <c r="S711" t="s">
        <v>111</v>
      </c>
      <c r="T711" t="s">
        <v>112</v>
      </c>
      <c r="U711" t="s">
        <v>116</v>
      </c>
      <c r="V711" s="50">
        <f t="shared" si="56"/>
        <v>0</v>
      </c>
      <c r="W711" s="50">
        <f t="shared" si="59"/>
        <v>0</v>
      </c>
      <c r="X711" s="5">
        <f t="shared" si="58"/>
        <v>0</v>
      </c>
      <c r="Y711">
        <f t="shared" si="57"/>
        <v>0</v>
      </c>
    </row>
    <row r="712" spans="1:25">
      <c r="A712">
        <v>711</v>
      </c>
      <c r="B712" t="s">
        <v>16</v>
      </c>
      <c r="C712" t="s">
        <v>110</v>
      </c>
      <c r="D712">
        <v>5</v>
      </c>
      <c r="E712" t="s">
        <v>18</v>
      </c>
      <c r="F712">
        <v>0.04</v>
      </c>
      <c r="H712" s="3">
        <v>476</v>
      </c>
      <c r="I712" s="3">
        <f t="shared" si="55"/>
        <v>506.94</v>
      </c>
      <c r="J712" t="s">
        <v>69</v>
      </c>
      <c r="K712">
        <v>1</v>
      </c>
      <c r="L712" t="s">
        <v>47</v>
      </c>
      <c r="M712" t="s">
        <v>48</v>
      </c>
      <c r="N712" t="s">
        <v>22</v>
      </c>
      <c r="O712" t="s">
        <v>37</v>
      </c>
      <c r="P712" t="s">
        <v>24</v>
      </c>
      <c r="Q712" t="s">
        <v>49</v>
      </c>
      <c r="R712">
        <v>0</v>
      </c>
      <c r="S712" t="s">
        <v>111</v>
      </c>
      <c r="T712" t="s">
        <v>112</v>
      </c>
      <c r="U712" t="s">
        <v>116</v>
      </c>
      <c r="V712" s="50">
        <f t="shared" si="56"/>
        <v>0</v>
      </c>
      <c r="W712" s="50">
        <f t="shared" si="59"/>
        <v>0</v>
      </c>
      <c r="X712" s="5">
        <f t="shared" si="58"/>
        <v>0</v>
      </c>
      <c r="Y712">
        <f t="shared" si="57"/>
        <v>0</v>
      </c>
    </row>
    <row r="713" spans="1:25">
      <c r="A713">
        <v>712</v>
      </c>
      <c r="B713" t="s">
        <v>16</v>
      </c>
      <c r="C713" t="s">
        <v>110</v>
      </c>
      <c r="D713">
        <v>5</v>
      </c>
      <c r="E713" t="s">
        <v>18</v>
      </c>
      <c r="F713">
        <v>0.04</v>
      </c>
      <c r="H713" s="3">
        <v>476</v>
      </c>
      <c r="I713" s="3">
        <f t="shared" si="55"/>
        <v>506.94</v>
      </c>
      <c r="J713" t="s">
        <v>69</v>
      </c>
      <c r="K713">
        <v>1</v>
      </c>
      <c r="L713" t="s">
        <v>50</v>
      </c>
      <c r="M713" t="s">
        <v>48</v>
      </c>
      <c r="N713" t="s">
        <v>22</v>
      </c>
      <c r="O713" t="s">
        <v>37</v>
      </c>
      <c r="P713" t="s">
        <v>24</v>
      </c>
      <c r="Q713" t="s">
        <v>49</v>
      </c>
      <c r="R713">
        <v>0</v>
      </c>
      <c r="S713" t="s">
        <v>111</v>
      </c>
      <c r="T713" t="s">
        <v>112</v>
      </c>
      <c r="U713" t="s">
        <v>116</v>
      </c>
      <c r="V713" s="50">
        <f t="shared" si="56"/>
        <v>0</v>
      </c>
      <c r="W713" s="50">
        <f t="shared" si="59"/>
        <v>0</v>
      </c>
      <c r="X713" s="5">
        <f t="shared" si="58"/>
        <v>0</v>
      </c>
      <c r="Y713">
        <f t="shared" si="57"/>
        <v>0</v>
      </c>
    </row>
    <row r="714" spans="1:25">
      <c r="A714">
        <v>713</v>
      </c>
      <c r="B714" t="s">
        <v>16</v>
      </c>
      <c r="C714" t="s">
        <v>110</v>
      </c>
      <c r="D714">
        <v>5</v>
      </c>
      <c r="E714" t="s">
        <v>18</v>
      </c>
      <c r="F714">
        <v>0.04</v>
      </c>
      <c r="H714" s="3">
        <v>476</v>
      </c>
      <c r="I714" s="3">
        <f t="shared" si="55"/>
        <v>506.94</v>
      </c>
      <c r="J714" t="s">
        <v>69</v>
      </c>
      <c r="K714">
        <v>1</v>
      </c>
      <c r="L714" t="s">
        <v>51</v>
      </c>
      <c r="M714" t="s">
        <v>51</v>
      </c>
      <c r="N714" t="s">
        <v>22</v>
      </c>
      <c r="O714" t="s">
        <v>23</v>
      </c>
      <c r="P714" t="s">
        <v>24</v>
      </c>
      <c r="Q714" t="s">
        <v>45</v>
      </c>
      <c r="R714">
        <v>0</v>
      </c>
      <c r="S714" t="s">
        <v>111</v>
      </c>
      <c r="T714" t="s">
        <v>112</v>
      </c>
      <c r="U714" t="s">
        <v>116</v>
      </c>
      <c r="V714" s="50">
        <f t="shared" si="56"/>
        <v>0</v>
      </c>
      <c r="W714" s="50">
        <f t="shared" si="59"/>
        <v>0</v>
      </c>
      <c r="X714" s="5">
        <f t="shared" si="58"/>
        <v>0</v>
      </c>
      <c r="Y714">
        <f t="shared" si="57"/>
        <v>0</v>
      </c>
    </row>
    <row r="715" spans="1:25">
      <c r="A715">
        <v>714</v>
      </c>
      <c r="B715" t="s">
        <v>16</v>
      </c>
      <c r="C715" t="s">
        <v>110</v>
      </c>
      <c r="D715">
        <v>5</v>
      </c>
      <c r="E715" t="s">
        <v>18</v>
      </c>
      <c r="F715">
        <v>0.04</v>
      </c>
      <c r="H715" s="3">
        <v>476</v>
      </c>
      <c r="I715" s="3">
        <f t="shared" si="55"/>
        <v>506.94</v>
      </c>
      <c r="J715" t="s">
        <v>69</v>
      </c>
      <c r="K715">
        <v>1</v>
      </c>
      <c r="L715" t="s">
        <v>52</v>
      </c>
      <c r="M715" t="s">
        <v>52</v>
      </c>
      <c r="N715" t="s">
        <v>22</v>
      </c>
      <c r="O715" t="s">
        <v>23</v>
      </c>
      <c r="P715" t="s">
        <v>31</v>
      </c>
      <c r="Q715" t="s">
        <v>53</v>
      </c>
      <c r="R715">
        <v>0</v>
      </c>
      <c r="S715" t="s">
        <v>111</v>
      </c>
      <c r="T715" t="s">
        <v>112</v>
      </c>
      <c r="U715" t="s">
        <v>116</v>
      </c>
      <c r="V715" s="50">
        <f t="shared" si="56"/>
        <v>0</v>
      </c>
      <c r="W715" s="50">
        <f t="shared" si="59"/>
        <v>0</v>
      </c>
      <c r="X715" s="5">
        <f t="shared" si="58"/>
        <v>0</v>
      </c>
      <c r="Y715">
        <f t="shared" si="57"/>
        <v>0</v>
      </c>
    </row>
    <row r="716" spans="1:25">
      <c r="A716">
        <v>715</v>
      </c>
      <c r="B716" t="s">
        <v>16</v>
      </c>
      <c r="C716" t="s">
        <v>110</v>
      </c>
      <c r="D716">
        <v>5</v>
      </c>
      <c r="E716" t="s">
        <v>18</v>
      </c>
      <c r="F716">
        <v>0.04</v>
      </c>
      <c r="H716" s="3">
        <v>476</v>
      </c>
      <c r="I716" s="3">
        <f t="shared" si="55"/>
        <v>506.94</v>
      </c>
      <c r="J716" t="s">
        <v>69</v>
      </c>
      <c r="K716">
        <v>1</v>
      </c>
      <c r="L716" t="s">
        <v>54</v>
      </c>
      <c r="M716" t="s">
        <v>54</v>
      </c>
      <c r="N716" t="s">
        <v>22</v>
      </c>
      <c r="O716" t="s">
        <v>23</v>
      </c>
      <c r="P716" t="s">
        <v>31</v>
      </c>
      <c r="Q716" t="s">
        <v>55</v>
      </c>
      <c r="R716">
        <v>0</v>
      </c>
      <c r="S716" t="s">
        <v>111</v>
      </c>
      <c r="T716" t="s">
        <v>112</v>
      </c>
      <c r="U716" t="s">
        <v>116</v>
      </c>
      <c r="V716" s="50">
        <f t="shared" si="56"/>
        <v>0</v>
      </c>
      <c r="W716" s="50">
        <f t="shared" si="59"/>
        <v>0</v>
      </c>
      <c r="X716" s="5">
        <f t="shared" si="58"/>
        <v>0</v>
      </c>
      <c r="Y716">
        <f t="shared" si="57"/>
        <v>0</v>
      </c>
    </row>
    <row r="717" spans="1:25">
      <c r="A717">
        <v>716</v>
      </c>
      <c r="B717" t="s">
        <v>16</v>
      </c>
      <c r="C717" t="s">
        <v>110</v>
      </c>
      <c r="D717">
        <v>5</v>
      </c>
      <c r="E717" t="s">
        <v>18</v>
      </c>
      <c r="F717">
        <v>0.04</v>
      </c>
      <c r="H717" s="3">
        <v>476</v>
      </c>
      <c r="I717" s="3">
        <f t="shared" si="55"/>
        <v>506.94</v>
      </c>
      <c r="J717" t="s">
        <v>69</v>
      </c>
      <c r="K717">
        <v>1</v>
      </c>
      <c r="L717" t="s">
        <v>56</v>
      </c>
      <c r="M717" t="s">
        <v>56</v>
      </c>
      <c r="N717" t="s">
        <v>22</v>
      </c>
      <c r="O717" t="s">
        <v>37</v>
      </c>
      <c r="P717" t="s">
        <v>24</v>
      </c>
      <c r="Q717" t="s">
        <v>57</v>
      </c>
      <c r="R717">
        <v>3</v>
      </c>
      <c r="S717" t="s">
        <v>111</v>
      </c>
      <c r="T717" t="s">
        <v>112</v>
      </c>
      <c r="U717" t="s">
        <v>116</v>
      </c>
      <c r="V717" s="50">
        <f t="shared" si="56"/>
        <v>6.3025210084033615E-3</v>
      </c>
      <c r="W717" s="50">
        <f t="shared" si="59"/>
        <v>6302.5210084033615</v>
      </c>
      <c r="X717" s="5">
        <f t="shared" si="58"/>
        <v>5.9178601017871937E-3</v>
      </c>
      <c r="Y717">
        <f t="shared" si="57"/>
        <v>5.9178601017871939</v>
      </c>
    </row>
    <row r="718" spans="1:25">
      <c r="A718">
        <v>717</v>
      </c>
      <c r="B718" t="s">
        <v>16</v>
      </c>
      <c r="C718" t="s">
        <v>110</v>
      </c>
      <c r="D718">
        <v>5</v>
      </c>
      <c r="E718" t="s">
        <v>18</v>
      </c>
      <c r="F718">
        <v>0.04</v>
      </c>
      <c r="H718" s="3">
        <v>476</v>
      </c>
      <c r="I718" s="3">
        <f t="shared" si="55"/>
        <v>506.94</v>
      </c>
      <c r="J718" t="s">
        <v>69</v>
      </c>
      <c r="K718">
        <v>1</v>
      </c>
      <c r="L718" t="s">
        <v>58</v>
      </c>
      <c r="M718" t="s">
        <v>58</v>
      </c>
      <c r="N718" t="s">
        <v>30</v>
      </c>
      <c r="O718" t="s">
        <v>23</v>
      </c>
      <c r="P718" t="s">
        <v>31</v>
      </c>
      <c r="Q718" t="s">
        <v>59</v>
      </c>
      <c r="R718">
        <v>0</v>
      </c>
      <c r="S718" t="s">
        <v>111</v>
      </c>
      <c r="T718" t="s">
        <v>112</v>
      </c>
      <c r="U718" t="s">
        <v>116</v>
      </c>
      <c r="V718" s="50">
        <f t="shared" si="56"/>
        <v>0</v>
      </c>
      <c r="W718" s="50">
        <f t="shared" si="59"/>
        <v>0</v>
      </c>
      <c r="X718" s="5">
        <f t="shared" si="58"/>
        <v>0</v>
      </c>
      <c r="Y718">
        <f t="shared" si="57"/>
        <v>0</v>
      </c>
    </row>
    <row r="719" spans="1:25">
      <c r="A719">
        <v>718</v>
      </c>
      <c r="B719" t="s">
        <v>16</v>
      </c>
      <c r="C719" t="s">
        <v>110</v>
      </c>
      <c r="D719">
        <v>5</v>
      </c>
      <c r="E719" t="s">
        <v>18</v>
      </c>
      <c r="F719">
        <v>0.04</v>
      </c>
      <c r="H719" s="3">
        <v>476</v>
      </c>
      <c r="I719" s="3">
        <f t="shared" si="55"/>
        <v>506.94</v>
      </c>
      <c r="J719" t="s">
        <v>69</v>
      </c>
      <c r="K719">
        <v>1</v>
      </c>
      <c r="L719" t="s">
        <v>60</v>
      </c>
      <c r="M719" t="s">
        <v>60</v>
      </c>
      <c r="N719" t="s">
        <v>30</v>
      </c>
      <c r="O719" t="s">
        <v>37</v>
      </c>
      <c r="P719" t="s">
        <v>31</v>
      </c>
      <c r="Q719" t="s">
        <v>61</v>
      </c>
      <c r="R719">
        <v>0</v>
      </c>
      <c r="S719" t="s">
        <v>111</v>
      </c>
      <c r="T719" t="s">
        <v>112</v>
      </c>
      <c r="U719" t="s">
        <v>116</v>
      </c>
      <c r="V719" s="50">
        <f t="shared" si="56"/>
        <v>0</v>
      </c>
      <c r="W719" s="50">
        <f t="shared" si="59"/>
        <v>0</v>
      </c>
      <c r="X719" s="5">
        <f t="shared" si="58"/>
        <v>0</v>
      </c>
      <c r="Y719">
        <f t="shared" si="57"/>
        <v>0</v>
      </c>
    </row>
    <row r="720" spans="1:25">
      <c r="A720">
        <v>719</v>
      </c>
      <c r="B720" t="s">
        <v>16</v>
      </c>
      <c r="C720" t="s">
        <v>110</v>
      </c>
      <c r="D720">
        <v>5</v>
      </c>
      <c r="E720" t="s">
        <v>18</v>
      </c>
      <c r="F720">
        <v>0.04</v>
      </c>
      <c r="H720" s="3">
        <v>476</v>
      </c>
      <c r="I720" s="3">
        <f t="shared" si="55"/>
        <v>506.94</v>
      </c>
      <c r="J720" t="s">
        <v>69</v>
      </c>
      <c r="K720">
        <v>1</v>
      </c>
      <c r="L720" t="s">
        <v>62</v>
      </c>
      <c r="M720" t="s">
        <v>62</v>
      </c>
      <c r="N720" t="s">
        <v>22</v>
      </c>
      <c r="O720" t="s">
        <v>37</v>
      </c>
      <c r="P720" t="s">
        <v>24</v>
      </c>
      <c r="Q720" t="s">
        <v>32</v>
      </c>
      <c r="R720">
        <v>0</v>
      </c>
      <c r="S720" t="s">
        <v>111</v>
      </c>
      <c r="T720" t="s">
        <v>112</v>
      </c>
      <c r="U720" t="s">
        <v>116</v>
      </c>
      <c r="V720" s="50">
        <f t="shared" si="56"/>
        <v>0</v>
      </c>
      <c r="W720" s="50">
        <f t="shared" si="59"/>
        <v>0</v>
      </c>
      <c r="X720" s="5">
        <f t="shared" si="58"/>
        <v>0</v>
      </c>
      <c r="Y720">
        <f t="shared" si="57"/>
        <v>0</v>
      </c>
    </row>
    <row r="721" spans="1:25">
      <c r="A721">
        <v>720</v>
      </c>
      <c r="B721" t="s">
        <v>16</v>
      </c>
      <c r="C721" t="s">
        <v>110</v>
      </c>
      <c r="D721">
        <v>5</v>
      </c>
      <c r="E721" t="s">
        <v>18</v>
      </c>
      <c r="F721">
        <v>0.04</v>
      </c>
      <c r="H721" s="3">
        <v>476</v>
      </c>
      <c r="I721" s="3">
        <f t="shared" si="55"/>
        <v>506.94</v>
      </c>
      <c r="J721" t="s">
        <v>69</v>
      </c>
      <c r="K721">
        <v>1</v>
      </c>
      <c r="L721" t="s">
        <v>63</v>
      </c>
      <c r="M721" t="s">
        <v>64</v>
      </c>
      <c r="N721" t="s">
        <v>22</v>
      </c>
      <c r="O721" t="s">
        <v>23</v>
      </c>
      <c r="P721" t="s">
        <v>24</v>
      </c>
      <c r="Q721" t="s">
        <v>25</v>
      </c>
      <c r="R721">
        <v>0</v>
      </c>
      <c r="S721" t="s">
        <v>111</v>
      </c>
      <c r="T721" t="s">
        <v>112</v>
      </c>
      <c r="U721" t="s">
        <v>116</v>
      </c>
      <c r="V721" s="50">
        <f t="shared" si="56"/>
        <v>0</v>
      </c>
      <c r="W721" s="50">
        <f t="shared" si="59"/>
        <v>0</v>
      </c>
      <c r="X721" s="5">
        <f t="shared" si="58"/>
        <v>0</v>
      </c>
      <c r="Y721">
        <f t="shared" si="57"/>
        <v>0</v>
      </c>
    </row>
    <row r="722" spans="1:25">
      <c r="A722">
        <v>721</v>
      </c>
      <c r="B722" t="s">
        <v>16</v>
      </c>
      <c r="C722" t="s">
        <v>110</v>
      </c>
      <c r="D722">
        <v>5</v>
      </c>
      <c r="E722" t="s">
        <v>71</v>
      </c>
      <c r="F722">
        <v>0.08</v>
      </c>
      <c r="H722" s="3">
        <v>476</v>
      </c>
      <c r="I722" s="3">
        <f t="shared" si="55"/>
        <v>506.94</v>
      </c>
      <c r="J722" t="s">
        <v>19</v>
      </c>
      <c r="K722">
        <v>1</v>
      </c>
      <c r="L722" t="s">
        <v>20</v>
      </c>
      <c r="M722" t="s">
        <v>21</v>
      </c>
      <c r="N722" t="s">
        <v>22</v>
      </c>
      <c r="O722" t="s">
        <v>23</v>
      </c>
      <c r="P722" t="s">
        <v>24</v>
      </c>
      <c r="Q722" t="s">
        <v>25</v>
      </c>
      <c r="R722">
        <v>6</v>
      </c>
      <c r="S722" t="s">
        <v>111</v>
      </c>
      <c r="T722" t="s">
        <v>117</v>
      </c>
      <c r="U722" t="s">
        <v>118</v>
      </c>
      <c r="V722" s="50">
        <f t="shared" si="56"/>
        <v>1.2605042016806723E-2</v>
      </c>
      <c r="W722" s="50">
        <f t="shared" si="59"/>
        <v>12605.042016806723</v>
      </c>
      <c r="X722" s="5">
        <f t="shared" si="58"/>
        <v>1.1835720203574387E-2</v>
      </c>
      <c r="Y722">
        <f t="shared" si="57"/>
        <v>11.835720203574388</v>
      </c>
    </row>
    <row r="723" spans="1:25">
      <c r="A723">
        <v>722</v>
      </c>
      <c r="B723" t="s">
        <v>16</v>
      </c>
      <c r="C723" t="s">
        <v>110</v>
      </c>
      <c r="D723">
        <v>5</v>
      </c>
      <c r="E723" t="s">
        <v>71</v>
      </c>
      <c r="F723">
        <v>0.08</v>
      </c>
      <c r="H723" s="3">
        <v>476</v>
      </c>
      <c r="I723" s="3">
        <f t="shared" si="55"/>
        <v>506.94</v>
      </c>
      <c r="J723" t="s">
        <v>19</v>
      </c>
      <c r="K723">
        <v>1</v>
      </c>
      <c r="L723" t="s">
        <v>29</v>
      </c>
      <c r="M723" t="s">
        <v>29</v>
      </c>
      <c r="N723" t="s">
        <v>30</v>
      </c>
      <c r="O723" t="s">
        <v>23</v>
      </c>
      <c r="P723" t="s">
        <v>31</v>
      </c>
      <c r="Q723" t="s">
        <v>32</v>
      </c>
      <c r="R723">
        <v>0</v>
      </c>
      <c r="S723" t="s">
        <v>111</v>
      </c>
      <c r="T723" t="s">
        <v>117</v>
      </c>
      <c r="U723" t="s">
        <v>118</v>
      </c>
      <c r="V723" s="50">
        <f t="shared" si="56"/>
        <v>0</v>
      </c>
      <c r="W723" s="50">
        <f t="shared" si="59"/>
        <v>0</v>
      </c>
      <c r="X723" s="5">
        <f t="shared" si="58"/>
        <v>0</v>
      </c>
      <c r="Y723">
        <f t="shared" si="57"/>
        <v>0</v>
      </c>
    </row>
    <row r="724" spans="1:25">
      <c r="A724">
        <v>723</v>
      </c>
      <c r="B724" t="s">
        <v>16</v>
      </c>
      <c r="C724" t="s">
        <v>110</v>
      </c>
      <c r="D724">
        <v>5</v>
      </c>
      <c r="E724" t="s">
        <v>71</v>
      </c>
      <c r="F724">
        <v>0.08</v>
      </c>
      <c r="H724" s="3">
        <v>476</v>
      </c>
      <c r="I724" s="3">
        <f t="shared" si="55"/>
        <v>506.94</v>
      </c>
      <c r="J724" t="s">
        <v>19</v>
      </c>
      <c r="K724">
        <v>1</v>
      </c>
      <c r="L724" t="s">
        <v>33</v>
      </c>
      <c r="M724" t="s">
        <v>33</v>
      </c>
      <c r="N724" t="s">
        <v>22</v>
      </c>
      <c r="O724" t="s">
        <v>23</v>
      </c>
      <c r="P724" t="s">
        <v>31</v>
      </c>
      <c r="Q724" t="s">
        <v>25</v>
      </c>
      <c r="R724">
        <v>0</v>
      </c>
      <c r="S724" t="s">
        <v>111</v>
      </c>
      <c r="T724" t="s">
        <v>117</v>
      </c>
      <c r="U724" t="s">
        <v>118</v>
      </c>
      <c r="V724" s="50">
        <f t="shared" si="56"/>
        <v>0</v>
      </c>
      <c r="W724" s="50">
        <f t="shared" si="59"/>
        <v>0</v>
      </c>
      <c r="X724" s="5">
        <f t="shared" si="58"/>
        <v>0</v>
      </c>
      <c r="Y724">
        <f t="shared" si="57"/>
        <v>0</v>
      </c>
    </row>
    <row r="725" spans="1:25">
      <c r="A725">
        <v>724</v>
      </c>
      <c r="B725" t="s">
        <v>16</v>
      </c>
      <c r="C725" t="s">
        <v>110</v>
      </c>
      <c r="D725">
        <v>5</v>
      </c>
      <c r="E725" t="s">
        <v>71</v>
      </c>
      <c r="F725">
        <v>0.08</v>
      </c>
      <c r="H725" s="3">
        <v>476</v>
      </c>
      <c r="I725" s="3">
        <f t="shared" si="55"/>
        <v>506.94</v>
      </c>
      <c r="J725" t="s">
        <v>19</v>
      </c>
      <c r="K725">
        <v>1</v>
      </c>
      <c r="L725" t="s">
        <v>34</v>
      </c>
      <c r="M725" t="s">
        <v>35</v>
      </c>
      <c r="N725" t="s">
        <v>36</v>
      </c>
      <c r="O725" t="s">
        <v>37</v>
      </c>
      <c r="P725" t="s">
        <v>24</v>
      </c>
      <c r="Q725" t="s">
        <v>38</v>
      </c>
      <c r="R725">
        <v>0</v>
      </c>
      <c r="S725" t="s">
        <v>111</v>
      </c>
      <c r="T725" t="s">
        <v>117</v>
      </c>
      <c r="U725" t="s">
        <v>118</v>
      </c>
      <c r="V725" s="50">
        <f t="shared" si="56"/>
        <v>0</v>
      </c>
      <c r="W725" s="50">
        <f t="shared" si="59"/>
        <v>0</v>
      </c>
      <c r="X725" s="5">
        <f t="shared" si="58"/>
        <v>0</v>
      </c>
      <c r="Y725">
        <f t="shared" si="57"/>
        <v>0</v>
      </c>
    </row>
    <row r="726" spans="1:25">
      <c r="A726">
        <v>725</v>
      </c>
      <c r="B726" t="s">
        <v>16</v>
      </c>
      <c r="C726" t="s">
        <v>110</v>
      </c>
      <c r="D726">
        <v>5</v>
      </c>
      <c r="E726" t="s">
        <v>71</v>
      </c>
      <c r="F726">
        <v>0.08</v>
      </c>
      <c r="H726" s="3">
        <v>476</v>
      </c>
      <c r="I726" s="3">
        <f t="shared" si="55"/>
        <v>506.94</v>
      </c>
      <c r="J726" t="s">
        <v>19</v>
      </c>
      <c r="K726">
        <v>1</v>
      </c>
      <c r="L726" t="s">
        <v>39</v>
      </c>
      <c r="M726" t="s">
        <v>35</v>
      </c>
      <c r="N726" t="s">
        <v>36</v>
      </c>
      <c r="O726" t="s">
        <v>37</v>
      </c>
      <c r="P726" t="s">
        <v>24</v>
      </c>
      <c r="Q726" t="s">
        <v>38</v>
      </c>
      <c r="R726">
        <v>0</v>
      </c>
      <c r="S726" t="s">
        <v>111</v>
      </c>
      <c r="T726" t="s">
        <v>117</v>
      </c>
      <c r="U726" t="s">
        <v>118</v>
      </c>
      <c r="V726" s="50">
        <f t="shared" si="56"/>
        <v>0</v>
      </c>
      <c r="W726" s="50">
        <f t="shared" si="59"/>
        <v>0</v>
      </c>
      <c r="X726" s="5">
        <f t="shared" si="58"/>
        <v>0</v>
      </c>
      <c r="Y726">
        <f t="shared" si="57"/>
        <v>0</v>
      </c>
    </row>
    <row r="727" spans="1:25">
      <c r="A727">
        <v>726</v>
      </c>
      <c r="B727" t="s">
        <v>16</v>
      </c>
      <c r="C727" t="s">
        <v>110</v>
      </c>
      <c r="D727">
        <v>5</v>
      </c>
      <c r="E727" t="s">
        <v>71</v>
      </c>
      <c r="F727">
        <v>0.08</v>
      </c>
      <c r="H727" s="3">
        <v>476</v>
      </c>
      <c r="I727" s="3">
        <f t="shared" si="55"/>
        <v>506.94</v>
      </c>
      <c r="J727" t="s">
        <v>19</v>
      </c>
      <c r="K727">
        <v>1</v>
      </c>
      <c r="L727" t="s">
        <v>40</v>
      </c>
      <c r="M727" t="s">
        <v>40</v>
      </c>
      <c r="N727" t="s">
        <v>22</v>
      </c>
      <c r="O727" t="s">
        <v>37</v>
      </c>
      <c r="P727" t="s">
        <v>24</v>
      </c>
      <c r="Q727" t="s">
        <v>32</v>
      </c>
      <c r="R727">
        <v>0</v>
      </c>
      <c r="S727" t="s">
        <v>111</v>
      </c>
      <c r="T727" t="s">
        <v>117</v>
      </c>
      <c r="U727" t="s">
        <v>118</v>
      </c>
      <c r="V727" s="50">
        <f t="shared" si="56"/>
        <v>0</v>
      </c>
      <c r="W727" s="50">
        <f t="shared" si="59"/>
        <v>0</v>
      </c>
      <c r="X727" s="5">
        <f t="shared" si="58"/>
        <v>0</v>
      </c>
      <c r="Y727">
        <f t="shared" si="57"/>
        <v>0</v>
      </c>
    </row>
    <row r="728" spans="1:25">
      <c r="A728">
        <v>727</v>
      </c>
      <c r="B728" t="s">
        <v>16</v>
      </c>
      <c r="C728" t="s">
        <v>110</v>
      </c>
      <c r="D728">
        <v>5</v>
      </c>
      <c r="E728" t="s">
        <v>71</v>
      </c>
      <c r="F728">
        <v>0.08</v>
      </c>
      <c r="H728" s="3">
        <v>476</v>
      </c>
      <c r="I728" s="3">
        <f t="shared" si="55"/>
        <v>506.94</v>
      </c>
      <c r="J728" t="s">
        <v>19</v>
      </c>
      <c r="K728">
        <v>1</v>
      </c>
      <c r="L728" t="s">
        <v>41</v>
      </c>
      <c r="M728" t="s">
        <v>41</v>
      </c>
      <c r="N728" t="s">
        <v>22</v>
      </c>
      <c r="O728" t="s">
        <v>23</v>
      </c>
      <c r="P728" t="s">
        <v>24</v>
      </c>
      <c r="Q728" t="s">
        <v>425</v>
      </c>
      <c r="R728">
        <v>0</v>
      </c>
      <c r="S728" t="s">
        <v>111</v>
      </c>
      <c r="T728" t="s">
        <v>117</v>
      </c>
      <c r="U728" t="s">
        <v>118</v>
      </c>
      <c r="V728" s="50">
        <f t="shared" si="56"/>
        <v>0</v>
      </c>
      <c r="W728" s="50">
        <f t="shared" si="59"/>
        <v>0</v>
      </c>
      <c r="X728" s="5">
        <f t="shared" si="58"/>
        <v>0</v>
      </c>
      <c r="Y728">
        <f t="shared" si="57"/>
        <v>0</v>
      </c>
    </row>
    <row r="729" spans="1:25">
      <c r="A729">
        <v>728</v>
      </c>
      <c r="B729" t="s">
        <v>16</v>
      </c>
      <c r="C729" t="s">
        <v>110</v>
      </c>
      <c r="D729">
        <v>5</v>
      </c>
      <c r="E729" t="s">
        <v>71</v>
      </c>
      <c r="F729">
        <v>0.08</v>
      </c>
      <c r="H729" s="3">
        <v>476</v>
      </c>
      <c r="I729" s="3">
        <f t="shared" si="55"/>
        <v>506.94</v>
      </c>
      <c r="J729" t="s">
        <v>19</v>
      </c>
      <c r="K729">
        <v>1</v>
      </c>
      <c r="L729" t="s">
        <v>42</v>
      </c>
      <c r="M729" t="s">
        <v>42</v>
      </c>
      <c r="N729" t="s">
        <v>22</v>
      </c>
      <c r="O729" t="s">
        <v>23</v>
      </c>
      <c r="P729" t="s">
        <v>24</v>
      </c>
      <c r="Q729" t="s">
        <v>43</v>
      </c>
      <c r="R729">
        <v>0</v>
      </c>
      <c r="S729" t="s">
        <v>111</v>
      </c>
      <c r="T729" t="s">
        <v>117</v>
      </c>
      <c r="U729" t="s">
        <v>118</v>
      </c>
      <c r="V729" s="50">
        <f t="shared" si="56"/>
        <v>0</v>
      </c>
      <c r="W729" s="50">
        <f t="shared" si="59"/>
        <v>0</v>
      </c>
      <c r="X729" s="5">
        <f t="shared" si="58"/>
        <v>0</v>
      </c>
      <c r="Y729">
        <f t="shared" si="57"/>
        <v>0</v>
      </c>
    </row>
    <row r="730" spans="1:25">
      <c r="A730">
        <v>729</v>
      </c>
      <c r="B730" t="s">
        <v>16</v>
      </c>
      <c r="C730" t="s">
        <v>110</v>
      </c>
      <c r="D730">
        <v>5</v>
      </c>
      <c r="E730" t="s">
        <v>71</v>
      </c>
      <c r="F730">
        <v>0.08</v>
      </c>
      <c r="H730" s="3">
        <v>476</v>
      </c>
      <c r="I730" s="3">
        <f t="shared" si="55"/>
        <v>506.94</v>
      </c>
      <c r="J730" t="s">
        <v>19</v>
      </c>
      <c r="K730">
        <v>1</v>
      </c>
      <c r="L730" t="s">
        <v>44</v>
      </c>
      <c r="M730" t="s">
        <v>44</v>
      </c>
      <c r="N730" t="s">
        <v>22</v>
      </c>
      <c r="O730" t="s">
        <v>23</v>
      </c>
      <c r="P730" t="s">
        <v>24</v>
      </c>
      <c r="Q730" t="s">
        <v>45</v>
      </c>
      <c r="R730">
        <v>0</v>
      </c>
      <c r="S730" t="s">
        <v>111</v>
      </c>
      <c r="T730" t="s">
        <v>117</v>
      </c>
      <c r="U730" t="s">
        <v>118</v>
      </c>
      <c r="V730" s="50">
        <f t="shared" si="56"/>
        <v>0</v>
      </c>
      <c r="W730" s="50">
        <f t="shared" si="59"/>
        <v>0</v>
      </c>
      <c r="X730" s="5">
        <f t="shared" si="58"/>
        <v>0</v>
      </c>
      <c r="Y730">
        <f t="shared" si="57"/>
        <v>0</v>
      </c>
    </row>
    <row r="731" spans="1:25">
      <c r="A731">
        <v>730</v>
      </c>
      <c r="B731" t="s">
        <v>16</v>
      </c>
      <c r="C731" t="s">
        <v>110</v>
      </c>
      <c r="D731">
        <v>5</v>
      </c>
      <c r="E731" t="s">
        <v>71</v>
      </c>
      <c r="F731">
        <v>0.08</v>
      </c>
      <c r="H731" s="3">
        <v>476</v>
      </c>
      <c r="I731" s="3">
        <f t="shared" si="55"/>
        <v>506.94</v>
      </c>
      <c r="J731" t="s">
        <v>19</v>
      </c>
      <c r="K731">
        <v>1</v>
      </c>
      <c r="L731" t="s">
        <v>46</v>
      </c>
      <c r="M731" t="s">
        <v>46</v>
      </c>
      <c r="N731" t="s">
        <v>22</v>
      </c>
      <c r="O731" t="s">
        <v>23</v>
      </c>
      <c r="P731" t="s">
        <v>24</v>
      </c>
      <c r="Q731" t="s">
        <v>32</v>
      </c>
      <c r="R731">
        <v>0</v>
      </c>
      <c r="S731" t="s">
        <v>111</v>
      </c>
      <c r="T731" t="s">
        <v>117</v>
      </c>
      <c r="U731" t="s">
        <v>118</v>
      </c>
      <c r="V731" s="50">
        <f t="shared" si="56"/>
        <v>0</v>
      </c>
      <c r="W731" s="50">
        <f t="shared" si="59"/>
        <v>0</v>
      </c>
      <c r="X731" s="5">
        <f t="shared" si="58"/>
        <v>0</v>
      </c>
      <c r="Y731">
        <f t="shared" si="57"/>
        <v>0</v>
      </c>
    </row>
    <row r="732" spans="1:25">
      <c r="A732">
        <v>731</v>
      </c>
      <c r="B732" t="s">
        <v>16</v>
      </c>
      <c r="C732" t="s">
        <v>110</v>
      </c>
      <c r="D732">
        <v>5</v>
      </c>
      <c r="E732" t="s">
        <v>71</v>
      </c>
      <c r="F732">
        <v>0.08</v>
      </c>
      <c r="H732" s="3">
        <v>476</v>
      </c>
      <c r="I732" s="3">
        <f t="shared" si="55"/>
        <v>506.94</v>
      </c>
      <c r="J732" t="s">
        <v>19</v>
      </c>
      <c r="K732">
        <v>1</v>
      </c>
      <c r="L732" t="s">
        <v>47</v>
      </c>
      <c r="M732" t="s">
        <v>48</v>
      </c>
      <c r="N732" t="s">
        <v>22</v>
      </c>
      <c r="O732" t="s">
        <v>37</v>
      </c>
      <c r="P732" t="s">
        <v>24</v>
      </c>
      <c r="Q732" t="s">
        <v>49</v>
      </c>
      <c r="R732">
        <v>1</v>
      </c>
      <c r="S732" t="s">
        <v>111</v>
      </c>
      <c r="T732" t="s">
        <v>117</v>
      </c>
      <c r="U732" t="s">
        <v>118</v>
      </c>
      <c r="V732" s="50">
        <f t="shared" si="56"/>
        <v>2.1008403361344537E-3</v>
      </c>
      <c r="W732" s="50">
        <f t="shared" si="59"/>
        <v>2100.8403361344535</v>
      </c>
      <c r="X732" s="5">
        <f t="shared" si="58"/>
        <v>1.9726200339290644E-3</v>
      </c>
      <c r="Y732">
        <f t="shared" si="57"/>
        <v>1.9726200339290645</v>
      </c>
    </row>
    <row r="733" spans="1:25">
      <c r="A733">
        <v>732</v>
      </c>
      <c r="B733" t="s">
        <v>16</v>
      </c>
      <c r="C733" t="s">
        <v>110</v>
      </c>
      <c r="D733">
        <v>5</v>
      </c>
      <c r="E733" t="s">
        <v>71</v>
      </c>
      <c r="F733">
        <v>0.08</v>
      </c>
      <c r="H733" s="3">
        <v>476</v>
      </c>
      <c r="I733" s="3">
        <f t="shared" si="55"/>
        <v>506.94</v>
      </c>
      <c r="J733" t="s">
        <v>19</v>
      </c>
      <c r="K733">
        <v>1</v>
      </c>
      <c r="L733" t="s">
        <v>50</v>
      </c>
      <c r="M733" t="s">
        <v>48</v>
      </c>
      <c r="N733" t="s">
        <v>22</v>
      </c>
      <c r="O733" t="s">
        <v>37</v>
      </c>
      <c r="P733" t="s">
        <v>24</v>
      </c>
      <c r="Q733" t="s">
        <v>49</v>
      </c>
      <c r="R733">
        <v>1</v>
      </c>
      <c r="S733" t="s">
        <v>111</v>
      </c>
      <c r="T733" t="s">
        <v>117</v>
      </c>
      <c r="U733" t="s">
        <v>118</v>
      </c>
      <c r="V733" s="50">
        <f t="shared" si="56"/>
        <v>2.1008403361344537E-3</v>
      </c>
      <c r="W733" s="50">
        <f t="shared" si="59"/>
        <v>2100.8403361344535</v>
      </c>
      <c r="X733" s="5">
        <f t="shared" si="58"/>
        <v>1.9726200339290644E-3</v>
      </c>
      <c r="Y733">
        <f t="shared" si="57"/>
        <v>1.9726200339290645</v>
      </c>
    </row>
    <row r="734" spans="1:25">
      <c r="A734">
        <v>733</v>
      </c>
      <c r="B734" t="s">
        <v>16</v>
      </c>
      <c r="C734" t="s">
        <v>110</v>
      </c>
      <c r="D734">
        <v>5</v>
      </c>
      <c r="E734" t="s">
        <v>71</v>
      </c>
      <c r="F734">
        <v>0.08</v>
      </c>
      <c r="H734" s="3">
        <v>476</v>
      </c>
      <c r="I734" s="3">
        <f t="shared" si="55"/>
        <v>506.94</v>
      </c>
      <c r="J734" t="s">
        <v>19</v>
      </c>
      <c r="K734">
        <v>1</v>
      </c>
      <c r="L734" t="s">
        <v>51</v>
      </c>
      <c r="M734" t="s">
        <v>51</v>
      </c>
      <c r="N734" t="s">
        <v>22</v>
      </c>
      <c r="O734" t="s">
        <v>23</v>
      </c>
      <c r="P734" t="s">
        <v>24</v>
      </c>
      <c r="Q734" t="s">
        <v>45</v>
      </c>
      <c r="R734">
        <v>0</v>
      </c>
      <c r="S734" t="s">
        <v>111</v>
      </c>
      <c r="T734" t="s">
        <v>117</v>
      </c>
      <c r="U734" t="s">
        <v>118</v>
      </c>
      <c r="V734" s="50">
        <f t="shared" si="56"/>
        <v>0</v>
      </c>
      <c r="W734" s="50">
        <f t="shared" si="59"/>
        <v>0</v>
      </c>
      <c r="X734" s="5">
        <f t="shared" si="58"/>
        <v>0</v>
      </c>
      <c r="Y734">
        <f t="shared" si="57"/>
        <v>0</v>
      </c>
    </row>
    <row r="735" spans="1:25">
      <c r="A735">
        <v>734</v>
      </c>
      <c r="B735" t="s">
        <v>16</v>
      </c>
      <c r="C735" t="s">
        <v>110</v>
      </c>
      <c r="D735">
        <v>5</v>
      </c>
      <c r="E735" t="s">
        <v>71</v>
      </c>
      <c r="F735">
        <v>0.08</v>
      </c>
      <c r="H735" s="3">
        <v>476</v>
      </c>
      <c r="I735" s="3">
        <f t="shared" si="55"/>
        <v>506.94</v>
      </c>
      <c r="J735" t="s">
        <v>19</v>
      </c>
      <c r="K735">
        <v>1</v>
      </c>
      <c r="L735" t="s">
        <v>52</v>
      </c>
      <c r="M735" t="s">
        <v>52</v>
      </c>
      <c r="N735" t="s">
        <v>22</v>
      </c>
      <c r="O735" t="s">
        <v>23</v>
      </c>
      <c r="P735" t="s">
        <v>31</v>
      </c>
      <c r="Q735" t="s">
        <v>53</v>
      </c>
      <c r="R735">
        <v>0</v>
      </c>
      <c r="S735" t="s">
        <v>111</v>
      </c>
      <c r="T735" t="s">
        <v>117</v>
      </c>
      <c r="U735" t="s">
        <v>118</v>
      </c>
      <c r="V735" s="50">
        <f t="shared" si="56"/>
        <v>0</v>
      </c>
      <c r="W735" s="50">
        <f t="shared" si="59"/>
        <v>0</v>
      </c>
      <c r="X735" s="5">
        <f t="shared" si="58"/>
        <v>0</v>
      </c>
      <c r="Y735">
        <f t="shared" si="57"/>
        <v>0</v>
      </c>
    </row>
    <row r="736" spans="1:25">
      <c r="A736">
        <v>735</v>
      </c>
      <c r="B736" t="s">
        <v>16</v>
      </c>
      <c r="C736" t="s">
        <v>110</v>
      </c>
      <c r="D736">
        <v>5</v>
      </c>
      <c r="E736" t="s">
        <v>71</v>
      </c>
      <c r="F736">
        <v>0.08</v>
      </c>
      <c r="H736" s="3">
        <v>476</v>
      </c>
      <c r="I736" s="3">
        <f t="shared" si="55"/>
        <v>506.94</v>
      </c>
      <c r="J736" t="s">
        <v>19</v>
      </c>
      <c r="K736">
        <v>1</v>
      </c>
      <c r="L736" t="s">
        <v>54</v>
      </c>
      <c r="M736" t="s">
        <v>54</v>
      </c>
      <c r="N736" t="s">
        <v>22</v>
      </c>
      <c r="O736" t="s">
        <v>23</v>
      </c>
      <c r="P736" t="s">
        <v>31</v>
      </c>
      <c r="Q736" t="s">
        <v>55</v>
      </c>
      <c r="R736">
        <v>0</v>
      </c>
      <c r="S736" t="s">
        <v>111</v>
      </c>
      <c r="T736" t="s">
        <v>117</v>
      </c>
      <c r="U736" t="s">
        <v>118</v>
      </c>
      <c r="V736" s="50">
        <f t="shared" si="56"/>
        <v>0</v>
      </c>
      <c r="W736" s="50">
        <f t="shared" si="59"/>
        <v>0</v>
      </c>
      <c r="X736" s="5">
        <f t="shared" si="58"/>
        <v>0</v>
      </c>
      <c r="Y736">
        <f t="shared" si="57"/>
        <v>0</v>
      </c>
    </row>
    <row r="737" spans="1:25">
      <c r="A737">
        <v>736</v>
      </c>
      <c r="B737" t="s">
        <v>16</v>
      </c>
      <c r="C737" t="s">
        <v>110</v>
      </c>
      <c r="D737">
        <v>5</v>
      </c>
      <c r="E737" t="s">
        <v>71</v>
      </c>
      <c r="F737">
        <v>0.08</v>
      </c>
      <c r="H737" s="3">
        <v>476</v>
      </c>
      <c r="I737" s="3">
        <f t="shared" si="55"/>
        <v>506.94</v>
      </c>
      <c r="J737" t="s">
        <v>19</v>
      </c>
      <c r="K737">
        <v>1</v>
      </c>
      <c r="L737" t="s">
        <v>56</v>
      </c>
      <c r="M737" t="s">
        <v>56</v>
      </c>
      <c r="N737" t="s">
        <v>22</v>
      </c>
      <c r="O737" t="s">
        <v>37</v>
      </c>
      <c r="P737" t="s">
        <v>24</v>
      </c>
      <c r="Q737" t="s">
        <v>57</v>
      </c>
      <c r="R737">
        <v>1</v>
      </c>
      <c r="S737" t="s">
        <v>111</v>
      </c>
      <c r="T737" t="s">
        <v>117</v>
      </c>
      <c r="U737" t="s">
        <v>118</v>
      </c>
      <c r="V737" s="50">
        <f t="shared" si="56"/>
        <v>2.1008403361344537E-3</v>
      </c>
      <c r="W737" s="50">
        <f t="shared" si="59"/>
        <v>2100.8403361344535</v>
      </c>
      <c r="X737" s="5">
        <f t="shared" si="58"/>
        <v>1.9726200339290644E-3</v>
      </c>
      <c r="Y737">
        <f t="shared" si="57"/>
        <v>1.9726200339290645</v>
      </c>
    </row>
    <row r="738" spans="1:25">
      <c r="A738">
        <v>737</v>
      </c>
      <c r="B738" t="s">
        <v>16</v>
      </c>
      <c r="C738" t="s">
        <v>110</v>
      </c>
      <c r="D738">
        <v>5</v>
      </c>
      <c r="E738" t="s">
        <v>71</v>
      </c>
      <c r="F738">
        <v>0.08</v>
      </c>
      <c r="H738" s="3">
        <v>476</v>
      </c>
      <c r="I738" s="3">
        <f t="shared" si="55"/>
        <v>506.94</v>
      </c>
      <c r="J738" t="s">
        <v>19</v>
      </c>
      <c r="K738">
        <v>1</v>
      </c>
      <c r="L738" t="s">
        <v>58</v>
      </c>
      <c r="M738" t="s">
        <v>58</v>
      </c>
      <c r="N738" t="s">
        <v>30</v>
      </c>
      <c r="O738" t="s">
        <v>23</v>
      </c>
      <c r="P738" t="s">
        <v>31</v>
      </c>
      <c r="Q738" t="s">
        <v>59</v>
      </c>
      <c r="R738">
        <v>0</v>
      </c>
      <c r="S738" t="s">
        <v>111</v>
      </c>
      <c r="T738" t="s">
        <v>117</v>
      </c>
      <c r="U738" t="s">
        <v>118</v>
      </c>
      <c r="V738" s="50">
        <f t="shared" si="56"/>
        <v>0</v>
      </c>
      <c r="W738" s="50">
        <f t="shared" si="59"/>
        <v>0</v>
      </c>
      <c r="X738" s="5">
        <f t="shared" si="58"/>
        <v>0</v>
      </c>
      <c r="Y738">
        <f t="shared" si="57"/>
        <v>0</v>
      </c>
    </row>
    <row r="739" spans="1:25">
      <c r="A739">
        <v>738</v>
      </c>
      <c r="B739" t="s">
        <v>16</v>
      </c>
      <c r="C739" t="s">
        <v>110</v>
      </c>
      <c r="D739">
        <v>5</v>
      </c>
      <c r="E739" t="s">
        <v>71</v>
      </c>
      <c r="F739">
        <v>0.08</v>
      </c>
      <c r="H739" s="3">
        <v>476</v>
      </c>
      <c r="I739" s="3">
        <f t="shared" si="55"/>
        <v>506.94</v>
      </c>
      <c r="J739" t="s">
        <v>19</v>
      </c>
      <c r="K739">
        <v>1</v>
      </c>
      <c r="L739" t="s">
        <v>60</v>
      </c>
      <c r="M739" t="s">
        <v>60</v>
      </c>
      <c r="N739" t="s">
        <v>30</v>
      </c>
      <c r="O739" t="s">
        <v>37</v>
      </c>
      <c r="P739" t="s">
        <v>31</v>
      </c>
      <c r="Q739" t="s">
        <v>61</v>
      </c>
      <c r="R739">
        <v>0</v>
      </c>
      <c r="S739" t="s">
        <v>111</v>
      </c>
      <c r="T739" t="s">
        <v>117</v>
      </c>
      <c r="U739" t="s">
        <v>118</v>
      </c>
      <c r="V739" s="50">
        <f t="shared" si="56"/>
        <v>0</v>
      </c>
      <c r="W739" s="50">
        <f t="shared" si="59"/>
        <v>0</v>
      </c>
      <c r="X739" s="5">
        <f t="shared" si="58"/>
        <v>0</v>
      </c>
      <c r="Y739">
        <f t="shared" si="57"/>
        <v>0</v>
      </c>
    </row>
    <row r="740" spans="1:25">
      <c r="A740">
        <v>739</v>
      </c>
      <c r="B740" t="s">
        <v>16</v>
      </c>
      <c r="C740" t="s">
        <v>110</v>
      </c>
      <c r="D740">
        <v>5</v>
      </c>
      <c r="E740" t="s">
        <v>71</v>
      </c>
      <c r="F740">
        <v>0.08</v>
      </c>
      <c r="H740" s="3">
        <v>476</v>
      </c>
      <c r="I740" s="3">
        <f t="shared" si="55"/>
        <v>506.94</v>
      </c>
      <c r="J740" t="s">
        <v>19</v>
      </c>
      <c r="K740">
        <v>1</v>
      </c>
      <c r="L740" t="s">
        <v>62</v>
      </c>
      <c r="M740" t="s">
        <v>62</v>
      </c>
      <c r="N740" t="s">
        <v>22</v>
      </c>
      <c r="O740" t="s">
        <v>37</v>
      </c>
      <c r="P740" t="s">
        <v>24</v>
      </c>
      <c r="Q740" t="s">
        <v>32</v>
      </c>
      <c r="R740">
        <v>0</v>
      </c>
      <c r="S740" t="s">
        <v>111</v>
      </c>
      <c r="T740" t="s">
        <v>117</v>
      </c>
      <c r="U740" t="s">
        <v>118</v>
      </c>
      <c r="V740" s="50">
        <f t="shared" si="56"/>
        <v>0</v>
      </c>
      <c r="W740" s="50">
        <f t="shared" si="59"/>
        <v>0</v>
      </c>
      <c r="X740" s="5">
        <f t="shared" si="58"/>
        <v>0</v>
      </c>
      <c r="Y740">
        <f t="shared" si="57"/>
        <v>0</v>
      </c>
    </row>
    <row r="741" spans="1:25">
      <c r="A741">
        <v>740</v>
      </c>
      <c r="B741" t="s">
        <v>16</v>
      </c>
      <c r="C741" t="s">
        <v>110</v>
      </c>
      <c r="D741">
        <v>5</v>
      </c>
      <c r="E741" t="s">
        <v>71</v>
      </c>
      <c r="F741">
        <v>0.08</v>
      </c>
      <c r="H741" s="3">
        <v>476</v>
      </c>
      <c r="I741" s="3">
        <f t="shared" si="55"/>
        <v>506.94</v>
      </c>
      <c r="J741" t="s">
        <v>19</v>
      </c>
      <c r="K741">
        <v>1</v>
      </c>
      <c r="L741" t="s">
        <v>63</v>
      </c>
      <c r="M741" t="s">
        <v>64</v>
      </c>
      <c r="N741" t="s">
        <v>22</v>
      </c>
      <c r="O741" t="s">
        <v>23</v>
      </c>
      <c r="P741" t="s">
        <v>24</v>
      </c>
      <c r="Q741" t="s">
        <v>25</v>
      </c>
      <c r="R741">
        <v>0</v>
      </c>
      <c r="S741" t="s">
        <v>111</v>
      </c>
      <c r="T741" t="s">
        <v>117</v>
      </c>
      <c r="U741" t="s">
        <v>118</v>
      </c>
      <c r="V741" s="50">
        <f t="shared" si="56"/>
        <v>0</v>
      </c>
      <c r="W741" s="50">
        <f t="shared" si="59"/>
        <v>0</v>
      </c>
      <c r="X741" s="5">
        <f t="shared" si="58"/>
        <v>0</v>
      </c>
      <c r="Y741">
        <f t="shared" si="57"/>
        <v>0</v>
      </c>
    </row>
    <row r="742" spans="1:25">
      <c r="A742">
        <v>741</v>
      </c>
      <c r="B742" t="s">
        <v>16</v>
      </c>
      <c r="C742" t="s">
        <v>110</v>
      </c>
      <c r="D742">
        <v>5</v>
      </c>
      <c r="E742" t="s">
        <v>71</v>
      </c>
      <c r="F742">
        <v>0.08</v>
      </c>
      <c r="H742" s="3">
        <v>476</v>
      </c>
      <c r="I742" s="3">
        <f t="shared" si="55"/>
        <v>506.94</v>
      </c>
      <c r="J742" t="s">
        <v>65</v>
      </c>
      <c r="K742">
        <v>1</v>
      </c>
      <c r="L742" t="s">
        <v>20</v>
      </c>
      <c r="M742" t="s">
        <v>21</v>
      </c>
      <c r="N742" t="s">
        <v>22</v>
      </c>
      <c r="O742" t="s">
        <v>23</v>
      </c>
      <c r="P742" t="s">
        <v>24</v>
      </c>
      <c r="Q742" t="s">
        <v>25</v>
      </c>
      <c r="R742">
        <v>9</v>
      </c>
      <c r="S742" t="s">
        <v>111</v>
      </c>
      <c r="T742" t="s">
        <v>117</v>
      </c>
      <c r="U742" t="s">
        <v>119</v>
      </c>
      <c r="V742" s="50">
        <f t="shared" si="56"/>
        <v>1.8907563025210083E-2</v>
      </c>
      <c r="W742" s="50">
        <f t="shared" si="59"/>
        <v>18907.563025210082</v>
      </c>
      <c r="X742" s="5">
        <f t="shared" si="58"/>
        <v>1.7753580305361581E-2</v>
      </c>
      <c r="Y742">
        <f t="shared" si="57"/>
        <v>17.753580305361581</v>
      </c>
    </row>
    <row r="743" spans="1:25">
      <c r="A743">
        <v>742</v>
      </c>
      <c r="B743" t="s">
        <v>16</v>
      </c>
      <c r="C743" t="s">
        <v>110</v>
      </c>
      <c r="D743">
        <v>5</v>
      </c>
      <c r="E743" t="s">
        <v>71</v>
      </c>
      <c r="F743">
        <v>0.08</v>
      </c>
      <c r="H743" s="3">
        <v>476</v>
      </c>
      <c r="I743" s="3">
        <f t="shared" si="55"/>
        <v>506.94</v>
      </c>
      <c r="J743" t="s">
        <v>65</v>
      </c>
      <c r="K743">
        <v>1</v>
      </c>
      <c r="L743" t="s">
        <v>29</v>
      </c>
      <c r="M743" t="s">
        <v>29</v>
      </c>
      <c r="N743" t="s">
        <v>30</v>
      </c>
      <c r="O743" t="s">
        <v>23</v>
      </c>
      <c r="P743" t="s">
        <v>31</v>
      </c>
      <c r="Q743" t="s">
        <v>32</v>
      </c>
      <c r="R743">
        <v>0</v>
      </c>
      <c r="S743" t="s">
        <v>111</v>
      </c>
      <c r="T743" t="s">
        <v>117</v>
      </c>
      <c r="U743" t="s">
        <v>119</v>
      </c>
      <c r="V743" s="50">
        <f t="shared" si="56"/>
        <v>0</v>
      </c>
      <c r="W743" s="50">
        <f t="shared" si="59"/>
        <v>0</v>
      </c>
      <c r="X743" s="5">
        <f t="shared" si="58"/>
        <v>0</v>
      </c>
      <c r="Y743">
        <f t="shared" si="57"/>
        <v>0</v>
      </c>
    </row>
    <row r="744" spans="1:25">
      <c r="A744">
        <v>743</v>
      </c>
      <c r="B744" t="s">
        <v>16</v>
      </c>
      <c r="C744" t="s">
        <v>110</v>
      </c>
      <c r="D744">
        <v>5</v>
      </c>
      <c r="E744" t="s">
        <v>71</v>
      </c>
      <c r="F744">
        <v>0.08</v>
      </c>
      <c r="H744" s="3">
        <v>476</v>
      </c>
      <c r="I744" s="3">
        <f t="shared" si="55"/>
        <v>506.94</v>
      </c>
      <c r="J744" t="s">
        <v>65</v>
      </c>
      <c r="K744">
        <v>1</v>
      </c>
      <c r="L744" t="s">
        <v>33</v>
      </c>
      <c r="M744" t="s">
        <v>33</v>
      </c>
      <c r="N744" t="s">
        <v>22</v>
      </c>
      <c r="O744" t="s">
        <v>23</v>
      </c>
      <c r="P744" t="s">
        <v>31</v>
      </c>
      <c r="Q744" t="s">
        <v>25</v>
      </c>
      <c r="R744">
        <v>0</v>
      </c>
      <c r="S744" t="s">
        <v>111</v>
      </c>
      <c r="T744" t="s">
        <v>117</v>
      </c>
      <c r="U744" t="s">
        <v>119</v>
      </c>
      <c r="V744" s="50">
        <f t="shared" si="56"/>
        <v>0</v>
      </c>
      <c r="W744" s="50">
        <f t="shared" si="59"/>
        <v>0</v>
      </c>
      <c r="X744" s="5">
        <f t="shared" si="58"/>
        <v>0</v>
      </c>
      <c r="Y744">
        <f t="shared" si="57"/>
        <v>0</v>
      </c>
    </row>
    <row r="745" spans="1:25">
      <c r="A745">
        <v>744</v>
      </c>
      <c r="B745" t="s">
        <v>16</v>
      </c>
      <c r="C745" t="s">
        <v>110</v>
      </c>
      <c r="D745">
        <v>5</v>
      </c>
      <c r="E745" t="s">
        <v>71</v>
      </c>
      <c r="F745">
        <v>0.08</v>
      </c>
      <c r="H745" s="3">
        <v>476</v>
      </c>
      <c r="I745" s="3">
        <f t="shared" si="55"/>
        <v>506.94</v>
      </c>
      <c r="J745" t="s">
        <v>65</v>
      </c>
      <c r="K745">
        <v>1</v>
      </c>
      <c r="L745" t="s">
        <v>34</v>
      </c>
      <c r="M745" t="s">
        <v>35</v>
      </c>
      <c r="N745" t="s">
        <v>36</v>
      </c>
      <c r="O745" t="s">
        <v>37</v>
      </c>
      <c r="P745" t="s">
        <v>24</v>
      </c>
      <c r="Q745" t="s">
        <v>38</v>
      </c>
      <c r="R745">
        <v>0</v>
      </c>
      <c r="S745" t="s">
        <v>111</v>
      </c>
      <c r="T745" t="s">
        <v>117</v>
      </c>
      <c r="U745" t="s">
        <v>119</v>
      </c>
      <c r="V745" s="50">
        <f t="shared" si="56"/>
        <v>0</v>
      </c>
      <c r="W745" s="50">
        <f t="shared" si="59"/>
        <v>0</v>
      </c>
      <c r="X745" s="5">
        <f t="shared" si="58"/>
        <v>0</v>
      </c>
      <c r="Y745">
        <f t="shared" si="57"/>
        <v>0</v>
      </c>
    </row>
    <row r="746" spans="1:25">
      <c r="A746">
        <v>745</v>
      </c>
      <c r="B746" t="s">
        <v>16</v>
      </c>
      <c r="C746" t="s">
        <v>110</v>
      </c>
      <c r="D746">
        <v>5</v>
      </c>
      <c r="E746" t="s">
        <v>71</v>
      </c>
      <c r="F746">
        <v>0.08</v>
      </c>
      <c r="H746" s="3">
        <v>476</v>
      </c>
      <c r="I746" s="3">
        <f t="shared" si="55"/>
        <v>506.94</v>
      </c>
      <c r="J746" t="s">
        <v>65</v>
      </c>
      <c r="K746">
        <v>1</v>
      </c>
      <c r="L746" t="s">
        <v>39</v>
      </c>
      <c r="M746" t="s">
        <v>35</v>
      </c>
      <c r="N746" t="s">
        <v>36</v>
      </c>
      <c r="O746" t="s">
        <v>37</v>
      </c>
      <c r="P746" t="s">
        <v>24</v>
      </c>
      <c r="Q746" t="s">
        <v>38</v>
      </c>
      <c r="R746">
        <v>0</v>
      </c>
      <c r="S746" t="s">
        <v>111</v>
      </c>
      <c r="T746" t="s">
        <v>117</v>
      </c>
      <c r="U746" t="s">
        <v>119</v>
      </c>
      <c r="V746" s="50">
        <f t="shared" si="56"/>
        <v>0</v>
      </c>
      <c r="W746" s="50">
        <f t="shared" si="59"/>
        <v>0</v>
      </c>
      <c r="X746" s="5">
        <f t="shared" si="58"/>
        <v>0</v>
      </c>
      <c r="Y746">
        <f t="shared" si="57"/>
        <v>0</v>
      </c>
    </row>
    <row r="747" spans="1:25">
      <c r="A747">
        <v>746</v>
      </c>
      <c r="B747" t="s">
        <v>16</v>
      </c>
      <c r="C747" t="s">
        <v>110</v>
      </c>
      <c r="D747">
        <v>5</v>
      </c>
      <c r="E747" t="s">
        <v>71</v>
      </c>
      <c r="F747">
        <v>0.08</v>
      </c>
      <c r="H747" s="3">
        <v>476</v>
      </c>
      <c r="I747" s="3">
        <f t="shared" si="55"/>
        <v>506.94</v>
      </c>
      <c r="J747" t="s">
        <v>65</v>
      </c>
      <c r="K747">
        <v>1</v>
      </c>
      <c r="L747" t="s">
        <v>40</v>
      </c>
      <c r="M747" t="s">
        <v>40</v>
      </c>
      <c r="N747" t="s">
        <v>22</v>
      </c>
      <c r="O747" t="s">
        <v>37</v>
      </c>
      <c r="P747" t="s">
        <v>24</v>
      </c>
      <c r="Q747" t="s">
        <v>32</v>
      </c>
      <c r="R747">
        <v>0</v>
      </c>
      <c r="S747" t="s">
        <v>111</v>
      </c>
      <c r="T747" t="s">
        <v>117</v>
      </c>
      <c r="U747" t="s">
        <v>119</v>
      </c>
      <c r="V747" s="50">
        <f t="shared" si="56"/>
        <v>0</v>
      </c>
      <c r="W747" s="50">
        <f t="shared" si="59"/>
        <v>0</v>
      </c>
      <c r="X747" s="5">
        <f t="shared" si="58"/>
        <v>0</v>
      </c>
      <c r="Y747">
        <f t="shared" si="57"/>
        <v>0</v>
      </c>
    </row>
    <row r="748" spans="1:25">
      <c r="A748">
        <v>747</v>
      </c>
      <c r="B748" t="s">
        <v>16</v>
      </c>
      <c r="C748" t="s">
        <v>110</v>
      </c>
      <c r="D748">
        <v>5</v>
      </c>
      <c r="E748" t="s">
        <v>71</v>
      </c>
      <c r="F748">
        <v>0.08</v>
      </c>
      <c r="H748" s="3">
        <v>476</v>
      </c>
      <c r="I748" s="3">
        <f t="shared" si="55"/>
        <v>506.94</v>
      </c>
      <c r="J748" t="s">
        <v>65</v>
      </c>
      <c r="K748">
        <v>1</v>
      </c>
      <c r="L748" t="s">
        <v>41</v>
      </c>
      <c r="M748" t="s">
        <v>41</v>
      </c>
      <c r="N748" t="s">
        <v>22</v>
      </c>
      <c r="O748" t="s">
        <v>23</v>
      </c>
      <c r="P748" t="s">
        <v>24</v>
      </c>
      <c r="Q748" t="s">
        <v>425</v>
      </c>
      <c r="R748">
        <v>0</v>
      </c>
      <c r="S748" t="s">
        <v>111</v>
      </c>
      <c r="T748" t="s">
        <v>117</v>
      </c>
      <c r="U748" t="s">
        <v>119</v>
      </c>
      <c r="V748" s="50">
        <f t="shared" si="56"/>
        <v>0</v>
      </c>
      <c r="W748" s="50">
        <f t="shared" si="59"/>
        <v>0</v>
      </c>
      <c r="X748" s="5">
        <f t="shared" si="58"/>
        <v>0</v>
      </c>
      <c r="Y748">
        <f t="shared" si="57"/>
        <v>0</v>
      </c>
    </row>
    <row r="749" spans="1:25">
      <c r="A749">
        <v>748</v>
      </c>
      <c r="B749" t="s">
        <v>16</v>
      </c>
      <c r="C749" t="s">
        <v>110</v>
      </c>
      <c r="D749">
        <v>5</v>
      </c>
      <c r="E749" t="s">
        <v>71</v>
      </c>
      <c r="F749">
        <v>0.08</v>
      </c>
      <c r="H749" s="3">
        <v>476</v>
      </c>
      <c r="I749" s="3">
        <f t="shared" si="55"/>
        <v>506.94</v>
      </c>
      <c r="J749" t="s">
        <v>65</v>
      </c>
      <c r="K749">
        <v>1</v>
      </c>
      <c r="L749" t="s">
        <v>42</v>
      </c>
      <c r="M749" t="s">
        <v>42</v>
      </c>
      <c r="N749" t="s">
        <v>22</v>
      </c>
      <c r="O749" t="s">
        <v>23</v>
      </c>
      <c r="P749" t="s">
        <v>24</v>
      </c>
      <c r="Q749" t="s">
        <v>43</v>
      </c>
      <c r="R749">
        <v>0</v>
      </c>
      <c r="S749" t="s">
        <v>111</v>
      </c>
      <c r="T749" t="s">
        <v>117</v>
      </c>
      <c r="U749" t="s">
        <v>119</v>
      </c>
      <c r="V749" s="50">
        <f t="shared" si="56"/>
        <v>0</v>
      </c>
      <c r="W749" s="50">
        <f t="shared" si="59"/>
        <v>0</v>
      </c>
      <c r="X749" s="5">
        <f t="shared" si="58"/>
        <v>0</v>
      </c>
      <c r="Y749">
        <f t="shared" si="57"/>
        <v>0</v>
      </c>
    </row>
    <row r="750" spans="1:25">
      <c r="A750">
        <v>749</v>
      </c>
      <c r="B750" t="s">
        <v>16</v>
      </c>
      <c r="C750" t="s">
        <v>110</v>
      </c>
      <c r="D750">
        <v>5</v>
      </c>
      <c r="E750" t="s">
        <v>71</v>
      </c>
      <c r="F750">
        <v>0.08</v>
      </c>
      <c r="H750" s="3">
        <v>476</v>
      </c>
      <c r="I750" s="3">
        <f t="shared" si="55"/>
        <v>506.94</v>
      </c>
      <c r="J750" t="s">
        <v>65</v>
      </c>
      <c r="K750">
        <v>1</v>
      </c>
      <c r="L750" t="s">
        <v>44</v>
      </c>
      <c r="M750" t="s">
        <v>44</v>
      </c>
      <c r="N750" t="s">
        <v>22</v>
      </c>
      <c r="O750" t="s">
        <v>23</v>
      </c>
      <c r="P750" t="s">
        <v>24</v>
      </c>
      <c r="Q750" t="s">
        <v>45</v>
      </c>
      <c r="R750">
        <v>0</v>
      </c>
      <c r="S750" t="s">
        <v>111</v>
      </c>
      <c r="T750" t="s">
        <v>117</v>
      </c>
      <c r="U750" t="s">
        <v>119</v>
      </c>
      <c r="V750" s="50">
        <f t="shared" si="56"/>
        <v>0</v>
      </c>
      <c r="W750" s="50">
        <f t="shared" si="59"/>
        <v>0</v>
      </c>
      <c r="X750" s="5">
        <f t="shared" si="58"/>
        <v>0</v>
      </c>
      <c r="Y750">
        <f t="shared" si="57"/>
        <v>0</v>
      </c>
    </row>
    <row r="751" spans="1:25">
      <c r="A751">
        <v>750</v>
      </c>
      <c r="B751" t="s">
        <v>16</v>
      </c>
      <c r="C751" t="s">
        <v>110</v>
      </c>
      <c r="D751">
        <v>5</v>
      </c>
      <c r="E751" t="s">
        <v>71</v>
      </c>
      <c r="F751">
        <v>0.08</v>
      </c>
      <c r="H751" s="3">
        <v>476</v>
      </c>
      <c r="I751" s="3">
        <f t="shared" si="55"/>
        <v>506.94</v>
      </c>
      <c r="J751" t="s">
        <v>65</v>
      </c>
      <c r="K751">
        <v>1</v>
      </c>
      <c r="L751" t="s">
        <v>46</v>
      </c>
      <c r="M751" t="s">
        <v>46</v>
      </c>
      <c r="N751" t="s">
        <v>22</v>
      </c>
      <c r="O751" t="s">
        <v>23</v>
      </c>
      <c r="P751" t="s">
        <v>24</v>
      </c>
      <c r="Q751" t="s">
        <v>32</v>
      </c>
      <c r="R751">
        <v>0</v>
      </c>
      <c r="S751" t="s">
        <v>111</v>
      </c>
      <c r="T751" t="s">
        <v>117</v>
      </c>
      <c r="U751" t="s">
        <v>119</v>
      </c>
      <c r="V751" s="50">
        <f t="shared" si="56"/>
        <v>0</v>
      </c>
      <c r="W751" s="50">
        <f t="shared" si="59"/>
        <v>0</v>
      </c>
      <c r="X751" s="5">
        <f t="shared" si="58"/>
        <v>0</v>
      </c>
      <c r="Y751">
        <f t="shared" si="57"/>
        <v>0</v>
      </c>
    </row>
    <row r="752" spans="1:25">
      <c r="A752">
        <v>751</v>
      </c>
      <c r="B752" t="s">
        <v>16</v>
      </c>
      <c r="C752" t="s">
        <v>110</v>
      </c>
      <c r="D752">
        <v>5</v>
      </c>
      <c r="E752" t="s">
        <v>71</v>
      </c>
      <c r="F752">
        <v>0.08</v>
      </c>
      <c r="H752" s="3">
        <v>476</v>
      </c>
      <c r="I752" s="3">
        <f t="shared" si="55"/>
        <v>506.94</v>
      </c>
      <c r="J752" t="s">
        <v>65</v>
      </c>
      <c r="K752">
        <v>1</v>
      </c>
      <c r="L752" t="s">
        <v>47</v>
      </c>
      <c r="M752" t="s">
        <v>48</v>
      </c>
      <c r="N752" t="s">
        <v>22</v>
      </c>
      <c r="O752" t="s">
        <v>37</v>
      </c>
      <c r="P752" t="s">
        <v>24</v>
      </c>
      <c r="Q752" t="s">
        <v>49</v>
      </c>
      <c r="R752">
        <v>0</v>
      </c>
      <c r="S752" t="s">
        <v>111</v>
      </c>
      <c r="T752" t="s">
        <v>117</v>
      </c>
      <c r="U752" t="s">
        <v>119</v>
      </c>
      <c r="V752" s="50">
        <f t="shared" si="56"/>
        <v>0</v>
      </c>
      <c r="W752" s="50">
        <f t="shared" si="59"/>
        <v>0</v>
      </c>
      <c r="X752" s="5">
        <f t="shared" si="58"/>
        <v>0</v>
      </c>
      <c r="Y752">
        <f t="shared" si="57"/>
        <v>0</v>
      </c>
    </row>
    <row r="753" spans="1:25">
      <c r="A753">
        <v>752</v>
      </c>
      <c r="B753" t="s">
        <v>16</v>
      </c>
      <c r="C753" t="s">
        <v>110</v>
      </c>
      <c r="D753">
        <v>5</v>
      </c>
      <c r="E753" t="s">
        <v>71</v>
      </c>
      <c r="F753">
        <v>0.08</v>
      </c>
      <c r="H753" s="3">
        <v>476</v>
      </c>
      <c r="I753" s="3">
        <f t="shared" si="55"/>
        <v>506.94</v>
      </c>
      <c r="J753" t="s">
        <v>65</v>
      </c>
      <c r="K753">
        <v>1</v>
      </c>
      <c r="L753" t="s">
        <v>50</v>
      </c>
      <c r="M753" t="s">
        <v>48</v>
      </c>
      <c r="N753" t="s">
        <v>22</v>
      </c>
      <c r="O753" t="s">
        <v>37</v>
      </c>
      <c r="P753" t="s">
        <v>24</v>
      </c>
      <c r="Q753" t="s">
        <v>49</v>
      </c>
      <c r="R753">
        <v>0</v>
      </c>
      <c r="S753" t="s">
        <v>111</v>
      </c>
      <c r="T753" t="s">
        <v>117</v>
      </c>
      <c r="U753" t="s">
        <v>119</v>
      </c>
      <c r="V753" s="50">
        <f t="shared" si="56"/>
        <v>0</v>
      </c>
      <c r="W753" s="50">
        <f t="shared" si="59"/>
        <v>0</v>
      </c>
      <c r="X753" s="5">
        <f t="shared" si="58"/>
        <v>0</v>
      </c>
      <c r="Y753">
        <f t="shared" si="57"/>
        <v>0</v>
      </c>
    </row>
    <row r="754" spans="1:25">
      <c r="A754">
        <v>753</v>
      </c>
      <c r="B754" t="s">
        <v>16</v>
      </c>
      <c r="C754" t="s">
        <v>110</v>
      </c>
      <c r="D754">
        <v>5</v>
      </c>
      <c r="E754" t="s">
        <v>71</v>
      </c>
      <c r="F754">
        <v>0.08</v>
      </c>
      <c r="H754" s="3">
        <v>476</v>
      </c>
      <c r="I754" s="3">
        <f t="shared" si="55"/>
        <v>506.94</v>
      </c>
      <c r="J754" t="s">
        <v>65</v>
      </c>
      <c r="K754">
        <v>1</v>
      </c>
      <c r="L754" t="s">
        <v>51</v>
      </c>
      <c r="M754" t="s">
        <v>51</v>
      </c>
      <c r="N754" t="s">
        <v>22</v>
      </c>
      <c r="O754" t="s">
        <v>23</v>
      </c>
      <c r="P754" t="s">
        <v>24</v>
      </c>
      <c r="Q754" t="s">
        <v>45</v>
      </c>
      <c r="R754">
        <v>0</v>
      </c>
      <c r="S754" t="s">
        <v>111</v>
      </c>
      <c r="T754" t="s">
        <v>117</v>
      </c>
      <c r="U754" t="s">
        <v>119</v>
      </c>
      <c r="V754" s="50">
        <f t="shared" si="56"/>
        <v>0</v>
      </c>
      <c r="W754" s="50">
        <f t="shared" si="59"/>
        <v>0</v>
      </c>
      <c r="X754" s="5">
        <f t="shared" si="58"/>
        <v>0</v>
      </c>
      <c r="Y754">
        <f t="shared" si="57"/>
        <v>0</v>
      </c>
    </row>
    <row r="755" spans="1:25">
      <c r="A755">
        <v>754</v>
      </c>
      <c r="B755" t="s">
        <v>16</v>
      </c>
      <c r="C755" t="s">
        <v>110</v>
      </c>
      <c r="D755">
        <v>5</v>
      </c>
      <c r="E755" t="s">
        <v>71</v>
      </c>
      <c r="F755">
        <v>0.08</v>
      </c>
      <c r="H755" s="3">
        <v>476</v>
      </c>
      <c r="I755" s="3">
        <f t="shared" si="55"/>
        <v>506.94</v>
      </c>
      <c r="J755" t="s">
        <v>65</v>
      </c>
      <c r="K755">
        <v>1</v>
      </c>
      <c r="L755" t="s">
        <v>52</v>
      </c>
      <c r="M755" t="s">
        <v>52</v>
      </c>
      <c r="N755" t="s">
        <v>22</v>
      </c>
      <c r="O755" t="s">
        <v>23</v>
      </c>
      <c r="P755" t="s">
        <v>31</v>
      </c>
      <c r="Q755" t="s">
        <v>53</v>
      </c>
      <c r="R755">
        <v>0</v>
      </c>
      <c r="S755" t="s">
        <v>111</v>
      </c>
      <c r="T755" t="s">
        <v>117</v>
      </c>
      <c r="U755" t="s">
        <v>119</v>
      </c>
      <c r="V755" s="50">
        <f t="shared" si="56"/>
        <v>0</v>
      </c>
      <c r="W755" s="50">
        <f t="shared" si="59"/>
        <v>0</v>
      </c>
      <c r="X755" s="5">
        <f t="shared" si="58"/>
        <v>0</v>
      </c>
      <c r="Y755">
        <f t="shared" si="57"/>
        <v>0</v>
      </c>
    </row>
    <row r="756" spans="1:25">
      <c r="A756">
        <v>755</v>
      </c>
      <c r="B756" t="s">
        <v>16</v>
      </c>
      <c r="C756" t="s">
        <v>110</v>
      </c>
      <c r="D756">
        <v>5</v>
      </c>
      <c r="E756" t="s">
        <v>71</v>
      </c>
      <c r="F756">
        <v>0.08</v>
      </c>
      <c r="H756" s="3">
        <v>476</v>
      </c>
      <c r="I756" s="3">
        <f t="shared" si="55"/>
        <v>506.94</v>
      </c>
      <c r="J756" t="s">
        <v>65</v>
      </c>
      <c r="K756">
        <v>1</v>
      </c>
      <c r="L756" t="s">
        <v>54</v>
      </c>
      <c r="M756" t="s">
        <v>54</v>
      </c>
      <c r="N756" t="s">
        <v>22</v>
      </c>
      <c r="O756" t="s">
        <v>23</v>
      </c>
      <c r="P756" t="s">
        <v>31</v>
      </c>
      <c r="Q756" t="s">
        <v>55</v>
      </c>
      <c r="R756">
        <v>0</v>
      </c>
      <c r="S756" t="s">
        <v>111</v>
      </c>
      <c r="T756" t="s">
        <v>117</v>
      </c>
      <c r="U756" t="s">
        <v>119</v>
      </c>
      <c r="V756" s="50">
        <f t="shared" si="56"/>
        <v>0</v>
      </c>
      <c r="W756" s="50">
        <f t="shared" si="59"/>
        <v>0</v>
      </c>
      <c r="X756" s="5">
        <f t="shared" si="58"/>
        <v>0</v>
      </c>
      <c r="Y756">
        <f t="shared" si="57"/>
        <v>0</v>
      </c>
    </row>
    <row r="757" spans="1:25">
      <c r="A757">
        <v>756</v>
      </c>
      <c r="B757" t="s">
        <v>16</v>
      </c>
      <c r="C757" t="s">
        <v>110</v>
      </c>
      <c r="D757">
        <v>5</v>
      </c>
      <c r="E757" t="s">
        <v>71</v>
      </c>
      <c r="F757">
        <v>0.08</v>
      </c>
      <c r="H757" s="3">
        <v>476</v>
      </c>
      <c r="I757" s="3">
        <f t="shared" si="55"/>
        <v>506.94</v>
      </c>
      <c r="J757" t="s">
        <v>65</v>
      </c>
      <c r="K757">
        <v>1</v>
      </c>
      <c r="L757" t="s">
        <v>56</v>
      </c>
      <c r="M757" t="s">
        <v>56</v>
      </c>
      <c r="N757" t="s">
        <v>22</v>
      </c>
      <c r="O757" t="s">
        <v>37</v>
      </c>
      <c r="P757" t="s">
        <v>24</v>
      </c>
      <c r="Q757" t="s">
        <v>57</v>
      </c>
      <c r="R757">
        <v>1</v>
      </c>
      <c r="S757" t="s">
        <v>111</v>
      </c>
      <c r="T757" t="s">
        <v>117</v>
      </c>
      <c r="U757" t="s">
        <v>119</v>
      </c>
      <c r="V757" s="50">
        <f t="shared" si="56"/>
        <v>2.1008403361344537E-3</v>
      </c>
      <c r="W757" s="50">
        <f t="shared" si="59"/>
        <v>2100.8403361344535</v>
      </c>
      <c r="X757" s="5">
        <f t="shared" si="58"/>
        <v>1.9726200339290644E-3</v>
      </c>
      <c r="Y757">
        <f t="shared" si="57"/>
        <v>1.9726200339290645</v>
      </c>
    </row>
    <row r="758" spans="1:25">
      <c r="A758">
        <v>757</v>
      </c>
      <c r="B758" t="s">
        <v>16</v>
      </c>
      <c r="C758" t="s">
        <v>110</v>
      </c>
      <c r="D758">
        <v>5</v>
      </c>
      <c r="E758" t="s">
        <v>71</v>
      </c>
      <c r="F758">
        <v>0.08</v>
      </c>
      <c r="H758" s="3">
        <v>476</v>
      </c>
      <c r="I758" s="3">
        <f t="shared" si="55"/>
        <v>506.94</v>
      </c>
      <c r="J758" t="s">
        <v>65</v>
      </c>
      <c r="K758">
        <v>1</v>
      </c>
      <c r="L758" t="s">
        <v>58</v>
      </c>
      <c r="M758" t="s">
        <v>58</v>
      </c>
      <c r="N758" t="s">
        <v>30</v>
      </c>
      <c r="O758" t="s">
        <v>23</v>
      </c>
      <c r="P758" t="s">
        <v>31</v>
      </c>
      <c r="Q758" t="s">
        <v>59</v>
      </c>
      <c r="R758">
        <v>0</v>
      </c>
      <c r="S758" t="s">
        <v>111</v>
      </c>
      <c r="T758" t="s">
        <v>117</v>
      </c>
      <c r="U758" t="s">
        <v>119</v>
      </c>
      <c r="V758" s="50">
        <f t="shared" si="56"/>
        <v>0</v>
      </c>
      <c r="W758" s="50">
        <f t="shared" si="59"/>
        <v>0</v>
      </c>
      <c r="X758" s="5">
        <f t="shared" si="58"/>
        <v>0</v>
      </c>
      <c r="Y758">
        <f t="shared" si="57"/>
        <v>0</v>
      </c>
    </row>
    <row r="759" spans="1:25">
      <c r="A759">
        <v>758</v>
      </c>
      <c r="B759" t="s">
        <v>16</v>
      </c>
      <c r="C759" t="s">
        <v>110</v>
      </c>
      <c r="D759">
        <v>5</v>
      </c>
      <c r="E759" t="s">
        <v>71</v>
      </c>
      <c r="F759">
        <v>0.08</v>
      </c>
      <c r="H759" s="3">
        <v>476</v>
      </c>
      <c r="I759" s="3">
        <f t="shared" si="55"/>
        <v>506.94</v>
      </c>
      <c r="J759" t="s">
        <v>65</v>
      </c>
      <c r="K759">
        <v>1</v>
      </c>
      <c r="L759" t="s">
        <v>60</v>
      </c>
      <c r="M759" t="s">
        <v>60</v>
      </c>
      <c r="N759" t="s">
        <v>30</v>
      </c>
      <c r="O759" t="s">
        <v>37</v>
      </c>
      <c r="P759" t="s">
        <v>31</v>
      </c>
      <c r="Q759" t="s">
        <v>61</v>
      </c>
      <c r="R759">
        <v>0</v>
      </c>
      <c r="S759" t="s">
        <v>111</v>
      </c>
      <c r="T759" t="s">
        <v>117</v>
      </c>
      <c r="U759" t="s">
        <v>119</v>
      </c>
      <c r="V759" s="50">
        <f t="shared" si="56"/>
        <v>0</v>
      </c>
      <c r="W759" s="50">
        <f t="shared" si="59"/>
        <v>0</v>
      </c>
      <c r="X759" s="5">
        <f t="shared" si="58"/>
        <v>0</v>
      </c>
      <c r="Y759">
        <f t="shared" si="57"/>
        <v>0</v>
      </c>
    </row>
    <row r="760" spans="1:25">
      <c r="A760">
        <v>759</v>
      </c>
      <c r="B760" t="s">
        <v>16</v>
      </c>
      <c r="C760" t="s">
        <v>110</v>
      </c>
      <c r="D760">
        <v>5</v>
      </c>
      <c r="E760" t="s">
        <v>71</v>
      </c>
      <c r="F760">
        <v>0.08</v>
      </c>
      <c r="H760" s="3">
        <v>476</v>
      </c>
      <c r="I760" s="3">
        <f t="shared" si="55"/>
        <v>506.94</v>
      </c>
      <c r="J760" t="s">
        <v>65</v>
      </c>
      <c r="K760">
        <v>1</v>
      </c>
      <c r="L760" t="s">
        <v>62</v>
      </c>
      <c r="M760" t="s">
        <v>62</v>
      </c>
      <c r="N760" t="s">
        <v>22</v>
      </c>
      <c r="O760" t="s">
        <v>37</v>
      </c>
      <c r="P760" t="s">
        <v>24</v>
      </c>
      <c r="Q760" t="s">
        <v>32</v>
      </c>
      <c r="R760">
        <v>0</v>
      </c>
      <c r="S760" t="s">
        <v>111</v>
      </c>
      <c r="T760" t="s">
        <v>117</v>
      </c>
      <c r="U760" t="s">
        <v>119</v>
      </c>
      <c r="V760" s="50">
        <f t="shared" si="56"/>
        <v>0</v>
      </c>
      <c r="W760" s="50">
        <f t="shared" si="59"/>
        <v>0</v>
      </c>
      <c r="X760" s="5">
        <f t="shared" si="58"/>
        <v>0</v>
      </c>
      <c r="Y760">
        <f t="shared" si="57"/>
        <v>0</v>
      </c>
    </row>
    <row r="761" spans="1:25">
      <c r="A761">
        <v>760</v>
      </c>
      <c r="B761" t="s">
        <v>16</v>
      </c>
      <c r="C761" t="s">
        <v>110</v>
      </c>
      <c r="D761">
        <v>5</v>
      </c>
      <c r="E761" t="s">
        <v>71</v>
      </c>
      <c r="F761">
        <v>0.08</v>
      </c>
      <c r="H761" s="3">
        <v>476</v>
      </c>
      <c r="I761" s="3">
        <f t="shared" si="55"/>
        <v>506.94</v>
      </c>
      <c r="J761" t="s">
        <v>65</v>
      </c>
      <c r="K761">
        <v>1</v>
      </c>
      <c r="L761" t="s">
        <v>63</v>
      </c>
      <c r="M761" t="s">
        <v>64</v>
      </c>
      <c r="N761" t="s">
        <v>22</v>
      </c>
      <c r="O761" t="s">
        <v>23</v>
      </c>
      <c r="P761" t="s">
        <v>24</v>
      </c>
      <c r="Q761" t="s">
        <v>25</v>
      </c>
      <c r="R761">
        <v>0</v>
      </c>
      <c r="S761" t="s">
        <v>111</v>
      </c>
      <c r="T761" t="s">
        <v>117</v>
      </c>
      <c r="U761" t="s">
        <v>119</v>
      </c>
      <c r="V761" s="50">
        <f t="shared" si="56"/>
        <v>0</v>
      </c>
      <c r="W761" s="50">
        <f t="shared" si="59"/>
        <v>0</v>
      </c>
      <c r="X761" s="5">
        <f t="shared" si="58"/>
        <v>0</v>
      </c>
      <c r="Y761">
        <f t="shared" si="57"/>
        <v>0</v>
      </c>
    </row>
    <row r="762" spans="1:25">
      <c r="A762">
        <v>761</v>
      </c>
      <c r="B762" t="s">
        <v>16</v>
      </c>
      <c r="C762" t="s">
        <v>110</v>
      </c>
      <c r="D762">
        <v>5</v>
      </c>
      <c r="E762" t="s">
        <v>71</v>
      </c>
      <c r="F762">
        <v>0.08</v>
      </c>
      <c r="H762" s="3">
        <v>476</v>
      </c>
      <c r="I762" s="3">
        <f t="shared" si="55"/>
        <v>506.94</v>
      </c>
      <c r="J762" t="s">
        <v>67</v>
      </c>
      <c r="K762">
        <v>1</v>
      </c>
      <c r="L762" t="s">
        <v>20</v>
      </c>
      <c r="M762" t="s">
        <v>21</v>
      </c>
      <c r="N762" t="s">
        <v>22</v>
      </c>
      <c r="O762" t="s">
        <v>23</v>
      </c>
      <c r="P762" t="s">
        <v>24</v>
      </c>
      <c r="Q762" t="s">
        <v>25</v>
      </c>
      <c r="R762">
        <v>14</v>
      </c>
      <c r="S762" t="s">
        <v>111</v>
      </c>
      <c r="T762" t="s">
        <v>117</v>
      </c>
      <c r="U762" t="s">
        <v>120</v>
      </c>
      <c r="V762" s="50">
        <f t="shared" si="56"/>
        <v>2.9411764705882353E-2</v>
      </c>
      <c r="W762" s="50">
        <f t="shared" si="59"/>
        <v>29411.764705882353</v>
      </c>
      <c r="X762" s="5">
        <f t="shared" si="58"/>
        <v>2.7616680475006903E-2</v>
      </c>
      <c r="Y762">
        <f t="shared" si="57"/>
        <v>27.616680475006902</v>
      </c>
    </row>
    <row r="763" spans="1:25">
      <c r="A763">
        <v>762</v>
      </c>
      <c r="B763" t="s">
        <v>16</v>
      </c>
      <c r="C763" t="s">
        <v>110</v>
      </c>
      <c r="D763">
        <v>5</v>
      </c>
      <c r="E763" t="s">
        <v>71</v>
      </c>
      <c r="F763">
        <v>0.08</v>
      </c>
      <c r="H763" s="3">
        <v>476</v>
      </c>
      <c r="I763" s="3">
        <f t="shared" si="55"/>
        <v>506.94</v>
      </c>
      <c r="J763" t="s">
        <v>67</v>
      </c>
      <c r="K763">
        <v>1</v>
      </c>
      <c r="L763" t="s">
        <v>29</v>
      </c>
      <c r="M763" t="s">
        <v>29</v>
      </c>
      <c r="N763" t="s">
        <v>30</v>
      </c>
      <c r="O763" t="s">
        <v>23</v>
      </c>
      <c r="P763" t="s">
        <v>31</v>
      </c>
      <c r="Q763" t="s">
        <v>32</v>
      </c>
      <c r="R763">
        <v>0</v>
      </c>
      <c r="S763" t="s">
        <v>111</v>
      </c>
      <c r="T763" t="s">
        <v>117</v>
      </c>
      <c r="U763" t="s">
        <v>120</v>
      </c>
      <c r="V763" s="50">
        <f t="shared" si="56"/>
        <v>0</v>
      </c>
      <c r="W763" s="50">
        <f t="shared" si="59"/>
        <v>0</v>
      </c>
      <c r="X763" s="5">
        <f t="shared" si="58"/>
        <v>0</v>
      </c>
      <c r="Y763">
        <f t="shared" si="57"/>
        <v>0</v>
      </c>
    </row>
    <row r="764" spans="1:25">
      <c r="A764">
        <v>763</v>
      </c>
      <c r="B764" t="s">
        <v>16</v>
      </c>
      <c r="C764" t="s">
        <v>110</v>
      </c>
      <c r="D764">
        <v>5</v>
      </c>
      <c r="E764" t="s">
        <v>71</v>
      </c>
      <c r="F764">
        <v>0.08</v>
      </c>
      <c r="H764" s="3">
        <v>476</v>
      </c>
      <c r="I764" s="3">
        <f t="shared" si="55"/>
        <v>506.94</v>
      </c>
      <c r="J764" t="s">
        <v>67</v>
      </c>
      <c r="K764">
        <v>1</v>
      </c>
      <c r="L764" t="s">
        <v>33</v>
      </c>
      <c r="M764" t="s">
        <v>33</v>
      </c>
      <c r="N764" t="s">
        <v>22</v>
      </c>
      <c r="O764" t="s">
        <v>23</v>
      </c>
      <c r="P764" t="s">
        <v>31</v>
      </c>
      <c r="Q764" t="s">
        <v>25</v>
      </c>
      <c r="R764">
        <v>0</v>
      </c>
      <c r="S764" t="s">
        <v>111</v>
      </c>
      <c r="T764" t="s">
        <v>117</v>
      </c>
      <c r="U764" t="s">
        <v>120</v>
      </c>
      <c r="V764" s="50">
        <f t="shared" si="56"/>
        <v>0</v>
      </c>
      <c r="W764" s="50">
        <f t="shared" si="59"/>
        <v>0</v>
      </c>
      <c r="X764" s="5">
        <f t="shared" si="58"/>
        <v>0</v>
      </c>
      <c r="Y764">
        <f t="shared" si="57"/>
        <v>0</v>
      </c>
    </row>
    <row r="765" spans="1:25">
      <c r="A765">
        <v>764</v>
      </c>
      <c r="B765" t="s">
        <v>16</v>
      </c>
      <c r="C765" t="s">
        <v>110</v>
      </c>
      <c r="D765">
        <v>5</v>
      </c>
      <c r="E765" t="s">
        <v>71</v>
      </c>
      <c r="F765">
        <v>0.08</v>
      </c>
      <c r="H765" s="3">
        <v>476</v>
      </c>
      <c r="I765" s="3">
        <f t="shared" si="55"/>
        <v>506.94</v>
      </c>
      <c r="J765" t="s">
        <v>67</v>
      </c>
      <c r="K765">
        <v>1</v>
      </c>
      <c r="L765" t="s">
        <v>34</v>
      </c>
      <c r="M765" t="s">
        <v>35</v>
      </c>
      <c r="N765" t="s">
        <v>36</v>
      </c>
      <c r="O765" t="s">
        <v>37</v>
      </c>
      <c r="P765" t="s">
        <v>24</v>
      </c>
      <c r="Q765" t="s">
        <v>38</v>
      </c>
      <c r="R765">
        <v>0</v>
      </c>
      <c r="S765" t="s">
        <v>111</v>
      </c>
      <c r="T765" t="s">
        <v>117</v>
      </c>
      <c r="U765" t="s">
        <v>120</v>
      </c>
      <c r="V765" s="50">
        <f t="shared" si="56"/>
        <v>0</v>
      </c>
      <c r="W765" s="50">
        <f t="shared" si="59"/>
        <v>0</v>
      </c>
      <c r="X765" s="5">
        <f t="shared" si="58"/>
        <v>0</v>
      </c>
      <c r="Y765">
        <f t="shared" si="57"/>
        <v>0</v>
      </c>
    </row>
    <row r="766" spans="1:25">
      <c r="A766">
        <v>765</v>
      </c>
      <c r="B766" t="s">
        <v>16</v>
      </c>
      <c r="C766" t="s">
        <v>110</v>
      </c>
      <c r="D766">
        <v>5</v>
      </c>
      <c r="E766" t="s">
        <v>71</v>
      </c>
      <c r="F766">
        <v>0.08</v>
      </c>
      <c r="H766" s="3">
        <v>476</v>
      </c>
      <c r="I766" s="3">
        <f t="shared" si="55"/>
        <v>506.94</v>
      </c>
      <c r="J766" t="s">
        <v>67</v>
      </c>
      <c r="K766">
        <v>1</v>
      </c>
      <c r="L766" t="s">
        <v>39</v>
      </c>
      <c r="M766" t="s">
        <v>35</v>
      </c>
      <c r="N766" t="s">
        <v>36</v>
      </c>
      <c r="O766" t="s">
        <v>37</v>
      </c>
      <c r="P766" t="s">
        <v>24</v>
      </c>
      <c r="Q766" t="s">
        <v>38</v>
      </c>
      <c r="R766">
        <v>0</v>
      </c>
      <c r="S766" t="s">
        <v>111</v>
      </c>
      <c r="T766" t="s">
        <v>117</v>
      </c>
      <c r="U766" t="s">
        <v>120</v>
      </c>
      <c r="V766" s="50">
        <f t="shared" si="56"/>
        <v>0</v>
      </c>
      <c r="W766" s="50">
        <f t="shared" si="59"/>
        <v>0</v>
      </c>
      <c r="X766" s="5">
        <f t="shared" si="58"/>
        <v>0</v>
      </c>
      <c r="Y766">
        <f t="shared" si="57"/>
        <v>0</v>
      </c>
    </row>
    <row r="767" spans="1:25">
      <c r="A767">
        <v>766</v>
      </c>
      <c r="B767" t="s">
        <v>16</v>
      </c>
      <c r="C767" t="s">
        <v>110</v>
      </c>
      <c r="D767">
        <v>5</v>
      </c>
      <c r="E767" t="s">
        <v>71</v>
      </c>
      <c r="F767">
        <v>0.08</v>
      </c>
      <c r="H767" s="3">
        <v>476</v>
      </c>
      <c r="I767" s="3">
        <f t="shared" si="55"/>
        <v>506.94</v>
      </c>
      <c r="J767" t="s">
        <v>67</v>
      </c>
      <c r="K767">
        <v>1</v>
      </c>
      <c r="L767" t="s">
        <v>40</v>
      </c>
      <c r="M767" t="s">
        <v>40</v>
      </c>
      <c r="N767" t="s">
        <v>22</v>
      </c>
      <c r="O767" t="s">
        <v>37</v>
      </c>
      <c r="P767" t="s">
        <v>24</v>
      </c>
      <c r="Q767" t="s">
        <v>32</v>
      </c>
      <c r="R767">
        <v>0</v>
      </c>
      <c r="S767" t="s">
        <v>111</v>
      </c>
      <c r="T767" t="s">
        <v>117</v>
      </c>
      <c r="U767" t="s">
        <v>120</v>
      </c>
      <c r="V767" s="50">
        <f t="shared" si="56"/>
        <v>0</v>
      </c>
      <c r="W767" s="50">
        <f t="shared" si="59"/>
        <v>0</v>
      </c>
      <c r="X767" s="5">
        <f t="shared" si="58"/>
        <v>0</v>
      </c>
      <c r="Y767">
        <f t="shared" si="57"/>
        <v>0</v>
      </c>
    </row>
    <row r="768" spans="1:25">
      <c r="A768">
        <v>767</v>
      </c>
      <c r="B768" t="s">
        <v>16</v>
      </c>
      <c r="C768" t="s">
        <v>110</v>
      </c>
      <c r="D768">
        <v>5</v>
      </c>
      <c r="E768" t="s">
        <v>71</v>
      </c>
      <c r="F768">
        <v>0.08</v>
      </c>
      <c r="H768" s="3">
        <v>476</v>
      </c>
      <c r="I768" s="3">
        <f t="shared" si="55"/>
        <v>506.94</v>
      </c>
      <c r="J768" t="s">
        <v>67</v>
      </c>
      <c r="K768">
        <v>1</v>
      </c>
      <c r="L768" t="s">
        <v>41</v>
      </c>
      <c r="M768" t="s">
        <v>41</v>
      </c>
      <c r="N768" t="s">
        <v>22</v>
      </c>
      <c r="O768" t="s">
        <v>23</v>
      </c>
      <c r="P768" t="s">
        <v>24</v>
      </c>
      <c r="Q768" t="s">
        <v>425</v>
      </c>
      <c r="R768">
        <v>0</v>
      </c>
      <c r="S768" t="s">
        <v>111</v>
      </c>
      <c r="T768" t="s">
        <v>117</v>
      </c>
      <c r="U768" t="s">
        <v>120</v>
      </c>
      <c r="V768" s="50">
        <f t="shared" si="56"/>
        <v>0</v>
      </c>
      <c r="W768" s="50">
        <f t="shared" si="59"/>
        <v>0</v>
      </c>
      <c r="X768" s="5">
        <f t="shared" si="58"/>
        <v>0</v>
      </c>
      <c r="Y768">
        <f t="shared" si="57"/>
        <v>0</v>
      </c>
    </row>
    <row r="769" spans="1:25">
      <c r="A769">
        <v>768</v>
      </c>
      <c r="B769" t="s">
        <v>16</v>
      </c>
      <c r="C769" t="s">
        <v>110</v>
      </c>
      <c r="D769">
        <v>5</v>
      </c>
      <c r="E769" t="s">
        <v>71</v>
      </c>
      <c r="F769">
        <v>0.08</v>
      </c>
      <c r="H769" s="3">
        <v>476</v>
      </c>
      <c r="I769" s="3">
        <f t="shared" si="55"/>
        <v>506.94</v>
      </c>
      <c r="J769" t="s">
        <v>67</v>
      </c>
      <c r="K769">
        <v>1</v>
      </c>
      <c r="L769" t="s">
        <v>42</v>
      </c>
      <c r="M769" t="s">
        <v>42</v>
      </c>
      <c r="N769" t="s">
        <v>22</v>
      </c>
      <c r="O769" t="s">
        <v>23</v>
      </c>
      <c r="P769" t="s">
        <v>24</v>
      </c>
      <c r="Q769" t="s">
        <v>43</v>
      </c>
      <c r="R769">
        <v>0</v>
      </c>
      <c r="S769" t="s">
        <v>111</v>
      </c>
      <c r="T769" t="s">
        <v>117</v>
      </c>
      <c r="U769" t="s">
        <v>120</v>
      </c>
      <c r="V769" s="50">
        <f t="shared" si="56"/>
        <v>0</v>
      </c>
      <c r="W769" s="50">
        <f t="shared" si="59"/>
        <v>0</v>
      </c>
      <c r="X769" s="5">
        <f t="shared" si="58"/>
        <v>0</v>
      </c>
      <c r="Y769">
        <f t="shared" si="57"/>
        <v>0</v>
      </c>
    </row>
    <row r="770" spans="1:25">
      <c r="A770">
        <v>769</v>
      </c>
      <c r="B770" t="s">
        <v>16</v>
      </c>
      <c r="C770" t="s">
        <v>110</v>
      </c>
      <c r="D770">
        <v>5</v>
      </c>
      <c r="E770" t="s">
        <v>71</v>
      </c>
      <c r="F770">
        <v>0.08</v>
      </c>
      <c r="H770" s="3">
        <v>476</v>
      </c>
      <c r="I770" s="3">
        <f t="shared" ref="I770:I833" si="60">H770/(200/213)</f>
        <v>506.94</v>
      </c>
      <c r="J770" t="s">
        <v>67</v>
      </c>
      <c r="K770">
        <v>1</v>
      </c>
      <c r="L770" t="s">
        <v>44</v>
      </c>
      <c r="M770" t="s">
        <v>44</v>
      </c>
      <c r="N770" t="s">
        <v>22</v>
      </c>
      <c r="O770" t="s">
        <v>23</v>
      </c>
      <c r="P770" t="s">
        <v>24</v>
      </c>
      <c r="Q770" t="s">
        <v>45</v>
      </c>
      <c r="R770">
        <v>0</v>
      </c>
      <c r="S770" t="s">
        <v>111</v>
      </c>
      <c r="T770" t="s">
        <v>117</v>
      </c>
      <c r="U770" t="s">
        <v>120</v>
      </c>
      <c r="V770" s="50">
        <f t="shared" ref="V770:V833" si="61">R770/H770</f>
        <v>0</v>
      </c>
      <c r="W770" s="50">
        <f t="shared" si="59"/>
        <v>0</v>
      </c>
      <c r="X770" s="5">
        <f t="shared" si="58"/>
        <v>0</v>
      </c>
      <c r="Y770">
        <f t="shared" ref="Y770:Y833" si="62">X770*1000</f>
        <v>0</v>
      </c>
    </row>
    <row r="771" spans="1:25">
      <c r="A771">
        <v>770</v>
      </c>
      <c r="B771" t="s">
        <v>16</v>
      </c>
      <c r="C771" t="s">
        <v>110</v>
      </c>
      <c r="D771">
        <v>5</v>
      </c>
      <c r="E771" t="s">
        <v>71</v>
      </c>
      <c r="F771">
        <v>0.08</v>
      </c>
      <c r="H771" s="3">
        <v>476</v>
      </c>
      <c r="I771" s="3">
        <f t="shared" si="60"/>
        <v>506.94</v>
      </c>
      <c r="J771" t="s">
        <v>67</v>
      </c>
      <c r="K771">
        <v>1</v>
      </c>
      <c r="L771" t="s">
        <v>46</v>
      </c>
      <c r="M771" t="s">
        <v>46</v>
      </c>
      <c r="N771" t="s">
        <v>22</v>
      </c>
      <c r="O771" t="s">
        <v>23</v>
      </c>
      <c r="P771" t="s">
        <v>24</v>
      </c>
      <c r="Q771" t="s">
        <v>32</v>
      </c>
      <c r="R771">
        <v>0</v>
      </c>
      <c r="S771" t="s">
        <v>111</v>
      </c>
      <c r="T771" t="s">
        <v>117</v>
      </c>
      <c r="U771" t="s">
        <v>120</v>
      </c>
      <c r="V771" s="50">
        <f t="shared" si="61"/>
        <v>0</v>
      </c>
      <c r="W771" s="50">
        <f t="shared" si="59"/>
        <v>0</v>
      </c>
      <c r="X771" s="5">
        <f t="shared" ref="X771:X834" si="63">R771/I771</f>
        <v>0</v>
      </c>
      <c r="Y771">
        <f t="shared" si="62"/>
        <v>0</v>
      </c>
    </row>
    <row r="772" spans="1:25">
      <c r="A772">
        <v>771</v>
      </c>
      <c r="B772" t="s">
        <v>16</v>
      </c>
      <c r="C772" t="s">
        <v>110</v>
      </c>
      <c r="D772">
        <v>5</v>
      </c>
      <c r="E772" t="s">
        <v>71</v>
      </c>
      <c r="F772">
        <v>0.08</v>
      </c>
      <c r="H772" s="3">
        <v>476</v>
      </c>
      <c r="I772" s="3">
        <f t="shared" si="60"/>
        <v>506.94</v>
      </c>
      <c r="J772" t="s">
        <v>67</v>
      </c>
      <c r="K772">
        <v>1</v>
      </c>
      <c r="L772" t="s">
        <v>47</v>
      </c>
      <c r="M772" t="s">
        <v>48</v>
      </c>
      <c r="N772" t="s">
        <v>22</v>
      </c>
      <c r="O772" t="s">
        <v>37</v>
      </c>
      <c r="P772" t="s">
        <v>24</v>
      </c>
      <c r="Q772" t="s">
        <v>49</v>
      </c>
      <c r="R772">
        <v>2</v>
      </c>
      <c r="S772" t="s">
        <v>111</v>
      </c>
      <c r="T772" t="s">
        <v>117</v>
      </c>
      <c r="U772" t="s">
        <v>120</v>
      </c>
      <c r="V772" s="50">
        <f t="shared" si="61"/>
        <v>4.2016806722689074E-3</v>
      </c>
      <c r="W772" s="50">
        <f t="shared" ref="W772:W835" si="64">V772*1000000</f>
        <v>4201.6806722689071</v>
      </c>
      <c r="X772" s="5">
        <f t="shared" si="63"/>
        <v>3.9452400678581289E-3</v>
      </c>
      <c r="Y772">
        <f t="shared" si="62"/>
        <v>3.945240067858129</v>
      </c>
    </row>
    <row r="773" spans="1:25">
      <c r="A773">
        <v>772</v>
      </c>
      <c r="B773" t="s">
        <v>16</v>
      </c>
      <c r="C773" t="s">
        <v>110</v>
      </c>
      <c r="D773">
        <v>5</v>
      </c>
      <c r="E773" t="s">
        <v>71</v>
      </c>
      <c r="F773">
        <v>0.08</v>
      </c>
      <c r="H773" s="3">
        <v>476</v>
      </c>
      <c r="I773" s="3">
        <f t="shared" si="60"/>
        <v>506.94</v>
      </c>
      <c r="J773" t="s">
        <v>67</v>
      </c>
      <c r="K773">
        <v>1</v>
      </c>
      <c r="L773" t="s">
        <v>50</v>
      </c>
      <c r="M773" t="s">
        <v>48</v>
      </c>
      <c r="N773" t="s">
        <v>22</v>
      </c>
      <c r="O773" t="s">
        <v>37</v>
      </c>
      <c r="P773" t="s">
        <v>24</v>
      </c>
      <c r="Q773" t="s">
        <v>49</v>
      </c>
      <c r="R773">
        <v>0</v>
      </c>
      <c r="S773" t="s">
        <v>111</v>
      </c>
      <c r="T773" t="s">
        <v>117</v>
      </c>
      <c r="U773" t="s">
        <v>120</v>
      </c>
      <c r="V773" s="50">
        <f t="shared" si="61"/>
        <v>0</v>
      </c>
      <c r="W773" s="50">
        <f t="shared" si="64"/>
        <v>0</v>
      </c>
      <c r="X773" s="5">
        <f t="shared" si="63"/>
        <v>0</v>
      </c>
      <c r="Y773">
        <f t="shared" si="62"/>
        <v>0</v>
      </c>
    </row>
    <row r="774" spans="1:25">
      <c r="A774">
        <v>773</v>
      </c>
      <c r="B774" t="s">
        <v>16</v>
      </c>
      <c r="C774" t="s">
        <v>110</v>
      </c>
      <c r="D774">
        <v>5</v>
      </c>
      <c r="E774" t="s">
        <v>71</v>
      </c>
      <c r="F774">
        <v>0.08</v>
      </c>
      <c r="H774" s="3">
        <v>476</v>
      </c>
      <c r="I774" s="3">
        <f t="shared" si="60"/>
        <v>506.94</v>
      </c>
      <c r="J774" t="s">
        <v>67</v>
      </c>
      <c r="K774">
        <v>1</v>
      </c>
      <c r="L774" t="s">
        <v>51</v>
      </c>
      <c r="M774" t="s">
        <v>51</v>
      </c>
      <c r="N774" t="s">
        <v>22</v>
      </c>
      <c r="O774" t="s">
        <v>23</v>
      </c>
      <c r="P774" t="s">
        <v>24</v>
      </c>
      <c r="Q774" t="s">
        <v>45</v>
      </c>
      <c r="R774">
        <v>0</v>
      </c>
      <c r="S774" t="s">
        <v>111</v>
      </c>
      <c r="T774" t="s">
        <v>117</v>
      </c>
      <c r="U774" t="s">
        <v>120</v>
      </c>
      <c r="V774" s="50">
        <f t="shared" si="61"/>
        <v>0</v>
      </c>
      <c r="W774" s="50">
        <f t="shared" si="64"/>
        <v>0</v>
      </c>
      <c r="X774" s="5">
        <f t="shared" si="63"/>
        <v>0</v>
      </c>
      <c r="Y774">
        <f t="shared" si="62"/>
        <v>0</v>
      </c>
    </row>
    <row r="775" spans="1:25">
      <c r="A775">
        <v>774</v>
      </c>
      <c r="B775" t="s">
        <v>16</v>
      </c>
      <c r="C775" t="s">
        <v>110</v>
      </c>
      <c r="D775">
        <v>5</v>
      </c>
      <c r="E775" t="s">
        <v>71</v>
      </c>
      <c r="F775">
        <v>0.08</v>
      </c>
      <c r="H775" s="3">
        <v>476</v>
      </c>
      <c r="I775" s="3">
        <f t="shared" si="60"/>
        <v>506.94</v>
      </c>
      <c r="J775" t="s">
        <v>67</v>
      </c>
      <c r="K775">
        <v>1</v>
      </c>
      <c r="L775" t="s">
        <v>52</v>
      </c>
      <c r="M775" t="s">
        <v>52</v>
      </c>
      <c r="N775" t="s">
        <v>22</v>
      </c>
      <c r="O775" t="s">
        <v>23</v>
      </c>
      <c r="P775" t="s">
        <v>31</v>
      </c>
      <c r="Q775" t="s">
        <v>53</v>
      </c>
      <c r="R775">
        <v>0</v>
      </c>
      <c r="S775" t="s">
        <v>111</v>
      </c>
      <c r="T775" t="s">
        <v>117</v>
      </c>
      <c r="U775" t="s">
        <v>120</v>
      </c>
      <c r="V775" s="50">
        <f t="shared" si="61"/>
        <v>0</v>
      </c>
      <c r="W775" s="50">
        <f t="shared" si="64"/>
        <v>0</v>
      </c>
      <c r="X775" s="5">
        <f t="shared" si="63"/>
        <v>0</v>
      </c>
      <c r="Y775">
        <f t="shared" si="62"/>
        <v>0</v>
      </c>
    </row>
    <row r="776" spans="1:25">
      <c r="A776">
        <v>775</v>
      </c>
      <c r="B776" t="s">
        <v>16</v>
      </c>
      <c r="C776" t="s">
        <v>110</v>
      </c>
      <c r="D776">
        <v>5</v>
      </c>
      <c r="E776" t="s">
        <v>71</v>
      </c>
      <c r="F776">
        <v>0.08</v>
      </c>
      <c r="H776" s="3">
        <v>476</v>
      </c>
      <c r="I776" s="3">
        <f t="shared" si="60"/>
        <v>506.94</v>
      </c>
      <c r="J776" t="s">
        <v>67</v>
      </c>
      <c r="K776">
        <v>1</v>
      </c>
      <c r="L776" t="s">
        <v>54</v>
      </c>
      <c r="M776" t="s">
        <v>54</v>
      </c>
      <c r="N776" t="s">
        <v>22</v>
      </c>
      <c r="O776" t="s">
        <v>23</v>
      </c>
      <c r="P776" t="s">
        <v>31</v>
      </c>
      <c r="Q776" t="s">
        <v>55</v>
      </c>
      <c r="R776">
        <v>0</v>
      </c>
      <c r="S776" t="s">
        <v>111</v>
      </c>
      <c r="T776" t="s">
        <v>117</v>
      </c>
      <c r="U776" t="s">
        <v>120</v>
      </c>
      <c r="V776" s="50">
        <f t="shared" si="61"/>
        <v>0</v>
      </c>
      <c r="W776" s="50">
        <f t="shared" si="64"/>
        <v>0</v>
      </c>
      <c r="X776" s="5">
        <f t="shared" si="63"/>
        <v>0</v>
      </c>
      <c r="Y776">
        <f t="shared" si="62"/>
        <v>0</v>
      </c>
    </row>
    <row r="777" spans="1:25">
      <c r="A777">
        <v>776</v>
      </c>
      <c r="B777" t="s">
        <v>16</v>
      </c>
      <c r="C777" t="s">
        <v>110</v>
      </c>
      <c r="D777">
        <v>5</v>
      </c>
      <c r="E777" t="s">
        <v>71</v>
      </c>
      <c r="F777">
        <v>0.08</v>
      </c>
      <c r="H777" s="3">
        <v>476</v>
      </c>
      <c r="I777" s="3">
        <f t="shared" si="60"/>
        <v>506.94</v>
      </c>
      <c r="J777" t="s">
        <v>67</v>
      </c>
      <c r="K777">
        <v>1</v>
      </c>
      <c r="L777" t="s">
        <v>56</v>
      </c>
      <c r="M777" t="s">
        <v>56</v>
      </c>
      <c r="N777" t="s">
        <v>22</v>
      </c>
      <c r="O777" t="s">
        <v>37</v>
      </c>
      <c r="P777" t="s">
        <v>24</v>
      </c>
      <c r="Q777" t="s">
        <v>57</v>
      </c>
      <c r="R777">
        <v>0</v>
      </c>
      <c r="S777" t="s">
        <v>111</v>
      </c>
      <c r="T777" t="s">
        <v>117</v>
      </c>
      <c r="U777" t="s">
        <v>120</v>
      </c>
      <c r="V777" s="50">
        <f t="shared" si="61"/>
        <v>0</v>
      </c>
      <c r="W777" s="50">
        <f t="shared" si="64"/>
        <v>0</v>
      </c>
      <c r="X777" s="5">
        <f t="shared" si="63"/>
        <v>0</v>
      </c>
      <c r="Y777">
        <f t="shared" si="62"/>
        <v>0</v>
      </c>
    </row>
    <row r="778" spans="1:25">
      <c r="A778">
        <v>777</v>
      </c>
      <c r="B778" t="s">
        <v>16</v>
      </c>
      <c r="C778" t="s">
        <v>110</v>
      </c>
      <c r="D778">
        <v>5</v>
      </c>
      <c r="E778" t="s">
        <v>71</v>
      </c>
      <c r="F778">
        <v>0.08</v>
      </c>
      <c r="H778" s="3">
        <v>476</v>
      </c>
      <c r="I778" s="3">
        <f t="shared" si="60"/>
        <v>506.94</v>
      </c>
      <c r="J778" t="s">
        <v>67</v>
      </c>
      <c r="K778">
        <v>1</v>
      </c>
      <c r="L778" t="s">
        <v>58</v>
      </c>
      <c r="M778" t="s">
        <v>58</v>
      </c>
      <c r="N778" t="s">
        <v>30</v>
      </c>
      <c r="O778" t="s">
        <v>23</v>
      </c>
      <c r="P778" t="s">
        <v>31</v>
      </c>
      <c r="Q778" t="s">
        <v>59</v>
      </c>
      <c r="R778">
        <v>0</v>
      </c>
      <c r="S778" t="s">
        <v>111</v>
      </c>
      <c r="T778" t="s">
        <v>117</v>
      </c>
      <c r="U778" t="s">
        <v>120</v>
      </c>
      <c r="V778" s="50">
        <f t="shared" si="61"/>
        <v>0</v>
      </c>
      <c r="W778" s="50">
        <f t="shared" si="64"/>
        <v>0</v>
      </c>
      <c r="X778" s="5">
        <f t="shared" si="63"/>
        <v>0</v>
      </c>
      <c r="Y778">
        <f t="shared" si="62"/>
        <v>0</v>
      </c>
    </row>
    <row r="779" spans="1:25">
      <c r="A779">
        <v>778</v>
      </c>
      <c r="B779" t="s">
        <v>16</v>
      </c>
      <c r="C779" t="s">
        <v>110</v>
      </c>
      <c r="D779">
        <v>5</v>
      </c>
      <c r="E779" t="s">
        <v>71</v>
      </c>
      <c r="F779">
        <v>0.08</v>
      </c>
      <c r="H779" s="3">
        <v>476</v>
      </c>
      <c r="I779" s="3">
        <f t="shared" si="60"/>
        <v>506.94</v>
      </c>
      <c r="J779" t="s">
        <v>67</v>
      </c>
      <c r="K779">
        <v>1</v>
      </c>
      <c r="L779" t="s">
        <v>60</v>
      </c>
      <c r="M779" t="s">
        <v>60</v>
      </c>
      <c r="N779" t="s">
        <v>30</v>
      </c>
      <c r="O779" t="s">
        <v>37</v>
      </c>
      <c r="P779" t="s">
        <v>31</v>
      </c>
      <c r="Q779" t="s">
        <v>61</v>
      </c>
      <c r="R779">
        <v>0</v>
      </c>
      <c r="S779" t="s">
        <v>111</v>
      </c>
      <c r="T779" t="s">
        <v>117</v>
      </c>
      <c r="U779" t="s">
        <v>120</v>
      </c>
      <c r="V779" s="50">
        <f t="shared" si="61"/>
        <v>0</v>
      </c>
      <c r="W779" s="50">
        <f t="shared" si="64"/>
        <v>0</v>
      </c>
      <c r="X779" s="5">
        <f t="shared" si="63"/>
        <v>0</v>
      </c>
      <c r="Y779">
        <f t="shared" si="62"/>
        <v>0</v>
      </c>
    </row>
    <row r="780" spans="1:25">
      <c r="A780">
        <v>779</v>
      </c>
      <c r="B780" t="s">
        <v>16</v>
      </c>
      <c r="C780" t="s">
        <v>110</v>
      </c>
      <c r="D780">
        <v>5</v>
      </c>
      <c r="E780" t="s">
        <v>71</v>
      </c>
      <c r="F780">
        <v>0.08</v>
      </c>
      <c r="H780" s="3">
        <v>476</v>
      </c>
      <c r="I780" s="3">
        <f t="shared" si="60"/>
        <v>506.94</v>
      </c>
      <c r="J780" t="s">
        <v>67</v>
      </c>
      <c r="K780">
        <v>1</v>
      </c>
      <c r="L780" t="s">
        <v>62</v>
      </c>
      <c r="M780" t="s">
        <v>62</v>
      </c>
      <c r="N780" t="s">
        <v>22</v>
      </c>
      <c r="O780" t="s">
        <v>37</v>
      </c>
      <c r="P780" t="s">
        <v>24</v>
      </c>
      <c r="Q780" t="s">
        <v>32</v>
      </c>
      <c r="R780">
        <v>0</v>
      </c>
      <c r="S780" t="s">
        <v>111</v>
      </c>
      <c r="T780" t="s">
        <v>117</v>
      </c>
      <c r="U780" t="s">
        <v>120</v>
      </c>
      <c r="V780" s="50">
        <f t="shared" si="61"/>
        <v>0</v>
      </c>
      <c r="W780" s="50">
        <f t="shared" si="64"/>
        <v>0</v>
      </c>
      <c r="X780" s="5">
        <f t="shared" si="63"/>
        <v>0</v>
      </c>
      <c r="Y780">
        <f t="shared" si="62"/>
        <v>0</v>
      </c>
    </row>
    <row r="781" spans="1:25">
      <c r="A781">
        <v>780</v>
      </c>
      <c r="B781" t="s">
        <v>16</v>
      </c>
      <c r="C781" t="s">
        <v>110</v>
      </c>
      <c r="D781">
        <v>5</v>
      </c>
      <c r="E781" t="s">
        <v>71</v>
      </c>
      <c r="F781">
        <v>0.08</v>
      </c>
      <c r="H781" s="3">
        <v>476</v>
      </c>
      <c r="I781" s="3">
        <f t="shared" si="60"/>
        <v>506.94</v>
      </c>
      <c r="J781" t="s">
        <v>67</v>
      </c>
      <c r="K781">
        <v>1</v>
      </c>
      <c r="L781" t="s">
        <v>63</v>
      </c>
      <c r="M781" t="s">
        <v>64</v>
      </c>
      <c r="N781" t="s">
        <v>22</v>
      </c>
      <c r="O781" t="s">
        <v>23</v>
      </c>
      <c r="P781" t="s">
        <v>24</v>
      </c>
      <c r="Q781" t="s">
        <v>25</v>
      </c>
      <c r="R781">
        <v>0</v>
      </c>
      <c r="S781" t="s">
        <v>111</v>
      </c>
      <c r="T781" t="s">
        <v>117</v>
      </c>
      <c r="U781" t="s">
        <v>120</v>
      </c>
      <c r="V781" s="50">
        <f t="shared" si="61"/>
        <v>0</v>
      </c>
      <c r="W781" s="50">
        <f t="shared" si="64"/>
        <v>0</v>
      </c>
      <c r="X781" s="5">
        <f t="shared" si="63"/>
        <v>0</v>
      </c>
      <c r="Y781">
        <f t="shared" si="62"/>
        <v>0</v>
      </c>
    </row>
    <row r="782" spans="1:25">
      <c r="A782">
        <v>781</v>
      </c>
      <c r="B782" t="s">
        <v>16</v>
      </c>
      <c r="C782" t="s">
        <v>110</v>
      </c>
      <c r="D782">
        <v>5</v>
      </c>
      <c r="E782" t="s">
        <v>71</v>
      </c>
      <c r="F782">
        <v>0.08</v>
      </c>
      <c r="H782" s="3">
        <v>476</v>
      </c>
      <c r="I782" s="3">
        <f t="shared" si="60"/>
        <v>506.94</v>
      </c>
      <c r="J782" t="s">
        <v>69</v>
      </c>
      <c r="K782">
        <v>1</v>
      </c>
      <c r="L782" t="s">
        <v>20</v>
      </c>
      <c r="M782" t="s">
        <v>21</v>
      </c>
      <c r="N782" t="s">
        <v>22</v>
      </c>
      <c r="O782" t="s">
        <v>23</v>
      </c>
      <c r="P782" t="s">
        <v>24</v>
      </c>
      <c r="Q782" t="s">
        <v>25</v>
      </c>
      <c r="R782">
        <v>10</v>
      </c>
      <c r="S782" t="s">
        <v>111</v>
      </c>
      <c r="T782" t="s">
        <v>117</v>
      </c>
      <c r="U782" t="s">
        <v>121</v>
      </c>
      <c r="V782" s="50">
        <f t="shared" si="61"/>
        <v>2.100840336134454E-2</v>
      </c>
      <c r="W782" s="50">
        <f t="shared" si="64"/>
        <v>21008.403361344539</v>
      </c>
      <c r="X782" s="5">
        <f t="shared" si="63"/>
        <v>1.9726200339290647E-2</v>
      </c>
      <c r="Y782">
        <f t="shared" si="62"/>
        <v>19.726200339290646</v>
      </c>
    </row>
    <row r="783" spans="1:25">
      <c r="A783">
        <v>782</v>
      </c>
      <c r="B783" t="s">
        <v>16</v>
      </c>
      <c r="C783" t="s">
        <v>110</v>
      </c>
      <c r="D783">
        <v>5</v>
      </c>
      <c r="E783" t="s">
        <v>71</v>
      </c>
      <c r="F783">
        <v>0.08</v>
      </c>
      <c r="H783" s="3">
        <v>476</v>
      </c>
      <c r="I783" s="3">
        <f t="shared" si="60"/>
        <v>506.94</v>
      </c>
      <c r="J783" t="s">
        <v>69</v>
      </c>
      <c r="K783">
        <v>1</v>
      </c>
      <c r="L783" t="s">
        <v>29</v>
      </c>
      <c r="M783" t="s">
        <v>29</v>
      </c>
      <c r="N783" t="s">
        <v>30</v>
      </c>
      <c r="O783" t="s">
        <v>23</v>
      </c>
      <c r="P783" t="s">
        <v>31</v>
      </c>
      <c r="Q783" t="s">
        <v>32</v>
      </c>
      <c r="R783">
        <v>0</v>
      </c>
      <c r="S783" t="s">
        <v>111</v>
      </c>
      <c r="T783" t="s">
        <v>117</v>
      </c>
      <c r="U783" t="s">
        <v>121</v>
      </c>
      <c r="V783" s="50">
        <f t="shared" si="61"/>
        <v>0</v>
      </c>
      <c r="W783" s="50">
        <f t="shared" si="64"/>
        <v>0</v>
      </c>
      <c r="X783" s="5">
        <f t="shared" si="63"/>
        <v>0</v>
      </c>
      <c r="Y783">
        <f t="shared" si="62"/>
        <v>0</v>
      </c>
    </row>
    <row r="784" spans="1:25">
      <c r="A784">
        <v>783</v>
      </c>
      <c r="B784" t="s">
        <v>16</v>
      </c>
      <c r="C784" t="s">
        <v>110</v>
      </c>
      <c r="D784">
        <v>5</v>
      </c>
      <c r="E784" t="s">
        <v>71</v>
      </c>
      <c r="F784">
        <v>0.08</v>
      </c>
      <c r="H784" s="3">
        <v>476</v>
      </c>
      <c r="I784" s="3">
        <f t="shared" si="60"/>
        <v>506.94</v>
      </c>
      <c r="J784" t="s">
        <v>69</v>
      </c>
      <c r="K784">
        <v>1</v>
      </c>
      <c r="L784" t="s">
        <v>33</v>
      </c>
      <c r="M784" t="s">
        <v>33</v>
      </c>
      <c r="N784" t="s">
        <v>22</v>
      </c>
      <c r="O784" t="s">
        <v>23</v>
      </c>
      <c r="P784" t="s">
        <v>31</v>
      </c>
      <c r="Q784" t="s">
        <v>25</v>
      </c>
      <c r="R784">
        <v>0</v>
      </c>
      <c r="S784" t="s">
        <v>111</v>
      </c>
      <c r="T784" t="s">
        <v>117</v>
      </c>
      <c r="U784" t="s">
        <v>121</v>
      </c>
      <c r="V784" s="50">
        <f t="shared" si="61"/>
        <v>0</v>
      </c>
      <c r="W784" s="50">
        <f t="shared" si="64"/>
        <v>0</v>
      </c>
      <c r="X784" s="5">
        <f t="shared" si="63"/>
        <v>0</v>
      </c>
      <c r="Y784">
        <f t="shared" si="62"/>
        <v>0</v>
      </c>
    </row>
    <row r="785" spans="1:25">
      <c r="A785">
        <v>784</v>
      </c>
      <c r="B785" t="s">
        <v>16</v>
      </c>
      <c r="C785" t="s">
        <v>110</v>
      </c>
      <c r="D785">
        <v>5</v>
      </c>
      <c r="E785" t="s">
        <v>71</v>
      </c>
      <c r="F785">
        <v>0.08</v>
      </c>
      <c r="H785" s="3">
        <v>476</v>
      </c>
      <c r="I785" s="3">
        <f t="shared" si="60"/>
        <v>506.94</v>
      </c>
      <c r="J785" t="s">
        <v>69</v>
      </c>
      <c r="K785">
        <v>1</v>
      </c>
      <c r="L785" t="s">
        <v>34</v>
      </c>
      <c r="M785" t="s">
        <v>35</v>
      </c>
      <c r="N785" t="s">
        <v>36</v>
      </c>
      <c r="O785" t="s">
        <v>37</v>
      </c>
      <c r="P785" t="s">
        <v>24</v>
      </c>
      <c r="Q785" t="s">
        <v>38</v>
      </c>
      <c r="R785">
        <v>0</v>
      </c>
      <c r="S785" t="s">
        <v>111</v>
      </c>
      <c r="T785" t="s">
        <v>117</v>
      </c>
      <c r="U785" t="s">
        <v>121</v>
      </c>
      <c r="V785" s="50">
        <f t="shared" si="61"/>
        <v>0</v>
      </c>
      <c r="W785" s="50">
        <f t="shared" si="64"/>
        <v>0</v>
      </c>
      <c r="X785" s="5">
        <f t="shared" si="63"/>
        <v>0</v>
      </c>
      <c r="Y785">
        <f t="shared" si="62"/>
        <v>0</v>
      </c>
    </row>
    <row r="786" spans="1:25">
      <c r="A786">
        <v>785</v>
      </c>
      <c r="B786" t="s">
        <v>16</v>
      </c>
      <c r="C786" t="s">
        <v>110</v>
      </c>
      <c r="D786">
        <v>5</v>
      </c>
      <c r="E786" t="s">
        <v>71</v>
      </c>
      <c r="F786">
        <v>0.08</v>
      </c>
      <c r="H786" s="3">
        <v>476</v>
      </c>
      <c r="I786" s="3">
        <f t="shared" si="60"/>
        <v>506.94</v>
      </c>
      <c r="J786" t="s">
        <v>69</v>
      </c>
      <c r="K786">
        <v>1</v>
      </c>
      <c r="L786" t="s">
        <v>39</v>
      </c>
      <c r="M786" t="s">
        <v>35</v>
      </c>
      <c r="N786" t="s">
        <v>36</v>
      </c>
      <c r="O786" t="s">
        <v>37</v>
      </c>
      <c r="P786" t="s">
        <v>24</v>
      </c>
      <c r="Q786" t="s">
        <v>38</v>
      </c>
      <c r="R786">
        <v>0</v>
      </c>
      <c r="S786" t="s">
        <v>111</v>
      </c>
      <c r="T786" t="s">
        <v>117</v>
      </c>
      <c r="U786" t="s">
        <v>121</v>
      </c>
      <c r="V786" s="50">
        <f t="shared" si="61"/>
        <v>0</v>
      </c>
      <c r="W786" s="50">
        <f t="shared" si="64"/>
        <v>0</v>
      </c>
      <c r="X786" s="5">
        <f t="shared" si="63"/>
        <v>0</v>
      </c>
      <c r="Y786">
        <f t="shared" si="62"/>
        <v>0</v>
      </c>
    </row>
    <row r="787" spans="1:25">
      <c r="A787">
        <v>786</v>
      </c>
      <c r="B787" t="s">
        <v>16</v>
      </c>
      <c r="C787" t="s">
        <v>110</v>
      </c>
      <c r="D787">
        <v>5</v>
      </c>
      <c r="E787" t="s">
        <v>71</v>
      </c>
      <c r="F787">
        <v>0.08</v>
      </c>
      <c r="H787" s="3">
        <v>476</v>
      </c>
      <c r="I787" s="3">
        <f t="shared" si="60"/>
        <v>506.94</v>
      </c>
      <c r="J787" t="s">
        <v>69</v>
      </c>
      <c r="K787">
        <v>1</v>
      </c>
      <c r="L787" t="s">
        <v>40</v>
      </c>
      <c r="M787" t="s">
        <v>40</v>
      </c>
      <c r="N787" t="s">
        <v>22</v>
      </c>
      <c r="O787" t="s">
        <v>37</v>
      </c>
      <c r="P787" t="s">
        <v>24</v>
      </c>
      <c r="Q787" t="s">
        <v>32</v>
      </c>
      <c r="R787">
        <v>0</v>
      </c>
      <c r="S787" t="s">
        <v>111</v>
      </c>
      <c r="T787" t="s">
        <v>117</v>
      </c>
      <c r="U787" t="s">
        <v>121</v>
      </c>
      <c r="V787" s="50">
        <f t="shared" si="61"/>
        <v>0</v>
      </c>
      <c r="W787" s="50">
        <f t="shared" si="64"/>
        <v>0</v>
      </c>
      <c r="X787" s="5">
        <f t="shared" si="63"/>
        <v>0</v>
      </c>
      <c r="Y787">
        <f t="shared" si="62"/>
        <v>0</v>
      </c>
    </row>
    <row r="788" spans="1:25">
      <c r="A788">
        <v>787</v>
      </c>
      <c r="B788" t="s">
        <v>16</v>
      </c>
      <c r="C788" t="s">
        <v>110</v>
      </c>
      <c r="D788">
        <v>5</v>
      </c>
      <c r="E788" t="s">
        <v>71</v>
      </c>
      <c r="F788">
        <v>0.08</v>
      </c>
      <c r="H788" s="3">
        <v>476</v>
      </c>
      <c r="I788" s="3">
        <f t="shared" si="60"/>
        <v>506.94</v>
      </c>
      <c r="J788" t="s">
        <v>69</v>
      </c>
      <c r="K788">
        <v>1</v>
      </c>
      <c r="L788" t="s">
        <v>41</v>
      </c>
      <c r="M788" t="s">
        <v>41</v>
      </c>
      <c r="N788" t="s">
        <v>22</v>
      </c>
      <c r="O788" t="s">
        <v>23</v>
      </c>
      <c r="P788" t="s">
        <v>24</v>
      </c>
      <c r="Q788" t="s">
        <v>425</v>
      </c>
      <c r="R788">
        <v>0</v>
      </c>
      <c r="S788" t="s">
        <v>111</v>
      </c>
      <c r="T788" t="s">
        <v>117</v>
      </c>
      <c r="U788" t="s">
        <v>121</v>
      </c>
      <c r="V788" s="50">
        <f t="shared" si="61"/>
        <v>0</v>
      </c>
      <c r="W788" s="50">
        <f t="shared" si="64"/>
        <v>0</v>
      </c>
      <c r="X788" s="5">
        <f t="shared" si="63"/>
        <v>0</v>
      </c>
      <c r="Y788">
        <f t="shared" si="62"/>
        <v>0</v>
      </c>
    </row>
    <row r="789" spans="1:25">
      <c r="A789">
        <v>788</v>
      </c>
      <c r="B789" t="s">
        <v>16</v>
      </c>
      <c r="C789" t="s">
        <v>110</v>
      </c>
      <c r="D789">
        <v>5</v>
      </c>
      <c r="E789" t="s">
        <v>71</v>
      </c>
      <c r="F789">
        <v>0.08</v>
      </c>
      <c r="H789" s="3">
        <v>476</v>
      </c>
      <c r="I789" s="3">
        <f t="shared" si="60"/>
        <v>506.94</v>
      </c>
      <c r="J789" t="s">
        <v>69</v>
      </c>
      <c r="K789">
        <v>1</v>
      </c>
      <c r="L789" t="s">
        <v>42</v>
      </c>
      <c r="M789" t="s">
        <v>42</v>
      </c>
      <c r="N789" t="s">
        <v>22</v>
      </c>
      <c r="O789" t="s">
        <v>23</v>
      </c>
      <c r="P789" t="s">
        <v>24</v>
      </c>
      <c r="Q789" t="s">
        <v>43</v>
      </c>
      <c r="R789">
        <v>0</v>
      </c>
      <c r="S789" t="s">
        <v>111</v>
      </c>
      <c r="T789" t="s">
        <v>117</v>
      </c>
      <c r="U789" t="s">
        <v>121</v>
      </c>
      <c r="V789" s="50">
        <f t="shared" si="61"/>
        <v>0</v>
      </c>
      <c r="W789" s="50">
        <f t="shared" si="64"/>
        <v>0</v>
      </c>
      <c r="X789" s="5">
        <f t="shared" si="63"/>
        <v>0</v>
      </c>
      <c r="Y789">
        <f t="shared" si="62"/>
        <v>0</v>
      </c>
    </row>
    <row r="790" spans="1:25">
      <c r="A790">
        <v>789</v>
      </c>
      <c r="B790" t="s">
        <v>16</v>
      </c>
      <c r="C790" t="s">
        <v>110</v>
      </c>
      <c r="D790">
        <v>5</v>
      </c>
      <c r="E790" t="s">
        <v>71</v>
      </c>
      <c r="F790">
        <v>0.08</v>
      </c>
      <c r="H790" s="3">
        <v>476</v>
      </c>
      <c r="I790" s="3">
        <f t="shared" si="60"/>
        <v>506.94</v>
      </c>
      <c r="J790" t="s">
        <v>69</v>
      </c>
      <c r="K790">
        <v>1</v>
      </c>
      <c r="L790" t="s">
        <v>44</v>
      </c>
      <c r="M790" t="s">
        <v>44</v>
      </c>
      <c r="N790" t="s">
        <v>22</v>
      </c>
      <c r="O790" t="s">
        <v>23</v>
      </c>
      <c r="P790" t="s">
        <v>24</v>
      </c>
      <c r="Q790" t="s">
        <v>45</v>
      </c>
      <c r="R790">
        <v>0</v>
      </c>
      <c r="S790" t="s">
        <v>111</v>
      </c>
      <c r="T790" t="s">
        <v>117</v>
      </c>
      <c r="U790" t="s">
        <v>121</v>
      </c>
      <c r="V790" s="50">
        <f t="shared" si="61"/>
        <v>0</v>
      </c>
      <c r="W790" s="50">
        <f t="shared" si="64"/>
        <v>0</v>
      </c>
      <c r="X790" s="5">
        <f t="shared" si="63"/>
        <v>0</v>
      </c>
      <c r="Y790">
        <f t="shared" si="62"/>
        <v>0</v>
      </c>
    </row>
    <row r="791" spans="1:25">
      <c r="A791">
        <v>790</v>
      </c>
      <c r="B791" t="s">
        <v>16</v>
      </c>
      <c r="C791" t="s">
        <v>110</v>
      </c>
      <c r="D791">
        <v>5</v>
      </c>
      <c r="E791" t="s">
        <v>71</v>
      </c>
      <c r="F791">
        <v>0.08</v>
      </c>
      <c r="H791" s="3">
        <v>476</v>
      </c>
      <c r="I791" s="3">
        <f t="shared" si="60"/>
        <v>506.94</v>
      </c>
      <c r="J791" t="s">
        <v>69</v>
      </c>
      <c r="K791">
        <v>1</v>
      </c>
      <c r="L791" t="s">
        <v>46</v>
      </c>
      <c r="M791" t="s">
        <v>46</v>
      </c>
      <c r="N791" t="s">
        <v>22</v>
      </c>
      <c r="O791" t="s">
        <v>23</v>
      </c>
      <c r="P791" t="s">
        <v>24</v>
      </c>
      <c r="Q791" t="s">
        <v>32</v>
      </c>
      <c r="R791">
        <v>0</v>
      </c>
      <c r="S791" t="s">
        <v>111</v>
      </c>
      <c r="T791" t="s">
        <v>117</v>
      </c>
      <c r="U791" t="s">
        <v>121</v>
      </c>
      <c r="V791" s="50">
        <f t="shared" si="61"/>
        <v>0</v>
      </c>
      <c r="W791" s="50">
        <f t="shared" si="64"/>
        <v>0</v>
      </c>
      <c r="X791" s="5">
        <f t="shared" si="63"/>
        <v>0</v>
      </c>
      <c r="Y791">
        <f t="shared" si="62"/>
        <v>0</v>
      </c>
    </row>
    <row r="792" spans="1:25">
      <c r="A792">
        <v>791</v>
      </c>
      <c r="B792" t="s">
        <v>16</v>
      </c>
      <c r="C792" t="s">
        <v>110</v>
      </c>
      <c r="D792">
        <v>5</v>
      </c>
      <c r="E792" t="s">
        <v>71</v>
      </c>
      <c r="F792">
        <v>0.08</v>
      </c>
      <c r="H792" s="3">
        <v>476</v>
      </c>
      <c r="I792" s="3">
        <f t="shared" si="60"/>
        <v>506.94</v>
      </c>
      <c r="J792" t="s">
        <v>69</v>
      </c>
      <c r="K792">
        <v>1</v>
      </c>
      <c r="L792" t="s">
        <v>47</v>
      </c>
      <c r="M792" t="s">
        <v>48</v>
      </c>
      <c r="N792" t="s">
        <v>22</v>
      </c>
      <c r="O792" t="s">
        <v>37</v>
      </c>
      <c r="P792" t="s">
        <v>24</v>
      </c>
      <c r="Q792" t="s">
        <v>49</v>
      </c>
      <c r="R792">
        <v>1</v>
      </c>
      <c r="S792" t="s">
        <v>111</v>
      </c>
      <c r="T792" t="s">
        <v>117</v>
      </c>
      <c r="U792" t="s">
        <v>121</v>
      </c>
      <c r="V792" s="50">
        <f t="shared" si="61"/>
        <v>2.1008403361344537E-3</v>
      </c>
      <c r="W792" s="50">
        <f t="shared" si="64"/>
        <v>2100.8403361344535</v>
      </c>
      <c r="X792" s="5">
        <f t="shared" si="63"/>
        <v>1.9726200339290644E-3</v>
      </c>
      <c r="Y792">
        <f t="shared" si="62"/>
        <v>1.9726200339290645</v>
      </c>
    </row>
    <row r="793" spans="1:25">
      <c r="A793">
        <v>792</v>
      </c>
      <c r="B793" t="s">
        <v>16</v>
      </c>
      <c r="C793" t="s">
        <v>110</v>
      </c>
      <c r="D793">
        <v>5</v>
      </c>
      <c r="E793" t="s">
        <v>71</v>
      </c>
      <c r="F793">
        <v>0.08</v>
      </c>
      <c r="H793" s="3">
        <v>476</v>
      </c>
      <c r="I793" s="3">
        <f t="shared" si="60"/>
        <v>506.94</v>
      </c>
      <c r="J793" t="s">
        <v>69</v>
      </c>
      <c r="K793">
        <v>1</v>
      </c>
      <c r="L793" t="s">
        <v>50</v>
      </c>
      <c r="M793" t="s">
        <v>48</v>
      </c>
      <c r="N793" t="s">
        <v>22</v>
      </c>
      <c r="O793" t="s">
        <v>37</v>
      </c>
      <c r="P793" t="s">
        <v>24</v>
      </c>
      <c r="Q793" t="s">
        <v>49</v>
      </c>
      <c r="R793">
        <v>0</v>
      </c>
      <c r="S793" t="s">
        <v>111</v>
      </c>
      <c r="T793" t="s">
        <v>117</v>
      </c>
      <c r="U793" t="s">
        <v>121</v>
      </c>
      <c r="V793" s="50">
        <f t="shared" si="61"/>
        <v>0</v>
      </c>
      <c r="W793" s="50">
        <f t="shared" si="64"/>
        <v>0</v>
      </c>
      <c r="X793" s="5">
        <f t="shared" si="63"/>
        <v>0</v>
      </c>
      <c r="Y793">
        <f t="shared" si="62"/>
        <v>0</v>
      </c>
    </row>
    <row r="794" spans="1:25">
      <c r="A794">
        <v>793</v>
      </c>
      <c r="B794" t="s">
        <v>16</v>
      </c>
      <c r="C794" t="s">
        <v>110</v>
      </c>
      <c r="D794">
        <v>5</v>
      </c>
      <c r="E794" t="s">
        <v>71</v>
      </c>
      <c r="F794">
        <v>0.08</v>
      </c>
      <c r="H794" s="3">
        <v>476</v>
      </c>
      <c r="I794" s="3">
        <f t="shared" si="60"/>
        <v>506.94</v>
      </c>
      <c r="J794" t="s">
        <v>69</v>
      </c>
      <c r="K794">
        <v>1</v>
      </c>
      <c r="L794" t="s">
        <v>51</v>
      </c>
      <c r="M794" t="s">
        <v>51</v>
      </c>
      <c r="N794" t="s">
        <v>22</v>
      </c>
      <c r="O794" t="s">
        <v>23</v>
      </c>
      <c r="P794" t="s">
        <v>24</v>
      </c>
      <c r="Q794" t="s">
        <v>45</v>
      </c>
      <c r="R794">
        <v>0</v>
      </c>
      <c r="S794" t="s">
        <v>111</v>
      </c>
      <c r="T794" t="s">
        <v>117</v>
      </c>
      <c r="U794" t="s">
        <v>121</v>
      </c>
      <c r="V794" s="50">
        <f t="shared" si="61"/>
        <v>0</v>
      </c>
      <c r="W794" s="50">
        <f t="shared" si="64"/>
        <v>0</v>
      </c>
      <c r="X794" s="5">
        <f t="shared" si="63"/>
        <v>0</v>
      </c>
      <c r="Y794">
        <f t="shared" si="62"/>
        <v>0</v>
      </c>
    </row>
    <row r="795" spans="1:25">
      <c r="A795">
        <v>794</v>
      </c>
      <c r="B795" t="s">
        <v>16</v>
      </c>
      <c r="C795" t="s">
        <v>110</v>
      </c>
      <c r="D795">
        <v>5</v>
      </c>
      <c r="E795" t="s">
        <v>71</v>
      </c>
      <c r="F795">
        <v>0.08</v>
      </c>
      <c r="H795" s="3">
        <v>476</v>
      </c>
      <c r="I795" s="3">
        <f t="shared" si="60"/>
        <v>506.94</v>
      </c>
      <c r="J795" t="s">
        <v>69</v>
      </c>
      <c r="K795">
        <v>1</v>
      </c>
      <c r="L795" t="s">
        <v>52</v>
      </c>
      <c r="M795" t="s">
        <v>52</v>
      </c>
      <c r="N795" t="s">
        <v>22</v>
      </c>
      <c r="O795" t="s">
        <v>23</v>
      </c>
      <c r="P795" t="s">
        <v>31</v>
      </c>
      <c r="Q795" t="s">
        <v>53</v>
      </c>
      <c r="R795">
        <v>0</v>
      </c>
      <c r="S795" t="s">
        <v>111</v>
      </c>
      <c r="T795" t="s">
        <v>117</v>
      </c>
      <c r="U795" t="s">
        <v>121</v>
      </c>
      <c r="V795" s="50">
        <f t="shared" si="61"/>
        <v>0</v>
      </c>
      <c r="W795" s="50">
        <f t="shared" si="64"/>
        <v>0</v>
      </c>
      <c r="X795" s="5">
        <f t="shared" si="63"/>
        <v>0</v>
      </c>
      <c r="Y795">
        <f t="shared" si="62"/>
        <v>0</v>
      </c>
    </row>
    <row r="796" spans="1:25">
      <c r="A796">
        <v>795</v>
      </c>
      <c r="B796" t="s">
        <v>16</v>
      </c>
      <c r="C796" t="s">
        <v>110</v>
      </c>
      <c r="D796">
        <v>5</v>
      </c>
      <c r="E796" t="s">
        <v>71</v>
      </c>
      <c r="F796">
        <v>0.08</v>
      </c>
      <c r="H796" s="3">
        <v>476</v>
      </c>
      <c r="I796" s="3">
        <f t="shared" si="60"/>
        <v>506.94</v>
      </c>
      <c r="J796" t="s">
        <v>69</v>
      </c>
      <c r="K796">
        <v>1</v>
      </c>
      <c r="L796" t="s">
        <v>54</v>
      </c>
      <c r="M796" t="s">
        <v>54</v>
      </c>
      <c r="N796" t="s">
        <v>22</v>
      </c>
      <c r="O796" t="s">
        <v>23</v>
      </c>
      <c r="P796" t="s">
        <v>31</v>
      </c>
      <c r="Q796" t="s">
        <v>55</v>
      </c>
      <c r="R796">
        <v>0</v>
      </c>
      <c r="S796" t="s">
        <v>111</v>
      </c>
      <c r="T796" t="s">
        <v>117</v>
      </c>
      <c r="U796" t="s">
        <v>121</v>
      </c>
      <c r="V796" s="50">
        <f t="shared" si="61"/>
        <v>0</v>
      </c>
      <c r="W796" s="50">
        <f t="shared" si="64"/>
        <v>0</v>
      </c>
      <c r="X796" s="5">
        <f t="shared" si="63"/>
        <v>0</v>
      </c>
      <c r="Y796">
        <f t="shared" si="62"/>
        <v>0</v>
      </c>
    </row>
    <row r="797" spans="1:25">
      <c r="A797">
        <v>796</v>
      </c>
      <c r="B797" t="s">
        <v>16</v>
      </c>
      <c r="C797" t="s">
        <v>110</v>
      </c>
      <c r="D797">
        <v>5</v>
      </c>
      <c r="E797" t="s">
        <v>71</v>
      </c>
      <c r="F797">
        <v>0.08</v>
      </c>
      <c r="H797" s="3">
        <v>476</v>
      </c>
      <c r="I797" s="3">
        <f t="shared" si="60"/>
        <v>506.94</v>
      </c>
      <c r="J797" t="s">
        <v>69</v>
      </c>
      <c r="K797">
        <v>1</v>
      </c>
      <c r="L797" t="s">
        <v>56</v>
      </c>
      <c r="M797" t="s">
        <v>56</v>
      </c>
      <c r="N797" t="s">
        <v>22</v>
      </c>
      <c r="O797" t="s">
        <v>37</v>
      </c>
      <c r="P797" t="s">
        <v>24</v>
      </c>
      <c r="Q797" t="s">
        <v>57</v>
      </c>
      <c r="R797">
        <v>0</v>
      </c>
      <c r="S797" t="s">
        <v>111</v>
      </c>
      <c r="T797" t="s">
        <v>117</v>
      </c>
      <c r="U797" t="s">
        <v>121</v>
      </c>
      <c r="V797" s="50">
        <f t="shared" si="61"/>
        <v>0</v>
      </c>
      <c r="W797" s="50">
        <f t="shared" si="64"/>
        <v>0</v>
      </c>
      <c r="X797" s="5">
        <f t="shared" si="63"/>
        <v>0</v>
      </c>
      <c r="Y797">
        <f t="shared" si="62"/>
        <v>0</v>
      </c>
    </row>
    <row r="798" spans="1:25">
      <c r="A798">
        <v>797</v>
      </c>
      <c r="B798" t="s">
        <v>16</v>
      </c>
      <c r="C798" t="s">
        <v>110</v>
      </c>
      <c r="D798">
        <v>5</v>
      </c>
      <c r="E798" t="s">
        <v>71</v>
      </c>
      <c r="F798">
        <v>0.08</v>
      </c>
      <c r="H798" s="3">
        <v>476</v>
      </c>
      <c r="I798" s="3">
        <f t="shared" si="60"/>
        <v>506.94</v>
      </c>
      <c r="J798" t="s">
        <v>69</v>
      </c>
      <c r="K798">
        <v>1</v>
      </c>
      <c r="L798" t="s">
        <v>58</v>
      </c>
      <c r="M798" t="s">
        <v>58</v>
      </c>
      <c r="N798" t="s">
        <v>30</v>
      </c>
      <c r="O798" t="s">
        <v>23</v>
      </c>
      <c r="P798" t="s">
        <v>31</v>
      </c>
      <c r="Q798" t="s">
        <v>59</v>
      </c>
      <c r="R798">
        <v>0</v>
      </c>
      <c r="S798" t="s">
        <v>111</v>
      </c>
      <c r="T798" t="s">
        <v>117</v>
      </c>
      <c r="U798" t="s">
        <v>121</v>
      </c>
      <c r="V798" s="50">
        <f t="shared" si="61"/>
        <v>0</v>
      </c>
      <c r="W798" s="50">
        <f t="shared" si="64"/>
        <v>0</v>
      </c>
      <c r="X798" s="5">
        <f t="shared" si="63"/>
        <v>0</v>
      </c>
      <c r="Y798">
        <f t="shared" si="62"/>
        <v>0</v>
      </c>
    </row>
    <row r="799" spans="1:25">
      <c r="A799">
        <v>798</v>
      </c>
      <c r="B799" t="s">
        <v>16</v>
      </c>
      <c r="C799" t="s">
        <v>110</v>
      </c>
      <c r="D799">
        <v>5</v>
      </c>
      <c r="E799" t="s">
        <v>71</v>
      </c>
      <c r="F799">
        <v>0.08</v>
      </c>
      <c r="H799" s="3">
        <v>476</v>
      </c>
      <c r="I799" s="3">
        <f t="shared" si="60"/>
        <v>506.94</v>
      </c>
      <c r="J799" t="s">
        <v>69</v>
      </c>
      <c r="K799">
        <v>1</v>
      </c>
      <c r="L799" t="s">
        <v>60</v>
      </c>
      <c r="M799" t="s">
        <v>60</v>
      </c>
      <c r="N799" t="s">
        <v>30</v>
      </c>
      <c r="O799" t="s">
        <v>37</v>
      </c>
      <c r="P799" t="s">
        <v>31</v>
      </c>
      <c r="Q799" t="s">
        <v>61</v>
      </c>
      <c r="R799">
        <v>0</v>
      </c>
      <c r="S799" t="s">
        <v>111</v>
      </c>
      <c r="T799" t="s">
        <v>117</v>
      </c>
      <c r="U799" t="s">
        <v>121</v>
      </c>
      <c r="V799" s="50">
        <f t="shared" si="61"/>
        <v>0</v>
      </c>
      <c r="W799" s="50">
        <f t="shared" si="64"/>
        <v>0</v>
      </c>
      <c r="X799" s="5">
        <f t="shared" si="63"/>
        <v>0</v>
      </c>
      <c r="Y799">
        <f t="shared" si="62"/>
        <v>0</v>
      </c>
    </row>
    <row r="800" spans="1:25">
      <c r="A800">
        <v>799</v>
      </c>
      <c r="B800" t="s">
        <v>16</v>
      </c>
      <c r="C800" t="s">
        <v>110</v>
      </c>
      <c r="D800">
        <v>5</v>
      </c>
      <c r="E800" t="s">
        <v>71</v>
      </c>
      <c r="F800">
        <v>0.08</v>
      </c>
      <c r="H800" s="3">
        <v>476</v>
      </c>
      <c r="I800" s="3">
        <f t="shared" si="60"/>
        <v>506.94</v>
      </c>
      <c r="J800" t="s">
        <v>69</v>
      </c>
      <c r="K800">
        <v>1</v>
      </c>
      <c r="L800" t="s">
        <v>62</v>
      </c>
      <c r="M800" t="s">
        <v>62</v>
      </c>
      <c r="N800" t="s">
        <v>22</v>
      </c>
      <c r="O800" t="s">
        <v>37</v>
      </c>
      <c r="P800" t="s">
        <v>24</v>
      </c>
      <c r="Q800" t="s">
        <v>32</v>
      </c>
      <c r="R800">
        <v>0</v>
      </c>
      <c r="S800" t="s">
        <v>111</v>
      </c>
      <c r="T800" t="s">
        <v>117</v>
      </c>
      <c r="U800" t="s">
        <v>121</v>
      </c>
      <c r="V800" s="50">
        <f t="shared" si="61"/>
        <v>0</v>
      </c>
      <c r="W800" s="50">
        <f t="shared" si="64"/>
        <v>0</v>
      </c>
      <c r="X800" s="5">
        <f t="shared" si="63"/>
        <v>0</v>
      </c>
      <c r="Y800">
        <f t="shared" si="62"/>
        <v>0</v>
      </c>
    </row>
    <row r="801" spans="1:25">
      <c r="A801">
        <v>800</v>
      </c>
      <c r="B801" t="s">
        <v>16</v>
      </c>
      <c r="C801" t="s">
        <v>110</v>
      </c>
      <c r="D801">
        <v>5</v>
      </c>
      <c r="E801" t="s">
        <v>71</v>
      </c>
      <c r="F801">
        <v>0.08</v>
      </c>
      <c r="H801" s="3">
        <v>476</v>
      </c>
      <c r="I801" s="3">
        <f t="shared" si="60"/>
        <v>506.94</v>
      </c>
      <c r="J801" t="s">
        <v>69</v>
      </c>
      <c r="K801">
        <v>1</v>
      </c>
      <c r="L801" t="s">
        <v>63</v>
      </c>
      <c r="M801" t="s">
        <v>64</v>
      </c>
      <c r="N801" t="s">
        <v>22</v>
      </c>
      <c r="O801" t="s">
        <v>23</v>
      </c>
      <c r="P801" t="s">
        <v>24</v>
      </c>
      <c r="Q801" t="s">
        <v>25</v>
      </c>
      <c r="R801">
        <v>0</v>
      </c>
      <c r="S801" t="s">
        <v>111</v>
      </c>
      <c r="T801" t="s">
        <v>117</v>
      </c>
      <c r="U801" t="s">
        <v>121</v>
      </c>
      <c r="V801" s="50">
        <f t="shared" si="61"/>
        <v>0</v>
      </c>
      <c r="W801" s="50">
        <f t="shared" si="64"/>
        <v>0</v>
      </c>
      <c r="X801" s="5">
        <f t="shared" si="63"/>
        <v>0</v>
      </c>
      <c r="Y801">
        <f t="shared" si="62"/>
        <v>0</v>
      </c>
    </row>
    <row r="802" spans="1:25">
      <c r="A802">
        <v>801</v>
      </c>
      <c r="B802" t="s">
        <v>16</v>
      </c>
      <c r="C802" t="s">
        <v>110</v>
      </c>
      <c r="D802">
        <v>6</v>
      </c>
      <c r="E802" t="s">
        <v>18</v>
      </c>
      <c r="F802">
        <v>0.04</v>
      </c>
      <c r="H802" s="3">
        <v>476</v>
      </c>
      <c r="I802" s="3">
        <f t="shared" si="60"/>
        <v>506.94</v>
      </c>
      <c r="J802" t="s">
        <v>19</v>
      </c>
      <c r="K802">
        <v>1</v>
      </c>
      <c r="L802" t="s">
        <v>20</v>
      </c>
      <c r="M802" t="s">
        <v>21</v>
      </c>
      <c r="N802" t="s">
        <v>22</v>
      </c>
      <c r="O802" t="s">
        <v>23</v>
      </c>
      <c r="P802" t="s">
        <v>24</v>
      </c>
      <c r="Q802" t="s">
        <v>25</v>
      </c>
      <c r="R802">
        <v>0</v>
      </c>
      <c r="S802" t="s">
        <v>122</v>
      </c>
      <c r="T802" t="s">
        <v>123</v>
      </c>
      <c r="U802" t="s">
        <v>124</v>
      </c>
      <c r="V802" s="50">
        <f t="shared" si="61"/>
        <v>0</v>
      </c>
      <c r="W802" s="50">
        <f t="shared" si="64"/>
        <v>0</v>
      </c>
      <c r="X802" s="5">
        <f t="shared" si="63"/>
        <v>0</v>
      </c>
      <c r="Y802">
        <f t="shared" si="62"/>
        <v>0</v>
      </c>
    </row>
    <row r="803" spans="1:25">
      <c r="A803">
        <v>802</v>
      </c>
      <c r="B803" t="s">
        <v>16</v>
      </c>
      <c r="C803" t="s">
        <v>110</v>
      </c>
      <c r="D803">
        <v>6</v>
      </c>
      <c r="E803" t="s">
        <v>18</v>
      </c>
      <c r="F803">
        <v>0.04</v>
      </c>
      <c r="H803" s="3">
        <v>476</v>
      </c>
      <c r="I803" s="3">
        <f t="shared" si="60"/>
        <v>506.94</v>
      </c>
      <c r="J803" t="s">
        <v>19</v>
      </c>
      <c r="K803">
        <v>1</v>
      </c>
      <c r="L803" t="s">
        <v>29</v>
      </c>
      <c r="M803" t="s">
        <v>29</v>
      </c>
      <c r="N803" t="s">
        <v>30</v>
      </c>
      <c r="O803" t="s">
        <v>23</v>
      </c>
      <c r="P803" t="s">
        <v>31</v>
      </c>
      <c r="Q803" t="s">
        <v>32</v>
      </c>
      <c r="R803">
        <v>0</v>
      </c>
      <c r="S803" t="s">
        <v>122</v>
      </c>
      <c r="T803" t="s">
        <v>123</v>
      </c>
      <c r="U803" t="s">
        <v>124</v>
      </c>
      <c r="V803" s="50">
        <f t="shared" si="61"/>
        <v>0</v>
      </c>
      <c r="W803" s="50">
        <f t="shared" si="64"/>
        <v>0</v>
      </c>
      <c r="X803" s="5">
        <f t="shared" si="63"/>
        <v>0</v>
      </c>
      <c r="Y803">
        <f t="shared" si="62"/>
        <v>0</v>
      </c>
    </row>
    <row r="804" spans="1:25">
      <c r="A804">
        <v>803</v>
      </c>
      <c r="B804" t="s">
        <v>16</v>
      </c>
      <c r="C804" t="s">
        <v>110</v>
      </c>
      <c r="D804">
        <v>6</v>
      </c>
      <c r="E804" t="s">
        <v>18</v>
      </c>
      <c r="F804">
        <v>0.04</v>
      </c>
      <c r="H804" s="3">
        <v>476</v>
      </c>
      <c r="I804" s="3">
        <f t="shared" si="60"/>
        <v>506.94</v>
      </c>
      <c r="J804" t="s">
        <v>19</v>
      </c>
      <c r="K804">
        <v>1</v>
      </c>
      <c r="L804" t="s">
        <v>33</v>
      </c>
      <c r="M804" t="s">
        <v>33</v>
      </c>
      <c r="N804" t="s">
        <v>22</v>
      </c>
      <c r="O804" t="s">
        <v>23</v>
      </c>
      <c r="P804" t="s">
        <v>31</v>
      </c>
      <c r="Q804" t="s">
        <v>25</v>
      </c>
      <c r="R804">
        <v>0</v>
      </c>
      <c r="S804" t="s">
        <v>122</v>
      </c>
      <c r="T804" t="s">
        <v>123</v>
      </c>
      <c r="U804" t="s">
        <v>124</v>
      </c>
      <c r="V804" s="50">
        <f t="shared" si="61"/>
        <v>0</v>
      </c>
      <c r="W804" s="50">
        <f t="shared" si="64"/>
        <v>0</v>
      </c>
      <c r="X804" s="5">
        <f t="shared" si="63"/>
        <v>0</v>
      </c>
      <c r="Y804">
        <f t="shared" si="62"/>
        <v>0</v>
      </c>
    </row>
    <row r="805" spans="1:25">
      <c r="A805">
        <v>804</v>
      </c>
      <c r="B805" t="s">
        <v>16</v>
      </c>
      <c r="C805" t="s">
        <v>110</v>
      </c>
      <c r="D805">
        <v>6</v>
      </c>
      <c r="E805" t="s">
        <v>18</v>
      </c>
      <c r="F805">
        <v>0.04</v>
      </c>
      <c r="H805" s="3">
        <v>476</v>
      </c>
      <c r="I805" s="3">
        <f t="shared" si="60"/>
        <v>506.94</v>
      </c>
      <c r="J805" t="s">
        <v>19</v>
      </c>
      <c r="K805">
        <v>1</v>
      </c>
      <c r="L805" t="s">
        <v>34</v>
      </c>
      <c r="M805" t="s">
        <v>35</v>
      </c>
      <c r="N805" t="s">
        <v>36</v>
      </c>
      <c r="O805" t="s">
        <v>37</v>
      </c>
      <c r="P805" t="s">
        <v>24</v>
      </c>
      <c r="Q805" t="s">
        <v>38</v>
      </c>
      <c r="R805">
        <v>0</v>
      </c>
      <c r="S805" t="s">
        <v>122</v>
      </c>
      <c r="T805" t="s">
        <v>123</v>
      </c>
      <c r="U805" t="s">
        <v>124</v>
      </c>
      <c r="V805" s="50">
        <f t="shared" si="61"/>
        <v>0</v>
      </c>
      <c r="W805" s="50">
        <f t="shared" si="64"/>
        <v>0</v>
      </c>
      <c r="X805" s="5">
        <f t="shared" si="63"/>
        <v>0</v>
      </c>
      <c r="Y805">
        <f t="shared" si="62"/>
        <v>0</v>
      </c>
    </row>
    <row r="806" spans="1:25">
      <c r="A806">
        <v>805</v>
      </c>
      <c r="B806" t="s">
        <v>16</v>
      </c>
      <c r="C806" t="s">
        <v>110</v>
      </c>
      <c r="D806">
        <v>6</v>
      </c>
      <c r="E806" t="s">
        <v>18</v>
      </c>
      <c r="F806">
        <v>0.04</v>
      </c>
      <c r="H806" s="3">
        <v>476</v>
      </c>
      <c r="I806" s="3">
        <f t="shared" si="60"/>
        <v>506.94</v>
      </c>
      <c r="J806" t="s">
        <v>19</v>
      </c>
      <c r="K806">
        <v>1</v>
      </c>
      <c r="L806" t="s">
        <v>39</v>
      </c>
      <c r="M806" t="s">
        <v>35</v>
      </c>
      <c r="N806" t="s">
        <v>36</v>
      </c>
      <c r="O806" t="s">
        <v>37</v>
      </c>
      <c r="P806" t="s">
        <v>24</v>
      </c>
      <c r="Q806" t="s">
        <v>38</v>
      </c>
      <c r="R806">
        <v>2</v>
      </c>
      <c r="S806" t="s">
        <v>122</v>
      </c>
      <c r="T806" t="s">
        <v>123</v>
      </c>
      <c r="U806" t="s">
        <v>124</v>
      </c>
      <c r="V806" s="50">
        <f t="shared" si="61"/>
        <v>4.2016806722689074E-3</v>
      </c>
      <c r="W806" s="50">
        <f t="shared" si="64"/>
        <v>4201.6806722689071</v>
      </c>
      <c r="X806" s="5">
        <f t="shared" si="63"/>
        <v>3.9452400678581289E-3</v>
      </c>
      <c r="Y806">
        <f t="shared" si="62"/>
        <v>3.945240067858129</v>
      </c>
    </row>
    <row r="807" spans="1:25">
      <c r="A807">
        <v>806</v>
      </c>
      <c r="B807" t="s">
        <v>16</v>
      </c>
      <c r="C807" t="s">
        <v>110</v>
      </c>
      <c r="D807">
        <v>6</v>
      </c>
      <c r="E807" t="s">
        <v>18</v>
      </c>
      <c r="F807">
        <v>0.04</v>
      </c>
      <c r="H807" s="3">
        <v>476</v>
      </c>
      <c r="I807" s="3">
        <f t="shared" si="60"/>
        <v>506.94</v>
      </c>
      <c r="J807" t="s">
        <v>19</v>
      </c>
      <c r="K807">
        <v>1</v>
      </c>
      <c r="L807" t="s">
        <v>40</v>
      </c>
      <c r="M807" t="s">
        <v>40</v>
      </c>
      <c r="N807" t="s">
        <v>22</v>
      </c>
      <c r="O807" t="s">
        <v>37</v>
      </c>
      <c r="P807" t="s">
        <v>24</v>
      </c>
      <c r="Q807" t="s">
        <v>32</v>
      </c>
      <c r="R807">
        <v>0</v>
      </c>
      <c r="S807" t="s">
        <v>122</v>
      </c>
      <c r="T807" t="s">
        <v>123</v>
      </c>
      <c r="U807" t="s">
        <v>124</v>
      </c>
      <c r="V807" s="50">
        <f t="shared" si="61"/>
        <v>0</v>
      </c>
      <c r="W807" s="50">
        <f t="shared" si="64"/>
        <v>0</v>
      </c>
      <c r="X807" s="5">
        <f t="shared" si="63"/>
        <v>0</v>
      </c>
      <c r="Y807">
        <f t="shared" si="62"/>
        <v>0</v>
      </c>
    </row>
    <row r="808" spans="1:25">
      <c r="A808">
        <v>807</v>
      </c>
      <c r="B808" t="s">
        <v>16</v>
      </c>
      <c r="C808" t="s">
        <v>110</v>
      </c>
      <c r="D808">
        <v>6</v>
      </c>
      <c r="E808" t="s">
        <v>18</v>
      </c>
      <c r="F808">
        <v>0.04</v>
      </c>
      <c r="H808" s="3">
        <v>476</v>
      </c>
      <c r="I808" s="3">
        <f t="shared" si="60"/>
        <v>506.94</v>
      </c>
      <c r="J808" t="s">
        <v>19</v>
      </c>
      <c r="K808">
        <v>1</v>
      </c>
      <c r="L808" t="s">
        <v>41</v>
      </c>
      <c r="M808" t="s">
        <v>41</v>
      </c>
      <c r="N808" t="s">
        <v>22</v>
      </c>
      <c r="O808" t="s">
        <v>23</v>
      </c>
      <c r="P808" t="s">
        <v>24</v>
      </c>
      <c r="Q808" t="s">
        <v>425</v>
      </c>
      <c r="R808">
        <v>0</v>
      </c>
      <c r="S808" t="s">
        <v>122</v>
      </c>
      <c r="T808" t="s">
        <v>123</v>
      </c>
      <c r="U808" t="s">
        <v>124</v>
      </c>
      <c r="V808" s="50">
        <f t="shared" si="61"/>
        <v>0</v>
      </c>
      <c r="W808" s="50">
        <f t="shared" si="64"/>
        <v>0</v>
      </c>
      <c r="X808" s="5">
        <f t="shared" si="63"/>
        <v>0</v>
      </c>
      <c r="Y808">
        <f t="shared" si="62"/>
        <v>0</v>
      </c>
    </row>
    <row r="809" spans="1:25">
      <c r="A809">
        <v>808</v>
      </c>
      <c r="B809" t="s">
        <v>16</v>
      </c>
      <c r="C809" t="s">
        <v>110</v>
      </c>
      <c r="D809">
        <v>6</v>
      </c>
      <c r="E809" t="s">
        <v>18</v>
      </c>
      <c r="F809">
        <v>0.04</v>
      </c>
      <c r="H809" s="3">
        <v>476</v>
      </c>
      <c r="I809" s="3">
        <f t="shared" si="60"/>
        <v>506.94</v>
      </c>
      <c r="J809" t="s">
        <v>19</v>
      </c>
      <c r="K809">
        <v>1</v>
      </c>
      <c r="L809" t="s">
        <v>42</v>
      </c>
      <c r="M809" t="s">
        <v>42</v>
      </c>
      <c r="N809" t="s">
        <v>22</v>
      </c>
      <c r="O809" t="s">
        <v>23</v>
      </c>
      <c r="P809" t="s">
        <v>24</v>
      </c>
      <c r="Q809" t="s">
        <v>43</v>
      </c>
      <c r="R809">
        <v>0</v>
      </c>
      <c r="S809" t="s">
        <v>122</v>
      </c>
      <c r="T809" t="s">
        <v>123</v>
      </c>
      <c r="U809" t="s">
        <v>124</v>
      </c>
      <c r="V809" s="50">
        <f t="shared" si="61"/>
        <v>0</v>
      </c>
      <c r="W809" s="50">
        <f t="shared" si="64"/>
        <v>0</v>
      </c>
      <c r="X809" s="5">
        <f t="shared" si="63"/>
        <v>0</v>
      </c>
      <c r="Y809">
        <f t="shared" si="62"/>
        <v>0</v>
      </c>
    </row>
    <row r="810" spans="1:25">
      <c r="A810">
        <v>809</v>
      </c>
      <c r="B810" t="s">
        <v>16</v>
      </c>
      <c r="C810" t="s">
        <v>110</v>
      </c>
      <c r="D810">
        <v>6</v>
      </c>
      <c r="E810" t="s">
        <v>18</v>
      </c>
      <c r="F810">
        <v>0.04</v>
      </c>
      <c r="H810" s="3">
        <v>476</v>
      </c>
      <c r="I810" s="3">
        <f t="shared" si="60"/>
        <v>506.94</v>
      </c>
      <c r="J810" t="s">
        <v>19</v>
      </c>
      <c r="K810">
        <v>1</v>
      </c>
      <c r="L810" t="s">
        <v>44</v>
      </c>
      <c r="M810" t="s">
        <v>44</v>
      </c>
      <c r="N810" t="s">
        <v>22</v>
      </c>
      <c r="O810" t="s">
        <v>23</v>
      </c>
      <c r="P810" t="s">
        <v>24</v>
      </c>
      <c r="Q810" t="s">
        <v>45</v>
      </c>
      <c r="R810">
        <v>0</v>
      </c>
      <c r="S810" t="s">
        <v>122</v>
      </c>
      <c r="T810" t="s">
        <v>123</v>
      </c>
      <c r="U810" t="s">
        <v>124</v>
      </c>
      <c r="V810" s="50">
        <f t="shared" si="61"/>
        <v>0</v>
      </c>
      <c r="W810" s="50">
        <f t="shared" si="64"/>
        <v>0</v>
      </c>
      <c r="X810" s="5">
        <f t="shared" si="63"/>
        <v>0</v>
      </c>
      <c r="Y810">
        <f t="shared" si="62"/>
        <v>0</v>
      </c>
    </row>
    <row r="811" spans="1:25">
      <c r="A811">
        <v>810</v>
      </c>
      <c r="B811" t="s">
        <v>16</v>
      </c>
      <c r="C811" t="s">
        <v>110</v>
      </c>
      <c r="D811">
        <v>6</v>
      </c>
      <c r="E811" t="s">
        <v>18</v>
      </c>
      <c r="F811">
        <v>0.04</v>
      </c>
      <c r="H811" s="3">
        <v>476</v>
      </c>
      <c r="I811" s="3">
        <f t="shared" si="60"/>
        <v>506.94</v>
      </c>
      <c r="J811" t="s">
        <v>19</v>
      </c>
      <c r="K811">
        <v>1</v>
      </c>
      <c r="L811" t="s">
        <v>46</v>
      </c>
      <c r="M811" t="s">
        <v>46</v>
      </c>
      <c r="N811" t="s">
        <v>22</v>
      </c>
      <c r="O811" t="s">
        <v>23</v>
      </c>
      <c r="P811" t="s">
        <v>24</v>
      </c>
      <c r="Q811" t="s">
        <v>32</v>
      </c>
      <c r="R811">
        <v>0</v>
      </c>
      <c r="S811" t="s">
        <v>122</v>
      </c>
      <c r="T811" t="s">
        <v>123</v>
      </c>
      <c r="U811" t="s">
        <v>124</v>
      </c>
      <c r="V811" s="50">
        <f t="shared" si="61"/>
        <v>0</v>
      </c>
      <c r="W811" s="50">
        <f t="shared" si="64"/>
        <v>0</v>
      </c>
      <c r="X811" s="5">
        <f t="shared" si="63"/>
        <v>0</v>
      </c>
      <c r="Y811">
        <f t="shared" si="62"/>
        <v>0</v>
      </c>
    </row>
    <row r="812" spans="1:25">
      <c r="A812">
        <v>811</v>
      </c>
      <c r="B812" t="s">
        <v>16</v>
      </c>
      <c r="C812" t="s">
        <v>110</v>
      </c>
      <c r="D812">
        <v>6</v>
      </c>
      <c r="E812" t="s">
        <v>18</v>
      </c>
      <c r="F812">
        <v>0.04</v>
      </c>
      <c r="H812" s="3">
        <v>476</v>
      </c>
      <c r="I812" s="3">
        <f t="shared" si="60"/>
        <v>506.94</v>
      </c>
      <c r="J812" t="s">
        <v>19</v>
      </c>
      <c r="K812">
        <v>1</v>
      </c>
      <c r="L812" t="s">
        <v>47</v>
      </c>
      <c r="M812" t="s">
        <v>48</v>
      </c>
      <c r="N812" t="s">
        <v>22</v>
      </c>
      <c r="O812" t="s">
        <v>37</v>
      </c>
      <c r="P812" t="s">
        <v>24</v>
      </c>
      <c r="Q812" t="s">
        <v>49</v>
      </c>
      <c r="R812">
        <v>0</v>
      </c>
      <c r="S812" t="s">
        <v>122</v>
      </c>
      <c r="T812" t="s">
        <v>123</v>
      </c>
      <c r="U812" t="s">
        <v>124</v>
      </c>
      <c r="V812" s="50">
        <f t="shared" si="61"/>
        <v>0</v>
      </c>
      <c r="W812" s="50">
        <f t="shared" si="64"/>
        <v>0</v>
      </c>
      <c r="X812" s="5">
        <f t="shared" si="63"/>
        <v>0</v>
      </c>
      <c r="Y812">
        <f t="shared" si="62"/>
        <v>0</v>
      </c>
    </row>
    <row r="813" spans="1:25">
      <c r="A813">
        <v>812</v>
      </c>
      <c r="B813" t="s">
        <v>16</v>
      </c>
      <c r="C813" t="s">
        <v>110</v>
      </c>
      <c r="D813">
        <v>6</v>
      </c>
      <c r="E813" t="s">
        <v>18</v>
      </c>
      <c r="F813">
        <v>0.04</v>
      </c>
      <c r="H813" s="3">
        <v>476</v>
      </c>
      <c r="I813" s="3">
        <f t="shared" si="60"/>
        <v>506.94</v>
      </c>
      <c r="J813" t="s">
        <v>19</v>
      </c>
      <c r="K813">
        <v>1</v>
      </c>
      <c r="L813" t="s">
        <v>50</v>
      </c>
      <c r="M813" t="s">
        <v>48</v>
      </c>
      <c r="N813" t="s">
        <v>22</v>
      </c>
      <c r="O813" t="s">
        <v>37</v>
      </c>
      <c r="P813" t="s">
        <v>24</v>
      </c>
      <c r="Q813" t="s">
        <v>49</v>
      </c>
      <c r="R813">
        <v>0</v>
      </c>
      <c r="S813" t="s">
        <v>122</v>
      </c>
      <c r="T813" t="s">
        <v>123</v>
      </c>
      <c r="U813" t="s">
        <v>124</v>
      </c>
      <c r="V813" s="50">
        <f t="shared" si="61"/>
        <v>0</v>
      </c>
      <c r="W813" s="50">
        <f t="shared" si="64"/>
        <v>0</v>
      </c>
      <c r="X813" s="5">
        <f t="shared" si="63"/>
        <v>0</v>
      </c>
      <c r="Y813">
        <f t="shared" si="62"/>
        <v>0</v>
      </c>
    </row>
    <row r="814" spans="1:25">
      <c r="A814">
        <v>813</v>
      </c>
      <c r="B814" t="s">
        <v>16</v>
      </c>
      <c r="C814" t="s">
        <v>110</v>
      </c>
      <c r="D814">
        <v>6</v>
      </c>
      <c r="E814" t="s">
        <v>18</v>
      </c>
      <c r="F814">
        <v>0.04</v>
      </c>
      <c r="H814" s="3">
        <v>476</v>
      </c>
      <c r="I814" s="3">
        <f t="shared" si="60"/>
        <v>506.94</v>
      </c>
      <c r="J814" t="s">
        <v>19</v>
      </c>
      <c r="K814">
        <v>1</v>
      </c>
      <c r="L814" t="s">
        <v>51</v>
      </c>
      <c r="M814" t="s">
        <v>51</v>
      </c>
      <c r="N814" t="s">
        <v>22</v>
      </c>
      <c r="O814" t="s">
        <v>23</v>
      </c>
      <c r="P814" t="s">
        <v>24</v>
      </c>
      <c r="Q814" t="s">
        <v>45</v>
      </c>
      <c r="R814">
        <v>0</v>
      </c>
      <c r="S814" t="s">
        <v>122</v>
      </c>
      <c r="T814" t="s">
        <v>123</v>
      </c>
      <c r="U814" t="s">
        <v>124</v>
      </c>
      <c r="V814" s="50">
        <f t="shared" si="61"/>
        <v>0</v>
      </c>
      <c r="W814" s="50">
        <f t="shared" si="64"/>
        <v>0</v>
      </c>
      <c r="X814" s="5">
        <f t="shared" si="63"/>
        <v>0</v>
      </c>
      <c r="Y814">
        <f t="shared" si="62"/>
        <v>0</v>
      </c>
    </row>
    <row r="815" spans="1:25">
      <c r="A815">
        <v>814</v>
      </c>
      <c r="B815" t="s">
        <v>16</v>
      </c>
      <c r="C815" t="s">
        <v>110</v>
      </c>
      <c r="D815">
        <v>6</v>
      </c>
      <c r="E815" t="s">
        <v>18</v>
      </c>
      <c r="F815">
        <v>0.04</v>
      </c>
      <c r="H815" s="3">
        <v>476</v>
      </c>
      <c r="I815" s="3">
        <f t="shared" si="60"/>
        <v>506.94</v>
      </c>
      <c r="J815" t="s">
        <v>19</v>
      </c>
      <c r="K815">
        <v>1</v>
      </c>
      <c r="L815" t="s">
        <v>52</v>
      </c>
      <c r="M815" t="s">
        <v>52</v>
      </c>
      <c r="N815" t="s">
        <v>22</v>
      </c>
      <c r="O815" t="s">
        <v>23</v>
      </c>
      <c r="P815" t="s">
        <v>31</v>
      </c>
      <c r="Q815" t="s">
        <v>53</v>
      </c>
      <c r="R815">
        <v>0</v>
      </c>
      <c r="S815" t="s">
        <v>122</v>
      </c>
      <c r="T815" t="s">
        <v>123</v>
      </c>
      <c r="U815" t="s">
        <v>124</v>
      </c>
      <c r="V815" s="50">
        <f t="shared" si="61"/>
        <v>0</v>
      </c>
      <c r="W815" s="50">
        <f t="shared" si="64"/>
        <v>0</v>
      </c>
      <c r="X815" s="5">
        <f t="shared" si="63"/>
        <v>0</v>
      </c>
      <c r="Y815">
        <f t="shared" si="62"/>
        <v>0</v>
      </c>
    </row>
    <row r="816" spans="1:25">
      <c r="A816">
        <v>815</v>
      </c>
      <c r="B816" t="s">
        <v>16</v>
      </c>
      <c r="C816" t="s">
        <v>110</v>
      </c>
      <c r="D816">
        <v>6</v>
      </c>
      <c r="E816" t="s">
        <v>18</v>
      </c>
      <c r="F816">
        <v>0.04</v>
      </c>
      <c r="H816" s="3">
        <v>476</v>
      </c>
      <c r="I816" s="3">
        <f t="shared" si="60"/>
        <v>506.94</v>
      </c>
      <c r="J816" t="s">
        <v>19</v>
      </c>
      <c r="K816">
        <v>1</v>
      </c>
      <c r="L816" t="s">
        <v>54</v>
      </c>
      <c r="M816" t="s">
        <v>54</v>
      </c>
      <c r="N816" t="s">
        <v>22</v>
      </c>
      <c r="O816" t="s">
        <v>23</v>
      </c>
      <c r="P816" t="s">
        <v>31</v>
      </c>
      <c r="Q816" t="s">
        <v>55</v>
      </c>
      <c r="R816">
        <v>0</v>
      </c>
      <c r="S816" t="s">
        <v>122</v>
      </c>
      <c r="T816" t="s">
        <v>123</v>
      </c>
      <c r="U816" t="s">
        <v>124</v>
      </c>
      <c r="V816" s="50">
        <f t="shared" si="61"/>
        <v>0</v>
      </c>
      <c r="W816" s="50">
        <f t="shared" si="64"/>
        <v>0</v>
      </c>
      <c r="X816" s="5">
        <f t="shared" si="63"/>
        <v>0</v>
      </c>
      <c r="Y816">
        <f t="shared" si="62"/>
        <v>0</v>
      </c>
    </row>
    <row r="817" spans="1:25">
      <c r="A817">
        <v>816</v>
      </c>
      <c r="B817" t="s">
        <v>16</v>
      </c>
      <c r="C817" t="s">
        <v>110</v>
      </c>
      <c r="D817">
        <v>6</v>
      </c>
      <c r="E817" t="s">
        <v>18</v>
      </c>
      <c r="F817">
        <v>0.04</v>
      </c>
      <c r="H817" s="3">
        <v>476</v>
      </c>
      <c r="I817" s="3">
        <f t="shared" si="60"/>
        <v>506.94</v>
      </c>
      <c r="J817" t="s">
        <v>19</v>
      </c>
      <c r="K817">
        <v>1</v>
      </c>
      <c r="L817" t="s">
        <v>56</v>
      </c>
      <c r="M817" t="s">
        <v>56</v>
      </c>
      <c r="N817" t="s">
        <v>22</v>
      </c>
      <c r="O817" t="s">
        <v>37</v>
      </c>
      <c r="P817" t="s">
        <v>24</v>
      </c>
      <c r="Q817" t="s">
        <v>57</v>
      </c>
      <c r="R817">
        <v>0</v>
      </c>
      <c r="S817" t="s">
        <v>122</v>
      </c>
      <c r="T817" t="s">
        <v>123</v>
      </c>
      <c r="U817" t="s">
        <v>124</v>
      </c>
      <c r="V817" s="50">
        <f t="shared" si="61"/>
        <v>0</v>
      </c>
      <c r="W817" s="50">
        <f t="shared" si="64"/>
        <v>0</v>
      </c>
      <c r="X817" s="5">
        <f t="shared" si="63"/>
        <v>0</v>
      </c>
      <c r="Y817">
        <f t="shared" si="62"/>
        <v>0</v>
      </c>
    </row>
    <row r="818" spans="1:25">
      <c r="A818">
        <v>817</v>
      </c>
      <c r="B818" t="s">
        <v>16</v>
      </c>
      <c r="C818" t="s">
        <v>110</v>
      </c>
      <c r="D818">
        <v>6</v>
      </c>
      <c r="E818" t="s">
        <v>18</v>
      </c>
      <c r="F818">
        <v>0.04</v>
      </c>
      <c r="H818" s="3">
        <v>476</v>
      </c>
      <c r="I818" s="3">
        <f t="shared" si="60"/>
        <v>506.94</v>
      </c>
      <c r="J818" t="s">
        <v>19</v>
      </c>
      <c r="K818">
        <v>1</v>
      </c>
      <c r="L818" t="s">
        <v>58</v>
      </c>
      <c r="M818" t="s">
        <v>58</v>
      </c>
      <c r="N818" t="s">
        <v>30</v>
      </c>
      <c r="O818" t="s">
        <v>23</v>
      </c>
      <c r="P818" t="s">
        <v>31</v>
      </c>
      <c r="Q818" t="s">
        <v>59</v>
      </c>
      <c r="R818">
        <v>0</v>
      </c>
      <c r="S818" t="s">
        <v>122</v>
      </c>
      <c r="T818" t="s">
        <v>123</v>
      </c>
      <c r="U818" t="s">
        <v>124</v>
      </c>
      <c r="V818" s="50">
        <f t="shared" si="61"/>
        <v>0</v>
      </c>
      <c r="W818" s="50">
        <f t="shared" si="64"/>
        <v>0</v>
      </c>
      <c r="X818" s="5">
        <f t="shared" si="63"/>
        <v>0</v>
      </c>
      <c r="Y818">
        <f t="shared" si="62"/>
        <v>0</v>
      </c>
    </row>
    <row r="819" spans="1:25">
      <c r="A819">
        <v>818</v>
      </c>
      <c r="B819" t="s">
        <v>16</v>
      </c>
      <c r="C819" t="s">
        <v>110</v>
      </c>
      <c r="D819">
        <v>6</v>
      </c>
      <c r="E819" t="s">
        <v>18</v>
      </c>
      <c r="F819">
        <v>0.04</v>
      </c>
      <c r="H819" s="3">
        <v>476</v>
      </c>
      <c r="I819" s="3">
        <f t="shared" si="60"/>
        <v>506.94</v>
      </c>
      <c r="J819" t="s">
        <v>19</v>
      </c>
      <c r="K819">
        <v>1</v>
      </c>
      <c r="L819" t="s">
        <v>60</v>
      </c>
      <c r="M819" t="s">
        <v>60</v>
      </c>
      <c r="N819" t="s">
        <v>30</v>
      </c>
      <c r="O819" t="s">
        <v>37</v>
      </c>
      <c r="P819" t="s">
        <v>31</v>
      </c>
      <c r="Q819" t="s">
        <v>61</v>
      </c>
      <c r="R819">
        <v>0</v>
      </c>
      <c r="S819" t="s">
        <v>122</v>
      </c>
      <c r="T819" t="s">
        <v>123</v>
      </c>
      <c r="U819" t="s">
        <v>124</v>
      </c>
      <c r="V819" s="50">
        <f t="shared" si="61"/>
        <v>0</v>
      </c>
      <c r="W819" s="50">
        <f t="shared" si="64"/>
        <v>0</v>
      </c>
      <c r="X819" s="5">
        <f t="shared" si="63"/>
        <v>0</v>
      </c>
      <c r="Y819">
        <f t="shared" si="62"/>
        <v>0</v>
      </c>
    </row>
    <row r="820" spans="1:25">
      <c r="A820">
        <v>819</v>
      </c>
      <c r="B820" t="s">
        <v>16</v>
      </c>
      <c r="C820" t="s">
        <v>110</v>
      </c>
      <c r="D820">
        <v>6</v>
      </c>
      <c r="E820" t="s">
        <v>18</v>
      </c>
      <c r="F820">
        <v>0.04</v>
      </c>
      <c r="H820" s="3">
        <v>476</v>
      </c>
      <c r="I820" s="3">
        <f t="shared" si="60"/>
        <v>506.94</v>
      </c>
      <c r="J820" t="s">
        <v>19</v>
      </c>
      <c r="K820">
        <v>1</v>
      </c>
      <c r="L820" t="s">
        <v>62</v>
      </c>
      <c r="M820" t="s">
        <v>62</v>
      </c>
      <c r="N820" t="s">
        <v>22</v>
      </c>
      <c r="O820" t="s">
        <v>37</v>
      </c>
      <c r="P820" t="s">
        <v>24</v>
      </c>
      <c r="Q820" t="s">
        <v>32</v>
      </c>
      <c r="R820">
        <v>1</v>
      </c>
      <c r="S820" t="s">
        <v>122</v>
      </c>
      <c r="T820" t="s">
        <v>123</v>
      </c>
      <c r="U820" t="s">
        <v>124</v>
      </c>
      <c r="V820" s="50">
        <f t="shared" si="61"/>
        <v>2.1008403361344537E-3</v>
      </c>
      <c r="W820" s="50">
        <f t="shared" si="64"/>
        <v>2100.8403361344535</v>
      </c>
      <c r="X820" s="5">
        <f t="shared" si="63"/>
        <v>1.9726200339290644E-3</v>
      </c>
      <c r="Y820">
        <f t="shared" si="62"/>
        <v>1.9726200339290645</v>
      </c>
    </row>
    <row r="821" spans="1:25">
      <c r="A821">
        <v>820</v>
      </c>
      <c r="B821" t="s">
        <v>16</v>
      </c>
      <c r="C821" t="s">
        <v>110</v>
      </c>
      <c r="D821">
        <v>6</v>
      </c>
      <c r="E821" t="s">
        <v>18</v>
      </c>
      <c r="F821">
        <v>0.04</v>
      </c>
      <c r="H821" s="3">
        <v>476</v>
      </c>
      <c r="I821" s="3">
        <f t="shared" si="60"/>
        <v>506.94</v>
      </c>
      <c r="J821" t="s">
        <v>19</v>
      </c>
      <c r="K821">
        <v>1</v>
      </c>
      <c r="L821" t="s">
        <v>63</v>
      </c>
      <c r="M821" t="s">
        <v>64</v>
      </c>
      <c r="N821" t="s">
        <v>22</v>
      </c>
      <c r="O821" t="s">
        <v>23</v>
      </c>
      <c r="P821" t="s">
        <v>24</v>
      </c>
      <c r="Q821" t="s">
        <v>25</v>
      </c>
      <c r="R821">
        <v>0</v>
      </c>
      <c r="S821" t="s">
        <v>122</v>
      </c>
      <c r="T821" t="s">
        <v>123</v>
      </c>
      <c r="U821" t="s">
        <v>124</v>
      </c>
      <c r="V821" s="50">
        <f t="shared" si="61"/>
        <v>0</v>
      </c>
      <c r="W821" s="50">
        <f t="shared" si="64"/>
        <v>0</v>
      </c>
      <c r="X821" s="5">
        <f t="shared" si="63"/>
        <v>0</v>
      </c>
      <c r="Y821">
        <f t="shared" si="62"/>
        <v>0</v>
      </c>
    </row>
    <row r="822" spans="1:25">
      <c r="A822">
        <v>821</v>
      </c>
      <c r="B822" t="s">
        <v>16</v>
      </c>
      <c r="C822" t="s">
        <v>110</v>
      </c>
      <c r="D822">
        <v>6</v>
      </c>
      <c r="E822" t="s">
        <v>18</v>
      </c>
      <c r="F822">
        <v>0.04</v>
      </c>
      <c r="H822" s="3">
        <v>476</v>
      </c>
      <c r="I822" s="3">
        <f t="shared" si="60"/>
        <v>506.94</v>
      </c>
      <c r="J822" t="s">
        <v>65</v>
      </c>
      <c r="K822">
        <v>1</v>
      </c>
      <c r="L822" t="s">
        <v>20</v>
      </c>
      <c r="M822" t="s">
        <v>21</v>
      </c>
      <c r="N822" t="s">
        <v>22</v>
      </c>
      <c r="O822" t="s">
        <v>23</v>
      </c>
      <c r="P822" t="s">
        <v>24</v>
      </c>
      <c r="Q822" t="s">
        <v>25</v>
      </c>
      <c r="R822">
        <v>0</v>
      </c>
      <c r="S822" t="s">
        <v>122</v>
      </c>
      <c r="T822" t="s">
        <v>123</v>
      </c>
      <c r="U822" t="s">
        <v>125</v>
      </c>
      <c r="V822" s="50">
        <f t="shared" si="61"/>
        <v>0</v>
      </c>
      <c r="W822" s="50">
        <f t="shared" si="64"/>
        <v>0</v>
      </c>
      <c r="X822" s="5">
        <f t="shared" si="63"/>
        <v>0</v>
      </c>
      <c r="Y822">
        <f t="shared" si="62"/>
        <v>0</v>
      </c>
    </row>
    <row r="823" spans="1:25">
      <c r="A823">
        <v>822</v>
      </c>
      <c r="B823" t="s">
        <v>16</v>
      </c>
      <c r="C823" t="s">
        <v>110</v>
      </c>
      <c r="D823">
        <v>6</v>
      </c>
      <c r="E823" t="s">
        <v>18</v>
      </c>
      <c r="F823">
        <v>0.04</v>
      </c>
      <c r="H823" s="3">
        <v>476</v>
      </c>
      <c r="I823" s="3">
        <f t="shared" si="60"/>
        <v>506.94</v>
      </c>
      <c r="J823" t="s">
        <v>65</v>
      </c>
      <c r="K823">
        <v>1</v>
      </c>
      <c r="L823" t="s">
        <v>29</v>
      </c>
      <c r="M823" t="s">
        <v>29</v>
      </c>
      <c r="N823" t="s">
        <v>30</v>
      </c>
      <c r="O823" t="s">
        <v>23</v>
      </c>
      <c r="P823" t="s">
        <v>31</v>
      </c>
      <c r="Q823" t="s">
        <v>32</v>
      </c>
      <c r="R823">
        <v>0</v>
      </c>
      <c r="S823" t="s">
        <v>122</v>
      </c>
      <c r="T823" t="s">
        <v>123</v>
      </c>
      <c r="U823" t="s">
        <v>125</v>
      </c>
      <c r="V823" s="50">
        <f t="shared" si="61"/>
        <v>0</v>
      </c>
      <c r="W823" s="50">
        <f t="shared" si="64"/>
        <v>0</v>
      </c>
      <c r="X823" s="5">
        <f t="shared" si="63"/>
        <v>0</v>
      </c>
      <c r="Y823">
        <f t="shared" si="62"/>
        <v>0</v>
      </c>
    </row>
    <row r="824" spans="1:25">
      <c r="A824">
        <v>823</v>
      </c>
      <c r="B824" t="s">
        <v>16</v>
      </c>
      <c r="C824" t="s">
        <v>110</v>
      </c>
      <c r="D824">
        <v>6</v>
      </c>
      <c r="E824" t="s">
        <v>18</v>
      </c>
      <c r="F824">
        <v>0.04</v>
      </c>
      <c r="H824" s="3">
        <v>476</v>
      </c>
      <c r="I824" s="3">
        <f t="shared" si="60"/>
        <v>506.94</v>
      </c>
      <c r="J824" t="s">
        <v>65</v>
      </c>
      <c r="K824">
        <v>1</v>
      </c>
      <c r="L824" t="s">
        <v>33</v>
      </c>
      <c r="M824" t="s">
        <v>33</v>
      </c>
      <c r="N824" t="s">
        <v>22</v>
      </c>
      <c r="O824" t="s">
        <v>23</v>
      </c>
      <c r="P824" t="s">
        <v>31</v>
      </c>
      <c r="Q824" t="s">
        <v>25</v>
      </c>
      <c r="R824">
        <v>0</v>
      </c>
      <c r="S824" t="s">
        <v>122</v>
      </c>
      <c r="T824" t="s">
        <v>123</v>
      </c>
      <c r="U824" t="s">
        <v>125</v>
      </c>
      <c r="V824" s="50">
        <f t="shared" si="61"/>
        <v>0</v>
      </c>
      <c r="W824" s="50">
        <f t="shared" si="64"/>
        <v>0</v>
      </c>
      <c r="X824" s="5">
        <f t="shared" si="63"/>
        <v>0</v>
      </c>
      <c r="Y824">
        <f t="shared" si="62"/>
        <v>0</v>
      </c>
    </row>
    <row r="825" spans="1:25">
      <c r="A825">
        <v>824</v>
      </c>
      <c r="B825" t="s">
        <v>16</v>
      </c>
      <c r="C825" t="s">
        <v>110</v>
      </c>
      <c r="D825">
        <v>6</v>
      </c>
      <c r="E825" t="s">
        <v>18</v>
      </c>
      <c r="F825">
        <v>0.04</v>
      </c>
      <c r="H825" s="3">
        <v>476</v>
      </c>
      <c r="I825" s="3">
        <f t="shared" si="60"/>
        <v>506.94</v>
      </c>
      <c r="J825" t="s">
        <v>65</v>
      </c>
      <c r="K825">
        <v>1</v>
      </c>
      <c r="L825" t="s">
        <v>34</v>
      </c>
      <c r="M825" t="s">
        <v>35</v>
      </c>
      <c r="N825" t="s">
        <v>36</v>
      </c>
      <c r="O825" t="s">
        <v>37</v>
      </c>
      <c r="P825" t="s">
        <v>24</v>
      </c>
      <c r="Q825" t="s">
        <v>38</v>
      </c>
      <c r="R825">
        <v>0</v>
      </c>
      <c r="S825" t="s">
        <v>122</v>
      </c>
      <c r="T825" t="s">
        <v>123</v>
      </c>
      <c r="U825" t="s">
        <v>125</v>
      </c>
      <c r="V825" s="50">
        <f t="shared" si="61"/>
        <v>0</v>
      </c>
      <c r="W825" s="50">
        <f t="shared" si="64"/>
        <v>0</v>
      </c>
      <c r="X825" s="5">
        <f t="shared" si="63"/>
        <v>0</v>
      </c>
      <c r="Y825">
        <f t="shared" si="62"/>
        <v>0</v>
      </c>
    </row>
    <row r="826" spans="1:25">
      <c r="A826">
        <v>825</v>
      </c>
      <c r="B826" t="s">
        <v>16</v>
      </c>
      <c r="C826" t="s">
        <v>110</v>
      </c>
      <c r="D826">
        <v>6</v>
      </c>
      <c r="E826" t="s">
        <v>18</v>
      </c>
      <c r="F826">
        <v>0.04</v>
      </c>
      <c r="H826" s="3">
        <v>476</v>
      </c>
      <c r="I826" s="3">
        <f t="shared" si="60"/>
        <v>506.94</v>
      </c>
      <c r="J826" t="s">
        <v>65</v>
      </c>
      <c r="K826">
        <v>1</v>
      </c>
      <c r="L826" t="s">
        <v>39</v>
      </c>
      <c r="M826" t="s">
        <v>35</v>
      </c>
      <c r="N826" t="s">
        <v>36</v>
      </c>
      <c r="O826" t="s">
        <v>37</v>
      </c>
      <c r="P826" t="s">
        <v>24</v>
      </c>
      <c r="Q826" t="s">
        <v>38</v>
      </c>
      <c r="R826">
        <v>0</v>
      </c>
      <c r="S826" t="s">
        <v>122</v>
      </c>
      <c r="T826" t="s">
        <v>123</v>
      </c>
      <c r="U826" t="s">
        <v>125</v>
      </c>
      <c r="V826" s="50">
        <f t="shared" si="61"/>
        <v>0</v>
      </c>
      <c r="W826" s="50">
        <f t="shared" si="64"/>
        <v>0</v>
      </c>
      <c r="X826" s="5">
        <f t="shared" si="63"/>
        <v>0</v>
      </c>
      <c r="Y826">
        <f t="shared" si="62"/>
        <v>0</v>
      </c>
    </row>
    <row r="827" spans="1:25">
      <c r="A827">
        <v>826</v>
      </c>
      <c r="B827" t="s">
        <v>16</v>
      </c>
      <c r="C827" t="s">
        <v>110</v>
      </c>
      <c r="D827">
        <v>6</v>
      </c>
      <c r="E827" t="s">
        <v>18</v>
      </c>
      <c r="F827">
        <v>0.04</v>
      </c>
      <c r="H827" s="3">
        <v>476</v>
      </c>
      <c r="I827" s="3">
        <f t="shared" si="60"/>
        <v>506.94</v>
      </c>
      <c r="J827" t="s">
        <v>65</v>
      </c>
      <c r="K827">
        <v>1</v>
      </c>
      <c r="L827" t="s">
        <v>40</v>
      </c>
      <c r="M827" t="s">
        <v>40</v>
      </c>
      <c r="N827" t="s">
        <v>22</v>
      </c>
      <c r="O827" t="s">
        <v>37</v>
      </c>
      <c r="P827" t="s">
        <v>24</v>
      </c>
      <c r="Q827" t="s">
        <v>32</v>
      </c>
      <c r="R827">
        <v>0</v>
      </c>
      <c r="S827" t="s">
        <v>122</v>
      </c>
      <c r="T827" t="s">
        <v>123</v>
      </c>
      <c r="U827" t="s">
        <v>125</v>
      </c>
      <c r="V827" s="50">
        <f t="shared" si="61"/>
        <v>0</v>
      </c>
      <c r="W827" s="50">
        <f t="shared" si="64"/>
        <v>0</v>
      </c>
      <c r="X827" s="5">
        <f t="shared" si="63"/>
        <v>0</v>
      </c>
      <c r="Y827">
        <f t="shared" si="62"/>
        <v>0</v>
      </c>
    </row>
    <row r="828" spans="1:25">
      <c r="A828">
        <v>827</v>
      </c>
      <c r="B828" t="s">
        <v>16</v>
      </c>
      <c r="C828" t="s">
        <v>110</v>
      </c>
      <c r="D828">
        <v>6</v>
      </c>
      <c r="E828" t="s">
        <v>18</v>
      </c>
      <c r="F828">
        <v>0.04</v>
      </c>
      <c r="H828" s="3">
        <v>476</v>
      </c>
      <c r="I828" s="3">
        <f t="shared" si="60"/>
        <v>506.94</v>
      </c>
      <c r="J828" t="s">
        <v>65</v>
      </c>
      <c r="K828">
        <v>1</v>
      </c>
      <c r="L828" t="s">
        <v>41</v>
      </c>
      <c r="M828" t="s">
        <v>41</v>
      </c>
      <c r="N828" t="s">
        <v>22</v>
      </c>
      <c r="O828" t="s">
        <v>23</v>
      </c>
      <c r="P828" t="s">
        <v>24</v>
      </c>
      <c r="Q828" t="s">
        <v>425</v>
      </c>
      <c r="R828">
        <v>0</v>
      </c>
      <c r="S828" t="s">
        <v>122</v>
      </c>
      <c r="T828" t="s">
        <v>123</v>
      </c>
      <c r="U828" t="s">
        <v>125</v>
      </c>
      <c r="V828" s="50">
        <f t="shared" si="61"/>
        <v>0</v>
      </c>
      <c r="W828" s="50">
        <f t="shared" si="64"/>
        <v>0</v>
      </c>
      <c r="X828" s="5">
        <f t="shared" si="63"/>
        <v>0</v>
      </c>
      <c r="Y828">
        <f t="shared" si="62"/>
        <v>0</v>
      </c>
    </row>
    <row r="829" spans="1:25">
      <c r="A829">
        <v>828</v>
      </c>
      <c r="B829" t="s">
        <v>16</v>
      </c>
      <c r="C829" t="s">
        <v>110</v>
      </c>
      <c r="D829">
        <v>6</v>
      </c>
      <c r="E829" t="s">
        <v>18</v>
      </c>
      <c r="F829">
        <v>0.04</v>
      </c>
      <c r="H829" s="3">
        <v>476</v>
      </c>
      <c r="I829" s="3">
        <f t="shared" si="60"/>
        <v>506.94</v>
      </c>
      <c r="J829" t="s">
        <v>65</v>
      </c>
      <c r="K829">
        <v>1</v>
      </c>
      <c r="L829" t="s">
        <v>42</v>
      </c>
      <c r="M829" t="s">
        <v>42</v>
      </c>
      <c r="N829" t="s">
        <v>22</v>
      </c>
      <c r="O829" t="s">
        <v>23</v>
      </c>
      <c r="P829" t="s">
        <v>24</v>
      </c>
      <c r="Q829" t="s">
        <v>43</v>
      </c>
      <c r="R829">
        <v>0</v>
      </c>
      <c r="S829" t="s">
        <v>122</v>
      </c>
      <c r="T829" t="s">
        <v>123</v>
      </c>
      <c r="U829" t="s">
        <v>125</v>
      </c>
      <c r="V829" s="50">
        <f t="shared" si="61"/>
        <v>0</v>
      </c>
      <c r="W829" s="50">
        <f t="shared" si="64"/>
        <v>0</v>
      </c>
      <c r="X829" s="5">
        <f t="shared" si="63"/>
        <v>0</v>
      </c>
      <c r="Y829">
        <f t="shared" si="62"/>
        <v>0</v>
      </c>
    </row>
    <row r="830" spans="1:25">
      <c r="A830">
        <v>829</v>
      </c>
      <c r="B830" t="s">
        <v>16</v>
      </c>
      <c r="C830" t="s">
        <v>110</v>
      </c>
      <c r="D830">
        <v>6</v>
      </c>
      <c r="E830" t="s">
        <v>18</v>
      </c>
      <c r="F830">
        <v>0.04</v>
      </c>
      <c r="H830" s="3">
        <v>476</v>
      </c>
      <c r="I830" s="3">
        <f t="shared" si="60"/>
        <v>506.94</v>
      </c>
      <c r="J830" t="s">
        <v>65</v>
      </c>
      <c r="K830">
        <v>1</v>
      </c>
      <c r="L830" t="s">
        <v>44</v>
      </c>
      <c r="M830" t="s">
        <v>44</v>
      </c>
      <c r="N830" t="s">
        <v>22</v>
      </c>
      <c r="O830" t="s">
        <v>23</v>
      </c>
      <c r="P830" t="s">
        <v>24</v>
      </c>
      <c r="Q830" t="s">
        <v>45</v>
      </c>
      <c r="R830">
        <v>0</v>
      </c>
      <c r="S830" t="s">
        <v>122</v>
      </c>
      <c r="T830" t="s">
        <v>123</v>
      </c>
      <c r="U830" t="s">
        <v>125</v>
      </c>
      <c r="V830" s="50">
        <f t="shared" si="61"/>
        <v>0</v>
      </c>
      <c r="W830" s="50">
        <f t="shared" si="64"/>
        <v>0</v>
      </c>
      <c r="X830" s="5">
        <f t="shared" si="63"/>
        <v>0</v>
      </c>
      <c r="Y830">
        <f t="shared" si="62"/>
        <v>0</v>
      </c>
    </row>
    <row r="831" spans="1:25">
      <c r="A831">
        <v>830</v>
      </c>
      <c r="B831" t="s">
        <v>16</v>
      </c>
      <c r="C831" t="s">
        <v>110</v>
      </c>
      <c r="D831">
        <v>6</v>
      </c>
      <c r="E831" t="s">
        <v>18</v>
      </c>
      <c r="F831">
        <v>0.04</v>
      </c>
      <c r="H831" s="3">
        <v>476</v>
      </c>
      <c r="I831" s="3">
        <f t="shared" si="60"/>
        <v>506.94</v>
      </c>
      <c r="J831" t="s">
        <v>65</v>
      </c>
      <c r="K831">
        <v>1</v>
      </c>
      <c r="L831" t="s">
        <v>46</v>
      </c>
      <c r="M831" t="s">
        <v>46</v>
      </c>
      <c r="N831" t="s">
        <v>22</v>
      </c>
      <c r="O831" t="s">
        <v>23</v>
      </c>
      <c r="P831" t="s">
        <v>24</v>
      </c>
      <c r="Q831" t="s">
        <v>32</v>
      </c>
      <c r="R831">
        <v>0</v>
      </c>
      <c r="S831" t="s">
        <v>122</v>
      </c>
      <c r="T831" t="s">
        <v>123</v>
      </c>
      <c r="U831" t="s">
        <v>125</v>
      </c>
      <c r="V831" s="50">
        <f t="shared" si="61"/>
        <v>0</v>
      </c>
      <c r="W831" s="50">
        <f t="shared" si="64"/>
        <v>0</v>
      </c>
      <c r="X831" s="5">
        <f t="shared" si="63"/>
        <v>0</v>
      </c>
      <c r="Y831">
        <f t="shared" si="62"/>
        <v>0</v>
      </c>
    </row>
    <row r="832" spans="1:25">
      <c r="A832">
        <v>831</v>
      </c>
      <c r="B832" t="s">
        <v>16</v>
      </c>
      <c r="C832" t="s">
        <v>110</v>
      </c>
      <c r="D832">
        <v>6</v>
      </c>
      <c r="E832" t="s">
        <v>18</v>
      </c>
      <c r="F832">
        <v>0.04</v>
      </c>
      <c r="H832" s="3">
        <v>476</v>
      </c>
      <c r="I832" s="3">
        <f t="shared" si="60"/>
        <v>506.94</v>
      </c>
      <c r="J832" t="s">
        <v>65</v>
      </c>
      <c r="K832">
        <v>1</v>
      </c>
      <c r="L832" t="s">
        <v>47</v>
      </c>
      <c r="M832" t="s">
        <v>48</v>
      </c>
      <c r="N832" t="s">
        <v>22</v>
      </c>
      <c r="O832" t="s">
        <v>37</v>
      </c>
      <c r="P832" t="s">
        <v>24</v>
      </c>
      <c r="Q832" t="s">
        <v>49</v>
      </c>
      <c r="R832">
        <v>0</v>
      </c>
      <c r="S832" t="s">
        <v>122</v>
      </c>
      <c r="T832" t="s">
        <v>123</v>
      </c>
      <c r="U832" t="s">
        <v>125</v>
      </c>
      <c r="V832" s="50">
        <f t="shared" si="61"/>
        <v>0</v>
      </c>
      <c r="W832" s="50">
        <f t="shared" si="64"/>
        <v>0</v>
      </c>
      <c r="X832" s="5">
        <f t="shared" si="63"/>
        <v>0</v>
      </c>
      <c r="Y832">
        <f t="shared" si="62"/>
        <v>0</v>
      </c>
    </row>
    <row r="833" spans="1:25">
      <c r="A833">
        <v>832</v>
      </c>
      <c r="B833" t="s">
        <v>16</v>
      </c>
      <c r="C833" t="s">
        <v>110</v>
      </c>
      <c r="D833">
        <v>6</v>
      </c>
      <c r="E833" t="s">
        <v>18</v>
      </c>
      <c r="F833">
        <v>0.04</v>
      </c>
      <c r="H833" s="3">
        <v>476</v>
      </c>
      <c r="I833" s="3">
        <f t="shared" si="60"/>
        <v>506.94</v>
      </c>
      <c r="J833" t="s">
        <v>65</v>
      </c>
      <c r="K833">
        <v>1</v>
      </c>
      <c r="L833" t="s">
        <v>50</v>
      </c>
      <c r="M833" t="s">
        <v>48</v>
      </c>
      <c r="N833" t="s">
        <v>22</v>
      </c>
      <c r="O833" t="s">
        <v>37</v>
      </c>
      <c r="P833" t="s">
        <v>24</v>
      </c>
      <c r="Q833" t="s">
        <v>49</v>
      </c>
      <c r="R833">
        <v>0</v>
      </c>
      <c r="S833" t="s">
        <v>122</v>
      </c>
      <c r="T833" t="s">
        <v>123</v>
      </c>
      <c r="U833" t="s">
        <v>125</v>
      </c>
      <c r="V833" s="50">
        <f t="shared" si="61"/>
        <v>0</v>
      </c>
      <c r="W833" s="50">
        <f t="shared" si="64"/>
        <v>0</v>
      </c>
      <c r="X833" s="5">
        <f t="shared" si="63"/>
        <v>0</v>
      </c>
      <c r="Y833">
        <f t="shared" si="62"/>
        <v>0</v>
      </c>
    </row>
    <row r="834" spans="1:25">
      <c r="A834">
        <v>833</v>
      </c>
      <c r="B834" t="s">
        <v>16</v>
      </c>
      <c r="C834" t="s">
        <v>110</v>
      </c>
      <c r="D834">
        <v>6</v>
      </c>
      <c r="E834" t="s">
        <v>18</v>
      </c>
      <c r="F834">
        <v>0.04</v>
      </c>
      <c r="H834" s="3">
        <v>476</v>
      </c>
      <c r="I834" s="3">
        <f t="shared" ref="I834:I897" si="65">H834/(200/213)</f>
        <v>506.94</v>
      </c>
      <c r="J834" t="s">
        <v>65</v>
      </c>
      <c r="K834">
        <v>1</v>
      </c>
      <c r="L834" t="s">
        <v>51</v>
      </c>
      <c r="M834" t="s">
        <v>51</v>
      </c>
      <c r="N834" t="s">
        <v>22</v>
      </c>
      <c r="O834" t="s">
        <v>23</v>
      </c>
      <c r="P834" t="s">
        <v>24</v>
      </c>
      <c r="Q834" t="s">
        <v>45</v>
      </c>
      <c r="R834">
        <v>0</v>
      </c>
      <c r="S834" t="s">
        <v>122</v>
      </c>
      <c r="T834" t="s">
        <v>123</v>
      </c>
      <c r="U834" t="s">
        <v>125</v>
      </c>
      <c r="V834" s="50">
        <f t="shared" ref="V834:V897" si="66">R834/H834</f>
        <v>0</v>
      </c>
      <c r="W834" s="50">
        <f t="shared" si="64"/>
        <v>0</v>
      </c>
      <c r="X834" s="5">
        <f t="shared" si="63"/>
        <v>0</v>
      </c>
      <c r="Y834">
        <f t="shared" ref="Y834:Y897" si="67">X834*1000</f>
        <v>0</v>
      </c>
    </row>
    <row r="835" spans="1:25">
      <c r="A835">
        <v>834</v>
      </c>
      <c r="B835" t="s">
        <v>16</v>
      </c>
      <c r="C835" t="s">
        <v>110</v>
      </c>
      <c r="D835">
        <v>6</v>
      </c>
      <c r="E835" t="s">
        <v>18</v>
      </c>
      <c r="F835">
        <v>0.04</v>
      </c>
      <c r="H835" s="3">
        <v>476</v>
      </c>
      <c r="I835" s="3">
        <f t="shared" si="65"/>
        <v>506.94</v>
      </c>
      <c r="J835" t="s">
        <v>65</v>
      </c>
      <c r="K835">
        <v>1</v>
      </c>
      <c r="L835" t="s">
        <v>52</v>
      </c>
      <c r="M835" t="s">
        <v>52</v>
      </c>
      <c r="N835" t="s">
        <v>22</v>
      </c>
      <c r="O835" t="s">
        <v>23</v>
      </c>
      <c r="P835" t="s">
        <v>31</v>
      </c>
      <c r="Q835" t="s">
        <v>53</v>
      </c>
      <c r="R835">
        <v>0</v>
      </c>
      <c r="S835" t="s">
        <v>122</v>
      </c>
      <c r="T835" t="s">
        <v>123</v>
      </c>
      <c r="U835" t="s">
        <v>125</v>
      </c>
      <c r="V835" s="50">
        <f t="shared" si="66"/>
        <v>0</v>
      </c>
      <c r="W835" s="50">
        <f t="shared" si="64"/>
        <v>0</v>
      </c>
      <c r="X835" s="5">
        <f t="shared" ref="X835:X898" si="68">R835/I835</f>
        <v>0</v>
      </c>
      <c r="Y835">
        <f t="shared" si="67"/>
        <v>0</v>
      </c>
    </row>
    <row r="836" spans="1:25">
      <c r="A836">
        <v>835</v>
      </c>
      <c r="B836" t="s">
        <v>16</v>
      </c>
      <c r="C836" t="s">
        <v>110</v>
      </c>
      <c r="D836">
        <v>6</v>
      </c>
      <c r="E836" t="s">
        <v>18</v>
      </c>
      <c r="F836">
        <v>0.04</v>
      </c>
      <c r="H836" s="3">
        <v>476</v>
      </c>
      <c r="I836" s="3">
        <f t="shared" si="65"/>
        <v>506.94</v>
      </c>
      <c r="J836" t="s">
        <v>65</v>
      </c>
      <c r="K836">
        <v>1</v>
      </c>
      <c r="L836" t="s">
        <v>54</v>
      </c>
      <c r="M836" t="s">
        <v>54</v>
      </c>
      <c r="N836" t="s">
        <v>22</v>
      </c>
      <c r="O836" t="s">
        <v>23</v>
      </c>
      <c r="P836" t="s">
        <v>31</v>
      </c>
      <c r="Q836" t="s">
        <v>55</v>
      </c>
      <c r="R836">
        <v>0</v>
      </c>
      <c r="S836" t="s">
        <v>122</v>
      </c>
      <c r="T836" t="s">
        <v>123</v>
      </c>
      <c r="U836" t="s">
        <v>125</v>
      </c>
      <c r="V836" s="50">
        <f t="shared" si="66"/>
        <v>0</v>
      </c>
      <c r="W836" s="50">
        <f t="shared" ref="W836:W899" si="69">V836*1000000</f>
        <v>0</v>
      </c>
      <c r="X836" s="5">
        <f t="shared" si="68"/>
        <v>0</v>
      </c>
      <c r="Y836">
        <f t="shared" si="67"/>
        <v>0</v>
      </c>
    </row>
    <row r="837" spans="1:25">
      <c r="A837">
        <v>836</v>
      </c>
      <c r="B837" t="s">
        <v>16</v>
      </c>
      <c r="C837" t="s">
        <v>110</v>
      </c>
      <c r="D837">
        <v>6</v>
      </c>
      <c r="E837" t="s">
        <v>18</v>
      </c>
      <c r="F837">
        <v>0.04</v>
      </c>
      <c r="H837" s="3">
        <v>476</v>
      </c>
      <c r="I837" s="3">
        <f t="shared" si="65"/>
        <v>506.94</v>
      </c>
      <c r="J837" t="s">
        <v>65</v>
      </c>
      <c r="K837">
        <v>1</v>
      </c>
      <c r="L837" t="s">
        <v>56</v>
      </c>
      <c r="M837" t="s">
        <v>56</v>
      </c>
      <c r="N837" t="s">
        <v>22</v>
      </c>
      <c r="O837" t="s">
        <v>37</v>
      </c>
      <c r="P837" t="s">
        <v>24</v>
      </c>
      <c r="Q837" t="s">
        <v>57</v>
      </c>
      <c r="R837">
        <v>2</v>
      </c>
      <c r="S837" t="s">
        <v>122</v>
      </c>
      <c r="T837" t="s">
        <v>123</v>
      </c>
      <c r="U837" t="s">
        <v>125</v>
      </c>
      <c r="V837" s="50">
        <f t="shared" si="66"/>
        <v>4.2016806722689074E-3</v>
      </c>
      <c r="W837" s="50">
        <f t="shared" si="69"/>
        <v>4201.6806722689071</v>
      </c>
      <c r="X837" s="5">
        <f t="shared" si="68"/>
        <v>3.9452400678581289E-3</v>
      </c>
      <c r="Y837">
        <f t="shared" si="67"/>
        <v>3.945240067858129</v>
      </c>
    </row>
    <row r="838" spans="1:25">
      <c r="A838">
        <v>837</v>
      </c>
      <c r="B838" t="s">
        <v>16</v>
      </c>
      <c r="C838" t="s">
        <v>110</v>
      </c>
      <c r="D838">
        <v>6</v>
      </c>
      <c r="E838" t="s">
        <v>18</v>
      </c>
      <c r="F838">
        <v>0.04</v>
      </c>
      <c r="H838" s="3">
        <v>476</v>
      </c>
      <c r="I838" s="3">
        <f t="shared" si="65"/>
        <v>506.94</v>
      </c>
      <c r="J838" t="s">
        <v>65</v>
      </c>
      <c r="K838">
        <v>1</v>
      </c>
      <c r="L838" t="s">
        <v>58</v>
      </c>
      <c r="M838" t="s">
        <v>58</v>
      </c>
      <c r="N838" t="s">
        <v>30</v>
      </c>
      <c r="O838" t="s">
        <v>23</v>
      </c>
      <c r="P838" t="s">
        <v>31</v>
      </c>
      <c r="Q838" t="s">
        <v>59</v>
      </c>
      <c r="R838">
        <v>0</v>
      </c>
      <c r="S838" t="s">
        <v>122</v>
      </c>
      <c r="T838" t="s">
        <v>123</v>
      </c>
      <c r="U838" t="s">
        <v>125</v>
      </c>
      <c r="V838" s="50">
        <f t="shared" si="66"/>
        <v>0</v>
      </c>
      <c r="W838" s="50">
        <f t="shared" si="69"/>
        <v>0</v>
      </c>
      <c r="X838" s="5">
        <f t="shared" si="68"/>
        <v>0</v>
      </c>
      <c r="Y838">
        <f t="shared" si="67"/>
        <v>0</v>
      </c>
    </row>
    <row r="839" spans="1:25">
      <c r="A839">
        <v>838</v>
      </c>
      <c r="B839" t="s">
        <v>16</v>
      </c>
      <c r="C839" t="s">
        <v>110</v>
      </c>
      <c r="D839">
        <v>6</v>
      </c>
      <c r="E839" t="s">
        <v>18</v>
      </c>
      <c r="F839">
        <v>0.04</v>
      </c>
      <c r="H839" s="3">
        <v>476</v>
      </c>
      <c r="I839" s="3">
        <f t="shared" si="65"/>
        <v>506.94</v>
      </c>
      <c r="J839" t="s">
        <v>65</v>
      </c>
      <c r="K839">
        <v>1</v>
      </c>
      <c r="L839" t="s">
        <v>60</v>
      </c>
      <c r="M839" t="s">
        <v>60</v>
      </c>
      <c r="N839" t="s">
        <v>30</v>
      </c>
      <c r="O839" t="s">
        <v>37</v>
      </c>
      <c r="P839" t="s">
        <v>31</v>
      </c>
      <c r="Q839" t="s">
        <v>61</v>
      </c>
      <c r="R839">
        <v>0</v>
      </c>
      <c r="S839" t="s">
        <v>122</v>
      </c>
      <c r="T839" t="s">
        <v>123</v>
      </c>
      <c r="U839" t="s">
        <v>125</v>
      </c>
      <c r="V839" s="50">
        <f t="shared" si="66"/>
        <v>0</v>
      </c>
      <c r="W839" s="50">
        <f t="shared" si="69"/>
        <v>0</v>
      </c>
      <c r="X839" s="5">
        <f t="shared" si="68"/>
        <v>0</v>
      </c>
      <c r="Y839">
        <f t="shared" si="67"/>
        <v>0</v>
      </c>
    </row>
    <row r="840" spans="1:25">
      <c r="A840">
        <v>839</v>
      </c>
      <c r="B840" t="s">
        <v>16</v>
      </c>
      <c r="C840" t="s">
        <v>110</v>
      </c>
      <c r="D840">
        <v>6</v>
      </c>
      <c r="E840" t="s">
        <v>18</v>
      </c>
      <c r="F840">
        <v>0.04</v>
      </c>
      <c r="H840" s="3">
        <v>476</v>
      </c>
      <c r="I840" s="3">
        <f t="shared" si="65"/>
        <v>506.94</v>
      </c>
      <c r="J840" t="s">
        <v>65</v>
      </c>
      <c r="K840">
        <v>1</v>
      </c>
      <c r="L840" t="s">
        <v>62</v>
      </c>
      <c r="M840" t="s">
        <v>62</v>
      </c>
      <c r="N840" t="s">
        <v>22</v>
      </c>
      <c r="O840" t="s">
        <v>37</v>
      </c>
      <c r="P840" t="s">
        <v>24</v>
      </c>
      <c r="Q840" t="s">
        <v>32</v>
      </c>
      <c r="R840">
        <v>1</v>
      </c>
      <c r="S840" t="s">
        <v>122</v>
      </c>
      <c r="T840" t="s">
        <v>123</v>
      </c>
      <c r="U840" t="s">
        <v>125</v>
      </c>
      <c r="V840" s="50">
        <f t="shared" si="66"/>
        <v>2.1008403361344537E-3</v>
      </c>
      <c r="W840" s="50">
        <f t="shared" si="69"/>
        <v>2100.8403361344535</v>
      </c>
      <c r="X840" s="5">
        <f t="shared" si="68"/>
        <v>1.9726200339290644E-3</v>
      </c>
      <c r="Y840">
        <f t="shared" si="67"/>
        <v>1.9726200339290645</v>
      </c>
    </row>
    <row r="841" spans="1:25">
      <c r="A841">
        <v>840</v>
      </c>
      <c r="B841" t="s">
        <v>16</v>
      </c>
      <c r="C841" t="s">
        <v>110</v>
      </c>
      <c r="D841">
        <v>6</v>
      </c>
      <c r="E841" t="s">
        <v>18</v>
      </c>
      <c r="F841">
        <v>0.04</v>
      </c>
      <c r="H841" s="3">
        <v>476</v>
      </c>
      <c r="I841" s="3">
        <f t="shared" si="65"/>
        <v>506.94</v>
      </c>
      <c r="J841" t="s">
        <v>65</v>
      </c>
      <c r="K841">
        <v>1</v>
      </c>
      <c r="L841" t="s">
        <v>63</v>
      </c>
      <c r="M841" t="s">
        <v>64</v>
      </c>
      <c r="N841" t="s">
        <v>22</v>
      </c>
      <c r="O841" t="s">
        <v>23</v>
      </c>
      <c r="P841" t="s">
        <v>24</v>
      </c>
      <c r="Q841" t="s">
        <v>25</v>
      </c>
      <c r="R841">
        <v>0</v>
      </c>
      <c r="S841" t="s">
        <v>122</v>
      </c>
      <c r="T841" t="s">
        <v>123</v>
      </c>
      <c r="U841" t="s">
        <v>125</v>
      </c>
      <c r="V841" s="50">
        <f t="shared" si="66"/>
        <v>0</v>
      </c>
      <c r="W841" s="50">
        <f t="shared" si="69"/>
        <v>0</v>
      </c>
      <c r="X841" s="5">
        <f t="shared" si="68"/>
        <v>0</v>
      </c>
      <c r="Y841">
        <f t="shared" si="67"/>
        <v>0</v>
      </c>
    </row>
    <row r="842" spans="1:25">
      <c r="A842">
        <v>841</v>
      </c>
      <c r="B842" t="s">
        <v>16</v>
      </c>
      <c r="C842" t="s">
        <v>110</v>
      </c>
      <c r="D842">
        <v>6</v>
      </c>
      <c r="E842" t="s">
        <v>18</v>
      </c>
      <c r="F842">
        <v>0.04</v>
      </c>
      <c r="H842" s="3">
        <v>476</v>
      </c>
      <c r="I842" s="3">
        <f t="shared" si="65"/>
        <v>506.94</v>
      </c>
      <c r="J842" t="s">
        <v>67</v>
      </c>
      <c r="K842">
        <v>1</v>
      </c>
      <c r="L842" t="s">
        <v>20</v>
      </c>
      <c r="M842" t="s">
        <v>21</v>
      </c>
      <c r="N842" t="s">
        <v>22</v>
      </c>
      <c r="O842" t="s">
        <v>23</v>
      </c>
      <c r="P842" t="s">
        <v>24</v>
      </c>
      <c r="Q842" t="s">
        <v>25</v>
      </c>
      <c r="R842">
        <v>2</v>
      </c>
      <c r="S842" t="s">
        <v>122</v>
      </c>
      <c r="T842" t="s">
        <v>123</v>
      </c>
      <c r="U842" t="s">
        <v>126</v>
      </c>
      <c r="V842" s="50">
        <f t="shared" si="66"/>
        <v>4.2016806722689074E-3</v>
      </c>
      <c r="W842" s="50">
        <f t="shared" si="69"/>
        <v>4201.6806722689071</v>
      </c>
      <c r="X842" s="5">
        <f t="shared" si="68"/>
        <v>3.9452400678581289E-3</v>
      </c>
      <c r="Y842">
        <f t="shared" si="67"/>
        <v>3.945240067858129</v>
      </c>
    </row>
    <row r="843" spans="1:25">
      <c r="A843">
        <v>842</v>
      </c>
      <c r="B843" t="s">
        <v>16</v>
      </c>
      <c r="C843" t="s">
        <v>110</v>
      </c>
      <c r="D843">
        <v>6</v>
      </c>
      <c r="E843" t="s">
        <v>18</v>
      </c>
      <c r="F843">
        <v>0.04</v>
      </c>
      <c r="H843" s="3">
        <v>476</v>
      </c>
      <c r="I843" s="3">
        <f t="shared" si="65"/>
        <v>506.94</v>
      </c>
      <c r="J843" t="s">
        <v>67</v>
      </c>
      <c r="K843">
        <v>1</v>
      </c>
      <c r="L843" t="s">
        <v>29</v>
      </c>
      <c r="M843" t="s">
        <v>29</v>
      </c>
      <c r="N843" t="s">
        <v>30</v>
      </c>
      <c r="O843" t="s">
        <v>23</v>
      </c>
      <c r="P843" t="s">
        <v>31</v>
      </c>
      <c r="Q843" t="s">
        <v>32</v>
      </c>
      <c r="R843">
        <v>0</v>
      </c>
      <c r="S843" t="s">
        <v>122</v>
      </c>
      <c r="T843" t="s">
        <v>123</v>
      </c>
      <c r="U843" t="s">
        <v>126</v>
      </c>
      <c r="V843" s="50">
        <f t="shared" si="66"/>
        <v>0</v>
      </c>
      <c r="W843" s="50">
        <f t="shared" si="69"/>
        <v>0</v>
      </c>
      <c r="X843" s="5">
        <f t="shared" si="68"/>
        <v>0</v>
      </c>
      <c r="Y843">
        <f t="shared" si="67"/>
        <v>0</v>
      </c>
    </row>
    <row r="844" spans="1:25">
      <c r="A844">
        <v>843</v>
      </c>
      <c r="B844" t="s">
        <v>16</v>
      </c>
      <c r="C844" t="s">
        <v>110</v>
      </c>
      <c r="D844">
        <v>6</v>
      </c>
      <c r="E844" t="s">
        <v>18</v>
      </c>
      <c r="F844">
        <v>0.04</v>
      </c>
      <c r="H844" s="3">
        <v>476</v>
      </c>
      <c r="I844" s="3">
        <f t="shared" si="65"/>
        <v>506.94</v>
      </c>
      <c r="J844" t="s">
        <v>67</v>
      </c>
      <c r="K844">
        <v>1</v>
      </c>
      <c r="L844" t="s">
        <v>33</v>
      </c>
      <c r="M844" t="s">
        <v>33</v>
      </c>
      <c r="N844" t="s">
        <v>22</v>
      </c>
      <c r="O844" t="s">
        <v>23</v>
      </c>
      <c r="P844" t="s">
        <v>31</v>
      </c>
      <c r="Q844" t="s">
        <v>25</v>
      </c>
      <c r="R844">
        <v>0</v>
      </c>
      <c r="S844" t="s">
        <v>122</v>
      </c>
      <c r="T844" t="s">
        <v>123</v>
      </c>
      <c r="U844" t="s">
        <v>126</v>
      </c>
      <c r="V844" s="50">
        <f t="shared" si="66"/>
        <v>0</v>
      </c>
      <c r="W844" s="50">
        <f t="shared" si="69"/>
        <v>0</v>
      </c>
      <c r="X844" s="5">
        <f t="shared" si="68"/>
        <v>0</v>
      </c>
      <c r="Y844">
        <f t="shared" si="67"/>
        <v>0</v>
      </c>
    </row>
    <row r="845" spans="1:25">
      <c r="A845">
        <v>844</v>
      </c>
      <c r="B845" t="s">
        <v>16</v>
      </c>
      <c r="C845" t="s">
        <v>110</v>
      </c>
      <c r="D845">
        <v>6</v>
      </c>
      <c r="E845" t="s">
        <v>18</v>
      </c>
      <c r="F845">
        <v>0.04</v>
      </c>
      <c r="H845" s="3">
        <v>476</v>
      </c>
      <c r="I845" s="3">
        <f t="shared" si="65"/>
        <v>506.94</v>
      </c>
      <c r="J845" t="s">
        <v>67</v>
      </c>
      <c r="K845">
        <v>1</v>
      </c>
      <c r="L845" t="s">
        <v>34</v>
      </c>
      <c r="M845" t="s">
        <v>35</v>
      </c>
      <c r="N845" t="s">
        <v>36</v>
      </c>
      <c r="O845" t="s">
        <v>37</v>
      </c>
      <c r="P845" t="s">
        <v>24</v>
      </c>
      <c r="Q845" t="s">
        <v>38</v>
      </c>
      <c r="R845">
        <v>0</v>
      </c>
      <c r="S845" t="s">
        <v>122</v>
      </c>
      <c r="T845" t="s">
        <v>123</v>
      </c>
      <c r="U845" t="s">
        <v>126</v>
      </c>
      <c r="V845" s="50">
        <f t="shared" si="66"/>
        <v>0</v>
      </c>
      <c r="W845" s="50">
        <f t="shared" si="69"/>
        <v>0</v>
      </c>
      <c r="X845" s="5">
        <f t="shared" si="68"/>
        <v>0</v>
      </c>
      <c r="Y845">
        <f t="shared" si="67"/>
        <v>0</v>
      </c>
    </row>
    <row r="846" spans="1:25">
      <c r="A846">
        <v>845</v>
      </c>
      <c r="B846" t="s">
        <v>16</v>
      </c>
      <c r="C846" t="s">
        <v>110</v>
      </c>
      <c r="D846">
        <v>6</v>
      </c>
      <c r="E846" t="s">
        <v>18</v>
      </c>
      <c r="F846">
        <v>0.04</v>
      </c>
      <c r="H846" s="3">
        <v>476</v>
      </c>
      <c r="I846" s="3">
        <f t="shared" si="65"/>
        <v>506.94</v>
      </c>
      <c r="J846" t="s">
        <v>67</v>
      </c>
      <c r="K846">
        <v>1</v>
      </c>
      <c r="L846" t="s">
        <v>39</v>
      </c>
      <c r="M846" t="s">
        <v>35</v>
      </c>
      <c r="N846" t="s">
        <v>36</v>
      </c>
      <c r="O846" t="s">
        <v>37</v>
      </c>
      <c r="P846" t="s">
        <v>24</v>
      </c>
      <c r="Q846" t="s">
        <v>38</v>
      </c>
      <c r="R846">
        <v>2</v>
      </c>
      <c r="S846" t="s">
        <v>122</v>
      </c>
      <c r="T846" t="s">
        <v>123</v>
      </c>
      <c r="U846" t="s">
        <v>126</v>
      </c>
      <c r="V846" s="50">
        <f t="shared" si="66"/>
        <v>4.2016806722689074E-3</v>
      </c>
      <c r="W846" s="50">
        <f t="shared" si="69"/>
        <v>4201.6806722689071</v>
      </c>
      <c r="X846" s="5">
        <f t="shared" si="68"/>
        <v>3.9452400678581289E-3</v>
      </c>
      <c r="Y846">
        <f t="shared" si="67"/>
        <v>3.945240067858129</v>
      </c>
    </row>
    <row r="847" spans="1:25">
      <c r="A847">
        <v>846</v>
      </c>
      <c r="B847" t="s">
        <v>16</v>
      </c>
      <c r="C847" t="s">
        <v>110</v>
      </c>
      <c r="D847">
        <v>6</v>
      </c>
      <c r="E847" t="s">
        <v>18</v>
      </c>
      <c r="F847">
        <v>0.04</v>
      </c>
      <c r="H847" s="3">
        <v>476</v>
      </c>
      <c r="I847" s="3">
        <f t="shared" si="65"/>
        <v>506.94</v>
      </c>
      <c r="J847" t="s">
        <v>67</v>
      </c>
      <c r="K847">
        <v>1</v>
      </c>
      <c r="L847" t="s">
        <v>40</v>
      </c>
      <c r="M847" t="s">
        <v>40</v>
      </c>
      <c r="N847" t="s">
        <v>22</v>
      </c>
      <c r="O847" t="s">
        <v>37</v>
      </c>
      <c r="P847" t="s">
        <v>24</v>
      </c>
      <c r="Q847" t="s">
        <v>32</v>
      </c>
      <c r="R847">
        <v>0</v>
      </c>
      <c r="S847" t="s">
        <v>122</v>
      </c>
      <c r="T847" t="s">
        <v>123</v>
      </c>
      <c r="U847" t="s">
        <v>126</v>
      </c>
      <c r="V847" s="50">
        <f t="shared" si="66"/>
        <v>0</v>
      </c>
      <c r="W847" s="50">
        <f t="shared" si="69"/>
        <v>0</v>
      </c>
      <c r="X847" s="5">
        <f t="shared" si="68"/>
        <v>0</v>
      </c>
      <c r="Y847">
        <f t="shared" si="67"/>
        <v>0</v>
      </c>
    </row>
    <row r="848" spans="1:25">
      <c r="A848">
        <v>847</v>
      </c>
      <c r="B848" t="s">
        <v>16</v>
      </c>
      <c r="C848" t="s">
        <v>110</v>
      </c>
      <c r="D848">
        <v>6</v>
      </c>
      <c r="E848" t="s">
        <v>18</v>
      </c>
      <c r="F848">
        <v>0.04</v>
      </c>
      <c r="H848" s="3">
        <v>476</v>
      </c>
      <c r="I848" s="3">
        <f t="shared" si="65"/>
        <v>506.94</v>
      </c>
      <c r="J848" t="s">
        <v>67</v>
      </c>
      <c r="K848">
        <v>1</v>
      </c>
      <c r="L848" t="s">
        <v>41</v>
      </c>
      <c r="M848" t="s">
        <v>41</v>
      </c>
      <c r="N848" t="s">
        <v>22</v>
      </c>
      <c r="O848" t="s">
        <v>23</v>
      </c>
      <c r="P848" t="s">
        <v>24</v>
      </c>
      <c r="Q848" t="s">
        <v>425</v>
      </c>
      <c r="R848">
        <v>0</v>
      </c>
      <c r="S848" t="s">
        <v>122</v>
      </c>
      <c r="T848" t="s">
        <v>123</v>
      </c>
      <c r="U848" t="s">
        <v>126</v>
      </c>
      <c r="V848" s="50">
        <f t="shared" si="66"/>
        <v>0</v>
      </c>
      <c r="W848" s="50">
        <f t="shared" si="69"/>
        <v>0</v>
      </c>
      <c r="X848" s="5">
        <f t="shared" si="68"/>
        <v>0</v>
      </c>
      <c r="Y848">
        <f t="shared" si="67"/>
        <v>0</v>
      </c>
    </row>
    <row r="849" spans="1:25">
      <c r="A849">
        <v>848</v>
      </c>
      <c r="B849" t="s">
        <v>16</v>
      </c>
      <c r="C849" t="s">
        <v>110</v>
      </c>
      <c r="D849">
        <v>6</v>
      </c>
      <c r="E849" t="s">
        <v>18</v>
      </c>
      <c r="F849">
        <v>0.04</v>
      </c>
      <c r="H849" s="3">
        <v>476</v>
      </c>
      <c r="I849" s="3">
        <f t="shared" si="65"/>
        <v>506.94</v>
      </c>
      <c r="J849" t="s">
        <v>67</v>
      </c>
      <c r="K849">
        <v>1</v>
      </c>
      <c r="L849" t="s">
        <v>42</v>
      </c>
      <c r="M849" t="s">
        <v>42</v>
      </c>
      <c r="N849" t="s">
        <v>22</v>
      </c>
      <c r="O849" t="s">
        <v>23</v>
      </c>
      <c r="P849" t="s">
        <v>24</v>
      </c>
      <c r="Q849" t="s">
        <v>43</v>
      </c>
      <c r="R849">
        <v>0</v>
      </c>
      <c r="S849" t="s">
        <v>122</v>
      </c>
      <c r="T849" t="s">
        <v>123</v>
      </c>
      <c r="U849" t="s">
        <v>126</v>
      </c>
      <c r="V849" s="50">
        <f t="shared" si="66"/>
        <v>0</v>
      </c>
      <c r="W849" s="50">
        <f t="shared" si="69"/>
        <v>0</v>
      </c>
      <c r="X849" s="5">
        <f t="shared" si="68"/>
        <v>0</v>
      </c>
      <c r="Y849">
        <f t="shared" si="67"/>
        <v>0</v>
      </c>
    </row>
    <row r="850" spans="1:25">
      <c r="A850">
        <v>849</v>
      </c>
      <c r="B850" t="s">
        <v>16</v>
      </c>
      <c r="C850" t="s">
        <v>110</v>
      </c>
      <c r="D850">
        <v>6</v>
      </c>
      <c r="E850" t="s">
        <v>18</v>
      </c>
      <c r="F850">
        <v>0.04</v>
      </c>
      <c r="H850" s="3">
        <v>476</v>
      </c>
      <c r="I850" s="3">
        <f t="shared" si="65"/>
        <v>506.94</v>
      </c>
      <c r="J850" t="s">
        <v>67</v>
      </c>
      <c r="K850">
        <v>1</v>
      </c>
      <c r="L850" t="s">
        <v>44</v>
      </c>
      <c r="M850" t="s">
        <v>44</v>
      </c>
      <c r="N850" t="s">
        <v>22</v>
      </c>
      <c r="O850" t="s">
        <v>23</v>
      </c>
      <c r="P850" t="s">
        <v>24</v>
      </c>
      <c r="Q850" t="s">
        <v>45</v>
      </c>
      <c r="R850">
        <v>0</v>
      </c>
      <c r="S850" t="s">
        <v>122</v>
      </c>
      <c r="T850" t="s">
        <v>123</v>
      </c>
      <c r="U850" t="s">
        <v>126</v>
      </c>
      <c r="V850" s="50">
        <f t="shared" si="66"/>
        <v>0</v>
      </c>
      <c r="W850" s="50">
        <f t="shared" si="69"/>
        <v>0</v>
      </c>
      <c r="X850" s="5">
        <f t="shared" si="68"/>
        <v>0</v>
      </c>
      <c r="Y850">
        <f t="shared" si="67"/>
        <v>0</v>
      </c>
    </row>
    <row r="851" spans="1:25">
      <c r="A851">
        <v>850</v>
      </c>
      <c r="B851" t="s">
        <v>16</v>
      </c>
      <c r="C851" t="s">
        <v>110</v>
      </c>
      <c r="D851">
        <v>6</v>
      </c>
      <c r="E851" t="s">
        <v>18</v>
      </c>
      <c r="F851">
        <v>0.04</v>
      </c>
      <c r="H851" s="3">
        <v>476</v>
      </c>
      <c r="I851" s="3">
        <f t="shared" si="65"/>
        <v>506.94</v>
      </c>
      <c r="J851" t="s">
        <v>67</v>
      </c>
      <c r="K851">
        <v>1</v>
      </c>
      <c r="L851" t="s">
        <v>46</v>
      </c>
      <c r="M851" t="s">
        <v>46</v>
      </c>
      <c r="N851" t="s">
        <v>22</v>
      </c>
      <c r="O851" t="s">
        <v>23</v>
      </c>
      <c r="P851" t="s">
        <v>24</v>
      </c>
      <c r="Q851" t="s">
        <v>32</v>
      </c>
      <c r="R851">
        <v>0</v>
      </c>
      <c r="S851" t="s">
        <v>122</v>
      </c>
      <c r="T851" t="s">
        <v>123</v>
      </c>
      <c r="U851" t="s">
        <v>126</v>
      </c>
      <c r="V851" s="50">
        <f t="shared" si="66"/>
        <v>0</v>
      </c>
      <c r="W851" s="50">
        <f t="shared" si="69"/>
        <v>0</v>
      </c>
      <c r="X851" s="5">
        <f t="shared" si="68"/>
        <v>0</v>
      </c>
      <c r="Y851">
        <f t="shared" si="67"/>
        <v>0</v>
      </c>
    </row>
    <row r="852" spans="1:25">
      <c r="A852">
        <v>851</v>
      </c>
      <c r="B852" t="s">
        <v>16</v>
      </c>
      <c r="C852" t="s">
        <v>110</v>
      </c>
      <c r="D852">
        <v>6</v>
      </c>
      <c r="E852" t="s">
        <v>18</v>
      </c>
      <c r="F852">
        <v>0.04</v>
      </c>
      <c r="H852" s="3">
        <v>476</v>
      </c>
      <c r="I852" s="3">
        <f t="shared" si="65"/>
        <v>506.94</v>
      </c>
      <c r="J852" t="s">
        <v>67</v>
      </c>
      <c r="K852">
        <v>1</v>
      </c>
      <c r="L852" t="s">
        <v>47</v>
      </c>
      <c r="M852" t="s">
        <v>48</v>
      </c>
      <c r="N852" t="s">
        <v>22</v>
      </c>
      <c r="O852" t="s">
        <v>37</v>
      </c>
      <c r="P852" t="s">
        <v>24</v>
      </c>
      <c r="Q852" t="s">
        <v>49</v>
      </c>
      <c r="R852">
        <v>1</v>
      </c>
      <c r="S852" t="s">
        <v>122</v>
      </c>
      <c r="T852" t="s">
        <v>123</v>
      </c>
      <c r="U852" t="s">
        <v>126</v>
      </c>
      <c r="V852" s="50">
        <f t="shared" si="66"/>
        <v>2.1008403361344537E-3</v>
      </c>
      <c r="W852" s="50">
        <f t="shared" si="69"/>
        <v>2100.8403361344535</v>
      </c>
      <c r="X852" s="5">
        <f t="shared" si="68"/>
        <v>1.9726200339290644E-3</v>
      </c>
      <c r="Y852">
        <f t="shared" si="67"/>
        <v>1.9726200339290645</v>
      </c>
    </row>
    <row r="853" spans="1:25">
      <c r="A853">
        <v>852</v>
      </c>
      <c r="B853" t="s">
        <v>16</v>
      </c>
      <c r="C853" t="s">
        <v>110</v>
      </c>
      <c r="D853">
        <v>6</v>
      </c>
      <c r="E853" t="s">
        <v>18</v>
      </c>
      <c r="F853">
        <v>0.04</v>
      </c>
      <c r="H853" s="3">
        <v>476</v>
      </c>
      <c r="I853" s="3">
        <f t="shared" si="65"/>
        <v>506.94</v>
      </c>
      <c r="J853" t="s">
        <v>67</v>
      </c>
      <c r="K853">
        <v>1</v>
      </c>
      <c r="L853" t="s">
        <v>50</v>
      </c>
      <c r="M853" t="s">
        <v>48</v>
      </c>
      <c r="N853" t="s">
        <v>22</v>
      </c>
      <c r="O853" t="s">
        <v>37</v>
      </c>
      <c r="P853" t="s">
        <v>24</v>
      </c>
      <c r="Q853" t="s">
        <v>49</v>
      </c>
      <c r="R853">
        <v>0</v>
      </c>
      <c r="S853" t="s">
        <v>122</v>
      </c>
      <c r="T853" t="s">
        <v>123</v>
      </c>
      <c r="U853" t="s">
        <v>126</v>
      </c>
      <c r="V853" s="50">
        <f t="shared" si="66"/>
        <v>0</v>
      </c>
      <c r="W853" s="50">
        <f t="shared" si="69"/>
        <v>0</v>
      </c>
      <c r="X853" s="5">
        <f t="shared" si="68"/>
        <v>0</v>
      </c>
      <c r="Y853">
        <f t="shared" si="67"/>
        <v>0</v>
      </c>
    </row>
    <row r="854" spans="1:25">
      <c r="A854">
        <v>853</v>
      </c>
      <c r="B854" t="s">
        <v>16</v>
      </c>
      <c r="C854" t="s">
        <v>110</v>
      </c>
      <c r="D854">
        <v>6</v>
      </c>
      <c r="E854" t="s">
        <v>18</v>
      </c>
      <c r="F854">
        <v>0.04</v>
      </c>
      <c r="H854" s="3">
        <v>476</v>
      </c>
      <c r="I854" s="3">
        <f t="shared" si="65"/>
        <v>506.94</v>
      </c>
      <c r="J854" t="s">
        <v>67</v>
      </c>
      <c r="K854">
        <v>1</v>
      </c>
      <c r="L854" t="s">
        <v>51</v>
      </c>
      <c r="M854" t="s">
        <v>51</v>
      </c>
      <c r="N854" t="s">
        <v>22</v>
      </c>
      <c r="O854" t="s">
        <v>23</v>
      </c>
      <c r="P854" t="s">
        <v>24</v>
      </c>
      <c r="Q854" t="s">
        <v>45</v>
      </c>
      <c r="R854">
        <v>0</v>
      </c>
      <c r="S854" t="s">
        <v>122</v>
      </c>
      <c r="T854" t="s">
        <v>123</v>
      </c>
      <c r="U854" t="s">
        <v>126</v>
      </c>
      <c r="V854" s="50">
        <f t="shared" si="66"/>
        <v>0</v>
      </c>
      <c r="W854" s="50">
        <f t="shared" si="69"/>
        <v>0</v>
      </c>
      <c r="X854" s="5">
        <f t="shared" si="68"/>
        <v>0</v>
      </c>
      <c r="Y854">
        <f t="shared" si="67"/>
        <v>0</v>
      </c>
    </row>
    <row r="855" spans="1:25">
      <c r="A855">
        <v>854</v>
      </c>
      <c r="B855" t="s">
        <v>16</v>
      </c>
      <c r="C855" t="s">
        <v>110</v>
      </c>
      <c r="D855">
        <v>6</v>
      </c>
      <c r="E855" t="s">
        <v>18</v>
      </c>
      <c r="F855">
        <v>0.04</v>
      </c>
      <c r="H855" s="3">
        <v>476</v>
      </c>
      <c r="I855" s="3">
        <f t="shared" si="65"/>
        <v>506.94</v>
      </c>
      <c r="J855" t="s">
        <v>67</v>
      </c>
      <c r="K855">
        <v>1</v>
      </c>
      <c r="L855" t="s">
        <v>52</v>
      </c>
      <c r="M855" t="s">
        <v>52</v>
      </c>
      <c r="N855" t="s">
        <v>22</v>
      </c>
      <c r="O855" t="s">
        <v>23</v>
      </c>
      <c r="P855" t="s">
        <v>31</v>
      </c>
      <c r="Q855" t="s">
        <v>53</v>
      </c>
      <c r="R855">
        <v>0</v>
      </c>
      <c r="S855" t="s">
        <v>122</v>
      </c>
      <c r="T855" t="s">
        <v>123</v>
      </c>
      <c r="U855" t="s">
        <v>126</v>
      </c>
      <c r="V855" s="50">
        <f t="shared" si="66"/>
        <v>0</v>
      </c>
      <c r="W855" s="50">
        <f t="shared" si="69"/>
        <v>0</v>
      </c>
      <c r="X855" s="5">
        <f t="shared" si="68"/>
        <v>0</v>
      </c>
      <c r="Y855">
        <f t="shared" si="67"/>
        <v>0</v>
      </c>
    </row>
    <row r="856" spans="1:25">
      <c r="A856">
        <v>855</v>
      </c>
      <c r="B856" t="s">
        <v>16</v>
      </c>
      <c r="C856" t="s">
        <v>110</v>
      </c>
      <c r="D856">
        <v>6</v>
      </c>
      <c r="E856" t="s">
        <v>18</v>
      </c>
      <c r="F856">
        <v>0.04</v>
      </c>
      <c r="H856" s="3">
        <v>476</v>
      </c>
      <c r="I856" s="3">
        <f t="shared" si="65"/>
        <v>506.94</v>
      </c>
      <c r="J856" t="s">
        <v>67</v>
      </c>
      <c r="K856">
        <v>1</v>
      </c>
      <c r="L856" t="s">
        <v>54</v>
      </c>
      <c r="M856" t="s">
        <v>54</v>
      </c>
      <c r="N856" t="s">
        <v>22</v>
      </c>
      <c r="O856" t="s">
        <v>23</v>
      </c>
      <c r="P856" t="s">
        <v>31</v>
      </c>
      <c r="Q856" t="s">
        <v>55</v>
      </c>
      <c r="R856">
        <v>0</v>
      </c>
      <c r="S856" t="s">
        <v>122</v>
      </c>
      <c r="T856" t="s">
        <v>123</v>
      </c>
      <c r="U856" t="s">
        <v>126</v>
      </c>
      <c r="V856" s="50">
        <f t="shared" si="66"/>
        <v>0</v>
      </c>
      <c r="W856" s="50">
        <f t="shared" si="69"/>
        <v>0</v>
      </c>
      <c r="X856" s="5">
        <f t="shared" si="68"/>
        <v>0</v>
      </c>
      <c r="Y856">
        <f t="shared" si="67"/>
        <v>0</v>
      </c>
    </row>
    <row r="857" spans="1:25">
      <c r="A857">
        <v>856</v>
      </c>
      <c r="B857" t="s">
        <v>16</v>
      </c>
      <c r="C857" t="s">
        <v>110</v>
      </c>
      <c r="D857">
        <v>6</v>
      </c>
      <c r="E857" t="s">
        <v>18</v>
      </c>
      <c r="F857">
        <v>0.04</v>
      </c>
      <c r="H857" s="3">
        <v>476</v>
      </c>
      <c r="I857" s="3">
        <f t="shared" si="65"/>
        <v>506.94</v>
      </c>
      <c r="J857" t="s">
        <v>67</v>
      </c>
      <c r="K857">
        <v>1</v>
      </c>
      <c r="L857" t="s">
        <v>56</v>
      </c>
      <c r="M857" t="s">
        <v>56</v>
      </c>
      <c r="N857" t="s">
        <v>22</v>
      </c>
      <c r="O857" t="s">
        <v>37</v>
      </c>
      <c r="P857" t="s">
        <v>24</v>
      </c>
      <c r="Q857" t="s">
        <v>57</v>
      </c>
      <c r="R857">
        <v>1</v>
      </c>
      <c r="S857" t="s">
        <v>122</v>
      </c>
      <c r="T857" t="s">
        <v>123</v>
      </c>
      <c r="U857" t="s">
        <v>126</v>
      </c>
      <c r="V857" s="50">
        <f t="shared" si="66"/>
        <v>2.1008403361344537E-3</v>
      </c>
      <c r="W857" s="50">
        <f t="shared" si="69"/>
        <v>2100.8403361344535</v>
      </c>
      <c r="X857" s="5">
        <f t="shared" si="68"/>
        <v>1.9726200339290644E-3</v>
      </c>
      <c r="Y857">
        <f t="shared" si="67"/>
        <v>1.9726200339290645</v>
      </c>
    </row>
    <row r="858" spans="1:25">
      <c r="A858">
        <v>857</v>
      </c>
      <c r="B858" t="s">
        <v>16</v>
      </c>
      <c r="C858" t="s">
        <v>110</v>
      </c>
      <c r="D858">
        <v>6</v>
      </c>
      <c r="E858" t="s">
        <v>18</v>
      </c>
      <c r="F858">
        <v>0.04</v>
      </c>
      <c r="H858" s="3">
        <v>476</v>
      </c>
      <c r="I858" s="3">
        <f t="shared" si="65"/>
        <v>506.94</v>
      </c>
      <c r="J858" t="s">
        <v>67</v>
      </c>
      <c r="K858">
        <v>1</v>
      </c>
      <c r="L858" t="s">
        <v>58</v>
      </c>
      <c r="M858" t="s">
        <v>58</v>
      </c>
      <c r="N858" t="s">
        <v>30</v>
      </c>
      <c r="O858" t="s">
        <v>23</v>
      </c>
      <c r="P858" t="s">
        <v>31</v>
      </c>
      <c r="Q858" t="s">
        <v>59</v>
      </c>
      <c r="R858">
        <v>0</v>
      </c>
      <c r="S858" t="s">
        <v>122</v>
      </c>
      <c r="T858" t="s">
        <v>123</v>
      </c>
      <c r="U858" t="s">
        <v>126</v>
      </c>
      <c r="V858" s="50">
        <f t="shared" si="66"/>
        <v>0</v>
      </c>
      <c r="W858" s="50">
        <f t="shared" si="69"/>
        <v>0</v>
      </c>
      <c r="X858" s="5">
        <f t="shared" si="68"/>
        <v>0</v>
      </c>
      <c r="Y858">
        <f t="shared" si="67"/>
        <v>0</v>
      </c>
    </row>
    <row r="859" spans="1:25">
      <c r="A859">
        <v>858</v>
      </c>
      <c r="B859" t="s">
        <v>16</v>
      </c>
      <c r="C859" t="s">
        <v>110</v>
      </c>
      <c r="D859">
        <v>6</v>
      </c>
      <c r="E859" t="s">
        <v>18</v>
      </c>
      <c r="F859">
        <v>0.04</v>
      </c>
      <c r="H859" s="3">
        <v>476</v>
      </c>
      <c r="I859" s="3">
        <f t="shared" si="65"/>
        <v>506.94</v>
      </c>
      <c r="J859" t="s">
        <v>67</v>
      </c>
      <c r="K859">
        <v>1</v>
      </c>
      <c r="L859" t="s">
        <v>60</v>
      </c>
      <c r="M859" t="s">
        <v>60</v>
      </c>
      <c r="N859" t="s">
        <v>30</v>
      </c>
      <c r="O859" t="s">
        <v>37</v>
      </c>
      <c r="P859" t="s">
        <v>31</v>
      </c>
      <c r="Q859" t="s">
        <v>61</v>
      </c>
      <c r="R859">
        <v>0</v>
      </c>
      <c r="S859" t="s">
        <v>122</v>
      </c>
      <c r="T859" t="s">
        <v>123</v>
      </c>
      <c r="U859" t="s">
        <v>126</v>
      </c>
      <c r="V859" s="50">
        <f t="shared" si="66"/>
        <v>0</v>
      </c>
      <c r="W859" s="50">
        <f t="shared" si="69"/>
        <v>0</v>
      </c>
      <c r="X859" s="5">
        <f t="shared" si="68"/>
        <v>0</v>
      </c>
      <c r="Y859">
        <f t="shared" si="67"/>
        <v>0</v>
      </c>
    </row>
    <row r="860" spans="1:25">
      <c r="A860">
        <v>859</v>
      </c>
      <c r="B860" t="s">
        <v>16</v>
      </c>
      <c r="C860" t="s">
        <v>110</v>
      </c>
      <c r="D860">
        <v>6</v>
      </c>
      <c r="E860" t="s">
        <v>18</v>
      </c>
      <c r="F860">
        <v>0.04</v>
      </c>
      <c r="H860" s="3">
        <v>476</v>
      </c>
      <c r="I860" s="3">
        <f t="shared" si="65"/>
        <v>506.94</v>
      </c>
      <c r="J860" t="s">
        <v>67</v>
      </c>
      <c r="K860">
        <v>1</v>
      </c>
      <c r="L860" t="s">
        <v>62</v>
      </c>
      <c r="M860" t="s">
        <v>62</v>
      </c>
      <c r="N860" t="s">
        <v>22</v>
      </c>
      <c r="O860" t="s">
        <v>37</v>
      </c>
      <c r="P860" t="s">
        <v>24</v>
      </c>
      <c r="Q860" t="s">
        <v>32</v>
      </c>
      <c r="R860">
        <v>0</v>
      </c>
      <c r="S860" t="s">
        <v>122</v>
      </c>
      <c r="T860" t="s">
        <v>123</v>
      </c>
      <c r="U860" t="s">
        <v>126</v>
      </c>
      <c r="V860" s="50">
        <f t="shared" si="66"/>
        <v>0</v>
      </c>
      <c r="W860" s="50">
        <f t="shared" si="69"/>
        <v>0</v>
      </c>
      <c r="X860" s="5">
        <f t="shared" si="68"/>
        <v>0</v>
      </c>
      <c r="Y860">
        <f t="shared" si="67"/>
        <v>0</v>
      </c>
    </row>
    <row r="861" spans="1:25">
      <c r="A861">
        <v>860</v>
      </c>
      <c r="B861" t="s">
        <v>16</v>
      </c>
      <c r="C861" t="s">
        <v>110</v>
      </c>
      <c r="D861">
        <v>6</v>
      </c>
      <c r="E861" t="s">
        <v>18</v>
      </c>
      <c r="F861">
        <v>0.04</v>
      </c>
      <c r="H861" s="3">
        <v>476</v>
      </c>
      <c r="I861" s="3">
        <f t="shared" si="65"/>
        <v>506.94</v>
      </c>
      <c r="J861" t="s">
        <v>67</v>
      </c>
      <c r="K861">
        <v>1</v>
      </c>
      <c r="L861" t="s">
        <v>63</v>
      </c>
      <c r="M861" t="s">
        <v>64</v>
      </c>
      <c r="N861" t="s">
        <v>22</v>
      </c>
      <c r="O861" t="s">
        <v>23</v>
      </c>
      <c r="P861" t="s">
        <v>24</v>
      </c>
      <c r="Q861" t="s">
        <v>25</v>
      </c>
      <c r="R861">
        <v>0</v>
      </c>
      <c r="S861" t="s">
        <v>122</v>
      </c>
      <c r="T861" t="s">
        <v>123</v>
      </c>
      <c r="U861" t="s">
        <v>126</v>
      </c>
      <c r="V861" s="50">
        <f t="shared" si="66"/>
        <v>0</v>
      </c>
      <c r="W861" s="50">
        <f t="shared" si="69"/>
        <v>0</v>
      </c>
      <c r="X861" s="5">
        <f t="shared" si="68"/>
        <v>0</v>
      </c>
      <c r="Y861">
        <f t="shared" si="67"/>
        <v>0</v>
      </c>
    </row>
    <row r="862" spans="1:25">
      <c r="A862">
        <v>861</v>
      </c>
      <c r="B862" t="s">
        <v>16</v>
      </c>
      <c r="C862" t="s">
        <v>110</v>
      </c>
      <c r="D862">
        <v>6</v>
      </c>
      <c r="E862" t="s">
        <v>18</v>
      </c>
      <c r="F862">
        <v>0.04</v>
      </c>
      <c r="H862" s="3">
        <v>476</v>
      </c>
      <c r="I862" s="3">
        <f t="shared" si="65"/>
        <v>506.94</v>
      </c>
      <c r="J862" t="s">
        <v>69</v>
      </c>
      <c r="K862">
        <v>1</v>
      </c>
      <c r="L862" t="s">
        <v>20</v>
      </c>
      <c r="M862" t="s">
        <v>21</v>
      </c>
      <c r="N862" t="s">
        <v>22</v>
      </c>
      <c r="O862" t="s">
        <v>23</v>
      </c>
      <c r="P862" t="s">
        <v>24</v>
      </c>
      <c r="Q862" t="s">
        <v>25</v>
      </c>
      <c r="R862">
        <v>0</v>
      </c>
      <c r="S862" t="s">
        <v>122</v>
      </c>
      <c r="T862" t="s">
        <v>123</v>
      </c>
      <c r="U862" t="s">
        <v>127</v>
      </c>
      <c r="V862" s="50">
        <f t="shared" si="66"/>
        <v>0</v>
      </c>
      <c r="W862" s="50">
        <f t="shared" si="69"/>
        <v>0</v>
      </c>
      <c r="X862" s="5">
        <f t="shared" si="68"/>
        <v>0</v>
      </c>
      <c r="Y862">
        <f t="shared" si="67"/>
        <v>0</v>
      </c>
    </row>
    <row r="863" spans="1:25">
      <c r="A863">
        <v>862</v>
      </c>
      <c r="B863" t="s">
        <v>16</v>
      </c>
      <c r="C863" t="s">
        <v>110</v>
      </c>
      <c r="D863">
        <v>6</v>
      </c>
      <c r="E863" t="s">
        <v>18</v>
      </c>
      <c r="F863">
        <v>0.04</v>
      </c>
      <c r="H863" s="3">
        <v>476</v>
      </c>
      <c r="I863" s="3">
        <f t="shared" si="65"/>
        <v>506.94</v>
      </c>
      <c r="J863" t="s">
        <v>69</v>
      </c>
      <c r="K863">
        <v>1</v>
      </c>
      <c r="L863" t="s">
        <v>29</v>
      </c>
      <c r="M863" t="s">
        <v>29</v>
      </c>
      <c r="N863" t="s">
        <v>30</v>
      </c>
      <c r="O863" t="s">
        <v>23</v>
      </c>
      <c r="P863" t="s">
        <v>31</v>
      </c>
      <c r="Q863" t="s">
        <v>32</v>
      </c>
      <c r="R863">
        <v>0</v>
      </c>
      <c r="S863" t="s">
        <v>122</v>
      </c>
      <c r="T863" t="s">
        <v>123</v>
      </c>
      <c r="U863" t="s">
        <v>127</v>
      </c>
      <c r="V863" s="50">
        <f t="shared" si="66"/>
        <v>0</v>
      </c>
      <c r="W863" s="50">
        <f t="shared" si="69"/>
        <v>0</v>
      </c>
      <c r="X863" s="5">
        <f t="shared" si="68"/>
        <v>0</v>
      </c>
      <c r="Y863">
        <f t="shared" si="67"/>
        <v>0</v>
      </c>
    </row>
    <row r="864" spans="1:25">
      <c r="A864">
        <v>863</v>
      </c>
      <c r="B864" t="s">
        <v>16</v>
      </c>
      <c r="C864" t="s">
        <v>110</v>
      </c>
      <c r="D864">
        <v>6</v>
      </c>
      <c r="E864" t="s">
        <v>18</v>
      </c>
      <c r="F864">
        <v>0.04</v>
      </c>
      <c r="H864" s="3">
        <v>476</v>
      </c>
      <c r="I864" s="3">
        <f t="shared" si="65"/>
        <v>506.94</v>
      </c>
      <c r="J864" t="s">
        <v>69</v>
      </c>
      <c r="K864">
        <v>1</v>
      </c>
      <c r="L864" t="s">
        <v>33</v>
      </c>
      <c r="M864" t="s">
        <v>33</v>
      </c>
      <c r="N864" t="s">
        <v>22</v>
      </c>
      <c r="O864" t="s">
        <v>23</v>
      </c>
      <c r="P864" t="s">
        <v>31</v>
      </c>
      <c r="Q864" t="s">
        <v>25</v>
      </c>
      <c r="R864">
        <v>0</v>
      </c>
      <c r="S864" t="s">
        <v>122</v>
      </c>
      <c r="T864" t="s">
        <v>123</v>
      </c>
      <c r="U864" t="s">
        <v>127</v>
      </c>
      <c r="V864" s="50">
        <f t="shared" si="66"/>
        <v>0</v>
      </c>
      <c r="W864" s="50">
        <f t="shared" si="69"/>
        <v>0</v>
      </c>
      <c r="X864" s="5">
        <f t="shared" si="68"/>
        <v>0</v>
      </c>
      <c r="Y864">
        <f t="shared" si="67"/>
        <v>0</v>
      </c>
    </row>
    <row r="865" spans="1:25">
      <c r="A865">
        <v>864</v>
      </c>
      <c r="B865" t="s">
        <v>16</v>
      </c>
      <c r="C865" t="s">
        <v>110</v>
      </c>
      <c r="D865">
        <v>6</v>
      </c>
      <c r="E865" t="s">
        <v>18</v>
      </c>
      <c r="F865">
        <v>0.04</v>
      </c>
      <c r="H865" s="3">
        <v>476</v>
      </c>
      <c r="I865" s="3">
        <f t="shared" si="65"/>
        <v>506.94</v>
      </c>
      <c r="J865" t="s">
        <v>69</v>
      </c>
      <c r="K865">
        <v>1</v>
      </c>
      <c r="L865" t="s">
        <v>34</v>
      </c>
      <c r="M865" t="s">
        <v>35</v>
      </c>
      <c r="N865" t="s">
        <v>36</v>
      </c>
      <c r="O865" t="s">
        <v>37</v>
      </c>
      <c r="P865" t="s">
        <v>24</v>
      </c>
      <c r="Q865" t="s">
        <v>38</v>
      </c>
      <c r="R865">
        <v>0</v>
      </c>
      <c r="S865" t="s">
        <v>122</v>
      </c>
      <c r="T865" t="s">
        <v>123</v>
      </c>
      <c r="U865" t="s">
        <v>127</v>
      </c>
      <c r="V865" s="50">
        <f t="shared" si="66"/>
        <v>0</v>
      </c>
      <c r="W865" s="50">
        <f t="shared" si="69"/>
        <v>0</v>
      </c>
      <c r="X865" s="5">
        <f t="shared" si="68"/>
        <v>0</v>
      </c>
      <c r="Y865">
        <f t="shared" si="67"/>
        <v>0</v>
      </c>
    </row>
    <row r="866" spans="1:25">
      <c r="A866">
        <v>865</v>
      </c>
      <c r="B866" t="s">
        <v>16</v>
      </c>
      <c r="C866" t="s">
        <v>110</v>
      </c>
      <c r="D866">
        <v>6</v>
      </c>
      <c r="E866" t="s">
        <v>18</v>
      </c>
      <c r="F866">
        <v>0.04</v>
      </c>
      <c r="H866" s="3">
        <v>476</v>
      </c>
      <c r="I866" s="3">
        <f t="shared" si="65"/>
        <v>506.94</v>
      </c>
      <c r="J866" t="s">
        <v>69</v>
      </c>
      <c r="K866">
        <v>1</v>
      </c>
      <c r="L866" t="s">
        <v>39</v>
      </c>
      <c r="M866" t="s">
        <v>35</v>
      </c>
      <c r="N866" t="s">
        <v>36</v>
      </c>
      <c r="O866" t="s">
        <v>37</v>
      </c>
      <c r="P866" t="s">
        <v>24</v>
      </c>
      <c r="Q866" t="s">
        <v>38</v>
      </c>
      <c r="R866">
        <v>2</v>
      </c>
      <c r="S866" t="s">
        <v>122</v>
      </c>
      <c r="T866" t="s">
        <v>123</v>
      </c>
      <c r="U866" t="s">
        <v>127</v>
      </c>
      <c r="V866" s="50">
        <f t="shared" si="66"/>
        <v>4.2016806722689074E-3</v>
      </c>
      <c r="W866" s="50">
        <f t="shared" si="69"/>
        <v>4201.6806722689071</v>
      </c>
      <c r="X866" s="5">
        <f t="shared" si="68"/>
        <v>3.9452400678581289E-3</v>
      </c>
      <c r="Y866">
        <f t="shared" si="67"/>
        <v>3.945240067858129</v>
      </c>
    </row>
    <row r="867" spans="1:25">
      <c r="A867">
        <v>866</v>
      </c>
      <c r="B867" t="s">
        <v>16</v>
      </c>
      <c r="C867" t="s">
        <v>110</v>
      </c>
      <c r="D867">
        <v>6</v>
      </c>
      <c r="E867" t="s">
        <v>18</v>
      </c>
      <c r="F867">
        <v>0.04</v>
      </c>
      <c r="H867" s="3">
        <v>476</v>
      </c>
      <c r="I867" s="3">
        <f t="shared" si="65"/>
        <v>506.94</v>
      </c>
      <c r="J867" t="s">
        <v>69</v>
      </c>
      <c r="K867">
        <v>1</v>
      </c>
      <c r="L867" t="s">
        <v>40</v>
      </c>
      <c r="M867" t="s">
        <v>40</v>
      </c>
      <c r="N867" t="s">
        <v>22</v>
      </c>
      <c r="O867" t="s">
        <v>37</v>
      </c>
      <c r="P867" t="s">
        <v>24</v>
      </c>
      <c r="Q867" t="s">
        <v>32</v>
      </c>
      <c r="R867">
        <v>0</v>
      </c>
      <c r="S867" t="s">
        <v>122</v>
      </c>
      <c r="T867" t="s">
        <v>123</v>
      </c>
      <c r="U867" t="s">
        <v>127</v>
      </c>
      <c r="V867" s="50">
        <f t="shared" si="66"/>
        <v>0</v>
      </c>
      <c r="W867" s="50">
        <f t="shared" si="69"/>
        <v>0</v>
      </c>
      <c r="X867" s="5">
        <f t="shared" si="68"/>
        <v>0</v>
      </c>
      <c r="Y867">
        <f t="shared" si="67"/>
        <v>0</v>
      </c>
    </row>
    <row r="868" spans="1:25">
      <c r="A868">
        <v>867</v>
      </c>
      <c r="B868" t="s">
        <v>16</v>
      </c>
      <c r="C868" t="s">
        <v>110</v>
      </c>
      <c r="D868">
        <v>6</v>
      </c>
      <c r="E868" t="s">
        <v>18</v>
      </c>
      <c r="F868">
        <v>0.04</v>
      </c>
      <c r="H868" s="3">
        <v>476</v>
      </c>
      <c r="I868" s="3">
        <f t="shared" si="65"/>
        <v>506.94</v>
      </c>
      <c r="J868" t="s">
        <v>69</v>
      </c>
      <c r="K868">
        <v>1</v>
      </c>
      <c r="L868" t="s">
        <v>41</v>
      </c>
      <c r="M868" t="s">
        <v>41</v>
      </c>
      <c r="N868" t="s">
        <v>22</v>
      </c>
      <c r="O868" t="s">
        <v>23</v>
      </c>
      <c r="P868" t="s">
        <v>24</v>
      </c>
      <c r="Q868" t="s">
        <v>425</v>
      </c>
      <c r="R868">
        <v>0</v>
      </c>
      <c r="S868" t="s">
        <v>122</v>
      </c>
      <c r="T868" t="s">
        <v>123</v>
      </c>
      <c r="U868" t="s">
        <v>127</v>
      </c>
      <c r="V868" s="50">
        <f t="shared" si="66"/>
        <v>0</v>
      </c>
      <c r="W868" s="50">
        <f t="shared" si="69"/>
        <v>0</v>
      </c>
      <c r="X868" s="5">
        <f t="shared" si="68"/>
        <v>0</v>
      </c>
      <c r="Y868">
        <f t="shared" si="67"/>
        <v>0</v>
      </c>
    </row>
    <row r="869" spans="1:25">
      <c r="A869">
        <v>868</v>
      </c>
      <c r="B869" t="s">
        <v>16</v>
      </c>
      <c r="C869" t="s">
        <v>110</v>
      </c>
      <c r="D869">
        <v>6</v>
      </c>
      <c r="E869" t="s">
        <v>18</v>
      </c>
      <c r="F869">
        <v>0.04</v>
      </c>
      <c r="H869" s="3">
        <v>476</v>
      </c>
      <c r="I869" s="3">
        <f t="shared" si="65"/>
        <v>506.94</v>
      </c>
      <c r="J869" t="s">
        <v>69</v>
      </c>
      <c r="K869">
        <v>1</v>
      </c>
      <c r="L869" t="s">
        <v>42</v>
      </c>
      <c r="M869" t="s">
        <v>42</v>
      </c>
      <c r="N869" t="s">
        <v>22</v>
      </c>
      <c r="O869" t="s">
        <v>23</v>
      </c>
      <c r="P869" t="s">
        <v>24</v>
      </c>
      <c r="Q869" t="s">
        <v>43</v>
      </c>
      <c r="R869">
        <v>0</v>
      </c>
      <c r="S869" t="s">
        <v>122</v>
      </c>
      <c r="T869" t="s">
        <v>123</v>
      </c>
      <c r="U869" t="s">
        <v>127</v>
      </c>
      <c r="V869" s="50">
        <f t="shared" si="66"/>
        <v>0</v>
      </c>
      <c r="W869" s="50">
        <f t="shared" si="69"/>
        <v>0</v>
      </c>
      <c r="X869" s="5">
        <f t="shared" si="68"/>
        <v>0</v>
      </c>
      <c r="Y869">
        <f t="shared" si="67"/>
        <v>0</v>
      </c>
    </row>
    <row r="870" spans="1:25">
      <c r="A870">
        <v>869</v>
      </c>
      <c r="B870" t="s">
        <v>16</v>
      </c>
      <c r="C870" t="s">
        <v>110</v>
      </c>
      <c r="D870">
        <v>6</v>
      </c>
      <c r="E870" t="s">
        <v>18</v>
      </c>
      <c r="F870">
        <v>0.04</v>
      </c>
      <c r="H870" s="3">
        <v>476</v>
      </c>
      <c r="I870" s="3">
        <f t="shared" si="65"/>
        <v>506.94</v>
      </c>
      <c r="J870" t="s">
        <v>69</v>
      </c>
      <c r="K870">
        <v>1</v>
      </c>
      <c r="L870" t="s">
        <v>44</v>
      </c>
      <c r="M870" t="s">
        <v>44</v>
      </c>
      <c r="N870" t="s">
        <v>22</v>
      </c>
      <c r="O870" t="s">
        <v>23</v>
      </c>
      <c r="P870" t="s">
        <v>24</v>
      </c>
      <c r="Q870" t="s">
        <v>45</v>
      </c>
      <c r="R870">
        <v>0</v>
      </c>
      <c r="S870" t="s">
        <v>122</v>
      </c>
      <c r="T870" t="s">
        <v>123</v>
      </c>
      <c r="U870" t="s">
        <v>127</v>
      </c>
      <c r="V870" s="50">
        <f t="shared" si="66"/>
        <v>0</v>
      </c>
      <c r="W870" s="50">
        <f t="shared" si="69"/>
        <v>0</v>
      </c>
      <c r="X870" s="5">
        <f t="shared" si="68"/>
        <v>0</v>
      </c>
      <c r="Y870">
        <f t="shared" si="67"/>
        <v>0</v>
      </c>
    </row>
    <row r="871" spans="1:25">
      <c r="A871">
        <v>870</v>
      </c>
      <c r="B871" t="s">
        <v>16</v>
      </c>
      <c r="C871" t="s">
        <v>110</v>
      </c>
      <c r="D871">
        <v>6</v>
      </c>
      <c r="E871" t="s">
        <v>18</v>
      </c>
      <c r="F871">
        <v>0.04</v>
      </c>
      <c r="H871" s="3">
        <v>476</v>
      </c>
      <c r="I871" s="3">
        <f t="shared" si="65"/>
        <v>506.94</v>
      </c>
      <c r="J871" t="s">
        <v>69</v>
      </c>
      <c r="K871">
        <v>1</v>
      </c>
      <c r="L871" t="s">
        <v>46</v>
      </c>
      <c r="M871" t="s">
        <v>46</v>
      </c>
      <c r="N871" t="s">
        <v>22</v>
      </c>
      <c r="O871" t="s">
        <v>23</v>
      </c>
      <c r="P871" t="s">
        <v>24</v>
      </c>
      <c r="Q871" t="s">
        <v>32</v>
      </c>
      <c r="R871">
        <v>0</v>
      </c>
      <c r="S871" t="s">
        <v>122</v>
      </c>
      <c r="T871" t="s">
        <v>123</v>
      </c>
      <c r="U871" t="s">
        <v>127</v>
      </c>
      <c r="V871" s="50">
        <f t="shared" si="66"/>
        <v>0</v>
      </c>
      <c r="W871" s="50">
        <f t="shared" si="69"/>
        <v>0</v>
      </c>
      <c r="X871" s="5">
        <f t="shared" si="68"/>
        <v>0</v>
      </c>
      <c r="Y871">
        <f t="shared" si="67"/>
        <v>0</v>
      </c>
    </row>
    <row r="872" spans="1:25">
      <c r="A872">
        <v>871</v>
      </c>
      <c r="B872" t="s">
        <v>16</v>
      </c>
      <c r="C872" t="s">
        <v>110</v>
      </c>
      <c r="D872">
        <v>6</v>
      </c>
      <c r="E872" t="s">
        <v>18</v>
      </c>
      <c r="F872">
        <v>0.04</v>
      </c>
      <c r="H872" s="3">
        <v>476</v>
      </c>
      <c r="I872" s="3">
        <f t="shared" si="65"/>
        <v>506.94</v>
      </c>
      <c r="J872" t="s">
        <v>69</v>
      </c>
      <c r="K872">
        <v>1</v>
      </c>
      <c r="L872" t="s">
        <v>47</v>
      </c>
      <c r="M872" t="s">
        <v>48</v>
      </c>
      <c r="N872" t="s">
        <v>22</v>
      </c>
      <c r="O872" t="s">
        <v>37</v>
      </c>
      <c r="P872" t="s">
        <v>24</v>
      </c>
      <c r="Q872" t="s">
        <v>49</v>
      </c>
      <c r="R872">
        <v>0</v>
      </c>
      <c r="S872" t="s">
        <v>122</v>
      </c>
      <c r="T872" t="s">
        <v>123</v>
      </c>
      <c r="U872" t="s">
        <v>127</v>
      </c>
      <c r="V872" s="50">
        <f t="shared" si="66"/>
        <v>0</v>
      </c>
      <c r="W872" s="50">
        <f t="shared" si="69"/>
        <v>0</v>
      </c>
      <c r="X872" s="5">
        <f t="shared" si="68"/>
        <v>0</v>
      </c>
      <c r="Y872">
        <f t="shared" si="67"/>
        <v>0</v>
      </c>
    </row>
    <row r="873" spans="1:25">
      <c r="A873">
        <v>872</v>
      </c>
      <c r="B873" t="s">
        <v>16</v>
      </c>
      <c r="C873" t="s">
        <v>110</v>
      </c>
      <c r="D873">
        <v>6</v>
      </c>
      <c r="E873" t="s">
        <v>18</v>
      </c>
      <c r="F873">
        <v>0.04</v>
      </c>
      <c r="H873" s="3">
        <v>476</v>
      </c>
      <c r="I873" s="3">
        <f t="shared" si="65"/>
        <v>506.94</v>
      </c>
      <c r="J873" t="s">
        <v>69</v>
      </c>
      <c r="K873">
        <v>1</v>
      </c>
      <c r="L873" t="s">
        <v>50</v>
      </c>
      <c r="M873" t="s">
        <v>48</v>
      </c>
      <c r="N873" t="s">
        <v>22</v>
      </c>
      <c r="O873" t="s">
        <v>37</v>
      </c>
      <c r="P873" t="s">
        <v>24</v>
      </c>
      <c r="Q873" t="s">
        <v>49</v>
      </c>
      <c r="R873">
        <v>0</v>
      </c>
      <c r="S873" t="s">
        <v>122</v>
      </c>
      <c r="T873" t="s">
        <v>123</v>
      </c>
      <c r="U873" t="s">
        <v>127</v>
      </c>
      <c r="V873" s="50">
        <f t="shared" si="66"/>
        <v>0</v>
      </c>
      <c r="W873" s="50">
        <f t="shared" si="69"/>
        <v>0</v>
      </c>
      <c r="X873" s="5">
        <f t="shared" si="68"/>
        <v>0</v>
      </c>
      <c r="Y873">
        <f t="shared" si="67"/>
        <v>0</v>
      </c>
    </row>
    <row r="874" spans="1:25">
      <c r="A874">
        <v>873</v>
      </c>
      <c r="B874" t="s">
        <v>16</v>
      </c>
      <c r="C874" t="s">
        <v>110</v>
      </c>
      <c r="D874">
        <v>6</v>
      </c>
      <c r="E874" t="s">
        <v>18</v>
      </c>
      <c r="F874">
        <v>0.04</v>
      </c>
      <c r="H874" s="3">
        <v>476</v>
      </c>
      <c r="I874" s="3">
        <f t="shared" si="65"/>
        <v>506.94</v>
      </c>
      <c r="J874" t="s">
        <v>69</v>
      </c>
      <c r="K874">
        <v>1</v>
      </c>
      <c r="L874" t="s">
        <v>51</v>
      </c>
      <c r="M874" t="s">
        <v>51</v>
      </c>
      <c r="N874" t="s">
        <v>22</v>
      </c>
      <c r="O874" t="s">
        <v>23</v>
      </c>
      <c r="P874" t="s">
        <v>24</v>
      </c>
      <c r="Q874" t="s">
        <v>45</v>
      </c>
      <c r="R874">
        <v>0</v>
      </c>
      <c r="S874" t="s">
        <v>122</v>
      </c>
      <c r="T874" t="s">
        <v>123</v>
      </c>
      <c r="U874" t="s">
        <v>127</v>
      </c>
      <c r="V874" s="50">
        <f t="shared" si="66"/>
        <v>0</v>
      </c>
      <c r="W874" s="50">
        <f t="shared" si="69"/>
        <v>0</v>
      </c>
      <c r="X874" s="5">
        <f t="shared" si="68"/>
        <v>0</v>
      </c>
      <c r="Y874">
        <f t="shared" si="67"/>
        <v>0</v>
      </c>
    </row>
    <row r="875" spans="1:25">
      <c r="A875">
        <v>874</v>
      </c>
      <c r="B875" t="s">
        <v>16</v>
      </c>
      <c r="C875" t="s">
        <v>110</v>
      </c>
      <c r="D875">
        <v>6</v>
      </c>
      <c r="E875" t="s">
        <v>18</v>
      </c>
      <c r="F875">
        <v>0.04</v>
      </c>
      <c r="H875" s="3">
        <v>476</v>
      </c>
      <c r="I875" s="3">
        <f t="shared" si="65"/>
        <v>506.94</v>
      </c>
      <c r="J875" t="s">
        <v>69</v>
      </c>
      <c r="K875">
        <v>1</v>
      </c>
      <c r="L875" t="s">
        <v>52</v>
      </c>
      <c r="M875" t="s">
        <v>52</v>
      </c>
      <c r="N875" t="s">
        <v>22</v>
      </c>
      <c r="O875" t="s">
        <v>23</v>
      </c>
      <c r="P875" t="s">
        <v>31</v>
      </c>
      <c r="Q875" t="s">
        <v>53</v>
      </c>
      <c r="R875">
        <v>0</v>
      </c>
      <c r="S875" t="s">
        <v>122</v>
      </c>
      <c r="T875" t="s">
        <v>123</v>
      </c>
      <c r="U875" t="s">
        <v>127</v>
      </c>
      <c r="V875" s="50">
        <f t="shared" si="66"/>
        <v>0</v>
      </c>
      <c r="W875" s="50">
        <f t="shared" si="69"/>
        <v>0</v>
      </c>
      <c r="X875" s="5">
        <f t="shared" si="68"/>
        <v>0</v>
      </c>
      <c r="Y875">
        <f t="shared" si="67"/>
        <v>0</v>
      </c>
    </row>
    <row r="876" spans="1:25">
      <c r="A876">
        <v>875</v>
      </c>
      <c r="B876" t="s">
        <v>16</v>
      </c>
      <c r="C876" t="s">
        <v>110</v>
      </c>
      <c r="D876">
        <v>6</v>
      </c>
      <c r="E876" t="s">
        <v>18</v>
      </c>
      <c r="F876">
        <v>0.04</v>
      </c>
      <c r="H876" s="3">
        <v>476</v>
      </c>
      <c r="I876" s="3">
        <f t="shared" si="65"/>
        <v>506.94</v>
      </c>
      <c r="J876" t="s">
        <v>69</v>
      </c>
      <c r="K876">
        <v>1</v>
      </c>
      <c r="L876" t="s">
        <v>54</v>
      </c>
      <c r="M876" t="s">
        <v>54</v>
      </c>
      <c r="N876" t="s">
        <v>22</v>
      </c>
      <c r="O876" t="s">
        <v>23</v>
      </c>
      <c r="P876" t="s">
        <v>31</v>
      </c>
      <c r="Q876" t="s">
        <v>55</v>
      </c>
      <c r="R876">
        <v>0</v>
      </c>
      <c r="S876" t="s">
        <v>122</v>
      </c>
      <c r="T876" t="s">
        <v>123</v>
      </c>
      <c r="U876" t="s">
        <v>127</v>
      </c>
      <c r="V876" s="50">
        <f t="shared" si="66"/>
        <v>0</v>
      </c>
      <c r="W876" s="50">
        <f t="shared" si="69"/>
        <v>0</v>
      </c>
      <c r="X876" s="5">
        <f t="shared" si="68"/>
        <v>0</v>
      </c>
      <c r="Y876">
        <f t="shared" si="67"/>
        <v>0</v>
      </c>
    </row>
    <row r="877" spans="1:25">
      <c r="A877">
        <v>876</v>
      </c>
      <c r="B877" t="s">
        <v>16</v>
      </c>
      <c r="C877" t="s">
        <v>110</v>
      </c>
      <c r="D877">
        <v>6</v>
      </c>
      <c r="E877" t="s">
        <v>18</v>
      </c>
      <c r="F877">
        <v>0.04</v>
      </c>
      <c r="H877" s="3">
        <v>476</v>
      </c>
      <c r="I877" s="3">
        <f t="shared" si="65"/>
        <v>506.94</v>
      </c>
      <c r="J877" t="s">
        <v>69</v>
      </c>
      <c r="K877">
        <v>1</v>
      </c>
      <c r="L877" t="s">
        <v>56</v>
      </c>
      <c r="M877" t="s">
        <v>56</v>
      </c>
      <c r="N877" t="s">
        <v>22</v>
      </c>
      <c r="O877" t="s">
        <v>37</v>
      </c>
      <c r="P877" t="s">
        <v>24</v>
      </c>
      <c r="Q877" t="s">
        <v>57</v>
      </c>
      <c r="R877">
        <v>0</v>
      </c>
      <c r="S877" t="s">
        <v>122</v>
      </c>
      <c r="T877" t="s">
        <v>123</v>
      </c>
      <c r="U877" t="s">
        <v>127</v>
      </c>
      <c r="V877" s="50">
        <f t="shared" si="66"/>
        <v>0</v>
      </c>
      <c r="W877" s="50">
        <f t="shared" si="69"/>
        <v>0</v>
      </c>
      <c r="X877" s="5">
        <f t="shared" si="68"/>
        <v>0</v>
      </c>
      <c r="Y877">
        <f t="shared" si="67"/>
        <v>0</v>
      </c>
    </row>
    <row r="878" spans="1:25">
      <c r="A878">
        <v>877</v>
      </c>
      <c r="B878" t="s">
        <v>16</v>
      </c>
      <c r="C878" t="s">
        <v>110</v>
      </c>
      <c r="D878">
        <v>6</v>
      </c>
      <c r="E878" t="s">
        <v>18</v>
      </c>
      <c r="F878">
        <v>0.04</v>
      </c>
      <c r="H878" s="3">
        <v>476</v>
      </c>
      <c r="I878" s="3">
        <f t="shared" si="65"/>
        <v>506.94</v>
      </c>
      <c r="J878" t="s">
        <v>69</v>
      </c>
      <c r="K878">
        <v>1</v>
      </c>
      <c r="L878" t="s">
        <v>58</v>
      </c>
      <c r="M878" t="s">
        <v>58</v>
      </c>
      <c r="N878" t="s">
        <v>30</v>
      </c>
      <c r="O878" t="s">
        <v>23</v>
      </c>
      <c r="P878" t="s">
        <v>31</v>
      </c>
      <c r="Q878" t="s">
        <v>59</v>
      </c>
      <c r="R878">
        <v>0</v>
      </c>
      <c r="S878" t="s">
        <v>122</v>
      </c>
      <c r="T878" t="s">
        <v>123</v>
      </c>
      <c r="U878" t="s">
        <v>127</v>
      </c>
      <c r="V878" s="50">
        <f t="shared" si="66"/>
        <v>0</v>
      </c>
      <c r="W878" s="50">
        <f t="shared" si="69"/>
        <v>0</v>
      </c>
      <c r="X878" s="5">
        <f t="shared" si="68"/>
        <v>0</v>
      </c>
      <c r="Y878">
        <f t="shared" si="67"/>
        <v>0</v>
      </c>
    </row>
    <row r="879" spans="1:25">
      <c r="A879">
        <v>878</v>
      </c>
      <c r="B879" t="s">
        <v>16</v>
      </c>
      <c r="C879" t="s">
        <v>110</v>
      </c>
      <c r="D879">
        <v>6</v>
      </c>
      <c r="E879" t="s">
        <v>18</v>
      </c>
      <c r="F879">
        <v>0.04</v>
      </c>
      <c r="H879" s="3">
        <v>476</v>
      </c>
      <c r="I879" s="3">
        <f t="shared" si="65"/>
        <v>506.94</v>
      </c>
      <c r="J879" t="s">
        <v>69</v>
      </c>
      <c r="K879">
        <v>1</v>
      </c>
      <c r="L879" t="s">
        <v>60</v>
      </c>
      <c r="M879" t="s">
        <v>60</v>
      </c>
      <c r="N879" t="s">
        <v>30</v>
      </c>
      <c r="O879" t="s">
        <v>37</v>
      </c>
      <c r="P879" t="s">
        <v>31</v>
      </c>
      <c r="Q879" t="s">
        <v>61</v>
      </c>
      <c r="R879">
        <v>0</v>
      </c>
      <c r="S879" t="s">
        <v>122</v>
      </c>
      <c r="T879" t="s">
        <v>123</v>
      </c>
      <c r="U879" t="s">
        <v>127</v>
      </c>
      <c r="V879" s="50">
        <f t="shared" si="66"/>
        <v>0</v>
      </c>
      <c r="W879" s="50">
        <f t="shared" si="69"/>
        <v>0</v>
      </c>
      <c r="X879" s="5">
        <f t="shared" si="68"/>
        <v>0</v>
      </c>
      <c r="Y879">
        <f t="shared" si="67"/>
        <v>0</v>
      </c>
    </row>
    <row r="880" spans="1:25">
      <c r="A880">
        <v>879</v>
      </c>
      <c r="B880" t="s">
        <v>16</v>
      </c>
      <c r="C880" t="s">
        <v>110</v>
      </c>
      <c r="D880">
        <v>6</v>
      </c>
      <c r="E880" t="s">
        <v>18</v>
      </c>
      <c r="F880">
        <v>0.04</v>
      </c>
      <c r="H880" s="3">
        <v>476</v>
      </c>
      <c r="I880" s="3">
        <f t="shared" si="65"/>
        <v>506.94</v>
      </c>
      <c r="J880" t="s">
        <v>69</v>
      </c>
      <c r="K880">
        <v>1</v>
      </c>
      <c r="L880" t="s">
        <v>62</v>
      </c>
      <c r="M880" t="s">
        <v>62</v>
      </c>
      <c r="N880" t="s">
        <v>22</v>
      </c>
      <c r="O880" t="s">
        <v>37</v>
      </c>
      <c r="P880" t="s">
        <v>24</v>
      </c>
      <c r="Q880" t="s">
        <v>32</v>
      </c>
      <c r="R880">
        <v>1</v>
      </c>
      <c r="S880" t="s">
        <v>122</v>
      </c>
      <c r="T880" t="s">
        <v>123</v>
      </c>
      <c r="U880" t="s">
        <v>127</v>
      </c>
      <c r="V880" s="50">
        <f t="shared" si="66"/>
        <v>2.1008403361344537E-3</v>
      </c>
      <c r="W880" s="50">
        <f t="shared" si="69"/>
        <v>2100.8403361344535</v>
      </c>
      <c r="X880" s="5">
        <f t="shared" si="68"/>
        <v>1.9726200339290644E-3</v>
      </c>
      <c r="Y880">
        <f t="shared" si="67"/>
        <v>1.9726200339290645</v>
      </c>
    </row>
    <row r="881" spans="1:25">
      <c r="A881">
        <v>880</v>
      </c>
      <c r="B881" t="s">
        <v>16</v>
      </c>
      <c r="C881" t="s">
        <v>110</v>
      </c>
      <c r="D881">
        <v>6</v>
      </c>
      <c r="E881" t="s">
        <v>18</v>
      </c>
      <c r="F881">
        <v>0.04</v>
      </c>
      <c r="H881" s="3">
        <v>476</v>
      </c>
      <c r="I881" s="3">
        <f t="shared" si="65"/>
        <v>506.94</v>
      </c>
      <c r="J881" t="s">
        <v>69</v>
      </c>
      <c r="K881">
        <v>1</v>
      </c>
      <c r="L881" t="s">
        <v>63</v>
      </c>
      <c r="M881" t="s">
        <v>64</v>
      </c>
      <c r="N881" t="s">
        <v>22</v>
      </c>
      <c r="O881" t="s">
        <v>23</v>
      </c>
      <c r="P881" t="s">
        <v>24</v>
      </c>
      <c r="Q881" t="s">
        <v>25</v>
      </c>
      <c r="R881">
        <v>0</v>
      </c>
      <c r="S881" t="s">
        <v>122</v>
      </c>
      <c r="T881" t="s">
        <v>123</v>
      </c>
      <c r="U881" t="s">
        <v>127</v>
      </c>
      <c r="V881" s="50">
        <f t="shared" si="66"/>
        <v>0</v>
      </c>
      <c r="W881" s="50">
        <f t="shared" si="69"/>
        <v>0</v>
      </c>
      <c r="X881" s="5">
        <f t="shared" si="68"/>
        <v>0</v>
      </c>
      <c r="Y881">
        <f t="shared" si="67"/>
        <v>0</v>
      </c>
    </row>
    <row r="882" spans="1:25">
      <c r="A882">
        <v>881</v>
      </c>
      <c r="B882" t="s">
        <v>16</v>
      </c>
      <c r="C882" t="s">
        <v>110</v>
      </c>
      <c r="D882">
        <v>6</v>
      </c>
      <c r="E882" t="s">
        <v>71</v>
      </c>
      <c r="F882">
        <v>0.08</v>
      </c>
      <c r="H882" s="3">
        <v>476</v>
      </c>
      <c r="I882" s="3">
        <f t="shared" si="65"/>
        <v>506.94</v>
      </c>
      <c r="J882" t="s">
        <v>19</v>
      </c>
      <c r="K882">
        <v>1</v>
      </c>
      <c r="L882" t="s">
        <v>20</v>
      </c>
      <c r="M882" t="s">
        <v>21</v>
      </c>
      <c r="N882" t="s">
        <v>22</v>
      </c>
      <c r="O882" t="s">
        <v>23</v>
      </c>
      <c r="P882" t="s">
        <v>24</v>
      </c>
      <c r="Q882" t="s">
        <v>25</v>
      </c>
      <c r="R882">
        <v>0</v>
      </c>
      <c r="S882" t="s">
        <v>122</v>
      </c>
      <c r="T882" t="s">
        <v>128</v>
      </c>
      <c r="U882" t="s">
        <v>129</v>
      </c>
      <c r="V882" s="50">
        <f t="shared" si="66"/>
        <v>0</v>
      </c>
      <c r="W882" s="50">
        <f t="shared" si="69"/>
        <v>0</v>
      </c>
      <c r="X882" s="5">
        <f t="shared" si="68"/>
        <v>0</v>
      </c>
      <c r="Y882">
        <f t="shared" si="67"/>
        <v>0</v>
      </c>
    </row>
    <row r="883" spans="1:25">
      <c r="A883">
        <v>882</v>
      </c>
      <c r="B883" t="s">
        <v>16</v>
      </c>
      <c r="C883" t="s">
        <v>110</v>
      </c>
      <c r="D883">
        <v>6</v>
      </c>
      <c r="E883" t="s">
        <v>71</v>
      </c>
      <c r="F883">
        <v>0.08</v>
      </c>
      <c r="H883" s="3">
        <v>476</v>
      </c>
      <c r="I883" s="3">
        <f t="shared" si="65"/>
        <v>506.94</v>
      </c>
      <c r="J883" t="s">
        <v>19</v>
      </c>
      <c r="K883">
        <v>1</v>
      </c>
      <c r="L883" t="s">
        <v>29</v>
      </c>
      <c r="M883" t="s">
        <v>29</v>
      </c>
      <c r="N883" t="s">
        <v>30</v>
      </c>
      <c r="O883" t="s">
        <v>23</v>
      </c>
      <c r="P883" t="s">
        <v>31</v>
      </c>
      <c r="Q883" t="s">
        <v>32</v>
      </c>
      <c r="R883">
        <v>0</v>
      </c>
      <c r="S883" t="s">
        <v>122</v>
      </c>
      <c r="T883" t="s">
        <v>128</v>
      </c>
      <c r="U883" t="s">
        <v>129</v>
      </c>
      <c r="V883" s="50">
        <f t="shared" si="66"/>
        <v>0</v>
      </c>
      <c r="W883" s="50">
        <f t="shared" si="69"/>
        <v>0</v>
      </c>
      <c r="X883" s="5">
        <f t="shared" si="68"/>
        <v>0</v>
      </c>
      <c r="Y883">
        <f t="shared" si="67"/>
        <v>0</v>
      </c>
    </row>
    <row r="884" spans="1:25">
      <c r="A884">
        <v>883</v>
      </c>
      <c r="B884" t="s">
        <v>16</v>
      </c>
      <c r="C884" t="s">
        <v>110</v>
      </c>
      <c r="D884">
        <v>6</v>
      </c>
      <c r="E884" t="s">
        <v>71</v>
      </c>
      <c r="F884">
        <v>0.08</v>
      </c>
      <c r="H884" s="3">
        <v>476</v>
      </c>
      <c r="I884" s="3">
        <f t="shared" si="65"/>
        <v>506.94</v>
      </c>
      <c r="J884" t="s">
        <v>19</v>
      </c>
      <c r="K884">
        <v>1</v>
      </c>
      <c r="L884" t="s">
        <v>33</v>
      </c>
      <c r="M884" t="s">
        <v>33</v>
      </c>
      <c r="N884" t="s">
        <v>22</v>
      </c>
      <c r="O884" t="s">
        <v>23</v>
      </c>
      <c r="P884" t="s">
        <v>31</v>
      </c>
      <c r="Q884" t="s">
        <v>25</v>
      </c>
      <c r="R884">
        <v>0</v>
      </c>
      <c r="S884" t="s">
        <v>122</v>
      </c>
      <c r="T884" t="s">
        <v>128</v>
      </c>
      <c r="U884" t="s">
        <v>129</v>
      </c>
      <c r="V884" s="50">
        <f t="shared" si="66"/>
        <v>0</v>
      </c>
      <c r="W884" s="50">
        <f t="shared" si="69"/>
        <v>0</v>
      </c>
      <c r="X884" s="5">
        <f t="shared" si="68"/>
        <v>0</v>
      </c>
      <c r="Y884">
        <f t="shared" si="67"/>
        <v>0</v>
      </c>
    </row>
    <row r="885" spans="1:25">
      <c r="A885">
        <v>884</v>
      </c>
      <c r="B885" t="s">
        <v>16</v>
      </c>
      <c r="C885" t="s">
        <v>110</v>
      </c>
      <c r="D885">
        <v>6</v>
      </c>
      <c r="E885" t="s">
        <v>71</v>
      </c>
      <c r="F885">
        <v>0.08</v>
      </c>
      <c r="H885" s="3">
        <v>476</v>
      </c>
      <c r="I885" s="3">
        <f t="shared" si="65"/>
        <v>506.94</v>
      </c>
      <c r="J885" t="s">
        <v>19</v>
      </c>
      <c r="K885">
        <v>1</v>
      </c>
      <c r="L885" t="s">
        <v>34</v>
      </c>
      <c r="M885" t="s">
        <v>35</v>
      </c>
      <c r="N885" t="s">
        <v>36</v>
      </c>
      <c r="O885" t="s">
        <v>37</v>
      </c>
      <c r="P885" t="s">
        <v>24</v>
      </c>
      <c r="Q885" t="s">
        <v>38</v>
      </c>
      <c r="R885">
        <v>0</v>
      </c>
      <c r="S885" t="s">
        <v>122</v>
      </c>
      <c r="T885" t="s">
        <v>128</v>
      </c>
      <c r="U885" t="s">
        <v>129</v>
      </c>
      <c r="V885" s="50">
        <f t="shared" si="66"/>
        <v>0</v>
      </c>
      <c r="W885" s="50">
        <f t="shared" si="69"/>
        <v>0</v>
      </c>
      <c r="X885" s="5">
        <f t="shared" si="68"/>
        <v>0</v>
      </c>
      <c r="Y885">
        <f t="shared" si="67"/>
        <v>0</v>
      </c>
    </row>
    <row r="886" spans="1:25">
      <c r="A886">
        <v>885</v>
      </c>
      <c r="B886" t="s">
        <v>16</v>
      </c>
      <c r="C886" t="s">
        <v>110</v>
      </c>
      <c r="D886">
        <v>6</v>
      </c>
      <c r="E886" t="s">
        <v>71</v>
      </c>
      <c r="F886">
        <v>0.08</v>
      </c>
      <c r="H886" s="3">
        <v>476</v>
      </c>
      <c r="I886" s="3">
        <f t="shared" si="65"/>
        <v>506.94</v>
      </c>
      <c r="J886" t="s">
        <v>19</v>
      </c>
      <c r="K886">
        <v>1</v>
      </c>
      <c r="L886" t="s">
        <v>39</v>
      </c>
      <c r="M886" t="s">
        <v>35</v>
      </c>
      <c r="N886" t="s">
        <v>36</v>
      </c>
      <c r="O886" t="s">
        <v>37</v>
      </c>
      <c r="P886" t="s">
        <v>24</v>
      </c>
      <c r="Q886" t="s">
        <v>38</v>
      </c>
      <c r="R886">
        <v>1</v>
      </c>
      <c r="S886" t="s">
        <v>122</v>
      </c>
      <c r="T886" t="s">
        <v>128</v>
      </c>
      <c r="U886" t="s">
        <v>129</v>
      </c>
      <c r="V886" s="50">
        <f t="shared" si="66"/>
        <v>2.1008403361344537E-3</v>
      </c>
      <c r="W886" s="50">
        <f t="shared" si="69"/>
        <v>2100.8403361344535</v>
      </c>
      <c r="X886" s="5">
        <f t="shared" si="68"/>
        <v>1.9726200339290644E-3</v>
      </c>
      <c r="Y886">
        <f t="shared" si="67"/>
        <v>1.9726200339290645</v>
      </c>
    </row>
    <row r="887" spans="1:25">
      <c r="A887">
        <v>886</v>
      </c>
      <c r="B887" t="s">
        <v>16</v>
      </c>
      <c r="C887" t="s">
        <v>110</v>
      </c>
      <c r="D887">
        <v>6</v>
      </c>
      <c r="E887" t="s">
        <v>71</v>
      </c>
      <c r="F887">
        <v>0.08</v>
      </c>
      <c r="H887" s="3">
        <v>476</v>
      </c>
      <c r="I887" s="3">
        <f t="shared" si="65"/>
        <v>506.94</v>
      </c>
      <c r="J887" t="s">
        <v>19</v>
      </c>
      <c r="K887">
        <v>1</v>
      </c>
      <c r="L887" t="s">
        <v>40</v>
      </c>
      <c r="M887" t="s">
        <v>40</v>
      </c>
      <c r="N887" t="s">
        <v>22</v>
      </c>
      <c r="O887" t="s">
        <v>37</v>
      </c>
      <c r="P887" t="s">
        <v>24</v>
      </c>
      <c r="Q887" t="s">
        <v>32</v>
      </c>
      <c r="R887">
        <v>0</v>
      </c>
      <c r="S887" t="s">
        <v>122</v>
      </c>
      <c r="T887" t="s">
        <v>128</v>
      </c>
      <c r="U887" t="s">
        <v>129</v>
      </c>
      <c r="V887" s="50">
        <f t="shared" si="66"/>
        <v>0</v>
      </c>
      <c r="W887" s="50">
        <f t="shared" si="69"/>
        <v>0</v>
      </c>
      <c r="X887" s="5">
        <f t="shared" si="68"/>
        <v>0</v>
      </c>
      <c r="Y887">
        <f t="shared" si="67"/>
        <v>0</v>
      </c>
    </row>
    <row r="888" spans="1:25">
      <c r="A888">
        <v>887</v>
      </c>
      <c r="B888" t="s">
        <v>16</v>
      </c>
      <c r="C888" t="s">
        <v>110</v>
      </c>
      <c r="D888">
        <v>6</v>
      </c>
      <c r="E888" t="s">
        <v>71</v>
      </c>
      <c r="F888">
        <v>0.08</v>
      </c>
      <c r="H888" s="3">
        <v>476</v>
      </c>
      <c r="I888" s="3">
        <f t="shared" si="65"/>
        <v>506.94</v>
      </c>
      <c r="J888" t="s">
        <v>19</v>
      </c>
      <c r="K888">
        <v>1</v>
      </c>
      <c r="L888" t="s">
        <v>41</v>
      </c>
      <c r="M888" t="s">
        <v>41</v>
      </c>
      <c r="N888" t="s">
        <v>22</v>
      </c>
      <c r="O888" t="s">
        <v>23</v>
      </c>
      <c r="P888" t="s">
        <v>24</v>
      </c>
      <c r="Q888" t="s">
        <v>425</v>
      </c>
      <c r="R888">
        <v>0</v>
      </c>
      <c r="S888" t="s">
        <v>122</v>
      </c>
      <c r="T888" t="s">
        <v>128</v>
      </c>
      <c r="U888" t="s">
        <v>129</v>
      </c>
      <c r="V888" s="50">
        <f t="shared" si="66"/>
        <v>0</v>
      </c>
      <c r="W888" s="50">
        <f t="shared" si="69"/>
        <v>0</v>
      </c>
      <c r="X888" s="5">
        <f t="shared" si="68"/>
        <v>0</v>
      </c>
      <c r="Y888">
        <f t="shared" si="67"/>
        <v>0</v>
      </c>
    </row>
    <row r="889" spans="1:25">
      <c r="A889">
        <v>888</v>
      </c>
      <c r="B889" t="s">
        <v>16</v>
      </c>
      <c r="C889" t="s">
        <v>110</v>
      </c>
      <c r="D889">
        <v>6</v>
      </c>
      <c r="E889" t="s">
        <v>71</v>
      </c>
      <c r="F889">
        <v>0.08</v>
      </c>
      <c r="H889" s="3">
        <v>476</v>
      </c>
      <c r="I889" s="3">
        <f t="shared" si="65"/>
        <v>506.94</v>
      </c>
      <c r="J889" t="s">
        <v>19</v>
      </c>
      <c r="K889">
        <v>1</v>
      </c>
      <c r="L889" t="s">
        <v>42</v>
      </c>
      <c r="M889" t="s">
        <v>42</v>
      </c>
      <c r="N889" t="s">
        <v>22</v>
      </c>
      <c r="O889" t="s">
        <v>23</v>
      </c>
      <c r="P889" t="s">
        <v>24</v>
      </c>
      <c r="Q889" t="s">
        <v>43</v>
      </c>
      <c r="R889">
        <v>0</v>
      </c>
      <c r="S889" t="s">
        <v>122</v>
      </c>
      <c r="T889" t="s">
        <v>128</v>
      </c>
      <c r="U889" t="s">
        <v>129</v>
      </c>
      <c r="V889" s="50">
        <f t="shared" si="66"/>
        <v>0</v>
      </c>
      <c r="W889" s="50">
        <f t="shared" si="69"/>
        <v>0</v>
      </c>
      <c r="X889" s="5">
        <f t="shared" si="68"/>
        <v>0</v>
      </c>
      <c r="Y889">
        <f t="shared" si="67"/>
        <v>0</v>
      </c>
    </row>
    <row r="890" spans="1:25">
      <c r="A890">
        <v>889</v>
      </c>
      <c r="B890" t="s">
        <v>16</v>
      </c>
      <c r="C890" t="s">
        <v>110</v>
      </c>
      <c r="D890">
        <v>6</v>
      </c>
      <c r="E890" t="s">
        <v>71</v>
      </c>
      <c r="F890">
        <v>0.08</v>
      </c>
      <c r="H890" s="3">
        <v>476</v>
      </c>
      <c r="I890" s="3">
        <f t="shared" si="65"/>
        <v>506.94</v>
      </c>
      <c r="J890" t="s">
        <v>19</v>
      </c>
      <c r="K890">
        <v>1</v>
      </c>
      <c r="L890" t="s">
        <v>44</v>
      </c>
      <c r="M890" t="s">
        <v>44</v>
      </c>
      <c r="N890" t="s">
        <v>22</v>
      </c>
      <c r="O890" t="s">
        <v>23</v>
      </c>
      <c r="P890" t="s">
        <v>24</v>
      </c>
      <c r="Q890" t="s">
        <v>45</v>
      </c>
      <c r="R890">
        <v>0</v>
      </c>
      <c r="S890" t="s">
        <v>122</v>
      </c>
      <c r="T890" t="s">
        <v>128</v>
      </c>
      <c r="U890" t="s">
        <v>129</v>
      </c>
      <c r="V890" s="50">
        <f t="shared" si="66"/>
        <v>0</v>
      </c>
      <c r="W890" s="50">
        <f t="shared" si="69"/>
        <v>0</v>
      </c>
      <c r="X890" s="5">
        <f t="shared" si="68"/>
        <v>0</v>
      </c>
      <c r="Y890">
        <f t="shared" si="67"/>
        <v>0</v>
      </c>
    </row>
    <row r="891" spans="1:25">
      <c r="A891">
        <v>890</v>
      </c>
      <c r="B891" t="s">
        <v>16</v>
      </c>
      <c r="C891" t="s">
        <v>110</v>
      </c>
      <c r="D891">
        <v>6</v>
      </c>
      <c r="E891" t="s">
        <v>71</v>
      </c>
      <c r="F891">
        <v>0.08</v>
      </c>
      <c r="H891" s="3">
        <v>476</v>
      </c>
      <c r="I891" s="3">
        <f t="shared" si="65"/>
        <v>506.94</v>
      </c>
      <c r="J891" t="s">
        <v>19</v>
      </c>
      <c r="K891">
        <v>1</v>
      </c>
      <c r="L891" t="s">
        <v>46</v>
      </c>
      <c r="M891" t="s">
        <v>46</v>
      </c>
      <c r="N891" t="s">
        <v>22</v>
      </c>
      <c r="O891" t="s">
        <v>23</v>
      </c>
      <c r="P891" t="s">
        <v>24</v>
      </c>
      <c r="Q891" t="s">
        <v>32</v>
      </c>
      <c r="R891">
        <v>0</v>
      </c>
      <c r="S891" t="s">
        <v>122</v>
      </c>
      <c r="T891" t="s">
        <v>128</v>
      </c>
      <c r="U891" t="s">
        <v>129</v>
      </c>
      <c r="V891" s="50">
        <f t="shared" si="66"/>
        <v>0</v>
      </c>
      <c r="W891" s="50">
        <f t="shared" si="69"/>
        <v>0</v>
      </c>
      <c r="X891" s="5">
        <f t="shared" si="68"/>
        <v>0</v>
      </c>
      <c r="Y891">
        <f t="shared" si="67"/>
        <v>0</v>
      </c>
    </row>
    <row r="892" spans="1:25">
      <c r="A892">
        <v>891</v>
      </c>
      <c r="B892" t="s">
        <v>16</v>
      </c>
      <c r="C892" t="s">
        <v>110</v>
      </c>
      <c r="D892">
        <v>6</v>
      </c>
      <c r="E892" t="s">
        <v>71</v>
      </c>
      <c r="F892">
        <v>0.08</v>
      </c>
      <c r="H892" s="3">
        <v>476</v>
      </c>
      <c r="I892" s="3">
        <f t="shared" si="65"/>
        <v>506.94</v>
      </c>
      <c r="J892" t="s">
        <v>19</v>
      </c>
      <c r="K892">
        <v>1</v>
      </c>
      <c r="L892" t="s">
        <v>47</v>
      </c>
      <c r="M892" t="s">
        <v>48</v>
      </c>
      <c r="N892" t="s">
        <v>22</v>
      </c>
      <c r="O892" t="s">
        <v>37</v>
      </c>
      <c r="P892" t="s">
        <v>24</v>
      </c>
      <c r="Q892" t="s">
        <v>49</v>
      </c>
      <c r="R892">
        <v>1</v>
      </c>
      <c r="S892" t="s">
        <v>122</v>
      </c>
      <c r="T892" t="s">
        <v>128</v>
      </c>
      <c r="U892" t="s">
        <v>129</v>
      </c>
      <c r="V892" s="50">
        <f t="shared" si="66"/>
        <v>2.1008403361344537E-3</v>
      </c>
      <c r="W892" s="50">
        <f t="shared" si="69"/>
        <v>2100.8403361344535</v>
      </c>
      <c r="X892" s="5">
        <f t="shared" si="68"/>
        <v>1.9726200339290644E-3</v>
      </c>
      <c r="Y892">
        <f t="shared" si="67"/>
        <v>1.9726200339290645</v>
      </c>
    </row>
    <row r="893" spans="1:25">
      <c r="A893">
        <v>892</v>
      </c>
      <c r="B893" t="s">
        <v>16</v>
      </c>
      <c r="C893" t="s">
        <v>110</v>
      </c>
      <c r="D893">
        <v>6</v>
      </c>
      <c r="E893" t="s">
        <v>71</v>
      </c>
      <c r="F893">
        <v>0.08</v>
      </c>
      <c r="H893" s="3">
        <v>476</v>
      </c>
      <c r="I893" s="3">
        <f t="shared" si="65"/>
        <v>506.94</v>
      </c>
      <c r="J893" t="s">
        <v>19</v>
      </c>
      <c r="K893">
        <v>1</v>
      </c>
      <c r="L893" t="s">
        <v>50</v>
      </c>
      <c r="M893" t="s">
        <v>48</v>
      </c>
      <c r="N893" t="s">
        <v>22</v>
      </c>
      <c r="O893" t="s">
        <v>37</v>
      </c>
      <c r="P893" t="s">
        <v>24</v>
      </c>
      <c r="Q893" t="s">
        <v>49</v>
      </c>
      <c r="R893">
        <v>0</v>
      </c>
      <c r="S893" t="s">
        <v>122</v>
      </c>
      <c r="T893" t="s">
        <v>128</v>
      </c>
      <c r="U893" t="s">
        <v>129</v>
      </c>
      <c r="V893" s="50">
        <f t="shared" si="66"/>
        <v>0</v>
      </c>
      <c r="W893" s="50">
        <f t="shared" si="69"/>
        <v>0</v>
      </c>
      <c r="X893" s="5">
        <f t="shared" si="68"/>
        <v>0</v>
      </c>
      <c r="Y893">
        <f t="shared" si="67"/>
        <v>0</v>
      </c>
    </row>
    <row r="894" spans="1:25">
      <c r="A894">
        <v>893</v>
      </c>
      <c r="B894" t="s">
        <v>16</v>
      </c>
      <c r="C894" t="s">
        <v>110</v>
      </c>
      <c r="D894">
        <v>6</v>
      </c>
      <c r="E894" t="s">
        <v>71</v>
      </c>
      <c r="F894">
        <v>0.08</v>
      </c>
      <c r="H894" s="3">
        <v>476</v>
      </c>
      <c r="I894" s="3">
        <f t="shared" si="65"/>
        <v>506.94</v>
      </c>
      <c r="J894" t="s">
        <v>19</v>
      </c>
      <c r="K894">
        <v>1</v>
      </c>
      <c r="L894" t="s">
        <v>51</v>
      </c>
      <c r="M894" t="s">
        <v>51</v>
      </c>
      <c r="N894" t="s">
        <v>22</v>
      </c>
      <c r="O894" t="s">
        <v>23</v>
      </c>
      <c r="P894" t="s">
        <v>24</v>
      </c>
      <c r="Q894" t="s">
        <v>45</v>
      </c>
      <c r="R894">
        <v>0</v>
      </c>
      <c r="S894" t="s">
        <v>122</v>
      </c>
      <c r="T894" t="s">
        <v>128</v>
      </c>
      <c r="U894" t="s">
        <v>129</v>
      </c>
      <c r="V894" s="50">
        <f t="shared" si="66"/>
        <v>0</v>
      </c>
      <c r="W894" s="50">
        <f t="shared" si="69"/>
        <v>0</v>
      </c>
      <c r="X894" s="5">
        <f t="shared" si="68"/>
        <v>0</v>
      </c>
      <c r="Y894">
        <f t="shared" si="67"/>
        <v>0</v>
      </c>
    </row>
    <row r="895" spans="1:25">
      <c r="A895">
        <v>894</v>
      </c>
      <c r="B895" t="s">
        <v>16</v>
      </c>
      <c r="C895" t="s">
        <v>110</v>
      </c>
      <c r="D895">
        <v>6</v>
      </c>
      <c r="E895" t="s">
        <v>71</v>
      </c>
      <c r="F895">
        <v>0.08</v>
      </c>
      <c r="H895" s="3">
        <v>476</v>
      </c>
      <c r="I895" s="3">
        <f t="shared" si="65"/>
        <v>506.94</v>
      </c>
      <c r="J895" t="s">
        <v>19</v>
      </c>
      <c r="K895">
        <v>1</v>
      </c>
      <c r="L895" t="s">
        <v>52</v>
      </c>
      <c r="M895" t="s">
        <v>52</v>
      </c>
      <c r="N895" t="s">
        <v>22</v>
      </c>
      <c r="O895" t="s">
        <v>23</v>
      </c>
      <c r="P895" t="s">
        <v>31</v>
      </c>
      <c r="Q895" t="s">
        <v>53</v>
      </c>
      <c r="R895">
        <v>0</v>
      </c>
      <c r="S895" t="s">
        <v>122</v>
      </c>
      <c r="T895" t="s">
        <v>128</v>
      </c>
      <c r="U895" t="s">
        <v>129</v>
      </c>
      <c r="V895" s="50">
        <f t="shared" si="66"/>
        <v>0</v>
      </c>
      <c r="W895" s="50">
        <f t="shared" si="69"/>
        <v>0</v>
      </c>
      <c r="X895" s="5">
        <f t="shared" si="68"/>
        <v>0</v>
      </c>
      <c r="Y895">
        <f t="shared" si="67"/>
        <v>0</v>
      </c>
    </row>
    <row r="896" spans="1:25">
      <c r="A896">
        <v>895</v>
      </c>
      <c r="B896" t="s">
        <v>16</v>
      </c>
      <c r="C896" t="s">
        <v>110</v>
      </c>
      <c r="D896">
        <v>6</v>
      </c>
      <c r="E896" t="s">
        <v>71</v>
      </c>
      <c r="F896">
        <v>0.08</v>
      </c>
      <c r="H896" s="3">
        <v>476</v>
      </c>
      <c r="I896" s="3">
        <f t="shared" si="65"/>
        <v>506.94</v>
      </c>
      <c r="J896" t="s">
        <v>19</v>
      </c>
      <c r="K896">
        <v>1</v>
      </c>
      <c r="L896" t="s">
        <v>54</v>
      </c>
      <c r="M896" t="s">
        <v>54</v>
      </c>
      <c r="N896" t="s">
        <v>22</v>
      </c>
      <c r="O896" t="s">
        <v>23</v>
      </c>
      <c r="P896" t="s">
        <v>31</v>
      </c>
      <c r="Q896" t="s">
        <v>55</v>
      </c>
      <c r="R896">
        <v>0</v>
      </c>
      <c r="S896" t="s">
        <v>122</v>
      </c>
      <c r="T896" t="s">
        <v>128</v>
      </c>
      <c r="U896" t="s">
        <v>129</v>
      </c>
      <c r="V896" s="50">
        <f t="shared" si="66"/>
        <v>0</v>
      </c>
      <c r="W896" s="50">
        <f t="shared" si="69"/>
        <v>0</v>
      </c>
      <c r="X896" s="5">
        <f t="shared" si="68"/>
        <v>0</v>
      </c>
      <c r="Y896">
        <f t="shared" si="67"/>
        <v>0</v>
      </c>
    </row>
    <row r="897" spans="1:25">
      <c r="A897">
        <v>896</v>
      </c>
      <c r="B897" t="s">
        <v>16</v>
      </c>
      <c r="C897" t="s">
        <v>110</v>
      </c>
      <c r="D897">
        <v>6</v>
      </c>
      <c r="E897" t="s">
        <v>71</v>
      </c>
      <c r="F897">
        <v>0.08</v>
      </c>
      <c r="H897" s="3">
        <v>476</v>
      </c>
      <c r="I897" s="3">
        <f t="shared" si="65"/>
        <v>506.94</v>
      </c>
      <c r="J897" t="s">
        <v>19</v>
      </c>
      <c r="K897">
        <v>1</v>
      </c>
      <c r="L897" t="s">
        <v>56</v>
      </c>
      <c r="M897" t="s">
        <v>56</v>
      </c>
      <c r="N897" t="s">
        <v>22</v>
      </c>
      <c r="O897" t="s">
        <v>37</v>
      </c>
      <c r="P897" t="s">
        <v>24</v>
      </c>
      <c r="Q897" t="s">
        <v>57</v>
      </c>
      <c r="R897">
        <v>0</v>
      </c>
      <c r="S897" t="s">
        <v>122</v>
      </c>
      <c r="T897" t="s">
        <v>128</v>
      </c>
      <c r="U897" t="s">
        <v>129</v>
      </c>
      <c r="V897" s="50">
        <f t="shared" si="66"/>
        <v>0</v>
      </c>
      <c r="W897" s="50">
        <f t="shared" si="69"/>
        <v>0</v>
      </c>
      <c r="X897" s="5">
        <f t="shared" si="68"/>
        <v>0</v>
      </c>
      <c r="Y897">
        <f t="shared" si="67"/>
        <v>0</v>
      </c>
    </row>
    <row r="898" spans="1:25">
      <c r="A898">
        <v>897</v>
      </c>
      <c r="B898" t="s">
        <v>16</v>
      </c>
      <c r="C898" t="s">
        <v>110</v>
      </c>
      <c r="D898">
        <v>6</v>
      </c>
      <c r="E898" t="s">
        <v>71</v>
      </c>
      <c r="F898">
        <v>0.08</v>
      </c>
      <c r="H898" s="3">
        <v>476</v>
      </c>
      <c r="I898" s="3">
        <f t="shared" ref="I898:I961" si="70">H898/(200/213)</f>
        <v>506.94</v>
      </c>
      <c r="J898" t="s">
        <v>19</v>
      </c>
      <c r="K898">
        <v>1</v>
      </c>
      <c r="L898" t="s">
        <v>58</v>
      </c>
      <c r="M898" t="s">
        <v>58</v>
      </c>
      <c r="N898" t="s">
        <v>30</v>
      </c>
      <c r="O898" t="s">
        <v>23</v>
      </c>
      <c r="P898" t="s">
        <v>31</v>
      </c>
      <c r="Q898" t="s">
        <v>59</v>
      </c>
      <c r="R898">
        <v>0</v>
      </c>
      <c r="S898" t="s">
        <v>122</v>
      </c>
      <c r="T898" t="s">
        <v>128</v>
      </c>
      <c r="U898" t="s">
        <v>129</v>
      </c>
      <c r="V898" s="50">
        <f t="shared" ref="V898:V961" si="71">R898/H898</f>
        <v>0</v>
      </c>
      <c r="W898" s="50">
        <f t="shared" si="69"/>
        <v>0</v>
      </c>
      <c r="X898" s="5">
        <f t="shared" si="68"/>
        <v>0</v>
      </c>
      <c r="Y898">
        <f t="shared" ref="Y898:Y961" si="72">X898*1000</f>
        <v>0</v>
      </c>
    </row>
    <row r="899" spans="1:25">
      <c r="A899">
        <v>898</v>
      </c>
      <c r="B899" t="s">
        <v>16</v>
      </c>
      <c r="C899" t="s">
        <v>110</v>
      </c>
      <c r="D899">
        <v>6</v>
      </c>
      <c r="E899" t="s">
        <v>71</v>
      </c>
      <c r="F899">
        <v>0.08</v>
      </c>
      <c r="H899" s="3">
        <v>476</v>
      </c>
      <c r="I899" s="3">
        <f t="shared" si="70"/>
        <v>506.94</v>
      </c>
      <c r="J899" t="s">
        <v>19</v>
      </c>
      <c r="K899">
        <v>1</v>
      </c>
      <c r="L899" t="s">
        <v>60</v>
      </c>
      <c r="M899" t="s">
        <v>60</v>
      </c>
      <c r="N899" t="s">
        <v>30</v>
      </c>
      <c r="O899" t="s">
        <v>37</v>
      </c>
      <c r="P899" t="s">
        <v>31</v>
      </c>
      <c r="Q899" t="s">
        <v>61</v>
      </c>
      <c r="R899">
        <v>0</v>
      </c>
      <c r="S899" t="s">
        <v>122</v>
      </c>
      <c r="T899" t="s">
        <v>128</v>
      </c>
      <c r="U899" t="s">
        <v>129</v>
      </c>
      <c r="V899" s="50">
        <f t="shared" si="71"/>
        <v>0</v>
      </c>
      <c r="W899" s="50">
        <f t="shared" si="69"/>
        <v>0</v>
      </c>
      <c r="X899" s="5">
        <f t="shared" ref="X899:X962" si="73">R899/I899</f>
        <v>0</v>
      </c>
      <c r="Y899">
        <f t="shared" si="72"/>
        <v>0</v>
      </c>
    </row>
    <row r="900" spans="1:25">
      <c r="A900">
        <v>899</v>
      </c>
      <c r="B900" t="s">
        <v>16</v>
      </c>
      <c r="C900" t="s">
        <v>110</v>
      </c>
      <c r="D900">
        <v>6</v>
      </c>
      <c r="E900" t="s">
        <v>71</v>
      </c>
      <c r="F900">
        <v>0.08</v>
      </c>
      <c r="H900" s="3">
        <v>476</v>
      </c>
      <c r="I900" s="3">
        <f t="shared" si="70"/>
        <v>506.94</v>
      </c>
      <c r="J900" t="s">
        <v>19</v>
      </c>
      <c r="K900">
        <v>1</v>
      </c>
      <c r="L900" t="s">
        <v>62</v>
      </c>
      <c r="M900" t="s">
        <v>62</v>
      </c>
      <c r="N900" t="s">
        <v>22</v>
      </c>
      <c r="O900" t="s">
        <v>37</v>
      </c>
      <c r="P900" t="s">
        <v>24</v>
      </c>
      <c r="Q900" t="s">
        <v>32</v>
      </c>
      <c r="R900">
        <v>0</v>
      </c>
      <c r="S900" t="s">
        <v>122</v>
      </c>
      <c r="T900" t="s">
        <v>128</v>
      </c>
      <c r="U900" t="s">
        <v>129</v>
      </c>
      <c r="V900" s="50">
        <f t="shared" si="71"/>
        <v>0</v>
      </c>
      <c r="W900" s="50">
        <f t="shared" ref="W900:W963" si="74">V900*1000000</f>
        <v>0</v>
      </c>
      <c r="X900" s="5">
        <f t="shared" si="73"/>
        <v>0</v>
      </c>
      <c r="Y900">
        <f t="shared" si="72"/>
        <v>0</v>
      </c>
    </row>
    <row r="901" spans="1:25">
      <c r="A901">
        <v>900</v>
      </c>
      <c r="B901" t="s">
        <v>16</v>
      </c>
      <c r="C901" t="s">
        <v>110</v>
      </c>
      <c r="D901">
        <v>6</v>
      </c>
      <c r="E901" t="s">
        <v>71</v>
      </c>
      <c r="F901">
        <v>0.08</v>
      </c>
      <c r="H901" s="3">
        <v>476</v>
      </c>
      <c r="I901" s="3">
        <f t="shared" si="70"/>
        <v>506.94</v>
      </c>
      <c r="J901" t="s">
        <v>19</v>
      </c>
      <c r="K901">
        <v>1</v>
      </c>
      <c r="L901" t="s">
        <v>63</v>
      </c>
      <c r="M901" t="s">
        <v>64</v>
      </c>
      <c r="N901" t="s">
        <v>22</v>
      </c>
      <c r="O901" t="s">
        <v>23</v>
      </c>
      <c r="P901" t="s">
        <v>24</v>
      </c>
      <c r="Q901" t="s">
        <v>25</v>
      </c>
      <c r="R901">
        <v>0</v>
      </c>
      <c r="S901" t="s">
        <v>122</v>
      </c>
      <c r="T901" t="s">
        <v>128</v>
      </c>
      <c r="U901" t="s">
        <v>129</v>
      </c>
      <c r="V901" s="50">
        <f t="shared" si="71"/>
        <v>0</v>
      </c>
      <c r="W901" s="50">
        <f t="shared" si="74"/>
        <v>0</v>
      </c>
      <c r="X901" s="5">
        <f t="shared" si="73"/>
        <v>0</v>
      </c>
      <c r="Y901">
        <f t="shared" si="72"/>
        <v>0</v>
      </c>
    </row>
    <row r="902" spans="1:25">
      <c r="A902">
        <v>901</v>
      </c>
      <c r="B902" t="s">
        <v>16</v>
      </c>
      <c r="C902" t="s">
        <v>110</v>
      </c>
      <c r="D902">
        <v>6</v>
      </c>
      <c r="E902" t="s">
        <v>71</v>
      </c>
      <c r="F902">
        <v>0.08</v>
      </c>
      <c r="H902" s="3">
        <v>476</v>
      </c>
      <c r="I902" s="3">
        <f t="shared" si="70"/>
        <v>506.94</v>
      </c>
      <c r="J902" t="s">
        <v>65</v>
      </c>
      <c r="K902">
        <v>1</v>
      </c>
      <c r="L902" t="s">
        <v>20</v>
      </c>
      <c r="M902" t="s">
        <v>21</v>
      </c>
      <c r="N902" t="s">
        <v>22</v>
      </c>
      <c r="O902" t="s">
        <v>23</v>
      </c>
      <c r="P902" t="s">
        <v>24</v>
      </c>
      <c r="Q902" t="s">
        <v>25</v>
      </c>
      <c r="R902">
        <v>1</v>
      </c>
      <c r="S902" t="s">
        <v>122</v>
      </c>
      <c r="T902" t="s">
        <v>128</v>
      </c>
      <c r="U902" t="s">
        <v>130</v>
      </c>
      <c r="V902" s="50">
        <f t="shared" si="71"/>
        <v>2.1008403361344537E-3</v>
      </c>
      <c r="W902" s="50">
        <f t="shared" si="74"/>
        <v>2100.8403361344535</v>
      </c>
      <c r="X902" s="5">
        <f t="shared" si="73"/>
        <v>1.9726200339290644E-3</v>
      </c>
      <c r="Y902">
        <f t="shared" si="72"/>
        <v>1.9726200339290645</v>
      </c>
    </row>
    <row r="903" spans="1:25">
      <c r="A903">
        <v>902</v>
      </c>
      <c r="B903" t="s">
        <v>16</v>
      </c>
      <c r="C903" t="s">
        <v>110</v>
      </c>
      <c r="D903">
        <v>6</v>
      </c>
      <c r="E903" t="s">
        <v>71</v>
      </c>
      <c r="F903">
        <v>0.08</v>
      </c>
      <c r="H903" s="3">
        <v>476</v>
      </c>
      <c r="I903" s="3">
        <f t="shared" si="70"/>
        <v>506.94</v>
      </c>
      <c r="J903" t="s">
        <v>65</v>
      </c>
      <c r="K903">
        <v>1</v>
      </c>
      <c r="L903" t="s">
        <v>29</v>
      </c>
      <c r="M903" t="s">
        <v>29</v>
      </c>
      <c r="N903" t="s">
        <v>30</v>
      </c>
      <c r="O903" t="s">
        <v>23</v>
      </c>
      <c r="P903" t="s">
        <v>31</v>
      </c>
      <c r="Q903" t="s">
        <v>32</v>
      </c>
      <c r="R903">
        <v>0</v>
      </c>
      <c r="S903" t="s">
        <v>122</v>
      </c>
      <c r="T903" t="s">
        <v>128</v>
      </c>
      <c r="U903" t="s">
        <v>130</v>
      </c>
      <c r="V903" s="50">
        <f t="shared" si="71"/>
        <v>0</v>
      </c>
      <c r="W903" s="50">
        <f t="shared" si="74"/>
        <v>0</v>
      </c>
      <c r="X903" s="5">
        <f t="shared" si="73"/>
        <v>0</v>
      </c>
      <c r="Y903">
        <f t="shared" si="72"/>
        <v>0</v>
      </c>
    </row>
    <row r="904" spans="1:25">
      <c r="A904">
        <v>903</v>
      </c>
      <c r="B904" t="s">
        <v>16</v>
      </c>
      <c r="C904" t="s">
        <v>110</v>
      </c>
      <c r="D904">
        <v>6</v>
      </c>
      <c r="E904" t="s">
        <v>71</v>
      </c>
      <c r="F904">
        <v>0.08</v>
      </c>
      <c r="H904" s="3">
        <v>476</v>
      </c>
      <c r="I904" s="3">
        <f t="shared" si="70"/>
        <v>506.94</v>
      </c>
      <c r="J904" t="s">
        <v>65</v>
      </c>
      <c r="K904">
        <v>1</v>
      </c>
      <c r="L904" t="s">
        <v>33</v>
      </c>
      <c r="M904" t="s">
        <v>33</v>
      </c>
      <c r="N904" t="s">
        <v>22</v>
      </c>
      <c r="O904" t="s">
        <v>23</v>
      </c>
      <c r="P904" t="s">
        <v>31</v>
      </c>
      <c r="Q904" t="s">
        <v>25</v>
      </c>
      <c r="R904">
        <v>0</v>
      </c>
      <c r="S904" t="s">
        <v>122</v>
      </c>
      <c r="T904" t="s">
        <v>128</v>
      </c>
      <c r="U904" t="s">
        <v>130</v>
      </c>
      <c r="V904" s="50">
        <f t="shared" si="71"/>
        <v>0</v>
      </c>
      <c r="W904" s="50">
        <f t="shared" si="74"/>
        <v>0</v>
      </c>
      <c r="X904" s="5">
        <f t="shared" si="73"/>
        <v>0</v>
      </c>
      <c r="Y904">
        <f t="shared" si="72"/>
        <v>0</v>
      </c>
    </row>
    <row r="905" spans="1:25">
      <c r="A905">
        <v>904</v>
      </c>
      <c r="B905" t="s">
        <v>16</v>
      </c>
      <c r="C905" t="s">
        <v>110</v>
      </c>
      <c r="D905">
        <v>6</v>
      </c>
      <c r="E905" t="s">
        <v>71</v>
      </c>
      <c r="F905">
        <v>0.08</v>
      </c>
      <c r="H905" s="3">
        <v>476</v>
      </c>
      <c r="I905" s="3">
        <f t="shared" si="70"/>
        <v>506.94</v>
      </c>
      <c r="J905" t="s">
        <v>65</v>
      </c>
      <c r="K905">
        <v>1</v>
      </c>
      <c r="L905" t="s">
        <v>34</v>
      </c>
      <c r="M905" t="s">
        <v>35</v>
      </c>
      <c r="N905" t="s">
        <v>36</v>
      </c>
      <c r="O905" t="s">
        <v>37</v>
      </c>
      <c r="P905" t="s">
        <v>24</v>
      </c>
      <c r="Q905" t="s">
        <v>38</v>
      </c>
      <c r="R905">
        <v>0</v>
      </c>
      <c r="S905" t="s">
        <v>122</v>
      </c>
      <c r="T905" t="s">
        <v>128</v>
      </c>
      <c r="U905" t="s">
        <v>130</v>
      </c>
      <c r="V905" s="50">
        <f t="shared" si="71"/>
        <v>0</v>
      </c>
      <c r="W905" s="50">
        <f t="shared" si="74"/>
        <v>0</v>
      </c>
      <c r="X905" s="5">
        <f t="shared" si="73"/>
        <v>0</v>
      </c>
      <c r="Y905">
        <f t="shared" si="72"/>
        <v>0</v>
      </c>
    </row>
    <row r="906" spans="1:25">
      <c r="A906">
        <v>905</v>
      </c>
      <c r="B906" t="s">
        <v>16</v>
      </c>
      <c r="C906" t="s">
        <v>110</v>
      </c>
      <c r="D906">
        <v>6</v>
      </c>
      <c r="E906" t="s">
        <v>71</v>
      </c>
      <c r="F906">
        <v>0.08</v>
      </c>
      <c r="H906" s="3">
        <v>476</v>
      </c>
      <c r="I906" s="3">
        <f t="shared" si="70"/>
        <v>506.94</v>
      </c>
      <c r="J906" t="s">
        <v>65</v>
      </c>
      <c r="K906">
        <v>1</v>
      </c>
      <c r="L906" t="s">
        <v>39</v>
      </c>
      <c r="M906" t="s">
        <v>35</v>
      </c>
      <c r="N906" t="s">
        <v>36</v>
      </c>
      <c r="O906" t="s">
        <v>37</v>
      </c>
      <c r="P906" t="s">
        <v>24</v>
      </c>
      <c r="Q906" t="s">
        <v>38</v>
      </c>
      <c r="R906">
        <v>1</v>
      </c>
      <c r="S906" t="s">
        <v>122</v>
      </c>
      <c r="T906" t="s">
        <v>128</v>
      </c>
      <c r="U906" t="s">
        <v>130</v>
      </c>
      <c r="V906" s="50">
        <f t="shared" si="71"/>
        <v>2.1008403361344537E-3</v>
      </c>
      <c r="W906" s="50">
        <f t="shared" si="74"/>
        <v>2100.8403361344535</v>
      </c>
      <c r="X906" s="5">
        <f t="shared" si="73"/>
        <v>1.9726200339290644E-3</v>
      </c>
      <c r="Y906">
        <f t="shared" si="72"/>
        <v>1.9726200339290645</v>
      </c>
    </row>
    <row r="907" spans="1:25">
      <c r="A907">
        <v>906</v>
      </c>
      <c r="B907" t="s">
        <v>16</v>
      </c>
      <c r="C907" t="s">
        <v>110</v>
      </c>
      <c r="D907">
        <v>6</v>
      </c>
      <c r="E907" t="s">
        <v>71</v>
      </c>
      <c r="F907">
        <v>0.08</v>
      </c>
      <c r="H907" s="3">
        <v>476</v>
      </c>
      <c r="I907" s="3">
        <f t="shared" si="70"/>
        <v>506.94</v>
      </c>
      <c r="J907" t="s">
        <v>65</v>
      </c>
      <c r="K907">
        <v>1</v>
      </c>
      <c r="L907" t="s">
        <v>40</v>
      </c>
      <c r="M907" t="s">
        <v>40</v>
      </c>
      <c r="N907" t="s">
        <v>22</v>
      </c>
      <c r="O907" t="s">
        <v>37</v>
      </c>
      <c r="P907" t="s">
        <v>24</v>
      </c>
      <c r="Q907" t="s">
        <v>32</v>
      </c>
      <c r="R907">
        <v>0</v>
      </c>
      <c r="S907" t="s">
        <v>122</v>
      </c>
      <c r="T907" t="s">
        <v>128</v>
      </c>
      <c r="U907" t="s">
        <v>130</v>
      </c>
      <c r="V907" s="50">
        <f t="shared" si="71"/>
        <v>0</v>
      </c>
      <c r="W907" s="50">
        <f t="shared" si="74"/>
        <v>0</v>
      </c>
      <c r="X907" s="5">
        <f t="shared" si="73"/>
        <v>0</v>
      </c>
      <c r="Y907">
        <f t="shared" si="72"/>
        <v>0</v>
      </c>
    </row>
    <row r="908" spans="1:25">
      <c r="A908">
        <v>907</v>
      </c>
      <c r="B908" t="s">
        <v>16</v>
      </c>
      <c r="C908" t="s">
        <v>110</v>
      </c>
      <c r="D908">
        <v>6</v>
      </c>
      <c r="E908" t="s">
        <v>71</v>
      </c>
      <c r="F908">
        <v>0.08</v>
      </c>
      <c r="H908" s="3">
        <v>476</v>
      </c>
      <c r="I908" s="3">
        <f t="shared" si="70"/>
        <v>506.94</v>
      </c>
      <c r="J908" t="s">
        <v>65</v>
      </c>
      <c r="K908">
        <v>1</v>
      </c>
      <c r="L908" t="s">
        <v>41</v>
      </c>
      <c r="M908" t="s">
        <v>41</v>
      </c>
      <c r="N908" t="s">
        <v>22</v>
      </c>
      <c r="O908" t="s">
        <v>23</v>
      </c>
      <c r="P908" t="s">
        <v>24</v>
      </c>
      <c r="Q908" t="s">
        <v>425</v>
      </c>
      <c r="R908">
        <v>0</v>
      </c>
      <c r="S908" t="s">
        <v>122</v>
      </c>
      <c r="T908" t="s">
        <v>128</v>
      </c>
      <c r="U908" t="s">
        <v>130</v>
      </c>
      <c r="V908" s="50">
        <f t="shared" si="71"/>
        <v>0</v>
      </c>
      <c r="W908" s="50">
        <f t="shared" si="74"/>
        <v>0</v>
      </c>
      <c r="X908" s="5">
        <f t="shared" si="73"/>
        <v>0</v>
      </c>
      <c r="Y908">
        <f t="shared" si="72"/>
        <v>0</v>
      </c>
    </row>
    <row r="909" spans="1:25">
      <c r="A909">
        <v>908</v>
      </c>
      <c r="B909" t="s">
        <v>16</v>
      </c>
      <c r="C909" t="s">
        <v>110</v>
      </c>
      <c r="D909">
        <v>6</v>
      </c>
      <c r="E909" t="s">
        <v>71</v>
      </c>
      <c r="F909">
        <v>0.08</v>
      </c>
      <c r="H909" s="3">
        <v>476</v>
      </c>
      <c r="I909" s="3">
        <f t="shared" si="70"/>
        <v>506.94</v>
      </c>
      <c r="J909" t="s">
        <v>65</v>
      </c>
      <c r="K909">
        <v>1</v>
      </c>
      <c r="L909" t="s">
        <v>42</v>
      </c>
      <c r="M909" t="s">
        <v>42</v>
      </c>
      <c r="N909" t="s">
        <v>22</v>
      </c>
      <c r="O909" t="s">
        <v>23</v>
      </c>
      <c r="P909" t="s">
        <v>24</v>
      </c>
      <c r="Q909" t="s">
        <v>43</v>
      </c>
      <c r="R909">
        <v>0</v>
      </c>
      <c r="S909" t="s">
        <v>122</v>
      </c>
      <c r="T909" t="s">
        <v>128</v>
      </c>
      <c r="U909" t="s">
        <v>130</v>
      </c>
      <c r="V909" s="50">
        <f t="shared" si="71"/>
        <v>0</v>
      </c>
      <c r="W909" s="50">
        <f t="shared" si="74"/>
        <v>0</v>
      </c>
      <c r="X909" s="5">
        <f t="shared" si="73"/>
        <v>0</v>
      </c>
      <c r="Y909">
        <f t="shared" si="72"/>
        <v>0</v>
      </c>
    </row>
    <row r="910" spans="1:25">
      <c r="A910">
        <v>909</v>
      </c>
      <c r="B910" t="s">
        <v>16</v>
      </c>
      <c r="C910" t="s">
        <v>110</v>
      </c>
      <c r="D910">
        <v>6</v>
      </c>
      <c r="E910" t="s">
        <v>71</v>
      </c>
      <c r="F910">
        <v>0.08</v>
      </c>
      <c r="H910" s="3">
        <v>476</v>
      </c>
      <c r="I910" s="3">
        <f t="shared" si="70"/>
        <v>506.94</v>
      </c>
      <c r="J910" t="s">
        <v>65</v>
      </c>
      <c r="K910">
        <v>1</v>
      </c>
      <c r="L910" t="s">
        <v>44</v>
      </c>
      <c r="M910" t="s">
        <v>44</v>
      </c>
      <c r="N910" t="s">
        <v>22</v>
      </c>
      <c r="O910" t="s">
        <v>23</v>
      </c>
      <c r="P910" t="s">
        <v>24</v>
      </c>
      <c r="Q910" t="s">
        <v>45</v>
      </c>
      <c r="R910">
        <v>0</v>
      </c>
      <c r="S910" t="s">
        <v>122</v>
      </c>
      <c r="T910" t="s">
        <v>128</v>
      </c>
      <c r="U910" t="s">
        <v>130</v>
      </c>
      <c r="V910" s="50">
        <f t="shared" si="71"/>
        <v>0</v>
      </c>
      <c r="W910" s="50">
        <f t="shared" si="74"/>
        <v>0</v>
      </c>
      <c r="X910" s="5">
        <f t="shared" si="73"/>
        <v>0</v>
      </c>
      <c r="Y910">
        <f t="shared" si="72"/>
        <v>0</v>
      </c>
    </row>
    <row r="911" spans="1:25">
      <c r="A911">
        <v>910</v>
      </c>
      <c r="B911" t="s">
        <v>16</v>
      </c>
      <c r="C911" t="s">
        <v>110</v>
      </c>
      <c r="D911">
        <v>6</v>
      </c>
      <c r="E911" t="s">
        <v>71</v>
      </c>
      <c r="F911">
        <v>0.08</v>
      </c>
      <c r="H911" s="3">
        <v>476</v>
      </c>
      <c r="I911" s="3">
        <f t="shared" si="70"/>
        <v>506.94</v>
      </c>
      <c r="J911" t="s">
        <v>65</v>
      </c>
      <c r="K911">
        <v>1</v>
      </c>
      <c r="L911" t="s">
        <v>46</v>
      </c>
      <c r="M911" t="s">
        <v>46</v>
      </c>
      <c r="N911" t="s">
        <v>22</v>
      </c>
      <c r="O911" t="s">
        <v>23</v>
      </c>
      <c r="P911" t="s">
        <v>24</v>
      </c>
      <c r="Q911" t="s">
        <v>32</v>
      </c>
      <c r="R911">
        <v>0</v>
      </c>
      <c r="S911" t="s">
        <v>122</v>
      </c>
      <c r="T911" t="s">
        <v>128</v>
      </c>
      <c r="U911" t="s">
        <v>130</v>
      </c>
      <c r="V911" s="50">
        <f t="shared" si="71"/>
        <v>0</v>
      </c>
      <c r="W911" s="50">
        <f t="shared" si="74"/>
        <v>0</v>
      </c>
      <c r="X911" s="5">
        <f t="shared" si="73"/>
        <v>0</v>
      </c>
      <c r="Y911">
        <f t="shared" si="72"/>
        <v>0</v>
      </c>
    </row>
    <row r="912" spans="1:25">
      <c r="A912">
        <v>911</v>
      </c>
      <c r="B912" t="s">
        <v>16</v>
      </c>
      <c r="C912" t="s">
        <v>110</v>
      </c>
      <c r="D912">
        <v>6</v>
      </c>
      <c r="E912" t="s">
        <v>71</v>
      </c>
      <c r="F912">
        <v>0.08</v>
      </c>
      <c r="H912" s="3">
        <v>476</v>
      </c>
      <c r="I912" s="3">
        <f t="shared" si="70"/>
        <v>506.94</v>
      </c>
      <c r="J912" t="s">
        <v>65</v>
      </c>
      <c r="K912">
        <v>1</v>
      </c>
      <c r="L912" t="s">
        <v>47</v>
      </c>
      <c r="M912" t="s">
        <v>48</v>
      </c>
      <c r="N912" t="s">
        <v>22</v>
      </c>
      <c r="O912" t="s">
        <v>37</v>
      </c>
      <c r="P912" t="s">
        <v>24</v>
      </c>
      <c r="Q912" t="s">
        <v>49</v>
      </c>
      <c r="R912">
        <v>1</v>
      </c>
      <c r="S912" t="s">
        <v>122</v>
      </c>
      <c r="T912" t="s">
        <v>128</v>
      </c>
      <c r="U912" t="s">
        <v>130</v>
      </c>
      <c r="V912" s="50">
        <f t="shared" si="71"/>
        <v>2.1008403361344537E-3</v>
      </c>
      <c r="W912" s="50">
        <f t="shared" si="74"/>
        <v>2100.8403361344535</v>
      </c>
      <c r="X912" s="5">
        <f t="shared" si="73"/>
        <v>1.9726200339290644E-3</v>
      </c>
      <c r="Y912">
        <f t="shared" si="72"/>
        <v>1.9726200339290645</v>
      </c>
    </row>
    <row r="913" spans="1:25">
      <c r="A913">
        <v>912</v>
      </c>
      <c r="B913" t="s">
        <v>16</v>
      </c>
      <c r="C913" t="s">
        <v>110</v>
      </c>
      <c r="D913">
        <v>6</v>
      </c>
      <c r="E913" t="s">
        <v>71</v>
      </c>
      <c r="F913">
        <v>0.08</v>
      </c>
      <c r="H913" s="3">
        <v>476</v>
      </c>
      <c r="I913" s="3">
        <f t="shared" si="70"/>
        <v>506.94</v>
      </c>
      <c r="J913" t="s">
        <v>65</v>
      </c>
      <c r="K913">
        <v>1</v>
      </c>
      <c r="L913" t="s">
        <v>50</v>
      </c>
      <c r="M913" t="s">
        <v>48</v>
      </c>
      <c r="N913" t="s">
        <v>22</v>
      </c>
      <c r="O913" t="s">
        <v>37</v>
      </c>
      <c r="P913" t="s">
        <v>24</v>
      </c>
      <c r="Q913" t="s">
        <v>49</v>
      </c>
      <c r="R913">
        <v>0</v>
      </c>
      <c r="S913" t="s">
        <v>122</v>
      </c>
      <c r="T913" t="s">
        <v>128</v>
      </c>
      <c r="U913" t="s">
        <v>130</v>
      </c>
      <c r="V913" s="50">
        <f t="shared" si="71"/>
        <v>0</v>
      </c>
      <c r="W913" s="50">
        <f t="shared" si="74"/>
        <v>0</v>
      </c>
      <c r="X913" s="5">
        <f t="shared" si="73"/>
        <v>0</v>
      </c>
      <c r="Y913">
        <f t="shared" si="72"/>
        <v>0</v>
      </c>
    </row>
    <row r="914" spans="1:25">
      <c r="A914">
        <v>913</v>
      </c>
      <c r="B914" t="s">
        <v>16</v>
      </c>
      <c r="C914" t="s">
        <v>110</v>
      </c>
      <c r="D914">
        <v>6</v>
      </c>
      <c r="E914" t="s">
        <v>71</v>
      </c>
      <c r="F914">
        <v>0.08</v>
      </c>
      <c r="H914" s="3">
        <v>476</v>
      </c>
      <c r="I914" s="3">
        <f t="shared" si="70"/>
        <v>506.94</v>
      </c>
      <c r="J914" t="s">
        <v>65</v>
      </c>
      <c r="K914">
        <v>1</v>
      </c>
      <c r="L914" t="s">
        <v>51</v>
      </c>
      <c r="M914" t="s">
        <v>51</v>
      </c>
      <c r="N914" t="s">
        <v>22</v>
      </c>
      <c r="O914" t="s">
        <v>23</v>
      </c>
      <c r="P914" t="s">
        <v>24</v>
      </c>
      <c r="Q914" t="s">
        <v>45</v>
      </c>
      <c r="R914">
        <v>0</v>
      </c>
      <c r="S914" t="s">
        <v>122</v>
      </c>
      <c r="T914" t="s">
        <v>128</v>
      </c>
      <c r="U914" t="s">
        <v>130</v>
      </c>
      <c r="V914" s="50">
        <f t="shared" si="71"/>
        <v>0</v>
      </c>
      <c r="W914" s="50">
        <f t="shared" si="74"/>
        <v>0</v>
      </c>
      <c r="X914" s="5">
        <f t="shared" si="73"/>
        <v>0</v>
      </c>
      <c r="Y914">
        <f t="shared" si="72"/>
        <v>0</v>
      </c>
    </row>
    <row r="915" spans="1:25">
      <c r="A915">
        <v>914</v>
      </c>
      <c r="B915" t="s">
        <v>16</v>
      </c>
      <c r="C915" t="s">
        <v>110</v>
      </c>
      <c r="D915">
        <v>6</v>
      </c>
      <c r="E915" t="s">
        <v>71</v>
      </c>
      <c r="F915">
        <v>0.08</v>
      </c>
      <c r="H915" s="3">
        <v>476</v>
      </c>
      <c r="I915" s="3">
        <f t="shared" si="70"/>
        <v>506.94</v>
      </c>
      <c r="J915" t="s">
        <v>65</v>
      </c>
      <c r="K915">
        <v>1</v>
      </c>
      <c r="L915" t="s">
        <v>52</v>
      </c>
      <c r="M915" t="s">
        <v>52</v>
      </c>
      <c r="N915" t="s">
        <v>22</v>
      </c>
      <c r="O915" t="s">
        <v>23</v>
      </c>
      <c r="P915" t="s">
        <v>31</v>
      </c>
      <c r="Q915" t="s">
        <v>53</v>
      </c>
      <c r="R915">
        <v>0</v>
      </c>
      <c r="S915" t="s">
        <v>122</v>
      </c>
      <c r="T915" t="s">
        <v>128</v>
      </c>
      <c r="U915" t="s">
        <v>130</v>
      </c>
      <c r="V915" s="50">
        <f t="shared" si="71"/>
        <v>0</v>
      </c>
      <c r="W915" s="50">
        <f t="shared" si="74"/>
        <v>0</v>
      </c>
      <c r="X915" s="5">
        <f t="shared" si="73"/>
        <v>0</v>
      </c>
      <c r="Y915">
        <f t="shared" si="72"/>
        <v>0</v>
      </c>
    </row>
    <row r="916" spans="1:25">
      <c r="A916">
        <v>915</v>
      </c>
      <c r="B916" t="s">
        <v>16</v>
      </c>
      <c r="C916" t="s">
        <v>110</v>
      </c>
      <c r="D916">
        <v>6</v>
      </c>
      <c r="E916" t="s">
        <v>71</v>
      </c>
      <c r="F916">
        <v>0.08</v>
      </c>
      <c r="H916" s="3">
        <v>476</v>
      </c>
      <c r="I916" s="3">
        <f t="shared" si="70"/>
        <v>506.94</v>
      </c>
      <c r="J916" t="s">
        <v>65</v>
      </c>
      <c r="K916">
        <v>1</v>
      </c>
      <c r="L916" t="s">
        <v>54</v>
      </c>
      <c r="M916" t="s">
        <v>54</v>
      </c>
      <c r="N916" t="s">
        <v>22</v>
      </c>
      <c r="O916" t="s">
        <v>23</v>
      </c>
      <c r="P916" t="s">
        <v>31</v>
      </c>
      <c r="Q916" t="s">
        <v>55</v>
      </c>
      <c r="R916">
        <v>0</v>
      </c>
      <c r="S916" t="s">
        <v>122</v>
      </c>
      <c r="T916" t="s">
        <v>128</v>
      </c>
      <c r="U916" t="s">
        <v>130</v>
      </c>
      <c r="V916" s="50">
        <f t="shared" si="71"/>
        <v>0</v>
      </c>
      <c r="W916" s="50">
        <f t="shared" si="74"/>
        <v>0</v>
      </c>
      <c r="X916" s="5">
        <f t="shared" si="73"/>
        <v>0</v>
      </c>
      <c r="Y916">
        <f t="shared" si="72"/>
        <v>0</v>
      </c>
    </row>
    <row r="917" spans="1:25">
      <c r="A917">
        <v>916</v>
      </c>
      <c r="B917" t="s">
        <v>16</v>
      </c>
      <c r="C917" t="s">
        <v>110</v>
      </c>
      <c r="D917">
        <v>6</v>
      </c>
      <c r="E917" t="s">
        <v>71</v>
      </c>
      <c r="F917">
        <v>0.08</v>
      </c>
      <c r="H917" s="3">
        <v>476</v>
      </c>
      <c r="I917" s="3">
        <f t="shared" si="70"/>
        <v>506.94</v>
      </c>
      <c r="J917" t="s">
        <v>65</v>
      </c>
      <c r="K917">
        <v>1</v>
      </c>
      <c r="L917" t="s">
        <v>56</v>
      </c>
      <c r="M917" t="s">
        <v>56</v>
      </c>
      <c r="N917" t="s">
        <v>22</v>
      </c>
      <c r="O917" t="s">
        <v>37</v>
      </c>
      <c r="P917" t="s">
        <v>24</v>
      </c>
      <c r="Q917" t="s">
        <v>57</v>
      </c>
      <c r="R917">
        <v>0</v>
      </c>
      <c r="S917" t="s">
        <v>122</v>
      </c>
      <c r="T917" t="s">
        <v>128</v>
      </c>
      <c r="U917" t="s">
        <v>130</v>
      </c>
      <c r="V917" s="50">
        <f t="shared" si="71"/>
        <v>0</v>
      </c>
      <c r="W917" s="50">
        <f t="shared" si="74"/>
        <v>0</v>
      </c>
      <c r="X917" s="5">
        <f t="shared" si="73"/>
        <v>0</v>
      </c>
      <c r="Y917">
        <f t="shared" si="72"/>
        <v>0</v>
      </c>
    </row>
    <row r="918" spans="1:25">
      <c r="A918">
        <v>917</v>
      </c>
      <c r="B918" t="s">
        <v>16</v>
      </c>
      <c r="C918" t="s">
        <v>110</v>
      </c>
      <c r="D918">
        <v>6</v>
      </c>
      <c r="E918" t="s">
        <v>71</v>
      </c>
      <c r="F918">
        <v>0.08</v>
      </c>
      <c r="H918" s="3">
        <v>476</v>
      </c>
      <c r="I918" s="3">
        <f t="shared" si="70"/>
        <v>506.94</v>
      </c>
      <c r="J918" t="s">
        <v>65</v>
      </c>
      <c r="K918">
        <v>1</v>
      </c>
      <c r="L918" t="s">
        <v>58</v>
      </c>
      <c r="M918" t="s">
        <v>58</v>
      </c>
      <c r="N918" t="s">
        <v>30</v>
      </c>
      <c r="O918" t="s">
        <v>23</v>
      </c>
      <c r="P918" t="s">
        <v>31</v>
      </c>
      <c r="Q918" t="s">
        <v>59</v>
      </c>
      <c r="R918">
        <v>0</v>
      </c>
      <c r="S918" t="s">
        <v>122</v>
      </c>
      <c r="T918" t="s">
        <v>128</v>
      </c>
      <c r="U918" t="s">
        <v>130</v>
      </c>
      <c r="V918" s="50">
        <f t="shared" si="71"/>
        <v>0</v>
      </c>
      <c r="W918" s="50">
        <f t="shared" si="74"/>
        <v>0</v>
      </c>
      <c r="X918" s="5">
        <f t="shared" si="73"/>
        <v>0</v>
      </c>
      <c r="Y918">
        <f t="shared" si="72"/>
        <v>0</v>
      </c>
    </row>
    <row r="919" spans="1:25">
      <c r="A919">
        <v>918</v>
      </c>
      <c r="B919" t="s">
        <v>16</v>
      </c>
      <c r="C919" t="s">
        <v>110</v>
      </c>
      <c r="D919">
        <v>6</v>
      </c>
      <c r="E919" t="s">
        <v>71</v>
      </c>
      <c r="F919">
        <v>0.08</v>
      </c>
      <c r="H919" s="3">
        <v>476</v>
      </c>
      <c r="I919" s="3">
        <f t="shared" si="70"/>
        <v>506.94</v>
      </c>
      <c r="J919" t="s">
        <v>65</v>
      </c>
      <c r="K919">
        <v>1</v>
      </c>
      <c r="L919" t="s">
        <v>60</v>
      </c>
      <c r="M919" t="s">
        <v>60</v>
      </c>
      <c r="N919" t="s">
        <v>30</v>
      </c>
      <c r="O919" t="s">
        <v>37</v>
      </c>
      <c r="P919" t="s">
        <v>31</v>
      </c>
      <c r="Q919" t="s">
        <v>61</v>
      </c>
      <c r="R919">
        <v>0</v>
      </c>
      <c r="S919" t="s">
        <v>122</v>
      </c>
      <c r="T919" t="s">
        <v>128</v>
      </c>
      <c r="U919" t="s">
        <v>130</v>
      </c>
      <c r="V919" s="50">
        <f t="shared" si="71"/>
        <v>0</v>
      </c>
      <c r="W919" s="50">
        <f t="shared" si="74"/>
        <v>0</v>
      </c>
      <c r="X919" s="5">
        <f t="shared" si="73"/>
        <v>0</v>
      </c>
      <c r="Y919">
        <f t="shared" si="72"/>
        <v>0</v>
      </c>
    </row>
    <row r="920" spans="1:25">
      <c r="A920">
        <v>919</v>
      </c>
      <c r="B920" t="s">
        <v>16</v>
      </c>
      <c r="C920" t="s">
        <v>110</v>
      </c>
      <c r="D920">
        <v>6</v>
      </c>
      <c r="E920" t="s">
        <v>71</v>
      </c>
      <c r="F920">
        <v>0.08</v>
      </c>
      <c r="H920" s="3">
        <v>476</v>
      </c>
      <c r="I920" s="3">
        <f t="shared" si="70"/>
        <v>506.94</v>
      </c>
      <c r="J920" t="s">
        <v>65</v>
      </c>
      <c r="K920">
        <v>1</v>
      </c>
      <c r="L920" t="s">
        <v>62</v>
      </c>
      <c r="M920" t="s">
        <v>62</v>
      </c>
      <c r="N920" t="s">
        <v>22</v>
      </c>
      <c r="O920" t="s">
        <v>37</v>
      </c>
      <c r="P920" t="s">
        <v>24</v>
      </c>
      <c r="Q920" t="s">
        <v>32</v>
      </c>
      <c r="R920">
        <v>0</v>
      </c>
      <c r="S920" t="s">
        <v>122</v>
      </c>
      <c r="T920" t="s">
        <v>128</v>
      </c>
      <c r="U920" t="s">
        <v>130</v>
      </c>
      <c r="V920" s="50">
        <f t="shared" si="71"/>
        <v>0</v>
      </c>
      <c r="W920" s="50">
        <f t="shared" si="74"/>
        <v>0</v>
      </c>
      <c r="X920" s="5">
        <f t="shared" si="73"/>
        <v>0</v>
      </c>
      <c r="Y920">
        <f t="shared" si="72"/>
        <v>0</v>
      </c>
    </row>
    <row r="921" spans="1:25">
      <c r="A921">
        <v>920</v>
      </c>
      <c r="B921" t="s">
        <v>16</v>
      </c>
      <c r="C921" t="s">
        <v>110</v>
      </c>
      <c r="D921">
        <v>6</v>
      </c>
      <c r="E921" t="s">
        <v>71</v>
      </c>
      <c r="F921">
        <v>0.08</v>
      </c>
      <c r="H921" s="3">
        <v>476</v>
      </c>
      <c r="I921" s="3">
        <f t="shared" si="70"/>
        <v>506.94</v>
      </c>
      <c r="J921" t="s">
        <v>65</v>
      </c>
      <c r="K921">
        <v>1</v>
      </c>
      <c r="L921" t="s">
        <v>63</v>
      </c>
      <c r="M921" t="s">
        <v>64</v>
      </c>
      <c r="N921" t="s">
        <v>22</v>
      </c>
      <c r="O921" t="s">
        <v>23</v>
      </c>
      <c r="P921" t="s">
        <v>24</v>
      </c>
      <c r="Q921" t="s">
        <v>25</v>
      </c>
      <c r="R921">
        <v>0</v>
      </c>
      <c r="S921" t="s">
        <v>122</v>
      </c>
      <c r="T921" t="s">
        <v>128</v>
      </c>
      <c r="U921" t="s">
        <v>130</v>
      </c>
      <c r="V921" s="50">
        <f t="shared" si="71"/>
        <v>0</v>
      </c>
      <c r="W921" s="50">
        <f t="shared" si="74"/>
        <v>0</v>
      </c>
      <c r="X921" s="5">
        <f t="shared" si="73"/>
        <v>0</v>
      </c>
      <c r="Y921">
        <f t="shared" si="72"/>
        <v>0</v>
      </c>
    </row>
    <row r="922" spans="1:25">
      <c r="A922">
        <v>921</v>
      </c>
      <c r="B922" t="s">
        <v>16</v>
      </c>
      <c r="C922" t="s">
        <v>110</v>
      </c>
      <c r="D922">
        <v>6</v>
      </c>
      <c r="E922" t="s">
        <v>71</v>
      </c>
      <c r="F922">
        <v>0.08</v>
      </c>
      <c r="H922" s="3">
        <v>476</v>
      </c>
      <c r="I922" s="3">
        <f t="shared" si="70"/>
        <v>506.94</v>
      </c>
      <c r="J922" t="s">
        <v>67</v>
      </c>
      <c r="K922">
        <v>1</v>
      </c>
      <c r="L922" t="s">
        <v>20</v>
      </c>
      <c r="M922" t="s">
        <v>21</v>
      </c>
      <c r="N922" t="s">
        <v>22</v>
      </c>
      <c r="O922" t="s">
        <v>23</v>
      </c>
      <c r="P922" t="s">
        <v>24</v>
      </c>
      <c r="Q922" t="s">
        <v>25</v>
      </c>
      <c r="R922">
        <v>5</v>
      </c>
      <c r="S922" t="s">
        <v>122</v>
      </c>
      <c r="T922" t="s">
        <v>128</v>
      </c>
      <c r="U922" t="s">
        <v>131</v>
      </c>
      <c r="V922" s="50">
        <f t="shared" si="71"/>
        <v>1.050420168067227E-2</v>
      </c>
      <c r="W922" s="50">
        <f t="shared" si="74"/>
        <v>10504.20168067227</v>
      </c>
      <c r="X922" s="5">
        <f t="shared" si="73"/>
        <v>9.8631001696453235E-3</v>
      </c>
      <c r="Y922">
        <f t="shared" si="72"/>
        <v>9.8631001696453229</v>
      </c>
    </row>
    <row r="923" spans="1:25">
      <c r="A923">
        <v>922</v>
      </c>
      <c r="B923" t="s">
        <v>16</v>
      </c>
      <c r="C923" t="s">
        <v>110</v>
      </c>
      <c r="D923">
        <v>6</v>
      </c>
      <c r="E923" t="s">
        <v>71</v>
      </c>
      <c r="F923">
        <v>0.08</v>
      </c>
      <c r="H923" s="3">
        <v>476</v>
      </c>
      <c r="I923" s="3">
        <f t="shared" si="70"/>
        <v>506.94</v>
      </c>
      <c r="J923" t="s">
        <v>67</v>
      </c>
      <c r="K923">
        <v>1</v>
      </c>
      <c r="L923" t="s">
        <v>29</v>
      </c>
      <c r="M923" t="s">
        <v>29</v>
      </c>
      <c r="N923" t="s">
        <v>30</v>
      </c>
      <c r="O923" t="s">
        <v>23</v>
      </c>
      <c r="P923" t="s">
        <v>31</v>
      </c>
      <c r="Q923" t="s">
        <v>32</v>
      </c>
      <c r="R923">
        <v>0</v>
      </c>
      <c r="S923" t="s">
        <v>122</v>
      </c>
      <c r="T923" t="s">
        <v>128</v>
      </c>
      <c r="U923" t="s">
        <v>131</v>
      </c>
      <c r="V923" s="50">
        <f t="shared" si="71"/>
        <v>0</v>
      </c>
      <c r="W923" s="50">
        <f t="shared" si="74"/>
        <v>0</v>
      </c>
      <c r="X923" s="5">
        <f t="shared" si="73"/>
        <v>0</v>
      </c>
      <c r="Y923">
        <f t="shared" si="72"/>
        <v>0</v>
      </c>
    </row>
    <row r="924" spans="1:25">
      <c r="A924">
        <v>923</v>
      </c>
      <c r="B924" t="s">
        <v>16</v>
      </c>
      <c r="C924" t="s">
        <v>110</v>
      </c>
      <c r="D924">
        <v>6</v>
      </c>
      <c r="E924" t="s">
        <v>71</v>
      </c>
      <c r="F924">
        <v>0.08</v>
      </c>
      <c r="H924" s="3">
        <v>476</v>
      </c>
      <c r="I924" s="3">
        <f t="shared" si="70"/>
        <v>506.94</v>
      </c>
      <c r="J924" t="s">
        <v>67</v>
      </c>
      <c r="K924">
        <v>1</v>
      </c>
      <c r="L924" t="s">
        <v>33</v>
      </c>
      <c r="M924" t="s">
        <v>33</v>
      </c>
      <c r="N924" t="s">
        <v>22</v>
      </c>
      <c r="O924" t="s">
        <v>23</v>
      </c>
      <c r="P924" t="s">
        <v>31</v>
      </c>
      <c r="Q924" t="s">
        <v>25</v>
      </c>
      <c r="R924">
        <v>0</v>
      </c>
      <c r="S924" t="s">
        <v>122</v>
      </c>
      <c r="T924" t="s">
        <v>128</v>
      </c>
      <c r="U924" t="s">
        <v>131</v>
      </c>
      <c r="V924" s="50">
        <f t="shared" si="71"/>
        <v>0</v>
      </c>
      <c r="W924" s="50">
        <f t="shared" si="74"/>
        <v>0</v>
      </c>
      <c r="X924" s="5">
        <f t="shared" si="73"/>
        <v>0</v>
      </c>
      <c r="Y924">
        <f t="shared" si="72"/>
        <v>0</v>
      </c>
    </row>
    <row r="925" spans="1:25">
      <c r="A925">
        <v>924</v>
      </c>
      <c r="B925" t="s">
        <v>16</v>
      </c>
      <c r="C925" t="s">
        <v>110</v>
      </c>
      <c r="D925">
        <v>6</v>
      </c>
      <c r="E925" t="s">
        <v>71</v>
      </c>
      <c r="F925">
        <v>0.08</v>
      </c>
      <c r="H925" s="3">
        <v>476</v>
      </c>
      <c r="I925" s="3">
        <f t="shared" si="70"/>
        <v>506.94</v>
      </c>
      <c r="J925" t="s">
        <v>67</v>
      </c>
      <c r="K925">
        <v>1</v>
      </c>
      <c r="L925" t="s">
        <v>34</v>
      </c>
      <c r="M925" t="s">
        <v>35</v>
      </c>
      <c r="N925" t="s">
        <v>36</v>
      </c>
      <c r="O925" t="s">
        <v>37</v>
      </c>
      <c r="P925" t="s">
        <v>24</v>
      </c>
      <c r="Q925" t="s">
        <v>38</v>
      </c>
      <c r="R925">
        <v>0</v>
      </c>
      <c r="S925" t="s">
        <v>122</v>
      </c>
      <c r="T925" t="s">
        <v>128</v>
      </c>
      <c r="U925" t="s">
        <v>131</v>
      </c>
      <c r="V925" s="50">
        <f t="shared" si="71"/>
        <v>0</v>
      </c>
      <c r="W925" s="50">
        <f t="shared" si="74"/>
        <v>0</v>
      </c>
      <c r="X925" s="5">
        <f t="shared" si="73"/>
        <v>0</v>
      </c>
      <c r="Y925">
        <f t="shared" si="72"/>
        <v>0</v>
      </c>
    </row>
    <row r="926" spans="1:25">
      <c r="A926">
        <v>925</v>
      </c>
      <c r="B926" t="s">
        <v>16</v>
      </c>
      <c r="C926" t="s">
        <v>110</v>
      </c>
      <c r="D926">
        <v>6</v>
      </c>
      <c r="E926" t="s">
        <v>71</v>
      </c>
      <c r="F926">
        <v>0.08</v>
      </c>
      <c r="H926" s="3">
        <v>476</v>
      </c>
      <c r="I926" s="3">
        <f t="shared" si="70"/>
        <v>506.94</v>
      </c>
      <c r="J926" t="s">
        <v>67</v>
      </c>
      <c r="K926">
        <v>1</v>
      </c>
      <c r="L926" t="s">
        <v>39</v>
      </c>
      <c r="M926" t="s">
        <v>35</v>
      </c>
      <c r="N926" t="s">
        <v>36</v>
      </c>
      <c r="O926" t="s">
        <v>37</v>
      </c>
      <c r="P926" t="s">
        <v>24</v>
      </c>
      <c r="Q926" t="s">
        <v>38</v>
      </c>
      <c r="R926">
        <v>0</v>
      </c>
      <c r="S926" t="s">
        <v>122</v>
      </c>
      <c r="T926" t="s">
        <v>128</v>
      </c>
      <c r="U926" t="s">
        <v>131</v>
      </c>
      <c r="V926" s="50">
        <f t="shared" si="71"/>
        <v>0</v>
      </c>
      <c r="W926" s="50">
        <f t="shared" si="74"/>
        <v>0</v>
      </c>
      <c r="X926" s="5">
        <f t="shared" si="73"/>
        <v>0</v>
      </c>
      <c r="Y926">
        <f t="shared" si="72"/>
        <v>0</v>
      </c>
    </row>
    <row r="927" spans="1:25">
      <c r="A927">
        <v>926</v>
      </c>
      <c r="B927" t="s">
        <v>16</v>
      </c>
      <c r="C927" t="s">
        <v>110</v>
      </c>
      <c r="D927">
        <v>6</v>
      </c>
      <c r="E927" t="s">
        <v>71</v>
      </c>
      <c r="F927">
        <v>0.08</v>
      </c>
      <c r="H927" s="3">
        <v>476</v>
      </c>
      <c r="I927" s="3">
        <f t="shared" si="70"/>
        <v>506.94</v>
      </c>
      <c r="J927" t="s">
        <v>67</v>
      </c>
      <c r="K927">
        <v>1</v>
      </c>
      <c r="L927" t="s">
        <v>40</v>
      </c>
      <c r="M927" t="s">
        <v>40</v>
      </c>
      <c r="N927" t="s">
        <v>22</v>
      </c>
      <c r="O927" t="s">
        <v>37</v>
      </c>
      <c r="P927" t="s">
        <v>24</v>
      </c>
      <c r="Q927" t="s">
        <v>32</v>
      </c>
      <c r="R927">
        <v>0</v>
      </c>
      <c r="S927" t="s">
        <v>122</v>
      </c>
      <c r="T927" t="s">
        <v>128</v>
      </c>
      <c r="U927" t="s">
        <v>131</v>
      </c>
      <c r="V927" s="50">
        <f t="shared" si="71"/>
        <v>0</v>
      </c>
      <c r="W927" s="50">
        <f t="shared" si="74"/>
        <v>0</v>
      </c>
      <c r="X927" s="5">
        <f t="shared" si="73"/>
        <v>0</v>
      </c>
      <c r="Y927">
        <f t="shared" si="72"/>
        <v>0</v>
      </c>
    </row>
    <row r="928" spans="1:25">
      <c r="A928">
        <v>927</v>
      </c>
      <c r="B928" t="s">
        <v>16</v>
      </c>
      <c r="C928" t="s">
        <v>110</v>
      </c>
      <c r="D928">
        <v>6</v>
      </c>
      <c r="E928" t="s">
        <v>71</v>
      </c>
      <c r="F928">
        <v>0.08</v>
      </c>
      <c r="H928" s="3">
        <v>476</v>
      </c>
      <c r="I928" s="3">
        <f t="shared" si="70"/>
        <v>506.94</v>
      </c>
      <c r="J928" t="s">
        <v>67</v>
      </c>
      <c r="K928">
        <v>1</v>
      </c>
      <c r="L928" t="s">
        <v>41</v>
      </c>
      <c r="M928" t="s">
        <v>41</v>
      </c>
      <c r="N928" t="s">
        <v>22</v>
      </c>
      <c r="O928" t="s">
        <v>23</v>
      </c>
      <c r="P928" t="s">
        <v>24</v>
      </c>
      <c r="Q928" t="s">
        <v>425</v>
      </c>
      <c r="R928">
        <v>0</v>
      </c>
      <c r="S928" t="s">
        <v>122</v>
      </c>
      <c r="T928" t="s">
        <v>128</v>
      </c>
      <c r="U928" t="s">
        <v>131</v>
      </c>
      <c r="V928" s="50">
        <f t="shared" si="71"/>
        <v>0</v>
      </c>
      <c r="W928" s="50">
        <f t="shared" si="74"/>
        <v>0</v>
      </c>
      <c r="X928" s="5">
        <f t="shared" si="73"/>
        <v>0</v>
      </c>
      <c r="Y928">
        <f t="shared" si="72"/>
        <v>0</v>
      </c>
    </row>
    <row r="929" spans="1:25">
      <c r="A929">
        <v>928</v>
      </c>
      <c r="B929" t="s">
        <v>16</v>
      </c>
      <c r="C929" t="s">
        <v>110</v>
      </c>
      <c r="D929">
        <v>6</v>
      </c>
      <c r="E929" t="s">
        <v>71</v>
      </c>
      <c r="F929">
        <v>0.08</v>
      </c>
      <c r="H929" s="3">
        <v>476</v>
      </c>
      <c r="I929" s="3">
        <f t="shared" si="70"/>
        <v>506.94</v>
      </c>
      <c r="J929" t="s">
        <v>67</v>
      </c>
      <c r="K929">
        <v>1</v>
      </c>
      <c r="L929" t="s">
        <v>42</v>
      </c>
      <c r="M929" t="s">
        <v>42</v>
      </c>
      <c r="N929" t="s">
        <v>22</v>
      </c>
      <c r="O929" t="s">
        <v>23</v>
      </c>
      <c r="P929" t="s">
        <v>24</v>
      </c>
      <c r="Q929" t="s">
        <v>43</v>
      </c>
      <c r="R929">
        <v>0</v>
      </c>
      <c r="S929" t="s">
        <v>122</v>
      </c>
      <c r="T929" t="s">
        <v>128</v>
      </c>
      <c r="U929" t="s">
        <v>131</v>
      </c>
      <c r="V929" s="50">
        <f t="shared" si="71"/>
        <v>0</v>
      </c>
      <c r="W929" s="50">
        <f t="shared" si="74"/>
        <v>0</v>
      </c>
      <c r="X929" s="5">
        <f t="shared" si="73"/>
        <v>0</v>
      </c>
      <c r="Y929">
        <f t="shared" si="72"/>
        <v>0</v>
      </c>
    </row>
    <row r="930" spans="1:25">
      <c r="A930">
        <v>929</v>
      </c>
      <c r="B930" t="s">
        <v>16</v>
      </c>
      <c r="C930" t="s">
        <v>110</v>
      </c>
      <c r="D930">
        <v>6</v>
      </c>
      <c r="E930" t="s">
        <v>71</v>
      </c>
      <c r="F930">
        <v>0.08</v>
      </c>
      <c r="H930" s="3">
        <v>476</v>
      </c>
      <c r="I930" s="3">
        <f t="shared" si="70"/>
        <v>506.94</v>
      </c>
      <c r="J930" t="s">
        <v>67</v>
      </c>
      <c r="K930">
        <v>1</v>
      </c>
      <c r="L930" t="s">
        <v>44</v>
      </c>
      <c r="M930" t="s">
        <v>44</v>
      </c>
      <c r="N930" t="s">
        <v>22</v>
      </c>
      <c r="O930" t="s">
        <v>23</v>
      </c>
      <c r="P930" t="s">
        <v>24</v>
      </c>
      <c r="Q930" t="s">
        <v>45</v>
      </c>
      <c r="R930">
        <v>0</v>
      </c>
      <c r="S930" t="s">
        <v>122</v>
      </c>
      <c r="T930" t="s">
        <v>128</v>
      </c>
      <c r="U930" t="s">
        <v>131</v>
      </c>
      <c r="V930" s="50">
        <f t="shared" si="71"/>
        <v>0</v>
      </c>
      <c r="W930" s="50">
        <f t="shared" si="74"/>
        <v>0</v>
      </c>
      <c r="X930" s="5">
        <f t="shared" si="73"/>
        <v>0</v>
      </c>
      <c r="Y930">
        <f t="shared" si="72"/>
        <v>0</v>
      </c>
    </row>
    <row r="931" spans="1:25">
      <c r="A931">
        <v>930</v>
      </c>
      <c r="B931" t="s">
        <v>16</v>
      </c>
      <c r="C931" t="s">
        <v>110</v>
      </c>
      <c r="D931">
        <v>6</v>
      </c>
      <c r="E931" t="s">
        <v>71</v>
      </c>
      <c r="F931">
        <v>0.08</v>
      </c>
      <c r="H931" s="3">
        <v>476</v>
      </c>
      <c r="I931" s="3">
        <f t="shared" si="70"/>
        <v>506.94</v>
      </c>
      <c r="J931" t="s">
        <v>67</v>
      </c>
      <c r="K931">
        <v>1</v>
      </c>
      <c r="L931" t="s">
        <v>46</v>
      </c>
      <c r="M931" t="s">
        <v>46</v>
      </c>
      <c r="N931" t="s">
        <v>22</v>
      </c>
      <c r="O931" t="s">
        <v>23</v>
      </c>
      <c r="P931" t="s">
        <v>24</v>
      </c>
      <c r="Q931" t="s">
        <v>32</v>
      </c>
      <c r="R931">
        <v>0</v>
      </c>
      <c r="S931" t="s">
        <v>122</v>
      </c>
      <c r="T931" t="s">
        <v>128</v>
      </c>
      <c r="U931" t="s">
        <v>131</v>
      </c>
      <c r="V931" s="50">
        <f t="shared" si="71"/>
        <v>0</v>
      </c>
      <c r="W931" s="50">
        <f t="shared" si="74"/>
        <v>0</v>
      </c>
      <c r="X931" s="5">
        <f t="shared" si="73"/>
        <v>0</v>
      </c>
      <c r="Y931">
        <f t="shared" si="72"/>
        <v>0</v>
      </c>
    </row>
    <row r="932" spans="1:25">
      <c r="A932">
        <v>931</v>
      </c>
      <c r="B932" t="s">
        <v>16</v>
      </c>
      <c r="C932" t="s">
        <v>110</v>
      </c>
      <c r="D932">
        <v>6</v>
      </c>
      <c r="E932" t="s">
        <v>71</v>
      </c>
      <c r="F932">
        <v>0.08</v>
      </c>
      <c r="H932" s="3">
        <v>476</v>
      </c>
      <c r="I932" s="3">
        <f t="shared" si="70"/>
        <v>506.94</v>
      </c>
      <c r="J932" t="s">
        <v>67</v>
      </c>
      <c r="K932">
        <v>1</v>
      </c>
      <c r="L932" t="s">
        <v>47</v>
      </c>
      <c r="M932" t="s">
        <v>48</v>
      </c>
      <c r="N932" t="s">
        <v>22</v>
      </c>
      <c r="O932" t="s">
        <v>37</v>
      </c>
      <c r="P932" t="s">
        <v>24</v>
      </c>
      <c r="Q932" t="s">
        <v>49</v>
      </c>
      <c r="R932">
        <v>0</v>
      </c>
      <c r="S932" t="s">
        <v>122</v>
      </c>
      <c r="T932" t="s">
        <v>128</v>
      </c>
      <c r="U932" t="s">
        <v>131</v>
      </c>
      <c r="V932" s="50">
        <f t="shared" si="71"/>
        <v>0</v>
      </c>
      <c r="W932" s="50">
        <f t="shared" si="74"/>
        <v>0</v>
      </c>
      <c r="X932" s="5">
        <f t="shared" si="73"/>
        <v>0</v>
      </c>
      <c r="Y932">
        <f t="shared" si="72"/>
        <v>0</v>
      </c>
    </row>
    <row r="933" spans="1:25">
      <c r="A933">
        <v>932</v>
      </c>
      <c r="B933" t="s">
        <v>16</v>
      </c>
      <c r="C933" t="s">
        <v>110</v>
      </c>
      <c r="D933">
        <v>6</v>
      </c>
      <c r="E933" t="s">
        <v>71</v>
      </c>
      <c r="F933">
        <v>0.08</v>
      </c>
      <c r="H933" s="3">
        <v>476</v>
      </c>
      <c r="I933" s="3">
        <f t="shared" si="70"/>
        <v>506.94</v>
      </c>
      <c r="J933" t="s">
        <v>67</v>
      </c>
      <c r="K933">
        <v>1</v>
      </c>
      <c r="L933" t="s">
        <v>50</v>
      </c>
      <c r="M933" t="s">
        <v>48</v>
      </c>
      <c r="N933" t="s">
        <v>22</v>
      </c>
      <c r="O933" t="s">
        <v>37</v>
      </c>
      <c r="P933" t="s">
        <v>24</v>
      </c>
      <c r="Q933" t="s">
        <v>49</v>
      </c>
      <c r="R933">
        <v>1</v>
      </c>
      <c r="S933" t="s">
        <v>122</v>
      </c>
      <c r="T933" t="s">
        <v>128</v>
      </c>
      <c r="U933" t="s">
        <v>131</v>
      </c>
      <c r="V933" s="50">
        <f t="shared" si="71"/>
        <v>2.1008403361344537E-3</v>
      </c>
      <c r="W933" s="50">
        <f t="shared" si="74"/>
        <v>2100.8403361344535</v>
      </c>
      <c r="X933" s="5">
        <f t="shared" si="73"/>
        <v>1.9726200339290644E-3</v>
      </c>
      <c r="Y933">
        <f t="shared" si="72"/>
        <v>1.9726200339290645</v>
      </c>
    </row>
    <row r="934" spans="1:25">
      <c r="A934">
        <v>933</v>
      </c>
      <c r="B934" t="s">
        <v>16</v>
      </c>
      <c r="C934" t="s">
        <v>110</v>
      </c>
      <c r="D934">
        <v>6</v>
      </c>
      <c r="E934" t="s">
        <v>71</v>
      </c>
      <c r="F934">
        <v>0.08</v>
      </c>
      <c r="H934" s="3">
        <v>476</v>
      </c>
      <c r="I934" s="3">
        <f t="shared" si="70"/>
        <v>506.94</v>
      </c>
      <c r="J934" t="s">
        <v>67</v>
      </c>
      <c r="K934">
        <v>1</v>
      </c>
      <c r="L934" t="s">
        <v>51</v>
      </c>
      <c r="M934" t="s">
        <v>51</v>
      </c>
      <c r="N934" t="s">
        <v>22</v>
      </c>
      <c r="O934" t="s">
        <v>23</v>
      </c>
      <c r="P934" t="s">
        <v>24</v>
      </c>
      <c r="Q934" t="s">
        <v>45</v>
      </c>
      <c r="R934">
        <v>0</v>
      </c>
      <c r="S934" t="s">
        <v>122</v>
      </c>
      <c r="T934" t="s">
        <v>128</v>
      </c>
      <c r="U934" t="s">
        <v>131</v>
      </c>
      <c r="V934" s="50">
        <f t="shared" si="71"/>
        <v>0</v>
      </c>
      <c r="W934" s="50">
        <f t="shared" si="74"/>
        <v>0</v>
      </c>
      <c r="X934" s="5">
        <f t="shared" si="73"/>
        <v>0</v>
      </c>
      <c r="Y934">
        <f t="shared" si="72"/>
        <v>0</v>
      </c>
    </row>
    <row r="935" spans="1:25">
      <c r="A935">
        <v>934</v>
      </c>
      <c r="B935" t="s">
        <v>16</v>
      </c>
      <c r="C935" t="s">
        <v>110</v>
      </c>
      <c r="D935">
        <v>6</v>
      </c>
      <c r="E935" t="s">
        <v>71</v>
      </c>
      <c r="F935">
        <v>0.08</v>
      </c>
      <c r="H935" s="3">
        <v>476</v>
      </c>
      <c r="I935" s="3">
        <f t="shared" si="70"/>
        <v>506.94</v>
      </c>
      <c r="J935" t="s">
        <v>67</v>
      </c>
      <c r="K935">
        <v>1</v>
      </c>
      <c r="L935" t="s">
        <v>52</v>
      </c>
      <c r="M935" t="s">
        <v>52</v>
      </c>
      <c r="N935" t="s">
        <v>22</v>
      </c>
      <c r="O935" t="s">
        <v>23</v>
      </c>
      <c r="P935" t="s">
        <v>31</v>
      </c>
      <c r="Q935" t="s">
        <v>53</v>
      </c>
      <c r="R935">
        <v>0</v>
      </c>
      <c r="S935" t="s">
        <v>122</v>
      </c>
      <c r="T935" t="s">
        <v>128</v>
      </c>
      <c r="U935" t="s">
        <v>131</v>
      </c>
      <c r="V935" s="50">
        <f t="shared" si="71"/>
        <v>0</v>
      </c>
      <c r="W935" s="50">
        <f t="shared" si="74"/>
        <v>0</v>
      </c>
      <c r="X935" s="5">
        <f t="shared" si="73"/>
        <v>0</v>
      </c>
      <c r="Y935">
        <f t="shared" si="72"/>
        <v>0</v>
      </c>
    </row>
    <row r="936" spans="1:25">
      <c r="A936">
        <v>935</v>
      </c>
      <c r="B936" t="s">
        <v>16</v>
      </c>
      <c r="C936" t="s">
        <v>110</v>
      </c>
      <c r="D936">
        <v>6</v>
      </c>
      <c r="E936" t="s">
        <v>71</v>
      </c>
      <c r="F936">
        <v>0.08</v>
      </c>
      <c r="H936" s="3">
        <v>476</v>
      </c>
      <c r="I936" s="3">
        <f t="shared" si="70"/>
        <v>506.94</v>
      </c>
      <c r="J936" t="s">
        <v>67</v>
      </c>
      <c r="K936">
        <v>1</v>
      </c>
      <c r="L936" t="s">
        <v>54</v>
      </c>
      <c r="M936" t="s">
        <v>54</v>
      </c>
      <c r="N936" t="s">
        <v>22</v>
      </c>
      <c r="O936" t="s">
        <v>23</v>
      </c>
      <c r="P936" t="s">
        <v>31</v>
      </c>
      <c r="Q936" t="s">
        <v>55</v>
      </c>
      <c r="R936">
        <v>0</v>
      </c>
      <c r="S936" t="s">
        <v>122</v>
      </c>
      <c r="T936" t="s">
        <v>128</v>
      </c>
      <c r="U936" t="s">
        <v>131</v>
      </c>
      <c r="V936" s="50">
        <f t="shared" si="71"/>
        <v>0</v>
      </c>
      <c r="W936" s="50">
        <f t="shared" si="74"/>
        <v>0</v>
      </c>
      <c r="X936" s="5">
        <f t="shared" si="73"/>
        <v>0</v>
      </c>
      <c r="Y936">
        <f t="shared" si="72"/>
        <v>0</v>
      </c>
    </row>
    <row r="937" spans="1:25">
      <c r="A937">
        <v>936</v>
      </c>
      <c r="B937" t="s">
        <v>16</v>
      </c>
      <c r="C937" t="s">
        <v>110</v>
      </c>
      <c r="D937">
        <v>6</v>
      </c>
      <c r="E937" t="s">
        <v>71</v>
      </c>
      <c r="F937">
        <v>0.08</v>
      </c>
      <c r="H937" s="3">
        <v>476</v>
      </c>
      <c r="I937" s="3">
        <f t="shared" si="70"/>
        <v>506.94</v>
      </c>
      <c r="J937" t="s">
        <v>67</v>
      </c>
      <c r="K937">
        <v>1</v>
      </c>
      <c r="L937" t="s">
        <v>56</v>
      </c>
      <c r="M937" t="s">
        <v>56</v>
      </c>
      <c r="N937" t="s">
        <v>22</v>
      </c>
      <c r="O937" t="s">
        <v>37</v>
      </c>
      <c r="P937" t="s">
        <v>24</v>
      </c>
      <c r="Q937" t="s">
        <v>57</v>
      </c>
      <c r="R937">
        <v>0</v>
      </c>
      <c r="S937" t="s">
        <v>122</v>
      </c>
      <c r="T937" t="s">
        <v>128</v>
      </c>
      <c r="U937" t="s">
        <v>131</v>
      </c>
      <c r="V937" s="50">
        <f t="shared" si="71"/>
        <v>0</v>
      </c>
      <c r="W937" s="50">
        <f t="shared" si="74"/>
        <v>0</v>
      </c>
      <c r="X937" s="5">
        <f t="shared" si="73"/>
        <v>0</v>
      </c>
      <c r="Y937">
        <f t="shared" si="72"/>
        <v>0</v>
      </c>
    </row>
    <row r="938" spans="1:25">
      <c r="A938">
        <v>937</v>
      </c>
      <c r="B938" t="s">
        <v>16</v>
      </c>
      <c r="C938" t="s">
        <v>110</v>
      </c>
      <c r="D938">
        <v>6</v>
      </c>
      <c r="E938" t="s">
        <v>71</v>
      </c>
      <c r="F938">
        <v>0.08</v>
      </c>
      <c r="H938" s="3">
        <v>476</v>
      </c>
      <c r="I938" s="3">
        <f t="shared" si="70"/>
        <v>506.94</v>
      </c>
      <c r="J938" t="s">
        <v>67</v>
      </c>
      <c r="K938">
        <v>1</v>
      </c>
      <c r="L938" t="s">
        <v>58</v>
      </c>
      <c r="M938" t="s">
        <v>58</v>
      </c>
      <c r="N938" t="s">
        <v>30</v>
      </c>
      <c r="O938" t="s">
        <v>23</v>
      </c>
      <c r="P938" t="s">
        <v>31</v>
      </c>
      <c r="Q938" t="s">
        <v>59</v>
      </c>
      <c r="R938">
        <v>0</v>
      </c>
      <c r="S938" t="s">
        <v>122</v>
      </c>
      <c r="T938" t="s">
        <v>128</v>
      </c>
      <c r="U938" t="s">
        <v>131</v>
      </c>
      <c r="V938" s="50">
        <f t="shared" si="71"/>
        <v>0</v>
      </c>
      <c r="W938" s="50">
        <f t="shared" si="74"/>
        <v>0</v>
      </c>
      <c r="X938" s="5">
        <f t="shared" si="73"/>
        <v>0</v>
      </c>
      <c r="Y938">
        <f t="shared" si="72"/>
        <v>0</v>
      </c>
    </row>
    <row r="939" spans="1:25">
      <c r="A939">
        <v>938</v>
      </c>
      <c r="B939" t="s">
        <v>16</v>
      </c>
      <c r="C939" t="s">
        <v>110</v>
      </c>
      <c r="D939">
        <v>6</v>
      </c>
      <c r="E939" t="s">
        <v>71</v>
      </c>
      <c r="F939">
        <v>0.08</v>
      </c>
      <c r="H939" s="3">
        <v>476</v>
      </c>
      <c r="I939" s="3">
        <f t="shared" si="70"/>
        <v>506.94</v>
      </c>
      <c r="J939" t="s">
        <v>67</v>
      </c>
      <c r="K939">
        <v>1</v>
      </c>
      <c r="L939" t="s">
        <v>60</v>
      </c>
      <c r="M939" t="s">
        <v>60</v>
      </c>
      <c r="N939" t="s">
        <v>30</v>
      </c>
      <c r="O939" t="s">
        <v>37</v>
      </c>
      <c r="P939" t="s">
        <v>31</v>
      </c>
      <c r="Q939" t="s">
        <v>61</v>
      </c>
      <c r="R939">
        <v>0</v>
      </c>
      <c r="S939" t="s">
        <v>122</v>
      </c>
      <c r="T939" t="s">
        <v>128</v>
      </c>
      <c r="U939" t="s">
        <v>131</v>
      </c>
      <c r="V939" s="50">
        <f t="shared" si="71"/>
        <v>0</v>
      </c>
      <c r="W939" s="50">
        <f t="shared" si="74"/>
        <v>0</v>
      </c>
      <c r="X939" s="5">
        <f t="shared" si="73"/>
        <v>0</v>
      </c>
      <c r="Y939">
        <f t="shared" si="72"/>
        <v>0</v>
      </c>
    </row>
    <row r="940" spans="1:25">
      <c r="A940">
        <v>939</v>
      </c>
      <c r="B940" t="s">
        <v>16</v>
      </c>
      <c r="C940" t="s">
        <v>110</v>
      </c>
      <c r="D940">
        <v>6</v>
      </c>
      <c r="E940" t="s">
        <v>71</v>
      </c>
      <c r="F940">
        <v>0.08</v>
      </c>
      <c r="H940" s="3">
        <v>476</v>
      </c>
      <c r="I940" s="3">
        <f t="shared" si="70"/>
        <v>506.94</v>
      </c>
      <c r="J940" t="s">
        <v>67</v>
      </c>
      <c r="K940">
        <v>1</v>
      </c>
      <c r="L940" t="s">
        <v>62</v>
      </c>
      <c r="M940" t="s">
        <v>62</v>
      </c>
      <c r="N940" t="s">
        <v>22</v>
      </c>
      <c r="O940" t="s">
        <v>37</v>
      </c>
      <c r="P940" t="s">
        <v>24</v>
      </c>
      <c r="Q940" t="s">
        <v>32</v>
      </c>
      <c r="R940">
        <v>0</v>
      </c>
      <c r="S940" t="s">
        <v>122</v>
      </c>
      <c r="T940" t="s">
        <v>128</v>
      </c>
      <c r="U940" t="s">
        <v>131</v>
      </c>
      <c r="V940" s="50">
        <f t="shared" si="71"/>
        <v>0</v>
      </c>
      <c r="W940" s="50">
        <f t="shared" si="74"/>
        <v>0</v>
      </c>
      <c r="X940" s="5">
        <f t="shared" si="73"/>
        <v>0</v>
      </c>
      <c r="Y940">
        <f t="shared" si="72"/>
        <v>0</v>
      </c>
    </row>
    <row r="941" spans="1:25">
      <c r="A941">
        <v>940</v>
      </c>
      <c r="B941" t="s">
        <v>16</v>
      </c>
      <c r="C941" t="s">
        <v>110</v>
      </c>
      <c r="D941">
        <v>6</v>
      </c>
      <c r="E941" t="s">
        <v>71</v>
      </c>
      <c r="F941">
        <v>0.08</v>
      </c>
      <c r="H941" s="3">
        <v>476</v>
      </c>
      <c r="I941" s="3">
        <f t="shared" si="70"/>
        <v>506.94</v>
      </c>
      <c r="J941" t="s">
        <v>67</v>
      </c>
      <c r="K941">
        <v>1</v>
      </c>
      <c r="L941" t="s">
        <v>63</v>
      </c>
      <c r="M941" t="s">
        <v>64</v>
      </c>
      <c r="N941" t="s">
        <v>22</v>
      </c>
      <c r="O941" t="s">
        <v>23</v>
      </c>
      <c r="P941" t="s">
        <v>24</v>
      </c>
      <c r="Q941" t="s">
        <v>25</v>
      </c>
      <c r="R941">
        <v>0</v>
      </c>
      <c r="S941" t="s">
        <v>122</v>
      </c>
      <c r="T941" t="s">
        <v>128</v>
      </c>
      <c r="U941" t="s">
        <v>131</v>
      </c>
      <c r="V941" s="50">
        <f t="shared" si="71"/>
        <v>0</v>
      </c>
      <c r="W941" s="50">
        <f t="shared" si="74"/>
        <v>0</v>
      </c>
      <c r="X941" s="5">
        <f t="shared" si="73"/>
        <v>0</v>
      </c>
      <c r="Y941">
        <f t="shared" si="72"/>
        <v>0</v>
      </c>
    </row>
    <row r="942" spans="1:25">
      <c r="A942">
        <v>941</v>
      </c>
      <c r="B942" t="s">
        <v>16</v>
      </c>
      <c r="C942" t="s">
        <v>110</v>
      </c>
      <c r="D942">
        <v>6</v>
      </c>
      <c r="E942" t="s">
        <v>71</v>
      </c>
      <c r="F942">
        <v>0.08</v>
      </c>
      <c r="H942" s="3">
        <v>476</v>
      </c>
      <c r="I942" s="3">
        <f t="shared" si="70"/>
        <v>506.94</v>
      </c>
      <c r="J942" t="s">
        <v>69</v>
      </c>
      <c r="K942">
        <v>1</v>
      </c>
      <c r="L942" t="s">
        <v>20</v>
      </c>
      <c r="M942" t="s">
        <v>21</v>
      </c>
      <c r="N942" t="s">
        <v>22</v>
      </c>
      <c r="O942" t="s">
        <v>23</v>
      </c>
      <c r="P942" t="s">
        <v>24</v>
      </c>
      <c r="Q942" t="s">
        <v>25</v>
      </c>
      <c r="R942">
        <v>10</v>
      </c>
      <c r="S942" t="s">
        <v>122</v>
      </c>
      <c r="T942" t="s">
        <v>128</v>
      </c>
      <c r="U942" t="s">
        <v>132</v>
      </c>
      <c r="V942" s="50">
        <f t="shared" si="71"/>
        <v>2.100840336134454E-2</v>
      </c>
      <c r="W942" s="50">
        <f t="shared" si="74"/>
        <v>21008.403361344539</v>
      </c>
      <c r="X942" s="5">
        <f t="shared" si="73"/>
        <v>1.9726200339290647E-2</v>
      </c>
      <c r="Y942">
        <f t="shared" si="72"/>
        <v>19.726200339290646</v>
      </c>
    </row>
    <row r="943" spans="1:25">
      <c r="A943">
        <v>942</v>
      </c>
      <c r="B943" t="s">
        <v>16</v>
      </c>
      <c r="C943" t="s">
        <v>110</v>
      </c>
      <c r="D943">
        <v>6</v>
      </c>
      <c r="E943" t="s">
        <v>71</v>
      </c>
      <c r="F943">
        <v>0.08</v>
      </c>
      <c r="H943" s="3">
        <v>476</v>
      </c>
      <c r="I943" s="3">
        <f t="shared" si="70"/>
        <v>506.94</v>
      </c>
      <c r="J943" t="s">
        <v>69</v>
      </c>
      <c r="K943">
        <v>1</v>
      </c>
      <c r="L943" t="s">
        <v>29</v>
      </c>
      <c r="M943" t="s">
        <v>29</v>
      </c>
      <c r="N943" t="s">
        <v>30</v>
      </c>
      <c r="O943" t="s">
        <v>23</v>
      </c>
      <c r="P943" t="s">
        <v>31</v>
      </c>
      <c r="Q943" t="s">
        <v>32</v>
      </c>
      <c r="R943">
        <v>0</v>
      </c>
      <c r="S943" t="s">
        <v>122</v>
      </c>
      <c r="T943" t="s">
        <v>128</v>
      </c>
      <c r="U943" t="s">
        <v>132</v>
      </c>
      <c r="V943" s="50">
        <f t="shared" si="71"/>
        <v>0</v>
      </c>
      <c r="W943" s="50">
        <f t="shared" si="74"/>
        <v>0</v>
      </c>
      <c r="X943" s="5">
        <f t="shared" si="73"/>
        <v>0</v>
      </c>
      <c r="Y943">
        <f t="shared" si="72"/>
        <v>0</v>
      </c>
    </row>
    <row r="944" spans="1:25">
      <c r="A944">
        <v>943</v>
      </c>
      <c r="B944" t="s">
        <v>16</v>
      </c>
      <c r="C944" t="s">
        <v>110</v>
      </c>
      <c r="D944">
        <v>6</v>
      </c>
      <c r="E944" t="s">
        <v>71</v>
      </c>
      <c r="F944">
        <v>0.08</v>
      </c>
      <c r="H944" s="3">
        <v>476</v>
      </c>
      <c r="I944" s="3">
        <f t="shared" si="70"/>
        <v>506.94</v>
      </c>
      <c r="J944" t="s">
        <v>69</v>
      </c>
      <c r="K944">
        <v>1</v>
      </c>
      <c r="L944" t="s">
        <v>33</v>
      </c>
      <c r="M944" t="s">
        <v>33</v>
      </c>
      <c r="N944" t="s">
        <v>22</v>
      </c>
      <c r="O944" t="s">
        <v>23</v>
      </c>
      <c r="P944" t="s">
        <v>31</v>
      </c>
      <c r="Q944" t="s">
        <v>25</v>
      </c>
      <c r="R944">
        <v>0</v>
      </c>
      <c r="S944" t="s">
        <v>122</v>
      </c>
      <c r="T944" t="s">
        <v>128</v>
      </c>
      <c r="U944" t="s">
        <v>132</v>
      </c>
      <c r="V944" s="50">
        <f t="shared" si="71"/>
        <v>0</v>
      </c>
      <c r="W944" s="50">
        <f t="shared" si="74"/>
        <v>0</v>
      </c>
      <c r="X944" s="5">
        <f t="shared" si="73"/>
        <v>0</v>
      </c>
      <c r="Y944">
        <f t="shared" si="72"/>
        <v>0</v>
      </c>
    </row>
    <row r="945" spans="1:25">
      <c r="A945">
        <v>944</v>
      </c>
      <c r="B945" t="s">
        <v>16</v>
      </c>
      <c r="C945" t="s">
        <v>110</v>
      </c>
      <c r="D945">
        <v>6</v>
      </c>
      <c r="E945" t="s">
        <v>71</v>
      </c>
      <c r="F945">
        <v>0.08</v>
      </c>
      <c r="H945" s="3">
        <v>476</v>
      </c>
      <c r="I945" s="3">
        <f t="shared" si="70"/>
        <v>506.94</v>
      </c>
      <c r="J945" t="s">
        <v>69</v>
      </c>
      <c r="K945">
        <v>1</v>
      </c>
      <c r="L945" t="s">
        <v>34</v>
      </c>
      <c r="M945" t="s">
        <v>35</v>
      </c>
      <c r="N945" t="s">
        <v>36</v>
      </c>
      <c r="O945" t="s">
        <v>37</v>
      </c>
      <c r="P945" t="s">
        <v>24</v>
      </c>
      <c r="Q945" t="s">
        <v>38</v>
      </c>
      <c r="R945">
        <v>0</v>
      </c>
      <c r="S945" t="s">
        <v>122</v>
      </c>
      <c r="T945" t="s">
        <v>128</v>
      </c>
      <c r="U945" t="s">
        <v>132</v>
      </c>
      <c r="V945" s="50">
        <f t="shared" si="71"/>
        <v>0</v>
      </c>
      <c r="W945" s="50">
        <f t="shared" si="74"/>
        <v>0</v>
      </c>
      <c r="X945" s="5">
        <f t="shared" si="73"/>
        <v>0</v>
      </c>
      <c r="Y945">
        <f t="shared" si="72"/>
        <v>0</v>
      </c>
    </row>
    <row r="946" spans="1:25">
      <c r="A946">
        <v>945</v>
      </c>
      <c r="B946" t="s">
        <v>16</v>
      </c>
      <c r="C946" t="s">
        <v>110</v>
      </c>
      <c r="D946">
        <v>6</v>
      </c>
      <c r="E946" t="s">
        <v>71</v>
      </c>
      <c r="F946">
        <v>0.08</v>
      </c>
      <c r="H946" s="3">
        <v>476</v>
      </c>
      <c r="I946" s="3">
        <f t="shared" si="70"/>
        <v>506.94</v>
      </c>
      <c r="J946" t="s">
        <v>69</v>
      </c>
      <c r="K946">
        <v>1</v>
      </c>
      <c r="L946" t="s">
        <v>39</v>
      </c>
      <c r="M946" t="s">
        <v>35</v>
      </c>
      <c r="N946" t="s">
        <v>36</v>
      </c>
      <c r="O946" t="s">
        <v>37</v>
      </c>
      <c r="P946" t="s">
        <v>24</v>
      </c>
      <c r="Q946" t="s">
        <v>38</v>
      </c>
      <c r="R946">
        <v>0</v>
      </c>
      <c r="S946" t="s">
        <v>122</v>
      </c>
      <c r="T946" t="s">
        <v>128</v>
      </c>
      <c r="U946" t="s">
        <v>132</v>
      </c>
      <c r="V946" s="50">
        <f t="shared" si="71"/>
        <v>0</v>
      </c>
      <c r="W946" s="50">
        <f t="shared" si="74"/>
        <v>0</v>
      </c>
      <c r="X946" s="5">
        <f t="shared" si="73"/>
        <v>0</v>
      </c>
      <c r="Y946">
        <f t="shared" si="72"/>
        <v>0</v>
      </c>
    </row>
    <row r="947" spans="1:25">
      <c r="A947">
        <v>946</v>
      </c>
      <c r="B947" t="s">
        <v>16</v>
      </c>
      <c r="C947" t="s">
        <v>110</v>
      </c>
      <c r="D947">
        <v>6</v>
      </c>
      <c r="E947" t="s">
        <v>71</v>
      </c>
      <c r="F947">
        <v>0.08</v>
      </c>
      <c r="H947" s="3">
        <v>476</v>
      </c>
      <c r="I947" s="3">
        <f t="shared" si="70"/>
        <v>506.94</v>
      </c>
      <c r="J947" t="s">
        <v>69</v>
      </c>
      <c r="K947">
        <v>1</v>
      </c>
      <c r="L947" t="s">
        <v>40</v>
      </c>
      <c r="M947" t="s">
        <v>40</v>
      </c>
      <c r="N947" t="s">
        <v>22</v>
      </c>
      <c r="O947" t="s">
        <v>37</v>
      </c>
      <c r="P947" t="s">
        <v>24</v>
      </c>
      <c r="Q947" t="s">
        <v>32</v>
      </c>
      <c r="R947">
        <v>0</v>
      </c>
      <c r="S947" t="s">
        <v>122</v>
      </c>
      <c r="T947" t="s">
        <v>128</v>
      </c>
      <c r="U947" t="s">
        <v>132</v>
      </c>
      <c r="V947" s="50">
        <f t="shared" si="71"/>
        <v>0</v>
      </c>
      <c r="W947" s="50">
        <f t="shared" si="74"/>
        <v>0</v>
      </c>
      <c r="X947" s="5">
        <f t="shared" si="73"/>
        <v>0</v>
      </c>
      <c r="Y947">
        <f t="shared" si="72"/>
        <v>0</v>
      </c>
    </row>
    <row r="948" spans="1:25">
      <c r="A948">
        <v>947</v>
      </c>
      <c r="B948" t="s">
        <v>16</v>
      </c>
      <c r="C948" t="s">
        <v>110</v>
      </c>
      <c r="D948">
        <v>6</v>
      </c>
      <c r="E948" t="s">
        <v>71</v>
      </c>
      <c r="F948">
        <v>0.08</v>
      </c>
      <c r="H948" s="3">
        <v>476</v>
      </c>
      <c r="I948" s="3">
        <f t="shared" si="70"/>
        <v>506.94</v>
      </c>
      <c r="J948" t="s">
        <v>69</v>
      </c>
      <c r="K948">
        <v>1</v>
      </c>
      <c r="L948" t="s">
        <v>41</v>
      </c>
      <c r="M948" t="s">
        <v>41</v>
      </c>
      <c r="N948" t="s">
        <v>22</v>
      </c>
      <c r="O948" t="s">
        <v>23</v>
      </c>
      <c r="P948" t="s">
        <v>24</v>
      </c>
      <c r="Q948" t="s">
        <v>425</v>
      </c>
      <c r="R948">
        <v>0</v>
      </c>
      <c r="S948" t="s">
        <v>122</v>
      </c>
      <c r="T948" t="s">
        <v>128</v>
      </c>
      <c r="U948" t="s">
        <v>132</v>
      </c>
      <c r="V948" s="50">
        <f t="shared" si="71"/>
        <v>0</v>
      </c>
      <c r="W948" s="50">
        <f t="shared" si="74"/>
        <v>0</v>
      </c>
      <c r="X948" s="5">
        <f t="shared" si="73"/>
        <v>0</v>
      </c>
      <c r="Y948">
        <f t="shared" si="72"/>
        <v>0</v>
      </c>
    </row>
    <row r="949" spans="1:25">
      <c r="A949">
        <v>948</v>
      </c>
      <c r="B949" t="s">
        <v>16</v>
      </c>
      <c r="C949" t="s">
        <v>110</v>
      </c>
      <c r="D949">
        <v>6</v>
      </c>
      <c r="E949" t="s">
        <v>71</v>
      </c>
      <c r="F949">
        <v>0.08</v>
      </c>
      <c r="H949" s="3">
        <v>476</v>
      </c>
      <c r="I949" s="3">
        <f t="shared" si="70"/>
        <v>506.94</v>
      </c>
      <c r="J949" t="s">
        <v>69</v>
      </c>
      <c r="K949">
        <v>1</v>
      </c>
      <c r="L949" t="s">
        <v>42</v>
      </c>
      <c r="M949" t="s">
        <v>42</v>
      </c>
      <c r="N949" t="s">
        <v>22</v>
      </c>
      <c r="O949" t="s">
        <v>23</v>
      </c>
      <c r="P949" t="s">
        <v>24</v>
      </c>
      <c r="Q949" t="s">
        <v>43</v>
      </c>
      <c r="R949">
        <v>0</v>
      </c>
      <c r="S949" t="s">
        <v>122</v>
      </c>
      <c r="T949" t="s">
        <v>128</v>
      </c>
      <c r="U949" t="s">
        <v>132</v>
      </c>
      <c r="V949" s="50">
        <f t="shared" si="71"/>
        <v>0</v>
      </c>
      <c r="W949" s="50">
        <f t="shared" si="74"/>
        <v>0</v>
      </c>
      <c r="X949" s="5">
        <f t="shared" si="73"/>
        <v>0</v>
      </c>
      <c r="Y949">
        <f t="shared" si="72"/>
        <v>0</v>
      </c>
    </row>
    <row r="950" spans="1:25">
      <c r="A950">
        <v>949</v>
      </c>
      <c r="B950" t="s">
        <v>16</v>
      </c>
      <c r="C950" t="s">
        <v>110</v>
      </c>
      <c r="D950">
        <v>6</v>
      </c>
      <c r="E950" t="s">
        <v>71</v>
      </c>
      <c r="F950">
        <v>0.08</v>
      </c>
      <c r="H950" s="3">
        <v>476</v>
      </c>
      <c r="I950" s="3">
        <f t="shared" si="70"/>
        <v>506.94</v>
      </c>
      <c r="J950" t="s">
        <v>69</v>
      </c>
      <c r="K950">
        <v>1</v>
      </c>
      <c r="L950" t="s">
        <v>44</v>
      </c>
      <c r="M950" t="s">
        <v>44</v>
      </c>
      <c r="N950" t="s">
        <v>22</v>
      </c>
      <c r="O950" t="s">
        <v>23</v>
      </c>
      <c r="P950" t="s">
        <v>24</v>
      </c>
      <c r="Q950" t="s">
        <v>45</v>
      </c>
      <c r="R950">
        <v>0</v>
      </c>
      <c r="S950" t="s">
        <v>122</v>
      </c>
      <c r="T950" t="s">
        <v>128</v>
      </c>
      <c r="U950" t="s">
        <v>132</v>
      </c>
      <c r="V950" s="50">
        <f t="shared" si="71"/>
        <v>0</v>
      </c>
      <c r="W950" s="50">
        <f t="shared" si="74"/>
        <v>0</v>
      </c>
      <c r="X950" s="5">
        <f t="shared" si="73"/>
        <v>0</v>
      </c>
      <c r="Y950">
        <f t="shared" si="72"/>
        <v>0</v>
      </c>
    </row>
    <row r="951" spans="1:25">
      <c r="A951">
        <v>950</v>
      </c>
      <c r="B951" t="s">
        <v>16</v>
      </c>
      <c r="C951" t="s">
        <v>110</v>
      </c>
      <c r="D951">
        <v>6</v>
      </c>
      <c r="E951" t="s">
        <v>71</v>
      </c>
      <c r="F951">
        <v>0.08</v>
      </c>
      <c r="H951" s="3">
        <v>476</v>
      </c>
      <c r="I951" s="3">
        <f t="shared" si="70"/>
        <v>506.94</v>
      </c>
      <c r="J951" t="s">
        <v>69</v>
      </c>
      <c r="K951">
        <v>1</v>
      </c>
      <c r="L951" t="s">
        <v>46</v>
      </c>
      <c r="M951" t="s">
        <v>46</v>
      </c>
      <c r="N951" t="s">
        <v>22</v>
      </c>
      <c r="O951" t="s">
        <v>23</v>
      </c>
      <c r="P951" t="s">
        <v>24</v>
      </c>
      <c r="Q951" t="s">
        <v>32</v>
      </c>
      <c r="R951">
        <v>0</v>
      </c>
      <c r="S951" t="s">
        <v>122</v>
      </c>
      <c r="T951" t="s">
        <v>128</v>
      </c>
      <c r="U951" t="s">
        <v>132</v>
      </c>
      <c r="V951" s="50">
        <f t="shared" si="71"/>
        <v>0</v>
      </c>
      <c r="W951" s="50">
        <f t="shared" si="74"/>
        <v>0</v>
      </c>
      <c r="X951" s="5">
        <f t="shared" si="73"/>
        <v>0</v>
      </c>
      <c r="Y951">
        <f t="shared" si="72"/>
        <v>0</v>
      </c>
    </row>
    <row r="952" spans="1:25">
      <c r="A952">
        <v>951</v>
      </c>
      <c r="B952" t="s">
        <v>16</v>
      </c>
      <c r="C952" t="s">
        <v>110</v>
      </c>
      <c r="D952">
        <v>6</v>
      </c>
      <c r="E952" t="s">
        <v>71</v>
      </c>
      <c r="F952">
        <v>0.08</v>
      </c>
      <c r="H952" s="3">
        <v>476</v>
      </c>
      <c r="I952" s="3">
        <f t="shared" si="70"/>
        <v>506.94</v>
      </c>
      <c r="J952" t="s">
        <v>69</v>
      </c>
      <c r="K952">
        <v>1</v>
      </c>
      <c r="L952" t="s">
        <v>47</v>
      </c>
      <c r="M952" t="s">
        <v>48</v>
      </c>
      <c r="N952" t="s">
        <v>22</v>
      </c>
      <c r="O952" t="s">
        <v>37</v>
      </c>
      <c r="P952" t="s">
        <v>24</v>
      </c>
      <c r="Q952" t="s">
        <v>49</v>
      </c>
      <c r="R952">
        <v>0</v>
      </c>
      <c r="S952" t="s">
        <v>122</v>
      </c>
      <c r="T952" t="s">
        <v>128</v>
      </c>
      <c r="U952" t="s">
        <v>132</v>
      </c>
      <c r="V952" s="50">
        <f t="shared" si="71"/>
        <v>0</v>
      </c>
      <c r="W952" s="50">
        <f t="shared" si="74"/>
        <v>0</v>
      </c>
      <c r="X952" s="5">
        <f t="shared" si="73"/>
        <v>0</v>
      </c>
      <c r="Y952">
        <f t="shared" si="72"/>
        <v>0</v>
      </c>
    </row>
    <row r="953" spans="1:25">
      <c r="A953">
        <v>952</v>
      </c>
      <c r="B953" t="s">
        <v>16</v>
      </c>
      <c r="C953" t="s">
        <v>110</v>
      </c>
      <c r="D953">
        <v>6</v>
      </c>
      <c r="E953" t="s">
        <v>71</v>
      </c>
      <c r="F953">
        <v>0.08</v>
      </c>
      <c r="H953" s="3">
        <v>476</v>
      </c>
      <c r="I953" s="3">
        <f t="shared" si="70"/>
        <v>506.94</v>
      </c>
      <c r="J953" t="s">
        <v>69</v>
      </c>
      <c r="K953">
        <v>1</v>
      </c>
      <c r="L953" t="s">
        <v>50</v>
      </c>
      <c r="M953" t="s">
        <v>48</v>
      </c>
      <c r="N953" t="s">
        <v>22</v>
      </c>
      <c r="O953" t="s">
        <v>37</v>
      </c>
      <c r="P953" t="s">
        <v>24</v>
      </c>
      <c r="Q953" t="s">
        <v>49</v>
      </c>
      <c r="R953">
        <v>1</v>
      </c>
      <c r="S953" t="s">
        <v>122</v>
      </c>
      <c r="T953" t="s">
        <v>128</v>
      </c>
      <c r="U953" t="s">
        <v>132</v>
      </c>
      <c r="V953" s="50">
        <f t="shared" si="71"/>
        <v>2.1008403361344537E-3</v>
      </c>
      <c r="W953" s="50">
        <f t="shared" si="74"/>
        <v>2100.8403361344535</v>
      </c>
      <c r="X953" s="5">
        <f t="shared" si="73"/>
        <v>1.9726200339290644E-3</v>
      </c>
      <c r="Y953">
        <f t="shared" si="72"/>
        <v>1.9726200339290645</v>
      </c>
    </row>
    <row r="954" spans="1:25">
      <c r="A954">
        <v>953</v>
      </c>
      <c r="B954" t="s">
        <v>16</v>
      </c>
      <c r="C954" t="s">
        <v>110</v>
      </c>
      <c r="D954">
        <v>6</v>
      </c>
      <c r="E954" t="s">
        <v>71</v>
      </c>
      <c r="F954">
        <v>0.08</v>
      </c>
      <c r="H954" s="3">
        <v>476</v>
      </c>
      <c r="I954" s="3">
        <f t="shared" si="70"/>
        <v>506.94</v>
      </c>
      <c r="J954" t="s">
        <v>69</v>
      </c>
      <c r="K954">
        <v>1</v>
      </c>
      <c r="L954" t="s">
        <v>51</v>
      </c>
      <c r="M954" t="s">
        <v>51</v>
      </c>
      <c r="N954" t="s">
        <v>22</v>
      </c>
      <c r="O954" t="s">
        <v>23</v>
      </c>
      <c r="P954" t="s">
        <v>24</v>
      </c>
      <c r="Q954" t="s">
        <v>45</v>
      </c>
      <c r="R954">
        <v>2</v>
      </c>
      <c r="S954" t="s">
        <v>122</v>
      </c>
      <c r="T954" t="s">
        <v>128</v>
      </c>
      <c r="U954" t="s">
        <v>132</v>
      </c>
      <c r="V954" s="50">
        <f t="shared" si="71"/>
        <v>4.2016806722689074E-3</v>
      </c>
      <c r="W954" s="50">
        <f t="shared" si="74"/>
        <v>4201.6806722689071</v>
      </c>
      <c r="X954" s="5">
        <f t="shared" si="73"/>
        <v>3.9452400678581289E-3</v>
      </c>
      <c r="Y954">
        <f t="shared" si="72"/>
        <v>3.945240067858129</v>
      </c>
    </row>
    <row r="955" spans="1:25">
      <c r="A955">
        <v>954</v>
      </c>
      <c r="B955" t="s">
        <v>16</v>
      </c>
      <c r="C955" t="s">
        <v>110</v>
      </c>
      <c r="D955">
        <v>6</v>
      </c>
      <c r="E955" t="s">
        <v>71</v>
      </c>
      <c r="F955">
        <v>0.08</v>
      </c>
      <c r="H955" s="3">
        <v>476</v>
      </c>
      <c r="I955" s="3">
        <f t="shared" si="70"/>
        <v>506.94</v>
      </c>
      <c r="J955" t="s">
        <v>69</v>
      </c>
      <c r="K955">
        <v>1</v>
      </c>
      <c r="L955" t="s">
        <v>52</v>
      </c>
      <c r="M955" t="s">
        <v>52</v>
      </c>
      <c r="N955" t="s">
        <v>22</v>
      </c>
      <c r="O955" t="s">
        <v>23</v>
      </c>
      <c r="P955" t="s">
        <v>31</v>
      </c>
      <c r="Q955" t="s">
        <v>53</v>
      </c>
      <c r="R955">
        <v>0</v>
      </c>
      <c r="S955" t="s">
        <v>122</v>
      </c>
      <c r="T955" t="s">
        <v>128</v>
      </c>
      <c r="U955" t="s">
        <v>132</v>
      </c>
      <c r="V955" s="50">
        <f t="shared" si="71"/>
        <v>0</v>
      </c>
      <c r="W955" s="50">
        <f t="shared" si="74"/>
        <v>0</v>
      </c>
      <c r="X955" s="5">
        <f t="shared" si="73"/>
        <v>0</v>
      </c>
      <c r="Y955">
        <f t="shared" si="72"/>
        <v>0</v>
      </c>
    </row>
    <row r="956" spans="1:25">
      <c r="A956">
        <v>955</v>
      </c>
      <c r="B956" t="s">
        <v>16</v>
      </c>
      <c r="C956" t="s">
        <v>110</v>
      </c>
      <c r="D956">
        <v>6</v>
      </c>
      <c r="E956" t="s">
        <v>71</v>
      </c>
      <c r="F956">
        <v>0.08</v>
      </c>
      <c r="H956" s="3">
        <v>476</v>
      </c>
      <c r="I956" s="3">
        <f t="shared" si="70"/>
        <v>506.94</v>
      </c>
      <c r="J956" t="s">
        <v>69</v>
      </c>
      <c r="K956">
        <v>1</v>
      </c>
      <c r="L956" t="s">
        <v>54</v>
      </c>
      <c r="M956" t="s">
        <v>54</v>
      </c>
      <c r="N956" t="s">
        <v>22</v>
      </c>
      <c r="O956" t="s">
        <v>23</v>
      </c>
      <c r="P956" t="s">
        <v>31</v>
      </c>
      <c r="Q956" t="s">
        <v>55</v>
      </c>
      <c r="R956">
        <v>0</v>
      </c>
      <c r="S956" t="s">
        <v>122</v>
      </c>
      <c r="T956" t="s">
        <v>128</v>
      </c>
      <c r="U956" t="s">
        <v>132</v>
      </c>
      <c r="V956" s="50">
        <f t="shared" si="71"/>
        <v>0</v>
      </c>
      <c r="W956" s="50">
        <f t="shared" si="74"/>
        <v>0</v>
      </c>
      <c r="X956" s="5">
        <f t="shared" si="73"/>
        <v>0</v>
      </c>
      <c r="Y956">
        <f t="shared" si="72"/>
        <v>0</v>
      </c>
    </row>
    <row r="957" spans="1:25">
      <c r="A957">
        <v>956</v>
      </c>
      <c r="B957" t="s">
        <v>16</v>
      </c>
      <c r="C957" t="s">
        <v>110</v>
      </c>
      <c r="D957">
        <v>6</v>
      </c>
      <c r="E957" t="s">
        <v>71</v>
      </c>
      <c r="F957">
        <v>0.08</v>
      </c>
      <c r="H957" s="3">
        <v>476</v>
      </c>
      <c r="I957" s="3">
        <f t="shared" si="70"/>
        <v>506.94</v>
      </c>
      <c r="J957" t="s">
        <v>69</v>
      </c>
      <c r="K957">
        <v>1</v>
      </c>
      <c r="L957" t="s">
        <v>56</v>
      </c>
      <c r="M957" t="s">
        <v>56</v>
      </c>
      <c r="N957" t="s">
        <v>22</v>
      </c>
      <c r="O957" t="s">
        <v>37</v>
      </c>
      <c r="P957" t="s">
        <v>24</v>
      </c>
      <c r="Q957" t="s">
        <v>57</v>
      </c>
      <c r="R957">
        <v>0</v>
      </c>
      <c r="S957" t="s">
        <v>122</v>
      </c>
      <c r="T957" t="s">
        <v>128</v>
      </c>
      <c r="U957" t="s">
        <v>132</v>
      </c>
      <c r="V957" s="50">
        <f t="shared" si="71"/>
        <v>0</v>
      </c>
      <c r="W957" s="50">
        <f t="shared" si="74"/>
        <v>0</v>
      </c>
      <c r="X957" s="5">
        <f t="shared" si="73"/>
        <v>0</v>
      </c>
      <c r="Y957">
        <f t="shared" si="72"/>
        <v>0</v>
      </c>
    </row>
    <row r="958" spans="1:25">
      <c r="A958">
        <v>957</v>
      </c>
      <c r="B958" t="s">
        <v>16</v>
      </c>
      <c r="C958" t="s">
        <v>110</v>
      </c>
      <c r="D958">
        <v>6</v>
      </c>
      <c r="E958" t="s">
        <v>71</v>
      </c>
      <c r="F958">
        <v>0.08</v>
      </c>
      <c r="H958" s="3">
        <v>476</v>
      </c>
      <c r="I958" s="3">
        <f t="shared" si="70"/>
        <v>506.94</v>
      </c>
      <c r="J958" t="s">
        <v>69</v>
      </c>
      <c r="K958">
        <v>1</v>
      </c>
      <c r="L958" t="s">
        <v>58</v>
      </c>
      <c r="M958" t="s">
        <v>58</v>
      </c>
      <c r="N958" t="s">
        <v>30</v>
      </c>
      <c r="O958" t="s">
        <v>23</v>
      </c>
      <c r="P958" t="s">
        <v>31</v>
      </c>
      <c r="Q958" t="s">
        <v>59</v>
      </c>
      <c r="R958">
        <v>0</v>
      </c>
      <c r="S958" t="s">
        <v>122</v>
      </c>
      <c r="T958" t="s">
        <v>128</v>
      </c>
      <c r="U958" t="s">
        <v>132</v>
      </c>
      <c r="V958" s="50">
        <f t="shared" si="71"/>
        <v>0</v>
      </c>
      <c r="W958" s="50">
        <f t="shared" si="74"/>
        <v>0</v>
      </c>
      <c r="X958" s="5">
        <f t="shared" si="73"/>
        <v>0</v>
      </c>
      <c r="Y958">
        <f t="shared" si="72"/>
        <v>0</v>
      </c>
    </row>
    <row r="959" spans="1:25">
      <c r="A959">
        <v>958</v>
      </c>
      <c r="B959" t="s">
        <v>16</v>
      </c>
      <c r="C959" t="s">
        <v>110</v>
      </c>
      <c r="D959">
        <v>6</v>
      </c>
      <c r="E959" t="s">
        <v>71</v>
      </c>
      <c r="F959">
        <v>0.08</v>
      </c>
      <c r="H959" s="3">
        <v>476</v>
      </c>
      <c r="I959" s="3">
        <f t="shared" si="70"/>
        <v>506.94</v>
      </c>
      <c r="J959" t="s">
        <v>69</v>
      </c>
      <c r="K959">
        <v>1</v>
      </c>
      <c r="L959" t="s">
        <v>60</v>
      </c>
      <c r="M959" t="s">
        <v>60</v>
      </c>
      <c r="N959" t="s">
        <v>30</v>
      </c>
      <c r="O959" t="s">
        <v>37</v>
      </c>
      <c r="P959" t="s">
        <v>31</v>
      </c>
      <c r="Q959" t="s">
        <v>61</v>
      </c>
      <c r="R959">
        <v>0</v>
      </c>
      <c r="S959" t="s">
        <v>122</v>
      </c>
      <c r="T959" t="s">
        <v>128</v>
      </c>
      <c r="U959" t="s">
        <v>132</v>
      </c>
      <c r="V959" s="50">
        <f t="shared" si="71"/>
        <v>0</v>
      </c>
      <c r="W959" s="50">
        <f t="shared" si="74"/>
        <v>0</v>
      </c>
      <c r="X959" s="5">
        <f t="shared" si="73"/>
        <v>0</v>
      </c>
      <c r="Y959">
        <f t="shared" si="72"/>
        <v>0</v>
      </c>
    </row>
    <row r="960" spans="1:25">
      <c r="A960">
        <v>959</v>
      </c>
      <c r="B960" t="s">
        <v>16</v>
      </c>
      <c r="C960" t="s">
        <v>110</v>
      </c>
      <c r="D960">
        <v>6</v>
      </c>
      <c r="E960" t="s">
        <v>71</v>
      </c>
      <c r="F960">
        <v>0.08</v>
      </c>
      <c r="H960" s="3">
        <v>476</v>
      </c>
      <c r="I960" s="3">
        <f t="shared" si="70"/>
        <v>506.94</v>
      </c>
      <c r="J960" t="s">
        <v>69</v>
      </c>
      <c r="K960">
        <v>1</v>
      </c>
      <c r="L960" t="s">
        <v>62</v>
      </c>
      <c r="M960" t="s">
        <v>62</v>
      </c>
      <c r="N960" t="s">
        <v>22</v>
      </c>
      <c r="O960" t="s">
        <v>37</v>
      </c>
      <c r="P960" t="s">
        <v>24</v>
      </c>
      <c r="Q960" t="s">
        <v>32</v>
      </c>
      <c r="R960">
        <v>0</v>
      </c>
      <c r="S960" t="s">
        <v>122</v>
      </c>
      <c r="T960" t="s">
        <v>128</v>
      </c>
      <c r="U960" t="s">
        <v>132</v>
      </c>
      <c r="V960" s="50">
        <f t="shared" si="71"/>
        <v>0</v>
      </c>
      <c r="W960" s="50">
        <f t="shared" si="74"/>
        <v>0</v>
      </c>
      <c r="X960" s="5">
        <f t="shared" si="73"/>
        <v>0</v>
      </c>
      <c r="Y960">
        <f t="shared" si="72"/>
        <v>0</v>
      </c>
    </row>
    <row r="961" spans="1:25">
      <c r="A961">
        <v>960</v>
      </c>
      <c r="B961" t="s">
        <v>16</v>
      </c>
      <c r="C961" t="s">
        <v>110</v>
      </c>
      <c r="D961">
        <v>6</v>
      </c>
      <c r="E961" t="s">
        <v>71</v>
      </c>
      <c r="F961">
        <v>0.08</v>
      </c>
      <c r="H961" s="3">
        <v>476</v>
      </c>
      <c r="I961" s="3">
        <f t="shared" si="70"/>
        <v>506.94</v>
      </c>
      <c r="J961" t="s">
        <v>69</v>
      </c>
      <c r="K961">
        <v>1</v>
      </c>
      <c r="L961" t="s">
        <v>63</v>
      </c>
      <c r="M961" t="s">
        <v>64</v>
      </c>
      <c r="N961" t="s">
        <v>22</v>
      </c>
      <c r="O961" t="s">
        <v>23</v>
      </c>
      <c r="P961" t="s">
        <v>24</v>
      </c>
      <c r="Q961" t="s">
        <v>25</v>
      </c>
      <c r="R961">
        <v>0</v>
      </c>
      <c r="S961" t="s">
        <v>122</v>
      </c>
      <c r="T961" t="s">
        <v>128</v>
      </c>
      <c r="U961" t="s">
        <v>132</v>
      </c>
      <c r="V961" s="50">
        <f t="shared" si="71"/>
        <v>0</v>
      </c>
      <c r="W961" s="50">
        <f t="shared" si="74"/>
        <v>0</v>
      </c>
      <c r="X961" s="5">
        <f t="shared" si="73"/>
        <v>0</v>
      </c>
      <c r="Y961">
        <f t="shared" si="72"/>
        <v>0</v>
      </c>
    </row>
    <row r="962" spans="1:25">
      <c r="A962">
        <v>961</v>
      </c>
      <c r="B962" t="s">
        <v>16</v>
      </c>
      <c r="C962" t="s">
        <v>110</v>
      </c>
      <c r="D962">
        <v>7</v>
      </c>
      <c r="E962" t="s">
        <v>18</v>
      </c>
      <c r="F962">
        <v>0.04</v>
      </c>
      <c r="H962" s="3">
        <v>476</v>
      </c>
      <c r="I962" s="3">
        <f t="shared" ref="I962:I1025" si="75">H962/(200/213)</f>
        <v>506.94</v>
      </c>
      <c r="J962" t="s">
        <v>19</v>
      </c>
      <c r="K962">
        <v>1</v>
      </c>
      <c r="L962" t="s">
        <v>20</v>
      </c>
      <c r="M962" t="s">
        <v>21</v>
      </c>
      <c r="N962" t="s">
        <v>22</v>
      </c>
      <c r="O962" t="s">
        <v>23</v>
      </c>
      <c r="P962" t="s">
        <v>24</v>
      </c>
      <c r="Q962" t="s">
        <v>25</v>
      </c>
      <c r="R962">
        <v>0</v>
      </c>
      <c r="S962" t="s">
        <v>133</v>
      </c>
      <c r="T962" t="s">
        <v>134</v>
      </c>
      <c r="U962" t="s">
        <v>135</v>
      </c>
      <c r="V962" s="50">
        <f t="shared" ref="V962:V1025" si="76">R962/H962</f>
        <v>0</v>
      </c>
      <c r="W962" s="50">
        <f t="shared" si="74"/>
        <v>0</v>
      </c>
      <c r="X962" s="5">
        <f t="shared" si="73"/>
        <v>0</v>
      </c>
      <c r="Y962">
        <f t="shared" ref="Y962:Y1025" si="77">X962*1000</f>
        <v>0</v>
      </c>
    </row>
    <row r="963" spans="1:25">
      <c r="A963">
        <v>962</v>
      </c>
      <c r="B963" t="s">
        <v>16</v>
      </c>
      <c r="C963" t="s">
        <v>110</v>
      </c>
      <c r="D963">
        <v>7</v>
      </c>
      <c r="E963" t="s">
        <v>18</v>
      </c>
      <c r="F963">
        <v>0.04</v>
      </c>
      <c r="H963" s="3">
        <v>476</v>
      </c>
      <c r="I963" s="3">
        <f t="shared" si="75"/>
        <v>506.94</v>
      </c>
      <c r="J963" t="s">
        <v>19</v>
      </c>
      <c r="K963">
        <v>1</v>
      </c>
      <c r="L963" t="s">
        <v>29</v>
      </c>
      <c r="M963" t="s">
        <v>29</v>
      </c>
      <c r="N963" t="s">
        <v>30</v>
      </c>
      <c r="O963" t="s">
        <v>23</v>
      </c>
      <c r="P963" t="s">
        <v>31</v>
      </c>
      <c r="Q963" t="s">
        <v>32</v>
      </c>
      <c r="R963">
        <v>0</v>
      </c>
      <c r="S963" t="s">
        <v>133</v>
      </c>
      <c r="T963" t="s">
        <v>134</v>
      </c>
      <c r="U963" t="s">
        <v>135</v>
      </c>
      <c r="V963" s="50">
        <f t="shared" si="76"/>
        <v>0</v>
      </c>
      <c r="W963" s="50">
        <f t="shared" si="74"/>
        <v>0</v>
      </c>
      <c r="X963" s="5">
        <f t="shared" ref="X963:X1026" si="78">R963/I963</f>
        <v>0</v>
      </c>
      <c r="Y963">
        <f t="shared" si="77"/>
        <v>0</v>
      </c>
    </row>
    <row r="964" spans="1:25">
      <c r="A964">
        <v>963</v>
      </c>
      <c r="B964" t="s">
        <v>16</v>
      </c>
      <c r="C964" t="s">
        <v>110</v>
      </c>
      <c r="D964">
        <v>7</v>
      </c>
      <c r="E964" t="s">
        <v>18</v>
      </c>
      <c r="F964">
        <v>0.04</v>
      </c>
      <c r="H964" s="3">
        <v>476</v>
      </c>
      <c r="I964" s="3">
        <f t="shared" si="75"/>
        <v>506.94</v>
      </c>
      <c r="J964" t="s">
        <v>19</v>
      </c>
      <c r="K964">
        <v>1</v>
      </c>
      <c r="L964" t="s">
        <v>33</v>
      </c>
      <c r="M964" t="s">
        <v>33</v>
      </c>
      <c r="N964" t="s">
        <v>22</v>
      </c>
      <c r="O964" t="s">
        <v>23</v>
      </c>
      <c r="P964" t="s">
        <v>31</v>
      </c>
      <c r="Q964" t="s">
        <v>25</v>
      </c>
      <c r="R964">
        <v>0</v>
      </c>
      <c r="S964" t="s">
        <v>133</v>
      </c>
      <c r="T964" t="s">
        <v>134</v>
      </c>
      <c r="U964" t="s">
        <v>135</v>
      </c>
      <c r="V964" s="50">
        <f t="shared" si="76"/>
        <v>0</v>
      </c>
      <c r="W964" s="50">
        <f t="shared" ref="W964:W1027" si="79">V964*1000000</f>
        <v>0</v>
      </c>
      <c r="X964" s="5">
        <f t="shared" si="78"/>
        <v>0</v>
      </c>
      <c r="Y964">
        <f t="shared" si="77"/>
        <v>0</v>
      </c>
    </row>
    <row r="965" spans="1:25">
      <c r="A965">
        <v>964</v>
      </c>
      <c r="B965" t="s">
        <v>16</v>
      </c>
      <c r="C965" t="s">
        <v>110</v>
      </c>
      <c r="D965">
        <v>7</v>
      </c>
      <c r="E965" t="s">
        <v>18</v>
      </c>
      <c r="F965">
        <v>0.04</v>
      </c>
      <c r="H965" s="3">
        <v>476</v>
      </c>
      <c r="I965" s="3">
        <f t="shared" si="75"/>
        <v>506.94</v>
      </c>
      <c r="J965" t="s">
        <v>19</v>
      </c>
      <c r="K965">
        <v>1</v>
      </c>
      <c r="L965" t="s">
        <v>34</v>
      </c>
      <c r="M965" t="s">
        <v>35</v>
      </c>
      <c r="N965" t="s">
        <v>36</v>
      </c>
      <c r="O965" t="s">
        <v>37</v>
      </c>
      <c r="P965" t="s">
        <v>24</v>
      </c>
      <c r="Q965" t="s">
        <v>38</v>
      </c>
      <c r="R965">
        <v>0</v>
      </c>
      <c r="S965" t="s">
        <v>133</v>
      </c>
      <c r="T965" t="s">
        <v>134</v>
      </c>
      <c r="U965" t="s">
        <v>135</v>
      </c>
      <c r="V965" s="50">
        <f t="shared" si="76"/>
        <v>0</v>
      </c>
      <c r="W965" s="50">
        <f t="shared" si="79"/>
        <v>0</v>
      </c>
      <c r="X965" s="5">
        <f t="shared" si="78"/>
        <v>0</v>
      </c>
      <c r="Y965">
        <f t="shared" si="77"/>
        <v>0</v>
      </c>
    </row>
    <row r="966" spans="1:25">
      <c r="A966">
        <v>965</v>
      </c>
      <c r="B966" t="s">
        <v>16</v>
      </c>
      <c r="C966" t="s">
        <v>110</v>
      </c>
      <c r="D966">
        <v>7</v>
      </c>
      <c r="E966" t="s">
        <v>18</v>
      </c>
      <c r="F966">
        <v>0.04</v>
      </c>
      <c r="H966" s="3">
        <v>476</v>
      </c>
      <c r="I966" s="3">
        <f t="shared" si="75"/>
        <v>506.94</v>
      </c>
      <c r="J966" t="s">
        <v>19</v>
      </c>
      <c r="K966">
        <v>1</v>
      </c>
      <c r="L966" t="s">
        <v>39</v>
      </c>
      <c r="M966" t="s">
        <v>35</v>
      </c>
      <c r="N966" t="s">
        <v>36</v>
      </c>
      <c r="O966" t="s">
        <v>37</v>
      </c>
      <c r="P966" t="s">
        <v>24</v>
      </c>
      <c r="Q966" t="s">
        <v>38</v>
      </c>
      <c r="R966">
        <v>0</v>
      </c>
      <c r="S966" t="s">
        <v>133</v>
      </c>
      <c r="T966" t="s">
        <v>134</v>
      </c>
      <c r="U966" t="s">
        <v>135</v>
      </c>
      <c r="V966" s="50">
        <f t="shared" si="76"/>
        <v>0</v>
      </c>
      <c r="W966" s="50">
        <f t="shared" si="79"/>
        <v>0</v>
      </c>
      <c r="X966" s="5">
        <f t="shared" si="78"/>
        <v>0</v>
      </c>
      <c r="Y966">
        <f t="shared" si="77"/>
        <v>0</v>
      </c>
    </row>
    <row r="967" spans="1:25">
      <c r="A967">
        <v>966</v>
      </c>
      <c r="B967" t="s">
        <v>16</v>
      </c>
      <c r="C967" t="s">
        <v>110</v>
      </c>
      <c r="D967">
        <v>7</v>
      </c>
      <c r="E967" t="s">
        <v>18</v>
      </c>
      <c r="F967">
        <v>0.04</v>
      </c>
      <c r="H967" s="3">
        <v>476</v>
      </c>
      <c r="I967" s="3">
        <f t="shared" si="75"/>
        <v>506.94</v>
      </c>
      <c r="J967" t="s">
        <v>19</v>
      </c>
      <c r="K967">
        <v>1</v>
      </c>
      <c r="L967" t="s">
        <v>40</v>
      </c>
      <c r="M967" t="s">
        <v>40</v>
      </c>
      <c r="N967" t="s">
        <v>22</v>
      </c>
      <c r="O967" t="s">
        <v>37</v>
      </c>
      <c r="P967" t="s">
        <v>24</v>
      </c>
      <c r="Q967" t="s">
        <v>32</v>
      </c>
      <c r="R967">
        <v>0</v>
      </c>
      <c r="S967" t="s">
        <v>133</v>
      </c>
      <c r="T967" t="s">
        <v>134</v>
      </c>
      <c r="U967" t="s">
        <v>135</v>
      </c>
      <c r="V967" s="50">
        <f t="shared" si="76"/>
        <v>0</v>
      </c>
      <c r="W967" s="50">
        <f t="shared" si="79"/>
        <v>0</v>
      </c>
      <c r="X967" s="5">
        <f t="shared" si="78"/>
        <v>0</v>
      </c>
      <c r="Y967">
        <f t="shared" si="77"/>
        <v>0</v>
      </c>
    </row>
    <row r="968" spans="1:25">
      <c r="A968">
        <v>967</v>
      </c>
      <c r="B968" t="s">
        <v>16</v>
      </c>
      <c r="C968" t="s">
        <v>110</v>
      </c>
      <c r="D968">
        <v>7</v>
      </c>
      <c r="E968" t="s">
        <v>18</v>
      </c>
      <c r="F968">
        <v>0.04</v>
      </c>
      <c r="H968" s="3">
        <v>476</v>
      </c>
      <c r="I968" s="3">
        <f t="shared" si="75"/>
        <v>506.94</v>
      </c>
      <c r="J968" t="s">
        <v>19</v>
      </c>
      <c r="K968">
        <v>1</v>
      </c>
      <c r="L968" t="s">
        <v>41</v>
      </c>
      <c r="M968" t="s">
        <v>41</v>
      </c>
      <c r="N968" t="s">
        <v>22</v>
      </c>
      <c r="O968" t="s">
        <v>23</v>
      </c>
      <c r="P968" t="s">
        <v>24</v>
      </c>
      <c r="Q968" t="s">
        <v>425</v>
      </c>
      <c r="R968">
        <v>0</v>
      </c>
      <c r="S968" t="s">
        <v>133</v>
      </c>
      <c r="T968" t="s">
        <v>134</v>
      </c>
      <c r="U968" t="s">
        <v>135</v>
      </c>
      <c r="V968" s="50">
        <f t="shared" si="76"/>
        <v>0</v>
      </c>
      <c r="W968" s="50">
        <f t="shared" si="79"/>
        <v>0</v>
      </c>
      <c r="X968" s="5">
        <f t="shared" si="78"/>
        <v>0</v>
      </c>
      <c r="Y968">
        <f t="shared" si="77"/>
        <v>0</v>
      </c>
    </row>
    <row r="969" spans="1:25">
      <c r="A969">
        <v>968</v>
      </c>
      <c r="B969" t="s">
        <v>16</v>
      </c>
      <c r="C969" t="s">
        <v>110</v>
      </c>
      <c r="D969">
        <v>7</v>
      </c>
      <c r="E969" t="s">
        <v>18</v>
      </c>
      <c r="F969">
        <v>0.04</v>
      </c>
      <c r="H969" s="3">
        <v>476</v>
      </c>
      <c r="I969" s="3">
        <f t="shared" si="75"/>
        <v>506.94</v>
      </c>
      <c r="J969" t="s">
        <v>19</v>
      </c>
      <c r="K969">
        <v>1</v>
      </c>
      <c r="L969" t="s">
        <v>42</v>
      </c>
      <c r="M969" t="s">
        <v>42</v>
      </c>
      <c r="N969" t="s">
        <v>22</v>
      </c>
      <c r="O969" t="s">
        <v>23</v>
      </c>
      <c r="P969" t="s">
        <v>24</v>
      </c>
      <c r="Q969" t="s">
        <v>43</v>
      </c>
      <c r="R969">
        <v>1</v>
      </c>
      <c r="S969" t="s">
        <v>133</v>
      </c>
      <c r="T969" t="s">
        <v>134</v>
      </c>
      <c r="U969" t="s">
        <v>135</v>
      </c>
      <c r="V969" s="50">
        <f t="shared" si="76"/>
        <v>2.1008403361344537E-3</v>
      </c>
      <c r="W969" s="50">
        <f t="shared" si="79"/>
        <v>2100.8403361344535</v>
      </c>
      <c r="X969" s="5">
        <f t="shared" si="78"/>
        <v>1.9726200339290644E-3</v>
      </c>
      <c r="Y969">
        <f t="shared" si="77"/>
        <v>1.9726200339290645</v>
      </c>
    </row>
    <row r="970" spans="1:25">
      <c r="A970">
        <v>969</v>
      </c>
      <c r="B970" t="s">
        <v>16</v>
      </c>
      <c r="C970" t="s">
        <v>110</v>
      </c>
      <c r="D970">
        <v>7</v>
      </c>
      <c r="E970" t="s">
        <v>18</v>
      </c>
      <c r="F970">
        <v>0.04</v>
      </c>
      <c r="H970" s="3">
        <v>476</v>
      </c>
      <c r="I970" s="3">
        <f t="shared" si="75"/>
        <v>506.94</v>
      </c>
      <c r="J970" t="s">
        <v>19</v>
      </c>
      <c r="K970">
        <v>1</v>
      </c>
      <c r="L970" t="s">
        <v>44</v>
      </c>
      <c r="M970" t="s">
        <v>44</v>
      </c>
      <c r="N970" t="s">
        <v>22</v>
      </c>
      <c r="O970" t="s">
        <v>23</v>
      </c>
      <c r="P970" t="s">
        <v>24</v>
      </c>
      <c r="Q970" t="s">
        <v>45</v>
      </c>
      <c r="R970">
        <v>0</v>
      </c>
      <c r="S970" t="s">
        <v>133</v>
      </c>
      <c r="T970" t="s">
        <v>134</v>
      </c>
      <c r="U970" t="s">
        <v>135</v>
      </c>
      <c r="V970" s="50">
        <f t="shared" si="76"/>
        <v>0</v>
      </c>
      <c r="W970" s="50">
        <f t="shared" si="79"/>
        <v>0</v>
      </c>
      <c r="X970" s="5">
        <f t="shared" si="78"/>
        <v>0</v>
      </c>
      <c r="Y970">
        <f t="shared" si="77"/>
        <v>0</v>
      </c>
    </row>
    <row r="971" spans="1:25">
      <c r="A971">
        <v>970</v>
      </c>
      <c r="B971" t="s">
        <v>16</v>
      </c>
      <c r="C971" t="s">
        <v>110</v>
      </c>
      <c r="D971">
        <v>7</v>
      </c>
      <c r="E971" t="s">
        <v>18</v>
      </c>
      <c r="F971">
        <v>0.04</v>
      </c>
      <c r="H971" s="3">
        <v>476</v>
      </c>
      <c r="I971" s="3">
        <f t="shared" si="75"/>
        <v>506.94</v>
      </c>
      <c r="J971" t="s">
        <v>19</v>
      </c>
      <c r="K971">
        <v>1</v>
      </c>
      <c r="L971" t="s">
        <v>46</v>
      </c>
      <c r="M971" t="s">
        <v>46</v>
      </c>
      <c r="N971" t="s">
        <v>22</v>
      </c>
      <c r="O971" t="s">
        <v>23</v>
      </c>
      <c r="P971" t="s">
        <v>24</v>
      </c>
      <c r="Q971" t="s">
        <v>32</v>
      </c>
      <c r="R971">
        <v>0</v>
      </c>
      <c r="S971" t="s">
        <v>133</v>
      </c>
      <c r="T971" t="s">
        <v>134</v>
      </c>
      <c r="U971" t="s">
        <v>135</v>
      </c>
      <c r="V971" s="50">
        <f t="shared" si="76"/>
        <v>0</v>
      </c>
      <c r="W971" s="50">
        <f t="shared" si="79"/>
        <v>0</v>
      </c>
      <c r="X971" s="5">
        <f t="shared" si="78"/>
        <v>0</v>
      </c>
      <c r="Y971">
        <f t="shared" si="77"/>
        <v>0</v>
      </c>
    </row>
    <row r="972" spans="1:25">
      <c r="A972">
        <v>971</v>
      </c>
      <c r="B972" t="s">
        <v>16</v>
      </c>
      <c r="C972" t="s">
        <v>110</v>
      </c>
      <c r="D972">
        <v>7</v>
      </c>
      <c r="E972" t="s">
        <v>18</v>
      </c>
      <c r="F972">
        <v>0.04</v>
      </c>
      <c r="H972" s="3">
        <v>476</v>
      </c>
      <c r="I972" s="3">
        <f t="shared" si="75"/>
        <v>506.94</v>
      </c>
      <c r="J972" t="s">
        <v>19</v>
      </c>
      <c r="K972">
        <v>1</v>
      </c>
      <c r="L972" t="s">
        <v>47</v>
      </c>
      <c r="M972" t="s">
        <v>48</v>
      </c>
      <c r="N972" t="s">
        <v>22</v>
      </c>
      <c r="O972" t="s">
        <v>37</v>
      </c>
      <c r="P972" t="s">
        <v>24</v>
      </c>
      <c r="Q972" t="s">
        <v>49</v>
      </c>
      <c r="R972">
        <v>0</v>
      </c>
      <c r="S972" t="s">
        <v>133</v>
      </c>
      <c r="T972" t="s">
        <v>134</v>
      </c>
      <c r="U972" t="s">
        <v>135</v>
      </c>
      <c r="V972" s="50">
        <f t="shared" si="76"/>
        <v>0</v>
      </c>
      <c r="W972" s="50">
        <f t="shared" si="79"/>
        <v>0</v>
      </c>
      <c r="X972" s="5">
        <f t="shared" si="78"/>
        <v>0</v>
      </c>
      <c r="Y972">
        <f t="shared" si="77"/>
        <v>0</v>
      </c>
    </row>
    <row r="973" spans="1:25">
      <c r="A973">
        <v>972</v>
      </c>
      <c r="B973" t="s">
        <v>16</v>
      </c>
      <c r="C973" t="s">
        <v>110</v>
      </c>
      <c r="D973">
        <v>7</v>
      </c>
      <c r="E973" t="s">
        <v>18</v>
      </c>
      <c r="F973">
        <v>0.04</v>
      </c>
      <c r="H973" s="3">
        <v>476</v>
      </c>
      <c r="I973" s="3">
        <f t="shared" si="75"/>
        <v>506.94</v>
      </c>
      <c r="J973" t="s">
        <v>19</v>
      </c>
      <c r="K973">
        <v>1</v>
      </c>
      <c r="L973" t="s">
        <v>50</v>
      </c>
      <c r="M973" t="s">
        <v>48</v>
      </c>
      <c r="N973" t="s">
        <v>22</v>
      </c>
      <c r="O973" t="s">
        <v>37</v>
      </c>
      <c r="P973" t="s">
        <v>24</v>
      </c>
      <c r="Q973" t="s">
        <v>49</v>
      </c>
      <c r="R973">
        <v>0</v>
      </c>
      <c r="S973" t="s">
        <v>133</v>
      </c>
      <c r="T973" t="s">
        <v>134</v>
      </c>
      <c r="U973" t="s">
        <v>135</v>
      </c>
      <c r="V973" s="50">
        <f t="shared" si="76"/>
        <v>0</v>
      </c>
      <c r="W973" s="50">
        <f t="shared" si="79"/>
        <v>0</v>
      </c>
      <c r="X973" s="5">
        <f t="shared" si="78"/>
        <v>0</v>
      </c>
      <c r="Y973">
        <f t="shared" si="77"/>
        <v>0</v>
      </c>
    </row>
    <row r="974" spans="1:25">
      <c r="A974">
        <v>973</v>
      </c>
      <c r="B974" t="s">
        <v>16</v>
      </c>
      <c r="C974" t="s">
        <v>110</v>
      </c>
      <c r="D974">
        <v>7</v>
      </c>
      <c r="E974" t="s">
        <v>18</v>
      </c>
      <c r="F974">
        <v>0.04</v>
      </c>
      <c r="H974" s="3">
        <v>476</v>
      </c>
      <c r="I974" s="3">
        <f t="shared" si="75"/>
        <v>506.94</v>
      </c>
      <c r="J974" t="s">
        <v>19</v>
      </c>
      <c r="K974">
        <v>1</v>
      </c>
      <c r="L974" t="s">
        <v>51</v>
      </c>
      <c r="M974" t="s">
        <v>51</v>
      </c>
      <c r="N974" t="s">
        <v>22</v>
      </c>
      <c r="O974" t="s">
        <v>23</v>
      </c>
      <c r="P974" t="s">
        <v>24</v>
      </c>
      <c r="Q974" t="s">
        <v>45</v>
      </c>
      <c r="R974">
        <v>0</v>
      </c>
      <c r="S974" t="s">
        <v>133</v>
      </c>
      <c r="T974" t="s">
        <v>134</v>
      </c>
      <c r="U974" t="s">
        <v>135</v>
      </c>
      <c r="V974" s="50">
        <f t="shared" si="76"/>
        <v>0</v>
      </c>
      <c r="W974" s="50">
        <f t="shared" si="79"/>
        <v>0</v>
      </c>
      <c r="X974" s="5">
        <f t="shared" si="78"/>
        <v>0</v>
      </c>
      <c r="Y974">
        <f t="shared" si="77"/>
        <v>0</v>
      </c>
    </row>
    <row r="975" spans="1:25">
      <c r="A975">
        <v>974</v>
      </c>
      <c r="B975" t="s">
        <v>16</v>
      </c>
      <c r="C975" t="s">
        <v>110</v>
      </c>
      <c r="D975">
        <v>7</v>
      </c>
      <c r="E975" t="s">
        <v>18</v>
      </c>
      <c r="F975">
        <v>0.04</v>
      </c>
      <c r="H975" s="3">
        <v>476</v>
      </c>
      <c r="I975" s="3">
        <f t="shared" si="75"/>
        <v>506.94</v>
      </c>
      <c r="J975" t="s">
        <v>19</v>
      </c>
      <c r="K975">
        <v>1</v>
      </c>
      <c r="L975" t="s">
        <v>52</v>
      </c>
      <c r="M975" t="s">
        <v>52</v>
      </c>
      <c r="N975" t="s">
        <v>22</v>
      </c>
      <c r="O975" t="s">
        <v>23</v>
      </c>
      <c r="P975" t="s">
        <v>31</v>
      </c>
      <c r="Q975" t="s">
        <v>53</v>
      </c>
      <c r="R975">
        <v>0</v>
      </c>
      <c r="S975" t="s">
        <v>133</v>
      </c>
      <c r="T975" t="s">
        <v>134</v>
      </c>
      <c r="U975" t="s">
        <v>135</v>
      </c>
      <c r="V975" s="50">
        <f t="shared" si="76"/>
        <v>0</v>
      </c>
      <c r="W975" s="50">
        <f t="shared" si="79"/>
        <v>0</v>
      </c>
      <c r="X975" s="5">
        <f t="shared" si="78"/>
        <v>0</v>
      </c>
      <c r="Y975">
        <f t="shared" si="77"/>
        <v>0</v>
      </c>
    </row>
    <row r="976" spans="1:25">
      <c r="A976">
        <v>975</v>
      </c>
      <c r="B976" t="s">
        <v>16</v>
      </c>
      <c r="C976" t="s">
        <v>110</v>
      </c>
      <c r="D976">
        <v>7</v>
      </c>
      <c r="E976" t="s">
        <v>18</v>
      </c>
      <c r="F976">
        <v>0.04</v>
      </c>
      <c r="H976" s="3">
        <v>476</v>
      </c>
      <c r="I976" s="3">
        <f t="shared" si="75"/>
        <v>506.94</v>
      </c>
      <c r="J976" t="s">
        <v>19</v>
      </c>
      <c r="K976">
        <v>1</v>
      </c>
      <c r="L976" t="s">
        <v>54</v>
      </c>
      <c r="M976" t="s">
        <v>54</v>
      </c>
      <c r="N976" t="s">
        <v>22</v>
      </c>
      <c r="O976" t="s">
        <v>23</v>
      </c>
      <c r="P976" t="s">
        <v>31</v>
      </c>
      <c r="Q976" t="s">
        <v>55</v>
      </c>
      <c r="R976">
        <v>0</v>
      </c>
      <c r="S976" t="s">
        <v>133</v>
      </c>
      <c r="T976" t="s">
        <v>134</v>
      </c>
      <c r="U976" t="s">
        <v>135</v>
      </c>
      <c r="V976" s="50">
        <f t="shared" si="76"/>
        <v>0</v>
      </c>
      <c r="W976" s="50">
        <f t="shared" si="79"/>
        <v>0</v>
      </c>
      <c r="X976" s="5">
        <f t="shared" si="78"/>
        <v>0</v>
      </c>
      <c r="Y976">
        <f t="shared" si="77"/>
        <v>0</v>
      </c>
    </row>
    <row r="977" spans="1:25">
      <c r="A977">
        <v>976</v>
      </c>
      <c r="B977" t="s">
        <v>16</v>
      </c>
      <c r="C977" t="s">
        <v>110</v>
      </c>
      <c r="D977">
        <v>7</v>
      </c>
      <c r="E977" t="s">
        <v>18</v>
      </c>
      <c r="F977">
        <v>0.04</v>
      </c>
      <c r="H977" s="3">
        <v>476</v>
      </c>
      <c r="I977" s="3">
        <f t="shared" si="75"/>
        <v>506.94</v>
      </c>
      <c r="J977" t="s">
        <v>19</v>
      </c>
      <c r="K977">
        <v>1</v>
      </c>
      <c r="L977" t="s">
        <v>56</v>
      </c>
      <c r="M977" t="s">
        <v>56</v>
      </c>
      <c r="N977" t="s">
        <v>22</v>
      </c>
      <c r="O977" t="s">
        <v>37</v>
      </c>
      <c r="P977" t="s">
        <v>24</v>
      </c>
      <c r="Q977" t="s">
        <v>57</v>
      </c>
      <c r="R977">
        <v>1</v>
      </c>
      <c r="S977" t="s">
        <v>133</v>
      </c>
      <c r="T977" t="s">
        <v>134</v>
      </c>
      <c r="U977" t="s">
        <v>135</v>
      </c>
      <c r="V977" s="50">
        <f t="shared" si="76"/>
        <v>2.1008403361344537E-3</v>
      </c>
      <c r="W977" s="50">
        <f t="shared" si="79"/>
        <v>2100.8403361344535</v>
      </c>
      <c r="X977" s="5">
        <f t="shared" si="78"/>
        <v>1.9726200339290644E-3</v>
      </c>
      <c r="Y977">
        <f t="shared" si="77"/>
        <v>1.9726200339290645</v>
      </c>
    </row>
    <row r="978" spans="1:25">
      <c r="A978">
        <v>977</v>
      </c>
      <c r="B978" t="s">
        <v>16</v>
      </c>
      <c r="C978" t="s">
        <v>110</v>
      </c>
      <c r="D978">
        <v>7</v>
      </c>
      <c r="E978" t="s">
        <v>18</v>
      </c>
      <c r="F978">
        <v>0.04</v>
      </c>
      <c r="H978" s="3">
        <v>476</v>
      </c>
      <c r="I978" s="3">
        <f t="shared" si="75"/>
        <v>506.94</v>
      </c>
      <c r="J978" t="s">
        <v>19</v>
      </c>
      <c r="K978">
        <v>1</v>
      </c>
      <c r="L978" t="s">
        <v>58</v>
      </c>
      <c r="M978" t="s">
        <v>58</v>
      </c>
      <c r="N978" t="s">
        <v>30</v>
      </c>
      <c r="O978" t="s">
        <v>23</v>
      </c>
      <c r="P978" t="s">
        <v>31</v>
      </c>
      <c r="Q978" t="s">
        <v>59</v>
      </c>
      <c r="R978">
        <v>0</v>
      </c>
      <c r="S978" t="s">
        <v>133</v>
      </c>
      <c r="T978" t="s">
        <v>134</v>
      </c>
      <c r="U978" t="s">
        <v>135</v>
      </c>
      <c r="V978" s="50">
        <f t="shared" si="76"/>
        <v>0</v>
      </c>
      <c r="W978" s="50">
        <f t="shared" si="79"/>
        <v>0</v>
      </c>
      <c r="X978" s="5">
        <f t="shared" si="78"/>
        <v>0</v>
      </c>
      <c r="Y978">
        <f t="shared" si="77"/>
        <v>0</v>
      </c>
    </row>
    <row r="979" spans="1:25">
      <c r="A979">
        <v>978</v>
      </c>
      <c r="B979" t="s">
        <v>16</v>
      </c>
      <c r="C979" t="s">
        <v>110</v>
      </c>
      <c r="D979">
        <v>7</v>
      </c>
      <c r="E979" t="s">
        <v>18</v>
      </c>
      <c r="F979">
        <v>0.04</v>
      </c>
      <c r="H979" s="3">
        <v>476</v>
      </c>
      <c r="I979" s="3">
        <f t="shared" si="75"/>
        <v>506.94</v>
      </c>
      <c r="J979" t="s">
        <v>19</v>
      </c>
      <c r="K979">
        <v>1</v>
      </c>
      <c r="L979" t="s">
        <v>60</v>
      </c>
      <c r="M979" t="s">
        <v>60</v>
      </c>
      <c r="N979" t="s">
        <v>30</v>
      </c>
      <c r="O979" t="s">
        <v>37</v>
      </c>
      <c r="P979" t="s">
        <v>31</v>
      </c>
      <c r="Q979" t="s">
        <v>61</v>
      </c>
      <c r="R979">
        <v>0</v>
      </c>
      <c r="S979" t="s">
        <v>133</v>
      </c>
      <c r="T979" t="s">
        <v>134</v>
      </c>
      <c r="U979" t="s">
        <v>135</v>
      </c>
      <c r="V979" s="50">
        <f t="shared" si="76"/>
        <v>0</v>
      </c>
      <c r="W979" s="50">
        <f t="shared" si="79"/>
        <v>0</v>
      </c>
      <c r="X979" s="5">
        <f t="shared" si="78"/>
        <v>0</v>
      </c>
      <c r="Y979">
        <f t="shared" si="77"/>
        <v>0</v>
      </c>
    </row>
    <row r="980" spans="1:25">
      <c r="A980">
        <v>979</v>
      </c>
      <c r="B980" t="s">
        <v>16</v>
      </c>
      <c r="C980" t="s">
        <v>110</v>
      </c>
      <c r="D980">
        <v>7</v>
      </c>
      <c r="E980" t="s">
        <v>18</v>
      </c>
      <c r="F980">
        <v>0.04</v>
      </c>
      <c r="H980" s="3">
        <v>476</v>
      </c>
      <c r="I980" s="3">
        <f t="shared" si="75"/>
        <v>506.94</v>
      </c>
      <c r="J980" t="s">
        <v>19</v>
      </c>
      <c r="K980">
        <v>1</v>
      </c>
      <c r="L980" t="s">
        <v>62</v>
      </c>
      <c r="M980" t="s">
        <v>62</v>
      </c>
      <c r="N980" t="s">
        <v>22</v>
      </c>
      <c r="O980" t="s">
        <v>37</v>
      </c>
      <c r="P980" t="s">
        <v>24</v>
      </c>
      <c r="Q980" t="s">
        <v>32</v>
      </c>
      <c r="R980">
        <v>0</v>
      </c>
      <c r="S980" t="s">
        <v>133</v>
      </c>
      <c r="T980" t="s">
        <v>134</v>
      </c>
      <c r="U980" t="s">
        <v>135</v>
      </c>
      <c r="V980" s="50">
        <f t="shared" si="76"/>
        <v>0</v>
      </c>
      <c r="W980" s="50">
        <f t="shared" si="79"/>
        <v>0</v>
      </c>
      <c r="X980" s="5">
        <f t="shared" si="78"/>
        <v>0</v>
      </c>
      <c r="Y980">
        <f t="shared" si="77"/>
        <v>0</v>
      </c>
    </row>
    <row r="981" spans="1:25">
      <c r="A981">
        <v>980</v>
      </c>
      <c r="B981" t="s">
        <v>16</v>
      </c>
      <c r="C981" t="s">
        <v>110</v>
      </c>
      <c r="D981">
        <v>7</v>
      </c>
      <c r="E981" t="s">
        <v>18</v>
      </c>
      <c r="F981">
        <v>0.04</v>
      </c>
      <c r="H981" s="3">
        <v>476</v>
      </c>
      <c r="I981" s="3">
        <f t="shared" si="75"/>
        <v>506.94</v>
      </c>
      <c r="J981" t="s">
        <v>19</v>
      </c>
      <c r="K981">
        <v>1</v>
      </c>
      <c r="L981" t="s">
        <v>63</v>
      </c>
      <c r="M981" t="s">
        <v>64</v>
      </c>
      <c r="N981" t="s">
        <v>22</v>
      </c>
      <c r="O981" t="s">
        <v>23</v>
      </c>
      <c r="P981" t="s">
        <v>24</v>
      </c>
      <c r="Q981" t="s">
        <v>25</v>
      </c>
      <c r="R981">
        <v>0</v>
      </c>
      <c r="S981" t="s">
        <v>133</v>
      </c>
      <c r="T981" t="s">
        <v>134</v>
      </c>
      <c r="U981" t="s">
        <v>135</v>
      </c>
      <c r="V981" s="50">
        <f t="shared" si="76"/>
        <v>0</v>
      </c>
      <c r="W981" s="50">
        <f t="shared" si="79"/>
        <v>0</v>
      </c>
      <c r="X981" s="5">
        <f t="shared" si="78"/>
        <v>0</v>
      </c>
      <c r="Y981">
        <f t="shared" si="77"/>
        <v>0</v>
      </c>
    </row>
    <row r="982" spans="1:25">
      <c r="A982">
        <v>981</v>
      </c>
      <c r="B982" t="s">
        <v>16</v>
      </c>
      <c r="C982" t="s">
        <v>110</v>
      </c>
      <c r="D982">
        <v>7</v>
      </c>
      <c r="E982" t="s">
        <v>18</v>
      </c>
      <c r="F982">
        <v>0.04</v>
      </c>
      <c r="H982" s="3">
        <v>476</v>
      </c>
      <c r="I982" s="3">
        <f t="shared" si="75"/>
        <v>506.94</v>
      </c>
      <c r="J982" t="s">
        <v>65</v>
      </c>
      <c r="K982">
        <v>1</v>
      </c>
      <c r="L982" t="s">
        <v>20</v>
      </c>
      <c r="M982" t="s">
        <v>21</v>
      </c>
      <c r="N982" t="s">
        <v>22</v>
      </c>
      <c r="O982" t="s">
        <v>23</v>
      </c>
      <c r="P982" t="s">
        <v>24</v>
      </c>
      <c r="Q982" t="s">
        <v>25</v>
      </c>
      <c r="R982">
        <v>0</v>
      </c>
      <c r="S982" t="s">
        <v>133</v>
      </c>
      <c r="T982" t="s">
        <v>134</v>
      </c>
      <c r="U982" t="s">
        <v>136</v>
      </c>
      <c r="V982" s="50">
        <f t="shared" si="76"/>
        <v>0</v>
      </c>
      <c r="W982" s="50">
        <f t="shared" si="79"/>
        <v>0</v>
      </c>
      <c r="X982" s="5">
        <f t="shared" si="78"/>
        <v>0</v>
      </c>
      <c r="Y982">
        <f t="shared" si="77"/>
        <v>0</v>
      </c>
    </row>
    <row r="983" spans="1:25">
      <c r="A983">
        <v>982</v>
      </c>
      <c r="B983" t="s">
        <v>16</v>
      </c>
      <c r="C983" t="s">
        <v>110</v>
      </c>
      <c r="D983">
        <v>7</v>
      </c>
      <c r="E983" t="s">
        <v>18</v>
      </c>
      <c r="F983">
        <v>0.04</v>
      </c>
      <c r="H983" s="3">
        <v>476</v>
      </c>
      <c r="I983" s="3">
        <f t="shared" si="75"/>
        <v>506.94</v>
      </c>
      <c r="J983" t="s">
        <v>65</v>
      </c>
      <c r="K983">
        <v>1</v>
      </c>
      <c r="L983" t="s">
        <v>29</v>
      </c>
      <c r="M983" t="s">
        <v>29</v>
      </c>
      <c r="N983" t="s">
        <v>30</v>
      </c>
      <c r="O983" t="s">
        <v>23</v>
      </c>
      <c r="P983" t="s">
        <v>31</v>
      </c>
      <c r="Q983" t="s">
        <v>32</v>
      </c>
      <c r="R983">
        <v>0</v>
      </c>
      <c r="S983" t="s">
        <v>133</v>
      </c>
      <c r="T983" t="s">
        <v>134</v>
      </c>
      <c r="U983" t="s">
        <v>136</v>
      </c>
      <c r="V983" s="50">
        <f t="shared" si="76"/>
        <v>0</v>
      </c>
      <c r="W983" s="50">
        <f t="shared" si="79"/>
        <v>0</v>
      </c>
      <c r="X983" s="5">
        <f t="shared" si="78"/>
        <v>0</v>
      </c>
      <c r="Y983">
        <f t="shared" si="77"/>
        <v>0</v>
      </c>
    </row>
    <row r="984" spans="1:25">
      <c r="A984">
        <v>983</v>
      </c>
      <c r="B984" t="s">
        <v>16</v>
      </c>
      <c r="C984" t="s">
        <v>110</v>
      </c>
      <c r="D984">
        <v>7</v>
      </c>
      <c r="E984" t="s">
        <v>18</v>
      </c>
      <c r="F984">
        <v>0.04</v>
      </c>
      <c r="H984" s="3">
        <v>476</v>
      </c>
      <c r="I984" s="3">
        <f t="shared" si="75"/>
        <v>506.94</v>
      </c>
      <c r="J984" t="s">
        <v>65</v>
      </c>
      <c r="K984">
        <v>1</v>
      </c>
      <c r="L984" t="s">
        <v>33</v>
      </c>
      <c r="M984" t="s">
        <v>33</v>
      </c>
      <c r="N984" t="s">
        <v>22</v>
      </c>
      <c r="O984" t="s">
        <v>23</v>
      </c>
      <c r="P984" t="s">
        <v>31</v>
      </c>
      <c r="Q984" t="s">
        <v>25</v>
      </c>
      <c r="R984">
        <v>0</v>
      </c>
      <c r="S984" t="s">
        <v>133</v>
      </c>
      <c r="T984" t="s">
        <v>134</v>
      </c>
      <c r="U984" t="s">
        <v>136</v>
      </c>
      <c r="V984" s="50">
        <f t="shared" si="76"/>
        <v>0</v>
      </c>
      <c r="W984" s="50">
        <f t="shared" si="79"/>
        <v>0</v>
      </c>
      <c r="X984" s="5">
        <f t="shared" si="78"/>
        <v>0</v>
      </c>
      <c r="Y984">
        <f t="shared" si="77"/>
        <v>0</v>
      </c>
    </row>
    <row r="985" spans="1:25">
      <c r="A985">
        <v>984</v>
      </c>
      <c r="B985" t="s">
        <v>16</v>
      </c>
      <c r="C985" t="s">
        <v>110</v>
      </c>
      <c r="D985">
        <v>7</v>
      </c>
      <c r="E985" t="s">
        <v>18</v>
      </c>
      <c r="F985">
        <v>0.04</v>
      </c>
      <c r="H985" s="3">
        <v>476</v>
      </c>
      <c r="I985" s="3">
        <f t="shared" si="75"/>
        <v>506.94</v>
      </c>
      <c r="J985" t="s">
        <v>65</v>
      </c>
      <c r="K985">
        <v>1</v>
      </c>
      <c r="L985" t="s">
        <v>34</v>
      </c>
      <c r="M985" t="s">
        <v>35</v>
      </c>
      <c r="N985" t="s">
        <v>36</v>
      </c>
      <c r="O985" t="s">
        <v>37</v>
      </c>
      <c r="P985" t="s">
        <v>24</v>
      </c>
      <c r="Q985" t="s">
        <v>38</v>
      </c>
      <c r="R985">
        <v>0</v>
      </c>
      <c r="S985" t="s">
        <v>133</v>
      </c>
      <c r="T985" t="s">
        <v>134</v>
      </c>
      <c r="U985" t="s">
        <v>136</v>
      </c>
      <c r="V985" s="50">
        <f t="shared" si="76"/>
        <v>0</v>
      </c>
      <c r="W985" s="50">
        <f t="shared" si="79"/>
        <v>0</v>
      </c>
      <c r="X985" s="5">
        <f t="shared" si="78"/>
        <v>0</v>
      </c>
      <c r="Y985">
        <f t="shared" si="77"/>
        <v>0</v>
      </c>
    </row>
    <row r="986" spans="1:25">
      <c r="A986">
        <v>985</v>
      </c>
      <c r="B986" t="s">
        <v>16</v>
      </c>
      <c r="C986" t="s">
        <v>110</v>
      </c>
      <c r="D986">
        <v>7</v>
      </c>
      <c r="E986" t="s">
        <v>18</v>
      </c>
      <c r="F986">
        <v>0.04</v>
      </c>
      <c r="H986" s="3">
        <v>476</v>
      </c>
      <c r="I986" s="3">
        <f t="shared" si="75"/>
        <v>506.94</v>
      </c>
      <c r="J986" t="s">
        <v>65</v>
      </c>
      <c r="K986">
        <v>1</v>
      </c>
      <c r="L986" t="s">
        <v>39</v>
      </c>
      <c r="M986" t="s">
        <v>35</v>
      </c>
      <c r="N986" t="s">
        <v>36</v>
      </c>
      <c r="O986" t="s">
        <v>37</v>
      </c>
      <c r="P986" t="s">
        <v>24</v>
      </c>
      <c r="Q986" t="s">
        <v>38</v>
      </c>
      <c r="R986">
        <v>0</v>
      </c>
      <c r="S986" t="s">
        <v>133</v>
      </c>
      <c r="T986" t="s">
        <v>134</v>
      </c>
      <c r="U986" t="s">
        <v>136</v>
      </c>
      <c r="V986" s="50">
        <f t="shared" si="76"/>
        <v>0</v>
      </c>
      <c r="W986" s="50">
        <f t="shared" si="79"/>
        <v>0</v>
      </c>
      <c r="X986" s="5">
        <f t="shared" si="78"/>
        <v>0</v>
      </c>
      <c r="Y986">
        <f t="shared" si="77"/>
        <v>0</v>
      </c>
    </row>
    <row r="987" spans="1:25">
      <c r="A987">
        <v>986</v>
      </c>
      <c r="B987" t="s">
        <v>16</v>
      </c>
      <c r="C987" t="s">
        <v>110</v>
      </c>
      <c r="D987">
        <v>7</v>
      </c>
      <c r="E987" t="s">
        <v>18</v>
      </c>
      <c r="F987">
        <v>0.04</v>
      </c>
      <c r="H987" s="3">
        <v>476</v>
      </c>
      <c r="I987" s="3">
        <f t="shared" si="75"/>
        <v>506.94</v>
      </c>
      <c r="J987" t="s">
        <v>65</v>
      </c>
      <c r="K987">
        <v>1</v>
      </c>
      <c r="L987" t="s">
        <v>40</v>
      </c>
      <c r="M987" t="s">
        <v>40</v>
      </c>
      <c r="N987" t="s">
        <v>22</v>
      </c>
      <c r="O987" t="s">
        <v>37</v>
      </c>
      <c r="P987" t="s">
        <v>24</v>
      </c>
      <c r="Q987" t="s">
        <v>32</v>
      </c>
      <c r="R987">
        <v>0</v>
      </c>
      <c r="S987" t="s">
        <v>133</v>
      </c>
      <c r="T987" t="s">
        <v>134</v>
      </c>
      <c r="U987" t="s">
        <v>136</v>
      </c>
      <c r="V987" s="50">
        <f t="shared" si="76"/>
        <v>0</v>
      </c>
      <c r="W987" s="50">
        <f t="shared" si="79"/>
        <v>0</v>
      </c>
      <c r="X987" s="5">
        <f t="shared" si="78"/>
        <v>0</v>
      </c>
      <c r="Y987">
        <f t="shared" si="77"/>
        <v>0</v>
      </c>
    </row>
    <row r="988" spans="1:25">
      <c r="A988">
        <v>987</v>
      </c>
      <c r="B988" t="s">
        <v>16</v>
      </c>
      <c r="C988" t="s">
        <v>110</v>
      </c>
      <c r="D988">
        <v>7</v>
      </c>
      <c r="E988" t="s">
        <v>18</v>
      </c>
      <c r="F988">
        <v>0.04</v>
      </c>
      <c r="H988" s="3">
        <v>476</v>
      </c>
      <c r="I988" s="3">
        <f t="shared" si="75"/>
        <v>506.94</v>
      </c>
      <c r="J988" t="s">
        <v>65</v>
      </c>
      <c r="K988">
        <v>1</v>
      </c>
      <c r="L988" t="s">
        <v>41</v>
      </c>
      <c r="M988" t="s">
        <v>41</v>
      </c>
      <c r="N988" t="s">
        <v>22</v>
      </c>
      <c r="O988" t="s">
        <v>23</v>
      </c>
      <c r="P988" t="s">
        <v>24</v>
      </c>
      <c r="Q988" t="s">
        <v>425</v>
      </c>
      <c r="R988">
        <v>0</v>
      </c>
      <c r="S988" t="s">
        <v>133</v>
      </c>
      <c r="T988" t="s">
        <v>134</v>
      </c>
      <c r="U988" t="s">
        <v>136</v>
      </c>
      <c r="V988" s="50">
        <f t="shared" si="76"/>
        <v>0</v>
      </c>
      <c r="W988" s="50">
        <f t="shared" si="79"/>
        <v>0</v>
      </c>
      <c r="X988" s="5">
        <f t="shared" si="78"/>
        <v>0</v>
      </c>
      <c r="Y988">
        <f t="shared" si="77"/>
        <v>0</v>
      </c>
    </row>
    <row r="989" spans="1:25">
      <c r="A989">
        <v>988</v>
      </c>
      <c r="B989" t="s">
        <v>16</v>
      </c>
      <c r="C989" t="s">
        <v>110</v>
      </c>
      <c r="D989">
        <v>7</v>
      </c>
      <c r="E989" t="s">
        <v>18</v>
      </c>
      <c r="F989">
        <v>0.04</v>
      </c>
      <c r="H989" s="3">
        <v>476</v>
      </c>
      <c r="I989" s="3">
        <f t="shared" si="75"/>
        <v>506.94</v>
      </c>
      <c r="J989" t="s">
        <v>65</v>
      </c>
      <c r="K989">
        <v>1</v>
      </c>
      <c r="L989" t="s">
        <v>42</v>
      </c>
      <c r="M989" t="s">
        <v>42</v>
      </c>
      <c r="N989" t="s">
        <v>22</v>
      </c>
      <c r="O989" t="s">
        <v>23</v>
      </c>
      <c r="P989" t="s">
        <v>24</v>
      </c>
      <c r="Q989" t="s">
        <v>43</v>
      </c>
      <c r="R989">
        <v>0</v>
      </c>
      <c r="S989" t="s">
        <v>133</v>
      </c>
      <c r="T989" t="s">
        <v>134</v>
      </c>
      <c r="U989" t="s">
        <v>136</v>
      </c>
      <c r="V989" s="50">
        <f t="shared" si="76"/>
        <v>0</v>
      </c>
      <c r="W989" s="50">
        <f t="shared" si="79"/>
        <v>0</v>
      </c>
      <c r="X989" s="5">
        <f t="shared" si="78"/>
        <v>0</v>
      </c>
      <c r="Y989">
        <f t="shared" si="77"/>
        <v>0</v>
      </c>
    </row>
    <row r="990" spans="1:25">
      <c r="A990">
        <v>989</v>
      </c>
      <c r="B990" t="s">
        <v>16</v>
      </c>
      <c r="C990" t="s">
        <v>110</v>
      </c>
      <c r="D990">
        <v>7</v>
      </c>
      <c r="E990" t="s">
        <v>18</v>
      </c>
      <c r="F990">
        <v>0.04</v>
      </c>
      <c r="H990" s="3">
        <v>476</v>
      </c>
      <c r="I990" s="3">
        <f t="shared" si="75"/>
        <v>506.94</v>
      </c>
      <c r="J990" t="s">
        <v>65</v>
      </c>
      <c r="K990">
        <v>1</v>
      </c>
      <c r="L990" t="s">
        <v>44</v>
      </c>
      <c r="M990" t="s">
        <v>44</v>
      </c>
      <c r="N990" t="s">
        <v>22</v>
      </c>
      <c r="O990" t="s">
        <v>23</v>
      </c>
      <c r="P990" t="s">
        <v>24</v>
      </c>
      <c r="Q990" t="s">
        <v>45</v>
      </c>
      <c r="R990">
        <v>0</v>
      </c>
      <c r="S990" t="s">
        <v>133</v>
      </c>
      <c r="T990" t="s">
        <v>134</v>
      </c>
      <c r="U990" t="s">
        <v>136</v>
      </c>
      <c r="V990" s="50">
        <f t="shared" si="76"/>
        <v>0</v>
      </c>
      <c r="W990" s="50">
        <f t="shared" si="79"/>
        <v>0</v>
      </c>
      <c r="X990" s="5">
        <f t="shared" si="78"/>
        <v>0</v>
      </c>
      <c r="Y990">
        <f t="shared" si="77"/>
        <v>0</v>
      </c>
    </row>
    <row r="991" spans="1:25">
      <c r="A991">
        <v>990</v>
      </c>
      <c r="B991" t="s">
        <v>16</v>
      </c>
      <c r="C991" t="s">
        <v>110</v>
      </c>
      <c r="D991">
        <v>7</v>
      </c>
      <c r="E991" t="s">
        <v>18</v>
      </c>
      <c r="F991">
        <v>0.04</v>
      </c>
      <c r="H991" s="3">
        <v>476</v>
      </c>
      <c r="I991" s="3">
        <f t="shared" si="75"/>
        <v>506.94</v>
      </c>
      <c r="J991" t="s">
        <v>65</v>
      </c>
      <c r="K991">
        <v>1</v>
      </c>
      <c r="L991" t="s">
        <v>46</v>
      </c>
      <c r="M991" t="s">
        <v>46</v>
      </c>
      <c r="N991" t="s">
        <v>22</v>
      </c>
      <c r="O991" t="s">
        <v>23</v>
      </c>
      <c r="P991" t="s">
        <v>24</v>
      </c>
      <c r="Q991" t="s">
        <v>32</v>
      </c>
      <c r="R991">
        <v>0</v>
      </c>
      <c r="S991" t="s">
        <v>133</v>
      </c>
      <c r="T991" t="s">
        <v>134</v>
      </c>
      <c r="U991" t="s">
        <v>136</v>
      </c>
      <c r="V991" s="50">
        <f t="shared" si="76"/>
        <v>0</v>
      </c>
      <c r="W991" s="50">
        <f t="shared" si="79"/>
        <v>0</v>
      </c>
      <c r="X991" s="5">
        <f t="shared" si="78"/>
        <v>0</v>
      </c>
      <c r="Y991">
        <f t="shared" si="77"/>
        <v>0</v>
      </c>
    </row>
    <row r="992" spans="1:25">
      <c r="A992">
        <v>991</v>
      </c>
      <c r="B992" t="s">
        <v>16</v>
      </c>
      <c r="C992" t="s">
        <v>110</v>
      </c>
      <c r="D992">
        <v>7</v>
      </c>
      <c r="E992" t="s">
        <v>18</v>
      </c>
      <c r="F992">
        <v>0.04</v>
      </c>
      <c r="H992" s="3">
        <v>476</v>
      </c>
      <c r="I992" s="3">
        <f t="shared" si="75"/>
        <v>506.94</v>
      </c>
      <c r="J992" t="s">
        <v>65</v>
      </c>
      <c r="K992">
        <v>1</v>
      </c>
      <c r="L992" t="s">
        <v>47</v>
      </c>
      <c r="M992" t="s">
        <v>48</v>
      </c>
      <c r="N992" t="s">
        <v>22</v>
      </c>
      <c r="O992" t="s">
        <v>37</v>
      </c>
      <c r="P992" t="s">
        <v>24</v>
      </c>
      <c r="Q992" t="s">
        <v>49</v>
      </c>
      <c r="R992">
        <v>1</v>
      </c>
      <c r="S992" t="s">
        <v>133</v>
      </c>
      <c r="T992" t="s">
        <v>134</v>
      </c>
      <c r="U992" t="s">
        <v>136</v>
      </c>
      <c r="V992" s="50">
        <f t="shared" si="76"/>
        <v>2.1008403361344537E-3</v>
      </c>
      <c r="W992" s="50">
        <f t="shared" si="79"/>
        <v>2100.8403361344535</v>
      </c>
      <c r="X992" s="5">
        <f t="shared" si="78"/>
        <v>1.9726200339290644E-3</v>
      </c>
      <c r="Y992">
        <f t="shared" si="77"/>
        <v>1.9726200339290645</v>
      </c>
    </row>
    <row r="993" spans="1:25">
      <c r="A993">
        <v>992</v>
      </c>
      <c r="B993" t="s">
        <v>16</v>
      </c>
      <c r="C993" t="s">
        <v>110</v>
      </c>
      <c r="D993">
        <v>7</v>
      </c>
      <c r="E993" t="s">
        <v>18</v>
      </c>
      <c r="F993">
        <v>0.04</v>
      </c>
      <c r="H993" s="3">
        <v>476</v>
      </c>
      <c r="I993" s="3">
        <f t="shared" si="75"/>
        <v>506.94</v>
      </c>
      <c r="J993" t="s">
        <v>65</v>
      </c>
      <c r="K993">
        <v>1</v>
      </c>
      <c r="L993" t="s">
        <v>50</v>
      </c>
      <c r="M993" t="s">
        <v>48</v>
      </c>
      <c r="N993" t="s">
        <v>22</v>
      </c>
      <c r="O993" t="s">
        <v>37</v>
      </c>
      <c r="P993" t="s">
        <v>24</v>
      </c>
      <c r="Q993" t="s">
        <v>49</v>
      </c>
      <c r="R993">
        <v>0</v>
      </c>
      <c r="S993" t="s">
        <v>133</v>
      </c>
      <c r="T993" t="s">
        <v>134</v>
      </c>
      <c r="U993" t="s">
        <v>136</v>
      </c>
      <c r="V993" s="50">
        <f t="shared" si="76"/>
        <v>0</v>
      </c>
      <c r="W993" s="50">
        <f t="shared" si="79"/>
        <v>0</v>
      </c>
      <c r="X993" s="5">
        <f t="shared" si="78"/>
        <v>0</v>
      </c>
      <c r="Y993">
        <f t="shared" si="77"/>
        <v>0</v>
      </c>
    </row>
    <row r="994" spans="1:25">
      <c r="A994">
        <v>993</v>
      </c>
      <c r="B994" t="s">
        <v>16</v>
      </c>
      <c r="C994" t="s">
        <v>110</v>
      </c>
      <c r="D994">
        <v>7</v>
      </c>
      <c r="E994" t="s">
        <v>18</v>
      </c>
      <c r="F994">
        <v>0.04</v>
      </c>
      <c r="H994" s="3">
        <v>476</v>
      </c>
      <c r="I994" s="3">
        <f t="shared" si="75"/>
        <v>506.94</v>
      </c>
      <c r="J994" t="s">
        <v>65</v>
      </c>
      <c r="K994">
        <v>1</v>
      </c>
      <c r="L994" t="s">
        <v>51</v>
      </c>
      <c r="M994" t="s">
        <v>51</v>
      </c>
      <c r="N994" t="s">
        <v>22</v>
      </c>
      <c r="O994" t="s">
        <v>23</v>
      </c>
      <c r="P994" t="s">
        <v>24</v>
      </c>
      <c r="Q994" t="s">
        <v>45</v>
      </c>
      <c r="R994">
        <v>0</v>
      </c>
      <c r="S994" t="s">
        <v>133</v>
      </c>
      <c r="T994" t="s">
        <v>134</v>
      </c>
      <c r="U994" t="s">
        <v>136</v>
      </c>
      <c r="V994" s="50">
        <f t="shared" si="76"/>
        <v>0</v>
      </c>
      <c r="W994" s="50">
        <f t="shared" si="79"/>
        <v>0</v>
      </c>
      <c r="X994" s="5">
        <f t="shared" si="78"/>
        <v>0</v>
      </c>
      <c r="Y994">
        <f t="shared" si="77"/>
        <v>0</v>
      </c>
    </row>
    <row r="995" spans="1:25">
      <c r="A995">
        <v>994</v>
      </c>
      <c r="B995" t="s">
        <v>16</v>
      </c>
      <c r="C995" t="s">
        <v>110</v>
      </c>
      <c r="D995">
        <v>7</v>
      </c>
      <c r="E995" t="s">
        <v>18</v>
      </c>
      <c r="F995">
        <v>0.04</v>
      </c>
      <c r="H995" s="3">
        <v>476</v>
      </c>
      <c r="I995" s="3">
        <f t="shared" si="75"/>
        <v>506.94</v>
      </c>
      <c r="J995" t="s">
        <v>65</v>
      </c>
      <c r="K995">
        <v>1</v>
      </c>
      <c r="L995" t="s">
        <v>52</v>
      </c>
      <c r="M995" t="s">
        <v>52</v>
      </c>
      <c r="N995" t="s">
        <v>22</v>
      </c>
      <c r="O995" t="s">
        <v>23</v>
      </c>
      <c r="P995" t="s">
        <v>31</v>
      </c>
      <c r="Q995" t="s">
        <v>53</v>
      </c>
      <c r="R995">
        <v>0</v>
      </c>
      <c r="S995" t="s">
        <v>133</v>
      </c>
      <c r="T995" t="s">
        <v>134</v>
      </c>
      <c r="U995" t="s">
        <v>136</v>
      </c>
      <c r="V995" s="50">
        <f t="shared" si="76"/>
        <v>0</v>
      </c>
      <c r="W995" s="50">
        <f t="shared" si="79"/>
        <v>0</v>
      </c>
      <c r="X995" s="5">
        <f t="shared" si="78"/>
        <v>0</v>
      </c>
      <c r="Y995">
        <f t="shared" si="77"/>
        <v>0</v>
      </c>
    </row>
    <row r="996" spans="1:25">
      <c r="A996">
        <v>995</v>
      </c>
      <c r="B996" t="s">
        <v>16</v>
      </c>
      <c r="C996" t="s">
        <v>110</v>
      </c>
      <c r="D996">
        <v>7</v>
      </c>
      <c r="E996" t="s">
        <v>18</v>
      </c>
      <c r="F996">
        <v>0.04</v>
      </c>
      <c r="H996" s="3">
        <v>476</v>
      </c>
      <c r="I996" s="3">
        <f t="shared" si="75"/>
        <v>506.94</v>
      </c>
      <c r="J996" t="s">
        <v>65</v>
      </c>
      <c r="K996">
        <v>1</v>
      </c>
      <c r="L996" t="s">
        <v>54</v>
      </c>
      <c r="M996" t="s">
        <v>54</v>
      </c>
      <c r="N996" t="s">
        <v>22</v>
      </c>
      <c r="O996" t="s">
        <v>23</v>
      </c>
      <c r="P996" t="s">
        <v>31</v>
      </c>
      <c r="Q996" t="s">
        <v>55</v>
      </c>
      <c r="R996">
        <v>0</v>
      </c>
      <c r="S996" t="s">
        <v>133</v>
      </c>
      <c r="T996" t="s">
        <v>134</v>
      </c>
      <c r="U996" t="s">
        <v>136</v>
      </c>
      <c r="V996" s="50">
        <f t="shared" si="76"/>
        <v>0</v>
      </c>
      <c r="W996" s="50">
        <f t="shared" si="79"/>
        <v>0</v>
      </c>
      <c r="X996" s="5">
        <f t="shared" si="78"/>
        <v>0</v>
      </c>
      <c r="Y996">
        <f t="shared" si="77"/>
        <v>0</v>
      </c>
    </row>
    <row r="997" spans="1:25">
      <c r="A997">
        <v>996</v>
      </c>
      <c r="B997" t="s">
        <v>16</v>
      </c>
      <c r="C997" t="s">
        <v>110</v>
      </c>
      <c r="D997">
        <v>7</v>
      </c>
      <c r="E997" t="s">
        <v>18</v>
      </c>
      <c r="F997">
        <v>0.04</v>
      </c>
      <c r="H997" s="3">
        <v>476</v>
      </c>
      <c r="I997" s="3">
        <f t="shared" si="75"/>
        <v>506.94</v>
      </c>
      <c r="J997" t="s">
        <v>65</v>
      </c>
      <c r="K997">
        <v>1</v>
      </c>
      <c r="L997" t="s">
        <v>56</v>
      </c>
      <c r="M997" t="s">
        <v>56</v>
      </c>
      <c r="N997" t="s">
        <v>22</v>
      </c>
      <c r="O997" t="s">
        <v>37</v>
      </c>
      <c r="P997" t="s">
        <v>24</v>
      </c>
      <c r="Q997" t="s">
        <v>57</v>
      </c>
      <c r="R997">
        <v>0</v>
      </c>
      <c r="S997" t="s">
        <v>133</v>
      </c>
      <c r="T997" t="s">
        <v>134</v>
      </c>
      <c r="U997" t="s">
        <v>136</v>
      </c>
      <c r="V997" s="50">
        <f t="shared" si="76"/>
        <v>0</v>
      </c>
      <c r="W997" s="50">
        <f t="shared" si="79"/>
        <v>0</v>
      </c>
      <c r="X997" s="5">
        <f t="shared" si="78"/>
        <v>0</v>
      </c>
      <c r="Y997">
        <f t="shared" si="77"/>
        <v>0</v>
      </c>
    </row>
    <row r="998" spans="1:25">
      <c r="A998">
        <v>997</v>
      </c>
      <c r="B998" t="s">
        <v>16</v>
      </c>
      <c r="C998" t="s">
        <v>110</v>
      </c>
      <c r="D998">
        <v>7</v>
      </c>
      <c r="E998" t="s">
        <v>18</v>
      </c>
      <c r="F998">
        <v>0.04</v>
      </c>
      <c r="H998" s="3">
        <v>476</v>
      </c>
      <c r="I998" s="3">
        <f t="shared" si="75"/>
        <v>506.94</v>
      </c>
      <c r="J998" t="s">
        <v>65</v>
      </c>
      <c r="K998">
        <v>1</v>
      </c>
      <c r="L998" t="s">
        <v>58</v>
      </c>
      <c r="M998" t="s">
        <v>58</v>
      </c>
      <c r="N998" t="s">
        <v>30</v>
      </c>
      <c r="O998" t="s">
        <v>23</v>
      </c>
      <c r="P998" t="s">
        <v>31</v>
      </c>
      <c r="Q998" t="s">
        <v>59</v>
      </c>
      <c r="R998">
        <v>0</v>
      </c>
      <c r="S998" t="s">
        <v>133</v>
      </c>
      <c r="T998" t="s">
        <v>134</v>
      </c>
      <c r="U998" t="s">
        <v>136</v>
      </c>
      <c r="V998" s="50">
        <f t="shared" si="76"/>
        <v>0</v>
      </c>
      <c r="W998" s="50">
        <f t="shared" si="79"/>
        <v>0</v>
      </c>
      <c r="X998" s="5">
        <f t="shared" si="78"/>
        <v>0</v>
      </c>
      <c r="Y998">
        <f t="shared" si="77"/>
        <v>0</v>
      </c>
    </row>
    <row r="999" spans="1:25">
      <c r="A999">
        <v>998</v>
      </c>
      <c r="B999" t="s">
        <v>16</v>
      </c>
      <c r="C999" t="s">
        <v>110</v>
      </c>
      <c r="D999">
        <v>7</v>
      </c>
      <c r="E999" t="s">
        <v>18</v>
      </c>
      <c r="F999">
        <v>0.04</v>
      </c>
      <c r="H999" s="3">
        <v>476</v>
      </c>
      <c r="I999" s="3">
        <f t="shared" si="75"/>
        <v>506.94</v>
      </c>
      <c r="J999" t="s">
        <v>65</v>
      </c>
      <c r="K999">
        <v>1</v>
      </c>
      <c r="L999" t="s">
        <v>60</v>
      </c>
      <c r="M999" t="s">
        <v>60</v>
      </c>
      <c r="N999" t="s">
        <v>30</v>
      </c>
      <c r="O999" t="s">
        <v>37</v>
      </c>
      <c r="P999" t="s">
        <v>31</v>
      </c>
      <c r="Q999" t="s">
        <v>61</v>
      </c>
      <c r="R999">
        <v>0</v>
      </c>
      <c r="S999" t="s">
        <v>133</v>
      </c>
      <c r="T999" t="s">
        <v>134</v>
      </c>
      <c r="U999" t="s">
        <v>136</v>
      </c>
      <c r="V999" s="50">
        <f t="shared" si="76"/>
        <v>0</v>
      </c>
      <c r="W999" s="50">
        <f t="shared" si="79"/>
        <v>0</v>
      </c>
      <c r="X999" s="5">
        <f t="shared" si="78"/>
        <v>0</v>
      </c>
      <c r="Y999">
        <f t="shared" si="77"/>
        <v>0</v>
      </c>
    </row>
    <row r="1000" spans="1:25">
      <c r="A1000">
        <v>999</v>
      </c>
      <c r="B1000" t="s">
        <v>16</v>
      </c>
      <c r="C1000" t="s">
        <v>110</v>
      </c>
      <c r="D1000">
        <v>7</v>
      </c>
      <c r="E1000" t="s">
        <v>18</v>
      </c>
      <c r="F1000">
        <v>0.04</v>
      </c>
      <c r="H1000" s="3">
        <v>476</v>
      </c>
      <c r="I1000" s="3">
        <f t="shared" si="75"/>
        <v>506.94</v>
      </c>
      <c r="J1000" t="s">
        <v>65</v>
      </c>
      <c r="K1000">
        <v>1</v>
      </c>
      <c r="L1000" t="s">
        <v>62</v>
      </c>
      <c r="M1000" t="s">
        <v>62</v>
      </c>
      <c r="N1000" t="s">
        <v>22</v>
      </c>
      <c r="O1000" t="s">
        <v>37</v>
      </c>
      <c r="P1000" t="s">
        <v>24</v>
      </c>
      <c r="Q1000" t="s">
        <v>32</v>
      </c>
      <c r="R1000">
        <v>0</v>
      </c>
      <c r="S1000" t="s">
        <v>133</v>
      </c>
      <c r="T1000" t="s">
        <v>134</v>
      </c>
      <c r="U1000" t="s">
        <v>136</v>
      </c>
      <c r="V1000" s="50">
        <f t="shared" si="76"/>
        <v>0</v>
      </c>
      <c r="W1000" s="50">
        <f t="shared" si="79"/>
        <v>0</v>
      </c>
      <c r="X1000" s="5">
        <f t="shared" si="78"/>
        <v>0</v>
      </c>
      <c r="Y1000">
        <f t="shared" si="77"/>
        <v>0</v>
      </c>
    </row>
    <row r="1001" spans="1:25">
      <c r="A1001">
        <v>1000</v>
      </c>
      <c r="B1001" t="s">
        <v>16</v>
      </c>
      <c r="C1001" t="s">
        <v>110</v>
      </c>
      <c r="D1001">
        <v>7</v>
      </c>
      <c r="E1001" t="s">
        <v>18</v>
      </c>
      <c r="F1001">
        <v>0.04</v>
      </c>
      <c r="H1001" s="3">
        <v>476</v>
      </c>
      <c r="I1001" s="3">
        <f t="shared" si="75"/>
        <v>506.94</v>
      </c>
      <c r="J1001" t="s">
        <v>65</v>
      </c>
      <c r="K1001">
        <v>1</v>
      </c>
      <c r="L1001" t="s">
        <v>63</v>
      </c>
      <c r="M1001" t="s">
        <v>64</v>
      </c>
      <c r="N1001" t="s">
        <v>22</v>
      </c>
      <c r="O1001" t="s">
        <v>23</v>
      </c>
      <c r="P1001" t="s">
        <v>24</v>
      </c>
      <c r="Q1001" t="s">
        <v>25</v>
      </c>
      <c r="R1001">
        <v>0</v>
      </c>
      <c r="S1001" t="s">
        <v>133</v>
      </c>
      <c r="T1001" t="s">
        <v>134</v>
      </c>
      <c r="U1001" t="s">
        <v>136</v>
      </c>
      <c r="V1001" s="50">
        <f t="shared" si="76"/>
        <v>0</v>
      </c>
      <c r="W1001" s="50">
        <f t="shared" si="79"/>
        <v>0</v>
      </c>
      <c r="X1001" s="5">
        <f t="shared" si="78"/>
        <v>0</v>
      </c>
      <c r="Y1001">
        <f t="shared" si="77"/>
        <v>0</v>
      </c>
    </row>
    <row r="1002" spans="1:25">
      <c r="A1002">
        <v>1001</v>
      </c>
      <c r="B1002" t="s">
        <v>16</v>
      </c>
      <c r="C1002" t="s">
        <v>110</v>
      </c>
      <c r="D1002">
        <v>7</v>
      </c>
      <c r="E1002" t="s">
        <v>18</v>
      </c>
      <c r="F1002">
        <v>0.04</v>
      </c>
      <c r="H1002" s="3">
        <v>476</v>
      </c>
      <c r="I1002" s="3">
        <f t="shared" si="75"/>
        <v>506.94</v>
      </c>
      <c r="J1002" t="s">
        <v>67</v>
      </c>
      <c r="K1002">
        <v>1</v>
      </c>
      <c r="L1002" t="s">
        <v>20</v>
      </c>
      <c r="M1002" t="s">
        <v>21</v>
      </c>
      <c r="N1002" t="s">
        <v>22</v>
      </c>
      <c r="O1002" t="s">
        <v>23</v>
      </c>
      <c r="P1002" t="s">
        <v>24</v>
      </c>
      <c r="Q1002" t="s">
        <v>25</v>
      </c>
      <c r="R1002">
        <v>1</v>
      </c>
      <c r="S1002" t="s">
        <v>133</v>
      </c>
      <c r="T1002" t="s">
        <v>134</v>
      </c>
      <c r="U1002" t="s">
        <v>137</v>
      </c>
      <c r="V1002" s="50">
        <f t="shared" si="76"/>
        <v>2.1008403361344537E-3</v>
      </c>
      <c r="W1002" s="50">
        <f t="shared" si="79"/>
        <v>2100.8403361344535</v>
      </c>
      <c r="X1002" s="5">
        <f t="shared" si="78"/>
        <v>1.9726200339290644E-3</v>
      </c>
      <c r="Y1002">
        <f t="shared" si="77"/>
        <v>1.9726200339290645</v>
      </c>
    </row>
    <row r="1003" spans="1:25">
      <c r="A1003">
        <v>1002</v>
      </c>
      <c r="B1003" t="s">
        <v>16</v>
      </c>
      <c r="C1003" t="s">
        <v>110</v>
      </c>
      <c r="D1003">
        <v>7</v>
      </c>
      <c r="E1003" t="s">
        <v>18</v>
      </c>
      <c r="F1003">
        <v>0.04</v>
      </c>
      <c r="H1003" s="3">
        <v>476</v>
      </c>
      <c r="I1003" s="3">
        <f t="shared" si="75"/>
        <v>506.94</v>
      </c>
      <c r="J1003" t="s">
        <v>67</v>
      </c>
      <c r="K1003">
        <v>1</v>
      </c>
      <c r="L1003" t="s">
        <v>29</v>
      </c>
      <c r="M1003" t="s">
        <v>29</v>
      </c>
      <c r="N1003" t="s">
        <v>30</v>
      </c>
      <c r="O1003" t="s">
        <v>23</v>
      </c>
      <c r="P1003" t="s">
        <v>31</v>
      </c>
      <c r="Q1003" t="s">
        <v>32</v>
      </c>
      <c r="R1003">
        <v>0</v>
      </c>
      <c r="S1003" t="s">
        <v>133</v>
      </c>
      <c r="T1003" t="s">
        <v>134</v>
      </c>
      <c r="U1003" t="s">
        <v>137</v>
      </c>
      <c r="V1003" s="50">
        <f t="shared" si="76"/>
        <v>0</v>
      </c>
      <c r="W1003" s="50">
        <f t="shared" si="79"/>
        <v>0</v>
      </c>
      <c r="X1003" s="5">
        <f t="shared" si="78"/>
        <v>0</v>
      </c>
      <c r="Y1003">
        <f t="shared" si="77"/>
        <v>0</v>
      </c>
    </row>
    <row r="1004" spans="1:25">
      <c r="A1004">
        <v>1003</v>
      </c>
      <c r="B1004" t="s">
        <v>16</v>
      </c>
      <c r="C1004" t="s">
        <v>110</v>
      </c>
      <c r="D1004">
        <v>7</v>
      </c>
      <c r="E1004" t="s">
        <v>18</v>
      </c>
      <c r="F1004">
        <v>0.04</v>
      </c>
      <c r="H1004" s="3">
        <v>476</v>
      </c>
      <c r="I1004" s="3">
        <f t="shared" si="75"/>
        <v>506.94</v>
      </c>
      <c r="J1004" t="s">
        <v>67</v>
      </c>
      <c r="K1004">
        <v>1</v>
      </c>
      <c r="L1004" t="s">
        <v>33</v>
      </c>
      <c r="M1004" t="s">
        <v>33</v>
      </c>
      <c r="N1004" t="s">
        <v>22</v>
      </c>
      <c r="O1004" t="s">
        <v>23</v>
      </c>
      <c r="P1004" t="s">
        <v>31</v>
      </c>
      <c r="Q1004" t="s">
        <v>25</v>
      </c>
      <c r="R1004">
        <v>0</v>
      </c>
      <c r="S1004" t="s">
        <v>133</v>
      </c>
      <c r="T1004" t="s">
        <v>134</v>
      </c>
      <c r="U1004" t="s">
        <v>137</v>
      </c>
      <c r="V1004" s="50">
        <f t="shared" si="76"/>
        <v>0</v>
      </c>
      <c r="W1004" s="50">
        <f t="shared" si="79"/>
        <v>0</v>
      </c>
      <c r="X1004" s="5">
        <f t="shared" si="78"/>
        <v>0</v>
      </c>
      <c r="Y1004">
        <f t="shared" si="77"/>
        <v>0</v>
      </c>
    </row>
    <row r="1005" spans="1:25">
      <c r="A1005">
        <v>1004</v>
      </c>
      <c r="B1005" t="s">
        <v>16</v>
      </c>
      <c r="C1005" t="s">
        <v>110</v>
      </c>
      <c r="D1005">
        <v>7</v>
      </c>
      <c r="E1005" t="s">
        <v>18</v>
      </c>
      <c r="F1005">
        <v>0.04</v>
      </c>
      <c r="H1005" s="3">
        <v>476</v>
      </c>
      <c r="I1005" s="3">
        <f t="shared" si="75"/>
        <v>506.94</v>
      </c>
      <c r="J1005" t="s">
        <v>67</v>
      </c>
      <c r="K1005">
        <v>1</v>
      </c>
      <c r="L1005" t="s">
        <v>34</v>
      </c>
      <c r="M1005" t="s">
        <v>35</v>
      </c>
      <c r="N1005" t="s">
        <v>36</v>
      </c>
      <c r="O1005" t="s">
        <v>37</v>
      </c>
      <c r="P1005" t="s">
        <v>24</v>
      </c>
      <c r="Q1005" t="s">
        <v>38</v>
      </c>
      <c r="R1005">
        <v>0</v>
      </c>
      <c r="S1005" t="s">
        <v>133</v>
      </c>
      <c r="T1005" t="s">
        <v>134</v>
      </c>
      <c r="U1005" t="s">
        <v>137</v>
      </c>
      <c r="V1005" s="50">
        <f t="shared" si="76"/>
        <v>0</v>
      </c>
      <c r="W1005" s="50">
        <f t="shared" si="79"/>
        <v>0</v>
      </c>
      <c r="X1005" s="5">
        <f t="shared" si="78"/>
        <v>0</v>
      </c>
      <c r="Y1005">
        <f t="shared" si="77"/>
        <v>0</v>
      </c>
    </row>
    <row r="1006" spans="1:25">
      <c r="A1006">
        <v>1005</v>
      </c>
      <c r="B1006" t="s">
        <v>16</v>
      </c>
      <c r="C1006" t="s">
        <v>110</v>
      </c>
      <c r="D1006">
        <v>7</v>
      </c>
      <c r="E1006" t="s">
        <v>18</v>
      </c>
      <c r="F1006">
        <v>0.04</v>
      </c>
      <c r="H1006" s="3">
        <v>476</v>
      </c>
      <c r="I1006" s="3">
        <f t="shared" si="75"/>
        <v>506.94</v>
      </c>
      <c r="J1006" t="s">
        <v>67</v>
      </c>
      <c r="K1006">
        <v>1</v>
      </c>
      <c r="L1006" t="s">
        <v>39</v>
      </c>
      <c r="M1006" t="s">
        <v>35</v>
      </c>
      <c r="N1006" t="s">
        <v>36</v>
      </c>
      <c r="O1006" t="s">
        <v>37</v>
      </c>
      <c r="P1006" t="s">
        <v>24</v>
      </c>
      <c r="Q1006" t="s">
        <v>38</v>
      </c>
      <c r="R1006">
        <v>0</v>
      </c>
      <c r="S1006" t="s">
        <v>133</v>
      </c>
      <c r="T1006" t="s">
        <v>134</v>
      </c>
      <c r="U1006" t="s">
        <v>137</v>
      </c>
      <c r="V1006" s="50">
        <f t="shared" si="76"/>
        <v>0</v>
      </c>
      <c r="W1006" s="50">
        <f t="shared" si="79"/>
        <v>0</v>
      </c>
      <c r="X1006" s="5">
        <f t="shared" si="78"/>
        <v>0</v>
      </c>
      <c r="Y1006">
        <f t="shared" si="77"/>
        <v>0</v>
      </c>
    </row>
    <row r="1007" spans="1:25">
      <c r="A1007">
        <v>1006</v>
      </c>
      <c r="B1007" t="s">
        <v>16</v>
      </c>
      <c r="C1007" t="s">
        <v>110</v>
      </c>
      <c r="D1007">
        <v>7</v>
      </c>
      <c r="E1007" t="s">
        <v>18</v>
      </c>
      <c r="F1007">
        <v>0.04</v>
      </c>
      <c r="H1007" s="3">
        <v>476</v>
      </c>
      <c r="I1007" s="3">
        <f t="shared" si="75"/>
        <v>506.94</v>
      </c>
      <c r="J1007" t="s">
        <v>67</v>
      </c>
      <c r="K1007">
        <v>1</v>
      </c>
      <c r="L1007" t="s">
        <v>40</v>
      </c>
      <c r="M1007" t="s">
        <v>40</v>
      </c>
      <c r="N1007" t="s">
        <v>22</v>
      </c>
      <c r="O1007" t="s">
        <v>37</v>
      </c>
      <c r="P1007" t="s">
        <v>24</v>
      </c>
      <c r="Q1007" t="s">
        <v>32</v>
      </c>
      <c r="R1007">
        <v>0</v>
      </c>
      <c r="S1007" t="s">
        <v>133</v>
      </c>
      <c r="T1007" t="s">
        <v>134</v>
      </c>
      <c r="U1007" t="s">
        <v>137</v>
      </c>
      <c r="V1007" s="50">
        <f t="shared" si="76"/>
        <v>0</v>
      </c>
      <c r="W1007" s="50">
        <f t="shared" si="79"/>
        <v>0</v>
      </c>
      <c r="X1007" s="5">
        <f t="shared" si="78"/>
        <v>0</v>
      </c>
      <c r="Y1007">
        <f t="shared" si="77"/>
        <v>0</v>
      </c>
    </row>
    <row r="1008" spans="1:25">
      <c r="A1008">
        <v>1007</v>
      </c>
      <c r="B1008" t="s">
        <v>16</v>
      </c>
      <c r="C1008" t="s">
        <v>110</v>
      </c>
      <c r="D1008">
        <v>7</v>
      </c>
      <c r="E1008" t="s">
        <v>18</v>
      </c>
      <c r="F1008">
        <v>0.04</v>
      </c>
      <c r="H1008" s="3">
        <v>476</v>
      </c>
      <c r="I1008" s="3">
        <f t="shared" si="75"/>
        <v>506.94</v>
      </c>
      <c r="J1008" t="s">
        <v>67</v>
      </c>
      <c r="K1008">
        <v>1</v>
      </c>
      <c r="L1008" t="s">
        <v>41</v>
      </c>
      <c r="M1008" t="s">
        <v>41</v>
      </c>
      <c r="N1008" t="s">
        <v>22</v>
      </c>
      <c r="O1008" t="s">
        <v>23</v>
      </c>
      <c r="P1008" t="s">
        <v>24</v>
      </c>
      <c r="Q1008" t="s">
        <v>425</v>
      </c>
      <c r="R1008">
        <v>0</v>
      </c>
      <c r="S1008" t="s">
        <v>133</v>
      </c>
      <c r="T1008" t="s">
        <v>134</v>
      </c>
      <c r="U1008" t="s">
        <v>137</v>
      </c>
      <c r="V1008" s="50">
        <f t="shared" si="76"/>
        <v>0</v>
      </c>
      <c r="W1008" s="50">
        <f t="shared" si="79"/>
        <v>0</v>
      </c>
      <c r="X1008" s="5">
        <f t="shared" si="78"/>
        <v>0</v>
      </c>
      <c r="Y1008">
        <f t="shared" si="77"/>
        <v>0</v>
      </c>
    </row>
    <row r="1009" spans="1:25">
      <c r="A1009">
        <v>1008</v>
      </c>
      <c r="B1009" t="s">
        <v>16</v>
      </c>
      <c r="C1009" t="s">
        <v>110</v>
      </c>
      <c r="D1009">
        <v>7</v>
      </c>
      <c r="E1009" t="s">
        <v>18</v>
      </c>
      <c r="F1009">
        <v>0.04</v>
      </c>
      <c r="H1009" s="3">
        <v>476</v>
      </c>
      <c r="I1009" s="3">
        <f t="shared" si="75"/>
        <v>506.94</v>
      </c>
      <c r="J1009" t="s">
        <v>67</v>
      </c>
      <c r="K1009">
        <v>1</v>
      </c>
      <c r="L1009" t="s">
        <v>42</v>
      </c>
      <c r="M1009" t="s">
        <v>42</v>
      </c>
      <c r="N1009" t="s">
        <v>22</v>
      </c>
      <c r="O1009" t="s">
        <v>23</v>
      </c>
      <c r="P1009" t="s">
        <v>24</v>
      </c>
      <c r="Q1009" t="s">
        <v>43</v>
      </c>
      <c r="R1009">
        <v>0</v>
      </c>
      <c r="S1009" t="s">
        <v>133</v>
      </c>
      <c r="T1009" t="s">
        <v>134</v>
      </c>
      <c r="U1009" t="s">
        <v>137</v>
      </c>
      <c r="V1009" s="50">
        <f t="shared" si="76"/>
        <v>0</v>
      </c>
      <c r="W1009" s="50">
        <f t="shared" si="79"/>
        <v>0</v>
      </c>
      <c r="X1009" s="5">
        <f t="shared" si="78"/>
        <v>0</v>
      </c>
      <c r="Y1009">
        <f t="shared" si="77"/>
        <v>0</v>
      </c>
    </row>
    <row r="1010" spans="1:25">
      <c r="A1010">
        <v>1009</v>
      </c>
      <c r="B1010" t="s">
        <v>16</v>
      </c>
      <c r="C1010" t="s">
        <v>110</v>
      </c>
      <c r="D1010">
        <v>7</v>
      </c>
      <c r="E1010" t="s">
        <v>18</v>
      </c>
      <c r="F1010">
        <v>0.04</v>
      </c>
      <c r="H1010" s="3">
        <v>476</v>
      </c>
      <c r="I1010" s="3">
        <f t="shared" si="75"/>
        <v>506.94</v>
      </c>
      <c r="J1010" t="s">
        <v>67</v>
      </c>
      <c r="K1010">
        <v>1</v>
      </c>
      <c r="L1010" t="s">
        <v>44</v>
      </c>
      <c r="M1010" t="s">
        <v>44</v>
      </c>
      <c r="N1010" t="s">
        <v>22</v>
      </c>
      <c r="O1010" t="s">
        <v>23</v>
      </c>
      <c r="P1010" t="s">
        <v>24</v>
      </c>
      <c r="Q1010" t="s">
        <v>45</v>
      </c>
      <c r="R1010">
        <v>0</v>
      </c>
      <c r="S1010" t="s">
        <v>133</v>
      </c>
      <c r="T1010" t="s">
        <v>134</v>
      </c>
      <c r="U1010" t="s">
        <v>137</v>
      </c>
      <c r="V1010" s="50">
        <f t="shared" si="76"/>
        <v>0</v>
      </c>
      <c r="W1010" s="50">
        <f t="shared" si="79"/>
        <v>0</v>
      </c>
      <c r="X1010" s="5">
        <f t="shared" si="78"/>
        <v>0</v>
      </c>
      <c r="Y1010">
        <f t="shared" si="77"/>
        <v>0</v>
      </c>
    </row>
    <row r="1011" spans="1:25">
      <c r="A1011">
        <v>1010</v>
      </c>
      <c r="B1011" t="s">
        <v>16</v>
      </c>
      <c r="C1011" t="s">
        <v>110</v>
      </c>
      <c r="D1011">
        <v>7</v>
      </c>
      <c r="E1011" t="s">
        <v>18</v>
      </c>
      <c r="F1011">
        <v>0.04</v>
      </c>
      <c r="H1011" s="3">
        <v>476</v>
      </c>
      <c r="I1011" s="3">
        <f t="shared" si="75"/>
        <v>506.94</v>
      </c>
      <c r="J1011" t="s">
        <v>67</v>
      </c>
      <c r="K1011">
        <v>1</v>
      </c>
      <c r="L1011" t="s">
        <v>46</v>
      </c>
      <c r="M1011" t="s">
        <v>46</v>
      </c>
      <c r="N1011" t="s">
        <v>22</v>
      </c>
      <c r="O1011" t="s">
        <v>23</v>
      </c>
      <c r="P1011" t="s">
        <v>24</v>
      </c>
      <c r="Q1011" t="s">
        <v>32</v>
      </c>
      <c r="R1011">
        <v>0</v>
      </c>
      <c r="S1011" t="s">
        <v>133</v>
      </c>
      <c r="T1011" t="s">
        <v>134</v>
      </c>
      <c r="U1011" t="s">
        <v>137</v>
      </c>
      <c r="V1011" s="50">
        <f t="shared" si="76"/>
        <v>0</v>
      </c>
      <c r="W1011" s="50">
        <f t="shared" si="79"/>
        <v>0</v>
      </c>
      <c r="X1011" s="5">
        <f t="shared" si="78"/>
        <v>0</v>
      </c>
      <c r="Y1011">
        <f t="shared" si="77"/>
        <v>0</v>
      </c>
    </row>
    <row r="1012" spans="1:25">
      <c r="A1012">
        <v>1011</v>
      </c>
      <c r="B1012" t="s">
        <v>16</v>
      </c>
      <c r="C1012" t="s">
        <v>110</v>
      </c>
      <c r="D1012">
        <v>7</v>
      </c>
      <c r="E1012" t="s">
        <v>18</v>
      </c>
      <c r="F1012">
        <v>0.04</v>
      </c>
      <c r="H1012" s="3">
        <v>476</v>
      </c>
      <c r="I1012" s="3">
        <f t="shared" si="75"/>
        <v>506.94</v>
      </c>
      <c r="J1012" t="s">
        <v>67</v>
      </c>
      <c r="K1012">
        <v>1</v>
      </c>
      <c r="L1012" t="s">
        <v>47</v>
      </c>
      <c r="M1012" t="s">
        <v>48</v>
      </c>
      <c r="N1012" t="s">
        <v>22</v>
      </c>
      <c r="O1012" t="s">
        <v>37</v>
      </c>
      <c r="P1012" t="s">
        <v>24</v>
      </c>
      <c r="Q1012" t="s">
        <v>49</v>
      </c>
      <c r="R1012">
        <v>0</v>
      </c>
      <c r="S1012" t="s">
        <v>133</v>
      </c>
      <c r="T1012" t="s">
        <v>134</v>
      </c>
      <c r="U1012" t="s">
        <v>137</v>
      </c>
      <c r="V1012" s="50">
        <f t="shared" si="76"/>
        <v>0</v>
      </c>
      <c r="W1012" s="50">
        <f t="shared" si="79"/>
        <v>0</v>
      </c>
      <c r="X1012" s="5">
        <f t="shared" si="78"/>
        <v>0</v>
      </c>
      <c r="Y1012">
        <f t="shared" si="77"/>
        <v>0</v>
      </c>
    </row>
    <row r="1013" spans="1:25">
      <c r="A1013">
        <v>1012</v>
      </c>
      <c r="B1013" t="s">
        <v>16</v>
      </c>
      <c r="C1013" t="s">
        <v>110</v>
      </c>
      <c r="D1013">
        <v>7</v>
      </c>
      <c r="E1013" t="s">
        <v>18</v>
      </c>
      <c r="F1013">
        <v>0.04</v>
      </c>
      <c r="H1013" s="3">
        <v>476</v>
      </c>
      <c r="I1013" s="3">
        <f t="shared" si="75"/>
        <v>506.94</v>
      </c>
      <c r="J1013" t="s">
        <v>67</v>
      </c>
      <c r="K1013">
        <v>1</v>
      </c>
      <c r="L1013" t="s">
        <v>50</v>
      </c>
      <c r="M1013" t="s">
        <v>48</v>
      </c>
      <c r="N1013" t="s">
        <v>22</v>
      </c>
      <c r="O1013" t="s">
        <v>37</v>
      </c>
      <c r="P1013" t="s">
        <v>24</v>
      </c>
      <c r="Q1013" t="s">
        <v>49</v>
      </c>
      <c r="R1013">
        <v>0</v>
      </c>
      <c r="S1013" t="s">
        <v>133</v>
      </c>
      <c r="T1013" t="s">
        <v>134</v>
      </c>
      <c r="U1013" t="s">
        <v>137</v>
      </c>
      <c r="V1013" s="50">
        <f t="shared" si="76"/>
        <v>0</v>
      </c>
      <c r="W1013" s="50">
        <f t="shared" si="79"/>
        <v>0</v>
      </c>
      <c r="X1013" s="5">
        <f t="shared" si="78"/>
        <v>0</v>
      </c>
      <c r="Y1013">
        <f t="shared" si="77"/>
        <v>0</v>
      </c>
    </row>
    <row r="1014" spans="1:25">
      <c r="A1014">
        <v>1013</v>
      </c>
      <c r="B1014" t="s">
        <v>16</v>
      </c>
      <c r="C1014" t="s">
        <v>110</v>
      </c>
      <c r="D1014">
        <v>7</v>
      </c>
      <c r="E1014" t="s">
        <v>18</v>
      </c>
      <c r="F1014">
        <v>0.04</v>
      </c>
      <c r="H1014" s="3">
        <v>476</v>
      </c>
      <c r="I1014" s="3">
        <f t="shared" si="75"/>
        <v>506.94</v>
      </c>
      <c r="J1014" t="s">
        <v>67</v>
      </c>
      <c r="K1014">
        <v>1</v>
      </c>
      <c r="L1014" t="s">
        <v>51</v>
      </c>
      <c r="M1014" t="s">
        <v>51</v>
      </c>
      <c r="N1014" t="s">
        <v>22</v>
      </c>
      <c r="O1014" t="s">
        <v>23</v>
      </c>
      <c r="P1014" t="s">
        <v>24</v>
      </c>
      <c r="Q1014" t="s">
        <v>45</v>
      </c>
      <c r="R1014">
        <v>0</v>
      </c>
      <c r="S1014" t="s">
        <v>133</v>
      </c>
      <c r="T1014" t="s">
        <v>134</v>
      </c>
      <c r="U1014" t="s">
        <v>137</v>
      </c>
      <c r="V1014" s="50">
        <f t="shared" si="76"/>
        <v>0</v>
      </c>
      <c r="W1014" s="50">
        <f t="shared" si="79"/>
        <v>0</v>
      </c>
      <c r="X1014" s="5">
        <f t="shared" si="78"/>
        <v>0</v>
      </c>
      <c r="Y1014">
        <f t="shared" si="77"/>
        <v>0</v>
      </c>
    </row>
    <row r="1015" spans="1:25">
      <c r="A1015">
        <v>1014</v>
      </c>
      <c r="B1015" t="s">
        <v>16</v>
      </c>
      <c r="C1015" t="s">
        <v>110</v>
      </c>
      <c r="D1015">
        <v>7</v>
      </c>
      <c r="E1015" t="s">
        <v>18</v>
      </c>
      <c r="F1015">
        <v>0.04</v>
      </c>
      <c r="H1015" s="3">
        <v>476</v>
      </c>
      <c r="I1015" s="3">
        <f t="shared" si="75"/>
        <v>506.94</v>
      </c>
      <c r="J1015" t="s">
        <v>67</v>
      </c>
      <c r="K1015">
        <v>1</v>
      </c>
      <c r="L1015" t="s">
        <v>52</v>
      </c>
      <c r="M1015" t="s">
        <v>52</v>
      </c>
      <c r="N1015" t="s">
        <v>22</v>
      </c>
      <c r="O1015" t="s">
        <v>23</v>
      </c>
      <c r="P1015" t="s">
        <v>31</v>
      </c>
      <c r="Q1015" t="s">
        <v>53</v>
      </c>
      <c r="R1015">
        <v>0</v>
      </c>
      <c r="S1015" t="s">
        <v>133</v>
      </c>
      <c r="T1015" t="s">
        <v>134</v>
      </c>
      <c r="U1015" t="s">
        <v>137</v>
      </c>
      <c r="V1015" s="50">
        <f t="shared" si="76"/>
        <v>0</v>
      </c>
      <c r="W1015" s="50">
        <f t="shared" si="79"/>
        <v>0</v>
      </c>
      <c r="X1015" s="5">
        <f t="shared" si="78"/>
        <v>0</v>
      </c>
      <c r="Y1015">
        <f t="shared" si="77"/>
        <v>0</v>
      </c>
    </row>
    <row r="1016" spans="1:25">
      <c r="A1016">
        <v>1015</v>
      </c>
      <c r="B1016" t="s">
        <v>16</v>
      </c>
      <c r="C1016" t="s">
        <v>110</v>
      </c>
      <c r="D1016">
        <v>7</v>
      </c>
      <c r="E1016" t="s">
        <v>18</v>
      </c>
      <c r="F1016">
        <v>0.04</v>
      </c>
      <c r="H1016" s="3">
        <v>476</v>
      </c>
      <c r="I1016" s="3">
        <f t="shared" si="75"/>
        <v>506.94</v>
      </c>
      <c r="J1016" t="s">
        <v>67</v>
      </c>
      <c r="K1016">
        <v>1</v>
      </c>
      <c r="L1016" t="s">
        <v>54</v>
      </c>
      <c r="M1016" t="s">
        <v>54</v>
      </c>
      <c r="N1016" t="s">
        <v>22</v>
      </c>
      <c r="O1016" t="s">
        <v>23</v>
      </c>
      <c r="P1016" t="s">
        <v>31</v>
      </c>
      <c r="Q1016" t="s">
        <v>55</v>
      </c>
      <c r="R1016">
        <v>0</v>
      </c>
      <c r="S1016" t="s">
        <v>133</v>
      </c>
      <c r="T1016" t="s">
        <v>134</v>
      </c>
      <c r="U1016" t="s">
        <v>137</v>
      </c>
      <c r="V1016" s="50">
        <f t="shared" si="76"/>
        <v>0</v>
      </c>
      <c r="W1016" s="50">
        <f t="shared" si="79"/>
        <v>0</v>
      </c>
      <c r="X1016" s="5">
        <f t="shared" si="78"/>
        <v>0</v>
      </c>
      <c r="Y1016">
        <f t="shared" si="77"/>
        <v>0</v>
      </c>
    </row>
    <row r="1017" spans="1:25">
      <c r="A1017">
        <v>1016</v>
      </c>
      <c r="B1017" t="s">
        <v>16</v>
      </c>
      <c r="C1017" t="s">
        <v>110</v>
      </c>
      <c r="D1017">
        <v>7</v>
      </c>
      <c r="E1017" t="s">
        <v>18</v>
      </c>
      <c r="F1017">
        <v>0.04</v>
      </c>
      <c r="H1017" s="3">
        <v>476</v>
      </c>
      <c r="I1017" s="3">
        <f t="shared" si="75"/>
        <v>506.94</v>
      </c>
      <c r="J1017" t="s">
        <v>67</v>
      </c>
      <c r="K1017">
        <v>1</v>
      </c>
      <c r="L1017" t="s">
        <v>56</v>
      </c>
      <c r="M1017" t="s">
        <v>56</v>
      </c>
      <c r="N1017" t="s">
        <v>22</v>
      </c>
      <c r="O1017" t="s">
        <v>37</v>
      </c>
      <c r="P1017" t="s">
        <v>24</v>
      </c>
      <c r="Q1017" t="s">
        <v>57</v>
      </c>
      <c r="R1017">
        <v>2</v>
      </c>
      <c r="S1017" t="s">
        <v>133</v>
      </c>
      <c r="T1017" t="s">
        <v>134</v>
      </c>
      <c r="U1017" t="s">
        <v>137</v>
      </c>
      <c r="V1017" s="50">
        <f t="shared" si="76"/>
        <v>4.2016806722689074E-3</v>
      </c>
      <c r="W1017" s="50">
        <f t="shared" si="79"/>
        <v>4201.6806722689071</v>
      </c>
      <c r="X1017" s="5">
        <f t="shared" si="78"/>
        <v>3.9452400678581289E-3</v>
      </c>
      <c r="Y1017">
        <f t="shared" si="77"/>
        <v>3.945240067858129</v>
      </c>
    </row>
    <row r="1018" spans="1:25">
      <c r="A1018">
        <v>1017</v>
      </c>
      <c r="B1018" t="s">
        <v>16</v>
      </c>
      <c r="C1018" t="s">
        <v>110</v>
      </c>
      <c r="D1018">
        <v>7</v>
      </c>
      <c r="E1018" t="s">
        <v>18</v>
      </c>
      <c r="F1018">
        <v>0.04</v>
      </c>
      <c r="H1018" s="3">
        <v>476</v>
      </c>
      <c r="I1018" s="3">
        <f t="shared" si="75"/>
        <v>506.94</v>
      </c>
      <c r="J1018" t="s">
        <v>67</v>
      </c>
      <c r="K1018">
        <v>1</v>
      </c>
      <c r="L1018" t="s">
        <v>58</v>
      </c>
      <c r="M1018" t="s">
        <v>58</v>
      </c>
      <c r="N1018" t="s">
        <v>30</v>
      </c>
      <c r="O1018" t="s">
        <v>23</v>
      </c>
      <c r="P1018" t="s">
        <v>31</v>
      </c>
      <c r="Q1018" t="s">
        <v>59</v>
      </c>
      <c r="R1018">
        <v>0</v>
      </c>
      <c r="S1018" t="s">
        <v>133</v>
      </c>
      <c r="T1018" t="s">
        <v>134</v>
      </c>
      <c r="U1018" t="s">
        <v>137</v>
      </c>
      <c r="V1018" s="50">
        <f t="shared" si="76"/>
        <v>0</v>
      </c>
      <c r="W1018" s="50">
        <f t="shared" si="79"/>
        <v>0</v>
      </c>
      <c r="X1018" s="5">
        <f t="shared" si="78"/>
        <v>0</v>
      </c>
      <c r="Y1018">
        <f t="shared" si="77"/>
        <v>0</v>
      </c>
    </row>
    <row r="1019" spans="1:25">
      <c r="A1019">
        <v>1018</v>
      </c>
      <c r="B1019" t="s">
        <v>16</v>
      </c>
      <c r="C1019" t="s">
        <v>110</v>
      </c>
      <c r="D1019">
        <v>7</v>
      </c>
      <c r="E1019" t="s">
        <v>18</v>
      </c>
      <c r="F1019">
        <v>0.04</v>
      </c>
      <c r="H1019" s="3">
        <v>476</v>
      </c>
      <c r="I1019" s="3">
        <f t="shared" si="75"/>
        <v>506.94</v>
      </c>
      <c r="J1019" t="s">
        <v>67</v>
      </c>
      <c r="K1019">
        <v>1</v>
      </c>
      <c r="L1019" t="s">
        <v>60</v>
      </c>
      <c r="M1019" t="s">
        <v>60</v>
      </c>
      <c r="N1019" t="s">
        <v>30</v>
      </c>
      <c r="O1019" t="s">
        <v>37</v>
      </c>
      <c r="P1019" t="s">
        <v>31</v>
      </c>
      <c r="Q1019" t="s">
        <v>61</v>
      </c>
      <c r="R1019">
        <v>0</v>
      </c>
      <c r="S1019" t="s">
        <v>133</v>
      </c>
      <c r="T1019" t="s">
        <v>134</v>
      </c>
      <c r="U1019" t="s">
        <v>137</v>
      </c>
      <c r="V1019" s="50">
        <f t="shared" si="76"/>
        <v>0</v>
      </c>
      <c r="W1019" s="50">
        <f t="shared" si="79"/>
        <v>0</v>
      </c>
      <c r="X1019" s="5">
        <f t="shared" si="78"/>
        <v>0</v>
      </c>
      <c r="Y1019">
        <f t="shared" si="77"/>
        <v>0</v>
      </c>
    </row>
    <row r="1020" spans="1:25">
      <c r="A1020">
        <v>1019</v>
      </c>
      <c r="B1020" t="s">
        <v>16</v>
      </c>
      <c r="C1020" t="s">
        <v>110</v>
      </c>
      <c r="D1020">
        <v>7</v>
      </c>
      <c r="E1020" t="s">
        <v>18</v>
      </c>
      <c r="F1020">
        <v>0.04</v>
      </c>
      <c r="H1020" s="3">
        <v>476</v>
      </c>
      <c r="I1020" s="3">
        <f t="shared" si="75"/>
        <v>506.94</v>
      </c>
      <c r="J1020" t="s">
        <v>67</v>
      </c>
      <c r="K1020">
        <v>1</v>
      </c>
      <c r="L1020" t="s">
        <v>62</v>
      </c>
      <c r="M1020" t="s">
        <v>62</v>
      </c>
      <c r="N1020" t="s">
        <v>22</v>
      </c>
      <c r="O1020" t="s">
        <v>37</v>
      </c>
      <c r="P1020" t="s">
        <v>24</v>
      </c>
      <c r="Q1020" t="s">
        <v>32</v>
      </c>
      <c r="R1020">
        <v>1</v>
      </c>
      <c r="S1020" t="s">
        <v>133</v>
      </c>
      <c r="T1020" t="s">
        <v>134</v>
      </c>
      <c r="U1020" t="s">
        <v>137</v>
      </c>
      <c r="V1020" s="50">
        <f t="shared" si="76"/>
        <v>2.1008403361344537E-3</v>
      </c>
      <c r="W1020" s="50">
        <f t="shared" si="79"/>
        <v>2100.8403361344535</v>
      </c>
      <c r="X1020" s="5">
        <f t="shared" si="78"/>
        <v>1.9726200339290644E-3</v>
      </c>
      <c r="Y1020">
        <f t="shared" si="77"/>
        <v>1.9726200339290645</v>
      </c>
    </row>
    <row r="1021" spans="1:25">
      <c r="A1021">
        <v>1020</v>
      </c>
      <c r="B1021" t="s">
        <v>16</v>
      </c>
      <c r="C1021" t="s">
        <v>110</v>
      </c>
      <c r="D1021">
        <v>7</v>
      </c>
      <c r="E1021" t="s">
        <v>18</v>
      </c>
      <c r="F1021">
        <v>0.04</v>
      </c>
      <c r="H1021" s="3">
        <v>476</v>
      </c>
      <c r="I1021" s="3">
        <f t="shared" si="75"/>
        <v>506.94</v>
      </c>
      <c r="J1021" t="s">
        <v>67</v>
      </c>
      <c r="K1021">
        <v>1</v>
      </c>
      <c r="L1021" t="s">
        <v>63</v>
      </c>
      <c r="M1021" t="s">
        <v>64</v>
      </c>
      <c r="N1021" t="s">
        <v>22</v>
      </c>
      <c r="O1021" t="s">
        <v>23</v>
      </c>
      <c r="P1021" t="s">
        <v>24</v>
      </c>
      <c r="Q1021" t="s">
        <v>25</v>
      </c>
      <c r="R1021">
        <v>0</v>
      </c>
      <c r="S1021" t="s">
        <v>133</v>
      </c>
      <c r="T1021" t="s">
        <v>134</v>
      </c>
      <c r="U1021" t="s">
        <v>137</v>
      </c>
      <c r="V1021" s="50">
        <f t="shared" si="76"/>
        <v>0</v>
      </c>
      <c r="W1021" s="50">
        <f t="shared" si="79"/>
        <v>0</v>
      </c>
      <c r="X1021" s="5">
        <f t="shared" si="78"/>
        <v>0</v>
      </c>
      <c r="Y1021">
        <f t="shared" si="77"/>
        <v>0</v>
      </c>
    </row>
    <row r="1022" spans="1:25">
      <c r="A1022">
        <v>1021</v>
      </c>
      <c r="B1022" t="s">
        <v>16</v>
      </c>
      <c r="C1022" t="s">
        <v>110</v>
      </c>
      <c r="D1022">
        <v>7</v>
      </c>
      <c r="E1022" t="s">
        <v>18</v>
      </c>
      <c r="F1022">
        <v>0.04</v>
      </c>
      <c r="H1022" s="3">
        <v>476</v>
      </c>
      <c r="I1022" s="3">
        <f t="shared" si="75"/>
        <v>506.94</v>
      </c>
      <c r="J1022" t="s">
        <v>69</v>
      </c>
      <c r="K1022">
        <v>1</v>
      </c>
      <c r="L1022" t="s">
        <v>20</v>
      </c>
      <c r="M1022" t="s">
        <v>21</v>
      </c>
      <c r="N1022" t="s">
        <v>22</v>
      </c>
      <c r="O1022" t="s">
        <v>23</v>
      </c>
      <c r="P1022" t="s">
        <v>24</v>
      </c>
      <c r="Q1022" t="s">
        <v>25</v>
      </c>
      <c r="R1022">
        <v>1</v>
      </c>
      <c r="S1022" t="s">
        <v>133</v>
      </c>
      <c r="T1022" t="s">
        <v>134</v>
      </c>
      <c r="U1022" t="s">
        <v>138</v>
      </c>
      <c r="V1022" s="50">
        <f t="shared" si="76"/>
        <v>2.1008403361344537E-3</v>
      </c>
      <c r="W1022" s="50">
        <f t="shared" si="79"/>
        <v>2100.8403361344535</v>
      </c>
      <c r="X1022" s="5">
        <f t="shared" si="78"/>
        <v>1.9726200339290644E-3</v>
      </c>
      <c r="Y1022">
        <f t="shared" si="77"/>
        <v>1.9726200339290645</v>
      </c>
    </row>
    <row r="1023" spans="1:25">
      <c r="A1023">
        <v>1022</v>
      </c>
      <c r="B1023" t="s">
        <v>16</v>
      </c>
      <c r="C1023" t="s">
        <v>110</v>
      </c>
      <c r="D1023">
        <v>7</v>
      </c>
      <c r="E1023" t="s">
        <v>18</v>
      </c>
      <c r="F1023">
        <v>0.04</v>
      </c>
      <c r="H1023" s="3">
        <v>476</v>
      </c>
      <c r="I1023" s="3">
        <f t="shared" si="75"/>
        <v>506.94</v>
      </c>
      <c r="J1023" t="s">
        <v>69</v>
      </c>
      <c r="K1023">
        <v>1</v>
      </c>
      <c r="L1023" t="s">
        <v>29</v>
      </c>
      <c r="M1023" t="s">
        <v>29</v>
      </c>
      <c r="N1023" t="s">
        <v>30</v>
      </c>
      <c r="O1023" t="s">
        <v>23</v>
      </c>
      <c r="P1023" t="s">
        <v>31</v>
      </c>
      <c r="Q1023" t="s">
        <v>32</v>
      </c>
      <c r="R1023">
        <v>0</v>
      </c>
      <c r="S1023" t="s">
        <v>133</v>
      </c>
      <c r="T1023" t="s">
        <v>134</v>
      </c>
      <c r="U1023" t="s">
        <v>138</v>
      </c>
      <c r="V1023" s="50">
        <f t="shared" si="76"/>
        <v>0</v>
      </c>
      <c r="W1023" s="50">
        <f t="shared" si="79"/>
        <v>0</v>
      </c>
      <c r="X1023" s="5">
        <f t="shared" si="78"/>
        <v>0</v>
      </c>
      <c r="Y1023">
        <f t="shared" si="77"/>
        <v>0</v>
      </c>
    </row>
    <row r="1024" spans="1:25">
      <c r="A1024">
        <v>1023</v>
      </c>
      <c r="B1024" t="s">
        <v>16</v>
      </c>
      <c r="C1024" t="s">
        <v>110</v>
      </c>
      <c r="D1024">
        <v>7</v>
      </c>
      <c r="E1024" t="s">
        <v>18</v>
      </c>
      <c r="F1024">
        <v>0.04</v>
      </c>
      <c r="H1024" s="3">
        <v>476</v>
      </c>
      <c r="I1024" s="3">
        <f t="shared" si="75"/>
        <v>506.94</v>
      </c>
      <c r="J1024" t="s">
        <v>69</v>
      </c>
      <c r="K1024">
        <v>1</v>
      </c>
      <c r="L1024" t="s">
        <v>33</v>
      </c>
      <c r="M1024" t="s">
        <v>33</v>
      </c>
      <c r="N1024" t="s">
        <v>22</v>
      </c>
      <c r="O1024" t="s">
        <v>23</v>
      </c>
      <c r="P1024" t="s">
        <v>31</v>
      </c>
      <c r="Q1024" t="s">
        <v>25</v>
      </c>
      <c r="R1024">
        <v>0</v>
      </c>
      <c r="S1024" t="s">
        <v>133</v>
      </c>
      <c r="T1024" t="s">
        <v>134</v>
      </c>
      <c r="U1024" t="s">
        <v>138</v>
      </c>
      <c r="V1024" s="50">
        <f t="shared" si="76"/>
        <v>0</v>
      </c>
      <c r="W1024" s="50">
        <f t="shared" si="79"/>
        <v>0</v>
      </c>
      <c r="X1024" s="5">
        <f t="shared" si="78"/>
        <v>0</v>
      </c>
      <c r="Y1024">
        <f t="shared" si="77"/>
        <v>0</v>
      </c>
    </row>
    <row r="1025" spans="1:25">
      <c r="A1025">
        <v>1024</v>
      </c>
      <c r="B1025" t="s">
        <v>16</v>
      </c>
      <c r="C1025" t="s">
        <v>110</v>
      </c>
      <c r="D1025">
        <v>7</v>
      </c>
      <c r="E1025" t="s">
        <v>18</v>
      </c>
      <c r="F1025">
        <v>0.04</v>
      </c>
      <c r="H1025" s="3">
        <v>476</v>
      </c>
      <c r="I1025" s="3">
        <f t="shared" si="75"/>
        <v>506.94</v>
      </c>
      <c r="J1025" t="s">
        <v>69</v>
      </c>
      <c r="K1025">
        <v>1</v>
      </c>
      <c r="L1025" t="s">
        <v>34</v>
      </c>
      <c r="M1025" t="s">
        <v>35</v>
      </c>
      <c r="N1025" t="s">
        <v>36</v>
      </c>
      <c r="O1025" t="s">
        <v>37</v>
      </c>
      <c r="P1025" t="s">
        <v>24</v>
      </c>
      <c r="Q1025" t="s">
        <v>38</v>
      </c>
      <c r="R1025">
        <v>0</v>
      </c>
      <c r="S1025" t="s">
        <v>133</v>
      </c>
      <c r="T1025" t="s">
        <v>134</v>
      </c>
      <c r="U1025" t="s">
        <v>138</v>
      </c>
      <c r="V1025" s="50">
        <f t="shared" si="76"/>
        <v>0</v>
      </c>
      <c r="W1025" s="50">
        <f t="shared" si="79"/>
        <v>0</v>
      </c>
      <c r="X1025" s="5">
        <f t="shared" si="78"/>
        <v>0</v>
      </c>
      <c r="Y1025">
        <f t="shared" si="77"/>
        <v>0</v>
      </c>
    </row>
    <row r="1026" spans="1:25">
      <c r="A1026">
        <v>1025</v>
      </c>
      <c r="B1026" t="s">
        <v>16</v>
      </c>
      <c r="C1026" t="s">
        <v>110</v>
      </c>
      <c r="D1026">
        <v>7</v>
      </c>
      <c r="E1026" t="s">
        <v>18</v>
      </c>
      <c r="F1026">
        <v>0.04</v>
      </c>
      <c r="H1026" s="3">
        <v>476</v>
      </c>
      <c r="I1026" s="3">
        <f t="shared" ref="I1026:I1089" si="80">H1026/(200/213)</f>
        <v>506.94</v>
      </c>
      <c r="J1026" t="s">
        <v>69</v>
      </c>
      <c r="K1026">
        <v>1</v>
      </c>
      <c r="L1026" t="s">
        <v>39</v>
      </c>
      <c r="M1026" t="s">
        <v>35</v>
      </c>
      <c r="N1026" t="s">
        <v>36</v>
      </c>
      <c r="O1026" t="s">
        <v>37</v>
      </c>
      <c r="P1026" t="s">
        <v>24</v>
      </c>
      <c r="Q1026" t="s">
        <v>38</v>
      </c>
      <c r="R1026">
        <v>0</v>
      </c>
      <c r="S1026" t="s">
        <v>133</v>
      </c>
      <c r="T1026" t="s">
        <v>134</v>
      </c>
      <c r="U1026" t="s">
        <v>138</v>
      </c>
      <c r="V1026" s="50">
        <f t="shared" ref="V1026:V1089" si="81">R1026/H1026</f>
        <v>0</v>
      </c>
      <c r="W1026" s="50">
        <f t="shared" si="79"/>
        <v>0</v>
      </c>
      <c r="X1026" s="5">
        <f t="shared" si="78"/>
        <v>0</v>
      </c>
      <c r="Y1026">
        <f t="shared" ref="Y1026:Y1089" si="82">X1026*1000</f>
        <v>0</v>
      </c>
    </row>
    <row r="1027" spans="1:25">
      <c r="A1027">
        <v>1026</v>
      </c>
      <c r="B1027" t="s">
        <v>16</v>
      </c>
      <c r="C1027" t="s">
        <v>110</v>
      </c>
      <c r="D1027">
        <v>7</v>
      </c>
      <c r="E1027" t="s">
        <v>18</v>
      </c>
      <c r="F1027">
        <v>0.04</v>
      </c>
      <c r="H1027" s="3">
        <v>476</v>
      </c>
      <c r="I1027" s="3">
        <f t="shared" si="80"/>
        <v>506.94</v>
      </c>
      <c r="J1027" t="s">
        <v>69</v>
      </c>
      <c r="K1027">
        <v>1</v>
      </c>
      <c r="L1027" t="s">
        <v>40</v>
      </c>
      <c r="M1027" t="s">
        <v>40</v>
      </c>
      <c r="N1027" t="s">
        <v>22</v>
      </c>
      <c r="O1027" t="s">
        <v>37</v>
      </c>
      <c r="P1027" t="s">
        <v>24</v>
      </c>
      <c r="Q1027" t="s">
        <v>32</v>
      </c>
      <c r="R1027">
        <v>0</v>
      </c>
      <c r="S1027" t="s">
        <v>133</v>
      </c>
      <c r="T1027" t="s">
        <v>134</v>
      </c>
      <c r="U1027" t="s">
        <v>138</v>
      </c>
      <c r="V1027" s="50">
        <f t="shared" si="81"/>
        <v>0</v>
      </c>
      <c r="W1027" s="50">
        <f t="shared" si="79"/>
        <v>0</v>
      </c>
      <c r="X1027" s="5">
        <f t="shared" ref="X1027:X1090" si="83">R1027/I1027</f>
        <v>0</v>
      </c>
      <c r="Y1027">
        <f t="shared" si="82"/>
        <v>0</v>
      </c>
    </row>
    <row r="1028" spans="1:25">
      <c r="A1028">
        <v>1027</v>
      </c>
      <c r="B1028" t="s">
        <v>16</v>
      </c>
      <c r="C1028" t="s">
        <v>110</v>
      </c>
      <c r="D1028">
        <v>7</v>
      </c>
      <c r="E1028" t="s">
        <v>18</v>
      </c>
      <c r="F1028">
        <v>0.04</v>
      </c>
      <c r="H1028" s="3">
        <v>476</v>
      </c>
      <c r="I1028" s="3">
        <f t="shared" si="80"/>
        <v>506.94</v>
      </c>
      <c r="J1028" t="s">
        <v>69</v>
      </c>
      <c r="K1028">
        <v>1</v>
      </c>
      <c r="L1028" t="s">
        <v>41</v>
      </c>
      <c r="M1028" t="s">
        <v>41</v>
      </c>
      <c r="N1028" t="s">
        <v>22</v>
      </c>
      <c r="O1028" t="s">
        <v>23</v>
      </c>
      <c r="P1028" t="s">
        <v>24</v>
      </c>
      <c r="Q1028" t="s">
        <v>425</v>
      </c>
      <c r="R1028">
        <v>0</v>
      </c>
      <c r="S1028" t="s">
        <v>133</v>
      </c>
      <c r="T1028" t="s">
        <v>134</v>
      </c>
      <c r="U1028" t="s">
        <v>138</v>
      </c>
      <c r="V1028" s="50">
        <f t="shared" si="81"/>
        <v>0</v>
      </c>
      <c r="W1028" s="50">
        <f t="shared" ref="W1028:W1091" si="84">V1028*1000000</f>
        <v>0</v>
      </c>
      <c r="X1028" s="5">
        <f t="shared" si="83"/>
        <v>0</v>
      </c>
      <c r="Y1028">
        <f t="shared" si="82"/>
        <v>0</v>
      </c>
    </row>
    <row r="1029" spans="1:25">
      <c r="A1029">
        <v>1028</v>
      </c>
      <c r="B1029" t="s">
        <v>16</v>
      </c>
      <c r="C1029" t="s">
        <v>110</v>
      </c>
      <c r="D1029">
        <v>7</v>
      </c>
      <c r="E1029" t="s">
        <v>18</v>
      </c>
      <c r="F1029">
        <v>0.04</v>
      </c>
      <c r="H1029" s="3">
        <v>476</v>
      </c>
      <c r="I1029" s="3">
        <f t="shared" si="80"/>
        <v>506.94</v>
      </c>
      <c r="J1029" t="s">
        <v>69</v>
      </c>
      <c r="K1029">
        <v>1</v>
      </c>
      <c r="L1029" t="s">
        <v>42</v>
      </c>
      <c r="M1029" t="s">
        <v>42</v>
      </c>
      <c r="N1029" t="s">
        <v>22</v>
      </c>
      <c r="O1029" t="s">
        <v>23</v>
      </c>
      <c r="P1029" t="s">
        <v>24</v>
      </c>
      <c r="Q1029" t="s">
        <v>43</v>
      </c>
      <c r="R1029">
        <v>0</v>
      </c>
      <c r="S1029" t="s">
        <v>133</v>
      </c>
      <c r="T1029" t="s">
        <v>134</v>
      </c>
      <c r="U1029" t="s">
        <v>138</v>
      </c>
      <c r="V1029" s="50">
        <f t="shared" si="81"/>
        <v>0</v>
      </c>
      <c r="W1029" s="50">
        <f t="shared" si="84"/>
        <v>0</v>
      </c>
      <c r="X1029" s="5">
        <f t="shared" si="83"/>
        <v>0</v>
      </c>
      <c r="Y1029">
        <f t="shared" si="82"/>
        <v>0</v>
      </c>
    </row>
    <row r="1030" spans="1:25">
      <c r="A1030">
        <v>1029</v>
      </c>
      <c r="B1030" t="s">
        <v>16</v>
      </c>
      <c r="C1030" t="s">
        <v>110</v>
      </c>
      <c r="D1030">
        <v>7</v>
      </c>
      <c r="E1030" t="s">
        <v>18</v>
      </c>
      <c r="F1030">
        <v>0.04</v>
      </c>
      <c r="H1030" s="3">
        <v>476</v>
      </c>
      <c r="I1030" s="3">
        <f t="shared" si="80"/>
        <v>506.94</v>
      </c>
      <c r="J1030" t="s">
        <v>69</v>
      </c>
      <c r="K1030">
        <v>1</v>
      </c>
      <c r="L1030" t="s">
        <v>44</v>
      </c>
      <c r="M1030" t="s">
        <v>44</v>
      </c>
      <c r="N1030" t="s">
        <v>22</v>
      </c>
      <c r="O1030" t="s">
        <v>23</v>
      </c>
      <c r="P1030" t="s">
        <v>24</v>
      </c>
      <c r="Q1030" t="s">
        <v>45</v>
      </c>
      <c r="R1030">
        <v>0</v>
      </c>
      <c r="S1030" t="s">
        <v>133</v>
      </c>
      <c r="T1030" t="s">
        <v>134</v>
      </c>
      <c r="U1030" t="s">
        <v>138</v>
      </c>
      <c r="V1030" s="50">
        <f t="shared" si="81"/>
        <v>0</v>
      </c>
      <c r="W1030" s="50">
        <f t="shared" si="84"/>
        <v>0</v>
      </c>
      <c r="X1030" s="5">
        <f t="shared" si="83"/>
        <v>0</v>
      </c>
      <c r="Y1030">
        <f t="shared" si="82"/>
        <v>0</v>
      </c>
    </row>
    <row r="1031" spans="1:25">
      <c r="A1031">
        <v>1030</v>
      </c>
      <c r="B1031" t="s">
        <v>16</v>
      </c>
      <c r="C1031" t="s">
        <v>110</v>
      </c>
      <c r="D1031">
        <v>7</v>
      </c>
      <c r="E1031" t="s">
        <v>18</v>
      </c>
      <c r="F1031">
        <v>0.04</v>
      </c>
      <c r="H1031" s="3">
        <v>476</v>
      </c>
      <c r="I1031" s="3">
        <f t="shared" si="80"/>
        <v>506.94</v>
      </c>
      <c r="J1031" t="s">
        <v>69</v>
      </c>
      <c r="K1031">
        <v>1</v>
      </c>
      <c r="L1031" t="s">
        <v>46</v>
      </c>
      <c r="M1031" t="s">
        <v>46</v>
      </c>
      <c r="N1031" t="s">
        <v>22</v>
      </c>
      <c r="O1031" t="s">
        <v>23</v>
      </c>
      <c r="P1031" t="s">
        <v>24</v>
      </c>
      <c r="Q1031" t="s">
        <v>32</v>
      </c>
      <c r="R1031">
        <v>0</v>
      </c>
      <c r="S1031" t="s">
        <v>133</v>
      </c>
      <c r="T1031" t="s">
        <v>134</v>
      </c>
      <c r="U1031" t="s">
        <v>138</v>
      </c>
      <c r="V1031" s="50">
        <f t="shared" si="81"/>
        <v>0</v>
      </c>
      <c r="W1031" s="50">
        <f t="shared" si="84"/>
        <v>0</v>
      </c>
      <c r="X1031" s="5">
        <f t="shared" si="83"/>
        <v>0</v>
      </c>
      <c r="Y1031">
        <f t="shared" si="82"/>
        <v>0</v>
      </c>
    </row>
    <row r="1032" spans="1:25">
      <c r="A1032">
        <v>1031</v>
      </c>
      <c r="B1032" t="s">
        <v>16</v>
      </c>
      <c r="C1032" t="s">
        <v>110</v>
      </c>
      <c r="D1032">
        <v>7</v>
      </c>
      <c r="E1032" t="s">
        <v>18</v>
      </c>
      <c r="F1032">
        <v>0.04</v>
      </c>
      <c r="H1032" s="3">
        <v>476</v>
      </c>
      <c r="I1032" s="3">
        <f t="shared" si="80"/>
        <v>506.94</v>
      </c>
      <c r="J1032" t="s">
        <v>69</v>
      </c>
      <c r="K1032">
        <v>1</v>
      </c>
      <c r="L1032" t="s">
        <v>47</v>
      </c>
      <c r="M1032" t="s">
        <v>48</v>
      </c>
      <c r="N1032" t="s">
        <v>22</v>
      </c>
      <c r="O1032" t="s">
        <v>37</v>
      </c>
      <c r="P1032" t="s">
        <v>24</v>
      </c>
      <c r="Q1032" t="s">
        <v>49</v>
      </c>
      <c r="R1032">
        <v>0</v>
      </c>
      <c r="S1032" t="s">
        <v>133</v>
      </c>
      <c r="T1032" t="s">
        <v>134</v>
      </c>
      <c r="U1032" t="s">
        <v>138</v>
      </c>
      <c r="V1032" s="50">
        <f t="shared" si="81"/>
        <v>0</v>
      </c>
      <c r="W1032" s="50">
        <f t="shared" si="84"/>
        <v>0</v>
      </c>
      <c r="X1032" s="5">
        <f t="shared" si="83"/>
        <v>0</v>
      </c>
      <c r="Y1032">
        <f t="shared" si="82"/>
        <v>0</v>
      </c>
    </row>
    <row r="1033" spans="1:25">
      <c r="A1033">
        <v>1032</v>
      </c>
      <c r="B1033" t="s">
        <v>16</v>
      </c>
      <c r="C1033" t="s">
        <v>110</v>
      </c>
      <c r="D1033">
        <v>7</v>
      </c>
      <c r="E1033" t="s">
        <v>18</v>
      </c>
      <c r="F1033">
        <v>0.04</v>
      </c>
      <c r="H1033" s="3">
        <v>476</v>
      </c>
      <c r="I1033" s="3">
        <f t="shared" si="80"/>
        <v>506.94</v>
      </c>
      <c r="J1033" t="s">
        <v>69</v>
      </c>
      <c r="K1033">
        <v>1</v>
      </c>
      <c r="L1033" t="s">
        <v>50</v>
      </c>
      <c r="M1033" t="s">
        <v>48</v>
      </c>
      <c r="N1033" t="s">
        <v>22</v>
      </c>
      <c r="O1033" t="s">
        <v>37</v>
      </c>
      <c r="P1033" t="s">
        <v>24</v>
      </c>
      <c r="Q1033" t="s">
        <v>49</v>
      </c>
      <c r="R1033">
        <v>0</v>
      </c>
      <c r="S1033" t="s">
        <v>133</v>
      </c>
      <c r="T1033" t="s">
        <v>134</v>
      </c>
      <c r="U1033" t="s">
        <v>138</v>
      </c>
      <c r="V1033" s="50">
        <f t="shared" si="81"/>
        <v>0</v>
      </c>
      <c r="W1033" s="50">
        <f t="shared" si="84"/>
        <v>0</v>
      </c>
      <c r="X1033" s="5">
        <f t="shared" si="83"/>
        <v>0</v>
      </c>
      <c r="Y1033">
        <f t="shared" si="82"/>
        <v>0</v>
      </c>
    </row>
    <row r="1034" spans="1:25">
      <c r="A1034">
        <v>1033</v>
      </c>
      <c r="B1034" t="s">
        <v>16</v>
      </c>
      <c r="C1034" t="s">
        <v>110</v>
      </c>
      <c r="D1034">
        <v>7</v>
      </c>
      <c r="E1034" t="s">
        <v>18</v>
      </c>
      <c r="F1034">
        <v>0.04</v>
      </c>
      <c r="H1034" s="3">
        <v>476</v>
      </c>
      <c r="I1034" s="3">
        <f t="shared" si="80"/>
        <v>506.94</v>
      </c>
      <c r="J1034" t="s">
        <v>69</v>
      </c>
      <c r="K1034">
        <v>1</v>
      </c>
      <c r="L1034" t="s">
        <v>51</v>
      </c>
      <c r="M1034" t="s">
        <v>51</v>
      </c>
      <c r="N1034" t="s">
        <v>22</v>
      </c>
      <c r="O1034" t="s">
        <v>23</v>
      </c>
      <c r="P1034" t="s">
        <v>24</v>
      </c>
      <c r="Q1034" t="s">
        <v>45</v>
      </c>
      <c r="R1034">
        <v>0</v>
      </c>
      <c r="S1034" t="s">
        <v>133</v>
      </c>
      <c r="T1034" t="s">
        <v>134</v>
      </c>
      <c r="U1034" t="s">
        <v>138</v>
      </c>
      <c r="V1034" s="50">
        <f t="shared" si="81"/>
        <v>0</v>
      </c>
      <c r="W1034" s="50">
        <f t="shared" si="84"/>
        <v>0</v>
      </c>
      <c r="X1034" s="5">
        <f t="shared" si="83"/>
        <v>0</v>
      </c>
      <c r="Y1034">
        <f t="shared" si="82"/>
        <v>0</v>
      </c>
    </row>
    <row r="1035" spans="1:25">
      <c r="A1035">
        <v>1034</v>
      </c>
      <c r="B1035" t="s">
        <v>16</v>
      </c>
      <c r="C1035" t="s">
        <v>110</v>
      </c>
      <c r="D1035">
        <v>7</v>
      </c>
      <c r="E1035" t="s">
        <v>18</v>
      </c>
      <c r="F1035">
        <v>0.04</v>
      </c>
      <c r="H1035" s="3">
        <v>476</v>
      </c>
      <c r="I1035" s="3">
        <f t="shared" si="80"/>
        <v>506.94</v>
      </c>
      <c r="J1035" t="s">
        <v>69</v>
      </c>
      <c r="K1035">
        <v>1</v>
      </c>
      <c r="L1035" t="s">
        <v>52</v>
      </c>
      <c r="M1035" t="s">
        <v>52</v>
      </c>
      <c r="N1035" t="s">
        <v>22</v>
      </c>
      <c r="O1035" t="s">
        <v>23</v>
      </c>
      <c r="P1035" t="s">
        <v>31</v>
      </c>
      <c r="Q1035" t="s">
        <v>53</v>
      </c>
      <c r="R1035">
        <v>0</v>
      </c>
      <c r="S1035" t="s">
        <v>133</v>
      </c>
      <c r="T1035" t="s">
        <v>134</v>
      </c>
      <c r="U1035" t="s">
        <v>138</v>
      </c>
      <c r="V1035" s="50">
        <f t="shared" si="81"/>
        <v>0</v>
      </c>
      <c r="W1035" s="50">
        <f t="shared" si="84"/>
        <v>0</v>
      </c>
      <c r="X1035" s="5">
        <f t="shared" si="83"/>
        <v>0</v>
      </c>
      <c r="Y1035">
        <f t="shared" si="82"/>
        <v>0</v>
      </c>
    </row>
    <row r="1036" spans="1:25">
      <c r="A1036">
        <v>1035</v>
      </c>
      <c r="B1036" t="s">
        <v>16</v>
      </c>
      <c r="C1036" t="s">
        <v>110</v>
      </c>
      <c r="D1036">
        <v>7</v>
      </c>
      <c r="E1036" t="s">
        <v>18</v>
      </c>
      <c r="F1036">
        <v>0.04</v>
      </c>
      <c r="H1036" s="3">
        <v>476</v>
      </c>
      <c r="I1036" s="3">
        <f t="shared" si="80"/>
        <v>506.94</v>
      </c>
      <c r="J1036" t="s">
        <v>69</v>
      </c>
      <c r="K1036">
        <v>1</v>
      </c>
      <c r="L1036" t="s">
        <v>54</v>
      </c>
      <c r="M1036" t="s">
        <v>54</v>
      </c>
      <c r="N1036" t="s">
        <v>22</v>
      </c>
      <c r="O1036" t="s">
        <v>23</v>
      </c>
      <c r="P1036" t="s">
        <v>31</v>
      </c>
      <c r="Q1036" t="s">
        <v>55</v>
      </c>
      <c r="R1036">
        <v>0</v>
      </c>
      <c r="S1036" t="s">
        <v>133</v>
      </c>
      <c r="T1036" t="s">
        <v>134</v>
      </c>
      <c r="U1036" t="s">
        <v>138</v>
      </c>
      <c r="V1036" s="50">
        <f t="shared" si="81"/>
        <v>0</v>
      </c>
      <c r="W1036" s="50">
        <f t="shared" si="84"/>
        <v>0</v>
      </c>
      <c r="X1036" s="5">
        <f t="shared" si="83"/>
        <v>0</v>
      </c>
      <c r="Y1036">
        <f t="shared" si="82"/>
        <v>0</v>
      </c>
    </row>
    <row r="1037" spans="1:25">
      <c r="A1037">
        <v>1036</v>
      </c>
      <c r="B1037" t="s">
        <v>16</v>
      </c>
      <c r="C1037" t="s">
        <v>110</v>
      </c>
      <c r="D1037">
        <v>7</v>
      </c>
      <c r="E1037" t="s">
        <v>18</v>
      </c>
      <c r="F1037">
        <v>0.04</v>
      </c>
      <c r="H1037" s="3">
        <v>476</v>
      </c>
      <c r="I1037" s="3">
        <f t="shared" si="80"/>
        <v>506.94</v>
      </c>
      <c r="J1037" t="s">
        <v>69</v>
      </c>
      <c r="K1037">
        <v>1</v>
      </c>
      <c r="L1037" t="s">
        <v>56</v>
      </c>
      <c r="M1037" t="s">
        <v>56</v>
      </c>
      <c r="N1037" t="s">
        <v>22</v>
      </c>
      <c r="O1037" t="s">
        <v>37</v>
      </c>
      <c r="P1037" t="s">
        <v>24</v>
      </c>
      <c r="Q1037" t="s">
        <v>57</v>
      </c>
      <c r="R1037">
        <v>5</v>
      </c>
      <c r="S1037" t="s">
        <v>133</v>
      </c>
      <c r="T1037" t="s">
        <v>134</v>
      </c>
      <c r="U1037" t="s">
        <v>138</v>
      </c>
      <c r="V1037" s="50">
        <f t="shared" si="81"/>
        <v>1.050420168067227E-2</v>
      </c>
      <c r="W1037" s="50">
        <f t="shared" si="84"/>
        <v>10504.20168067227</v>
      </c>
      <c r="X1037" s="5">
        <f t="shared" si="83"/>
        <v>9.8631001696453235E-3</v>
      </c>
      <c r="Y1037">
        <f t="shared" si="82"/>
        <v>9.8631001696453229</v>
      </c>
    </row>
    <row r="1038" spans="1:25">
      <c r="A1038">
        <v>1037</v>
      </c>
      <c r="B1038" t="s">
        <v>16</v>
      </c>
      <c r="C1038" t="s">
        <v>110</v>
      </c>
      <c r="D1038">
        <v>7</v>
      </c>
      <c r="E1038" t="s">
        <v>18</v>
      </c>
      <c r="F1038">
        <v>0.04</v>
      </c>
      <c r="H1038" s="3">
        <v>476</v>
      </c>
      <c r="I1038" s="3">
        <f t="shared" si="80"/>
        <v>506.94</v>
      </c>
      <c r="J1038" t="s">
        <v>69</v>
      </c>
      <c r="K1038">
        <v>1</v>
      </c>
      <c r="L1038" t="s">
        <v>58</v>
      </c>
      <c r="M1038" t="s">
        <v>58</v>
      </c>
      <c r="N1038" t="s">
        <v>30</v>
      </c>
      <c r="O1038" t="s">
        <v>23</v>
      </c>
      <c r="P1038" t="s">
        <v>31</v>
      </c>
      <c r="Q1038" t="s">
        <v>59</v>
      </c>
      <c r="R1038">
        <v>1</v>
      </c>
      <c r="S1038" t="s">
        <v>133</v>
      </c>
      <c r="T1038" t="s">
        <v>134</v>
      </c>
      <c r="U1038" t="s">
        <v>138</v>
      </c>
      <c r="V1038" s="50">
        <f t="shared" si="81"/>
        <v>2.1008403361344537E-3</v>
      </c>
      <c r="W1038" s="50">
        <f t="shared" si="84"/>
        <v>2100.8403361344535</v>
      </c>
      <c r="X1038" s="5">
        <f t="shared" si="83"/>
        <v>1.9726200339290644E-3</v>
      </c>
      <c r="Y1038">
        <f t="shared" si="82"/>
        <v>1.9726200339290645</v>
      </c>
    </row>
    <row r="1039" spans="1:25">
      <c r="A1039">
        <v>1038</v>
      </c>
      <c r="B1039" t="s">
        <v>16</v>
      </c>
      <c r="C1039" t="s">
        <v>110</v>
      </c>
      <c r="D1039">
        <v>7</v>
      </c>
      <c r="E1039" t="s">
        <v>18</v>
      </c>
      <c r="F1039">
        <v>0.04</v>
      </c>
      <c r="H1039" s="3">
        <v>476</v>
      </c>
      <c r="I1039" s="3">
        <f t="shared" si="80"/>
        <v>506.94</v>
      </c>
      <c r="J1039" t="s">
        <v>69</v>
      </c>
      <c r="K1039">
        <v>1</v>
      </c>
      <c r="L1039" t="s">
        <v>60</v>
      </c>
      <c r="M1039" t="s">
        <v>60</v>
      </c>
      <c r="N1039" t="s">
        <v>30</v>
      </c>
      <c r="O1039" t="s">
        <v>37</v>
      </c>
      <c r="P1039" t="s">
        <v>31</v>
      </c>
      <c r="Q1039" t="s">
        <v>61</v>
      </c>
      <c r="R1039">
        <v>0</v>
      </c>
      <c r="S1039" t="s">
        <v>133</v>
      </c>
      <c r="T1039" t="s">
        <v>134</v>
      </c>
      <c r="U1039" t="s">
        <v>138</v>
      </c>
      <c r="V1039" s="50">
        <f t="shared" si="81"/>
        <v>0</v>
      </c>
      <c r="W1039" s="50">
        <f t="shared" si="84"/>
        <v>0</v>
      </c>
      <c r="X1039" s="5">
        <f t="shared" si="83"/>
        <v>0</v>
      </c>
      <c r="Y1039">
        <f t="shared" si="82"/>
        <v>0</v>
      </c>
    </row>
    <row r="1040" spans="1:25">
      <c r="A1040">
        <v>1039</v>
      </c>
      <c r="B1040" t="s">
        <v>16</v>
      </c>
      <c r="C1040" t="s">
        <v>110</v>
      </c>
      <c r="D1040">
        <v>7</v>
      </c>
      <c r="E1040" t="s">
        <v>18</v>
      </c>
      <c r="F1040">
        <v>0.04</v>
      </c>
      <c r="H1040" s="3">
        <v>476</v>
      </c>
      <c r="I1040" s="3">
        <f t="shared" si="80"/>
        <v>506.94</v>
      </c>
      <c r="J1040" t="s">
        <v>69</v>
      </c>
      <c r="K1040">
        <v>1</v>
      </c>
      <c r="L1040" t="s">
        <v>62</v>
      </c>
      <c r="M1040" t="s">
        <v>62</v>
      </c>
      <c r="N1040" t="s">
        <v>22</v>
      </c>
      <c r="O1040" t="s">
        <v>37</v>
      </c>
      <c r="P1040" t="s">
        <v>24</v>
      </c>
      <c r="Q1040" t="s">
        <v>32</v>
      </c>
      <c r="R1040">
        <v>0</v>
      </c>
      <c r="S1040" t="s">
        <v>133</v>
      </c>
      <c r="T1040" t="s">
        <v>134</v>
      </c>
      <c r="U1040" t="s">
        <v>138</v>
      </c>
      <c r="V1040" s="50">
        <f t="shared" si="81"/>
        <v>0</v>
      </c>
      <c r="W1040" s="50">
        <f t="shared" si="84"/>
        <v>0</v>
      </c>
      <c r="X1040" s="5">
        <f t="shared" si="83"/>
        <v>0</v>
      </c>
      <c r="Y1040">
        <f t="shared" si="82"/>
        <v>0</v>
      </c>
    </row>
    <row r="1041" spans="1:25">
      <c r="A1041">
        <v>1040</v>
      </c>
      <c r="B1041" t="s">
        <v>16</v>
      </c>
      <c r="C1041" t="s">
        <v>110</v>
      </c>
      <c r="D1041">
        <v>7</v>
      </c>
      <c r="E1041" t="s">
        <v>18</v>
      </c>
      <c r="F1041">
        <v>0.04</v>
      </c>
      <c r="H1041" s="3">
        <v>476</v>
      </c>
      <c r="I1041" s="3">
        <f t="shared" si="80"/>
        <v>506.94</v>
      </c>
      <c r="J1041" t="s">
        <v>69</v>
      </c>
      <c r="K1041">
        <v>1</v>
      </c>
      <c r="L1041" t="s">
        <v>63</v>
      </c>
      <c r="M1041" t="s">
        <v>64</v>
      </c>
      <c r="N1041" t="s">
        <v>22</v>
      </c>
      <c r="O1041" t="s">
        <v>23</v>
      </c>
      <c r="P1041" t="s">
        <v>24</v>
      </c>
      <c r="Q1041" t="s">
        <v>25</v>
      </c>
      <c r="R1041">
        <v>0</v>
      </c>
      <c r="S1041" t="s">
        <v>133</v>
      </c>
      <c r="T1041" t="s">
        <v>134</v>
      </c>
      <c r="U1041" t="s">
        <v>138</v>
      </c>
      <c r="V1041" s="50">
        <f t="shared" si="81"/>
        <v>0</v>
      </c>
      <c r="W1041" s="50">
        <f t="shared" si="84"/>
        <v>0</v>
      </c>
      <c r="X1041" s="5">
        <f t="shared" si="83"/>
        <v>0</v>
      </c>
      <c r="Y1041">
        <f t="shared" si="82"/>
        <v>0</v>
      </c>
    </row>
    <row r="1042" spans="1:25">
      <c r="A1042">
        <v>1041</v>
      </c>
      <c r="B1042" t="s">
        <v>16</v>
      </c>
      <c r="C1042" t="s">
        <v>110</v>
      </c>
      <c r="D1042">
        <v>7</v>
      </c>
      <c r="E1042" t="s">
        <v>71</v>
      </c>
      <c r="F1042">
        <v>0.08</v>
      </c>
      <c r="H1042" s="3">
        <v>476</v>
      </c>
      <c r="I1042" s="3">
        <f t="shared" si="80"/>
        <v>506.94</v>
      </c>
      <c r="J1042" t="s">
        <v>19</v>
      </c>
      <c r="K1042">
        <v>1</v>
      </c>
      <c r="L1042" t="s">
        <v>20</v>
      </c>
      <c r="M1042" t="s">
        <v>21</v>
      </c>
      <c r="N1042" t="s">
        <v>22</v>
      </c>
      <c r="O1042" t="s">
        <v>23</v>
      </c>
      <c r="P1042" t="s">
        <v>24</v>
      </c>
      <c r="Q1042" t="s">
        <v>25</v>
      </c>
      <c r="R1042">
        <v>0</v>
      </c>
      <c r="S1042" t="s">
        <v>133</v>
      </c>
      <c r="T1042" t="s">
        <v>139</v>
      </c>
      <c r="U1042" t="s">
        <v>140</v>
      </c>
      <c r="V1042" s="50">
        <f t="shared" si="81"/>
        <v>0</v>
      </c>
      <c r="W1042" s="50">
        <f t="shared" si="84"/>
        <v>0</v>
      </c>
      <c r="X1042" s="5">
        <f t="shared" si="83"/>
        <v>0</v>
      </c>
      <c r="Y1042">
        <f t="shared" si="82"/>
        <v>0</v>
      </c>
    </row>
    <row r="1043" spans="1:25">
      <c r="A1043">
        <v>1042</v>
      </c>
      <c r="B1043" t="s">
        <v>16</v>
      </c>
      <c r="C1043" t="s">
        <v>110</v>
      </c>
      <c r="D1043">
        <v>7</v>
      </c>
      <c r="E1043" t="s">
        <v>71</v>
      </c>
      <c r="F1043">
        <v>0.08</v>
      </c>
      <c r="H1043" s="3">
        <v>476</v>
      </c>
      <c r="I1043" s="3">
        <f t="shared" si="80"/>
        <v>506.94</v>
      </c>
      <c r="J1043" t="s">
        <v>19</v>
      </c>
      <c r="K1043">
        <v>1</v>
      </c>
      <c r="L1043" t="s">
        <v>29</v>
      </c>
      <c r="M1043" t="s">
        <v>29</v>
      </c>
      <c r="N1043" t="s">
        <v>30</v>
      </c>
      <c r="O1043" t="s">
        <v>23</v>
      </c>
      <c r="P1043" t="s">
        <v>31</v>
      </c>
      <c r="Q1043" t="s">
        <v>32</v>
      </c>
      <c r="R1043">
        <v>0</v>
      </c>
      <c r="S1043" t="s">
        <v>133</v>
      </c>
      <c r="T1043" t="s">
        <v>139</v>
      </c>
      <c r="U1043" t="s">
        <v>140</v>
      </c>
      <c r="V1043" s="50">
        <f t="shared" si="81"/>
        <v>0</v>
      </c>
      <c r="W1043" s="50">
        <f t="shared" si="84"/>
        <v>0</v>
      </c>
      <c r="X1043" s="5">
        <f t="shared" si="83"/>
        <v>0</v>
      </c>
      <c r="Y1043">
        <f t="shared" si="82"/>
        <v>0</v>
      </c>
    </row>
    <row r="1044" spans="1:25">
      <c r="A1044">
        <v>1043</v>
      </c>
      <c r="B1044" t="s">
        <v>16</v>
      </c>
      <c r="C1044" t="s">
        <v>110</v>
      </c>
      <c r="D1044">
        <v>7</v>
      </c>
      <c r="E1044" t="s">
        <v>71</v>
      </c>
      <c r="F1044">
        <v>0.08</v>
      </c>
      <c r="H1044" s="3">
        <v>476</v>
      </c>
      <c r="I1044" s="3">
        <f t="shared" si="80"/>
        <v>506.94</v>
      </c>
      <c r="J1044" t="s">
        <v>19</v>
      </c>
      <c r="K1044">
        <v>1</v>
      </c>
      <c r="L1044" t="s">
        <v>33</v>
      </c>
      <c r="M1044" t="s">
        <v>33</v>
      </c>
      <c r="N1044" t="s">
        <v>22</v>
      </c>
      <c r="O1044" t="s">
        <v>23</v>
      </c>
      <c r="P1044" t="s">
        <v>31</v>
      </c>
      <c r="Q1044" t="s">
        <v>25</v>
      </c>
      <c r="R1044">
        <v>0</v>
      </c>
      <c r="S1044" t="s">
        <v>133</v>
      </c>
      <c r="T1044" t="s">
        <v>139</v>
      </c>
      <c r="U1044" t="s">
        <v>140</v>
      </c>
      <c r="V1044" s="50">
        <f t="shared" si="81"/>
        <v>0</v>
      </c>
      <c r="W1044" s="50">
        <f t="shared" si="84"/>
        <v>0</v>
      </c>
      <c r="X1044" s="5">
        <f t="shared" si="83"/>
        <v>0</v>
      </c>
      <c r="Y1044">
        <f t="shared" si="82"/>
        <v>0</v>
      </c>
    </row>
    <row r="1045" spans="1:25">
      <c r="A1045">
        <v>1044</v>
      </c>
      <c r="B1045" t="s">
        <v>16</v>
      </c>
      <c r="C1045" t="s">
        <v>110</v>
      </c>
      <c r="D1045">
        <v>7</v>
      </c>
      <c r="E1045" t="s">
        <v>71</v>
      </c>
      <c r="F1045">
        <v>0.08</v>
      </c>
      <c r="H1045" s="3">
        <v>476</v>
      </c>
      <c r="I1045" s="3">
        <f t="shared" si="80"/>
        <v>506.94</v>
      </c>
      <c r="J1045" t="s">
        <v>19</v>
      </c>
      <c r="K1045">
        <v>1</v>
      </c>
      <c r="L1045" t="s">
        <v>34</v>
      </c>
      <c r="M1045" t="s">
        <v>35</v>
      </c>
      <c r="N1045" t="s">
        <v>36</v>
      </c>
      <c r="O1045" t="s">
        <v>37</v>
      </c>
      <c r="P1045" t="s">
        <v>24</v>
      </c>
      <c r="Q1045" t="s">
        <v>38</v>
      </c>
      <c r="R1045">
        <v>0</v>
      </c>
      <c r="S1045" t="s">
        <v>133</v>
      </c>
      <c r="T1045" t="s">
        <v>139</v>
      </c>
      <c r="U1045" t="s">
        <v>140</v>
      </c>
      <c r="V1045" s="50">
        <f t="shared" si="81"/>
        <v>0</v>
      </c>
      <c r="W1045" s="50">
        <f t="shared" si="84"/>
        <v>0</v>
      </c>
      <c r="X1045" s="5">
        <f t="shared" si="83"/>
        <v>0</v>
      </c>
      <c r="Y1045">
        <f t="shared" si="82"/>
        <v>0</v>
      </c>
    </row>
    <row r="1046" spans="1:25">
      <c r="A1046">
        <v>1045</v>
      </c>
      <c r="B1046" t="s">
        <v>16</v>
      </c>
      <c r="C1046" t="s">
        <v>110</v>
      </c>
      <c r="D1046">
        <v>7</v>
      </c>
      <c r="E1046" t="s">
        <v>71</v>
      </c>
      <c r="F1046">
        <v>0.08</v>
      </c>
      <c r="H1046" s="3">
        <v>476</v>
      </c>
      <c r="I1046" s="3">
        <f t="shared" si="80"/>
        <v>506.94</v>
      </c>
      <c r="J1046" t="s">
        <v>19</v>
      </c>
      <c r="K1046">
        <v>1</v>
      </c>
      <c r="L1046" t="s">
        <v>39</v>
      </c>
      <c r="M1046" t="s">
        <v>35</v>
      </c>
      <c r="N1046" t="s">
        <v>36</v>
      </c>
      <c r="O1046" t="s">
        <v>37</v>
      </c>
      <c r="P1046" t="s">
        <v>24</v>
      </c>
      <c r="Q1046" t="s">
        <v>38</v>
      </c>
      <c r="R1046">
        <v>0</v>
      </c>
      <c r="S1046" t="s">
        <v>133</v>
      </c>
      <c r="T1046" t="s">
        <v>139</v>
      </c>
      <c r="U1046" t="s">
        <v>140</v>
      </c>
      <c r="V1046" s="50">
        <f t="shared" si="81"/>
        <v>0</v>
      </c>
      <c r="W1046" s="50">
        <f t="shared" si="84"/>
        <v>0</v>
      </c>
      <c r="X1046" s="5">
        <f t="shared" si="83"/>
        <v>0</v>
      </c>
      <c r="Y1046">
        <f t="shared" si="82"/>
        <v>0</v>
      </c>
    </row>
    <row r="1047" spans="1:25">
      <c r="A1047">
        <v>1046</v>
      </c>
      <c r="B1047" t="s">
        <v>16</v>
      </c>
      <c r="C1047" t="s">
        <v>110</v>
      </c>
      <c r="D1047">
        <v>7</v>
      </c>
      <c r="E1047" t="s">
        <v>71</v>
      </c>
      <c r="F1047">
        <v>0.08</v>
      </c>
      <c r="H1047" s="3">
        <v>476</v>
      </c>
      <c r="I1047" s="3">
        <f t="shared" si="80"/>
        <v>506.94</v>
      </c>
      <c r="J1047" t="s">
        <v>19</v>
      </c>
      <c r="K1047">
        <v>1</v>
      </c>
      <c r="L1047" t="s">
        <v>40</v>
      </c>
      <c r="M1047" t="s">
        <v>40</v>
      </c>
      <c r="N1047" t="s">
        <v>22</v>
      </c>
      <c r="O1047" t="s">
        <v>37</v>
      </c>
      <c r="P1047" t="s">
        <v>24</v>
      </c>
      <c r="Q1047" t="s">
        <v>32</v>
      </c>
      <c r="R1047">
        <v>0</v>
      </c>
      <c r="S1047" t="s">
        <v>133</v>
      </c>
      <c r="T1047" t="s">
        <v>139</v>
      </c>
      <c r="U1047" t="s">
        <v>140</v>
      </c>
      <c r="V1047" s="50">
        <f t="shared" si="81"/>
        <v>0</v>
      </c>
      <c r="W1047" s="50">
        <f t="shared" si="84"/>
        <v>0</v>
      </c>
      <c r="X1047" s="5">
        <f t="shared" si="83"/>
        <v>0</v>
      </c>
      <c r="Y1047">
        <f t="shared" si="82"/>
        <v>0</v>
      </c>
    </row>
    <row r="1048" spans="1:25">
      <c r="A1048">
        <v>1047</v>
      </c>
      <c r="B1048" t="s">
        <v>16</v>
      </c>
      <c r="C1048" t="s">
        <v>110</v>
      </c>
      <c r="D1048">
        <v>7</v>
      </c>
      <c r="E1048" t="s">
        <v>71</v>
      </c>
      <c r="F1048">
        <v>0.08</v>
      </c>
      <c r="H1048" s="3">
        <v>476</v>
      </c>
      <c r="I1048" s="3">
        <f t="shared" si="80"/>
        <v>506.94</v>
      </c>
      <c r="J1048" t="s">
        <v>19</v>
      </c>
      <c r="K1048">
        <v>1</v>
      </c>
      <c r="L1048" t="s">
        <v>41</v>
      </c>
      <c r="M1048" t="s">
        <v>41</v>
      </c>
      <c r="N1048" t="s">
        <v>22</v>
      </c>
      <c r="O1048" t="s">
        <v>23</v>
      </c>
      <c r="P1048" t="s">
        <v>24</v>
      </c>
      <c r="Q1048" t="s">
        <v>425</v>
      </c>
      <c r="R1048">
        <v>0</v>
      </c>
      <c r="S1048" t="s">
        <v>133</v>
      </c>
      <c r="T1048" t="s">
        <v>139</v>
      </c>
      <c r="U1048" t="s">
        <v>140</v>
      </c>
      <c r="V1048" s="50">
        <f t="shared" si="81"/>
        <v>0</v>
      </c>
      <c r="W1048" s="50">
        <f t="shared" si="84"/>
        <v>0</v>
      </c>
      <c r="X1048" s="5">
        <f t="shared" si="83"/>
        <v>0</v>
      </c>
      <c r="Y1048">
        <f t="shared" si="82"/>
        <v>0</v>
      </c>
    </row>
    <row r="1049" spans="1:25">
      <c r="A1049">
        <v>1048</v>
      </c>
      <c r="B1049" t="s">
        <v>16</v>
      </c>
      <c r="C1049" t="s">
        <v>110</v>
      </c>
      <c r="D1049">
        <v>7</v>
      </c>
      <c r="E1049" t="s">
        <v>71</v>
      </c>
      <c r="F1049">
        <v>0.08</v>
      </c>
      <c r="H1049" s="3">
        <v>476</v>
      </c>
      <c r="I1049" s="3">
        <f t="shared" si="80"/>
        <v>506.94</v>
      </c>
      <c r="J1049" t="s">
        <v>19</v>
      </c>
      <c r="K1049">
        <v>1</v>
      </c>
      <c r="L1049" t="s">
        <v>42</v>
      </c>
      <c r="M1049" t="s">
        <v>42</v>
      </c>
      <c r="N1049" t="s">
        <v>22</v>
      </c>
      <c r="O1049" t="s">
        <v>23</v>
      </c>
      <c r="P1049" t="s">
        <v>24</v>
      </c>
      <c r="Q1049" t="s">
        <v>43</v>
      </c>
      <c r="R1049">
        <v>0</v>
      </c>
      <c r="S1049" t="s">
        <v>133</v>
      </c>
      <c r="T1049" t="s">
        <v>139</v>
      </c>
      <c r="U1049" t="s">
        <v>140</v>
      </c>
      <c r="V1049" s="50">
        <f t="shared" si="81"/>
        <v>0</v>
      </c>
      <c r="W1049" s="50">
        <f t="shared" si="84"/>
        <v>0</v>
      </c>
      <c r="X1049" s="5">
        <f t="shared" si="83"/>
        <v>0</v>
      </c>
      <c r="Y1049">
        <f t="shared" si="82"/>
        <v>0</v>
      </c>
    </row>
    <row r="1050" spans="1:25">
      <c r="A1050">
        <v>1049</v>
      </c>
      <c r="B1050" t="s">
        <v>16</v>
      </c>
      <c r="C1050" t="s">
        <v>110</v>
      </c>
      <c r="D1050">
        <v>7</v>
      </c>
      <c r="E1050" t="s">
        <v>71</v>
      </c>
      <c r="F1050">
        <v>0.08</v>
      </c>
      <c r="H1050" s="3">
        <v>476</v>
      </c>
      <c r="I1050" s="3">
        <f t="shared" si="80"/>
        <v>506.94</v>
      </c>
      <c r="J1050" t="s">
        <v>19</v>
      </c>
      <c r="K1050">
        <v>1</v>
      </c>
      <c r="L1050" t="s">
        <v>44</v>
      </c>
      <c r="M1050" t="s">
        <v>44</v>
      </c>
      <c r="N1050" t="s">
        <v>22</v>
      </c>
      <c r="O1050" t="s">
        <v>23</v>
      </c>
      <c r="P1050" t="s">
        <v>24</v>
      </c>
      <c r="Q1050" t="s">
        <v>45</v>
      </c>
      <c r="R1050">
        <v>0</v>
      </c>
      <c r="S1050" t="s">
        <v>133</v>
      </c>
      <c r="T1050" t="s">
        <v>139</v>
      </c>
      <c r="U1050" t="s">
        <v>140</v>
      </c>
      <c r="V1050" s="50">
        <f t="shared" si="81"/>
        <v>0</v>
      </c>
      <c r="W1050" s="50">
        <f t="shared" si="84"/>
        <v>0</v>
      </c>
      <c r="X1050" s="5">
        <f t="shared" si="83"/>
        <v>0</v>
      </c>
      <c r="Y1050">
        <f t="shared" si="82"/>
        <v>0</v>
      </c>
    </row>
    <row r="1051" spans="1:25">
      <c r="A1051">
        <v>1050</v>
      </c>
      <c r="B1051" t="s">
        <v>16</v>
      </c>
      <c r="C1051" t="s">
        <v>110</v>
      </c>
      <c r="D1051">
        <v>7</v>
      </c>
      <c r="E1051" t="s">
        <v>71</v>
      </c>
      <c r="F1051">
        <v>0.08</v>
      </c>
      <c r="H1051" s="3">
        <v>476</v>
      </c>
      <c r="I1051" s="3">
        <f t="shared" si="80"/>
        <v>506.94</v>
      </c>
      <c r="J1051" t="s">
        <v>19</v>
      </c>
      <c r="K1051">
        <v>1</v>
      </c>
      <c r="L1051" t="s">
        <v>46</v>
      </c>
      <c r="M1051" t="s">
        <v>46</v>
      </c>
      <c r="N1051" t="s">
        <v>22</v>
      </c>
      <c r="O1051" t="s">
        <v>23</v>
      </c>
      <c r="P1051" t="s">
        <v>24</v>
      </c>
      <c r="Q1051" t="s">
        <v>32</v>
      </c>
      <c r="R1051">
        <v>0</v>
      </c>
      <c r="S1051" t="s">
        <v>133</v>
      </c>
      <c r="T1051" t="s">
        <v>139</v>
      </c>
      <c r="U1051" t="s">
        <v>140</v>
      </c>
      <c r="V1051" s="50">
        <f t="shared" si="81"/>
        <v>0</v>
      </c>
      <c r="W1051" s="50">
        <f t="shared" si="84"/>
        <v>0</v>
      </c>
      <c r="X1051" s="5">
        <f t="shared" si="83"/>
        <v>0</v>
      </c>
      <c r="Y1051">
        <f t="shared" si="82"/>
        <v>0</v>
      </c>
    </row>
    <row r="1052" spans="1:25">
      <c r="A1052">
        <v>1051</v>
      </c>
      <c r="B1052" t="s">
        <v>16</v>
      </c>
      <c r="C1052" t="s">
        <v>110</v>
      </c>
      <c r="D1052">
        <v>7</v>
      </c>
      <c r="E1052" t="s">
        <v>71</v>
      </c>
      <c r="F1052">
        <v>0.08</v>
      </c>
      <c r="H1052" s="3">
        <v>476</v>
      </c>
      <c r="I1052" s="3">
        <f t="shared" si="80"/>
        <v>506.94</v>
      </c>
      <c r="J1052" t="s">
        <v>19</v>
      </c>
      <c r="K1052">
        <v>1</v>
      </c>
      <c r="L1052" t="s">
        <v>47</v>
      </c>
      <c r="M1052" t="s">
        <v>48</v>
      </c>
      <c r="N1052" t="s">
        <v>22</v>
      </c>
      <c r="O1052" t="s">
        <v>37</v>
      </c>
      <c r="P1052" t="s">
        <v>24</v>
      </c>
      <c r="Q1052" t="s">
        <v>49</v>
      </c>
      <c r="R1052">
        <v>2</v>
      </c>
      <c r="S1052" t="s">
        <v>133</v>
      </c>
      <c r="T1052" t="s">
        <v>139</v>
      </c>
      <c r="U1052" t="s">
        <v>140</v>
      </c>
      <c r="V1052" s="50">
        <f t="shared" si="81"/>
        <v>4.2016806722689074E-3</v>
      </c>
      <c r="W1052" s="50">
        <f t="shared" si="84"/>
        <v>4201.6806722689071</v>
      </c>
      <c r="X1052" s="5">
        <f t="shared" si="83"/>
        <v>3.9452400678581289E-3</v>
      </c>
      <c r="Y1052">
        <f t="shared" si="82"/>
        <v>3.945240067858129</v>
      </c>
    </row>
    <row r="1053" spans="1:25">
      <c r="A1053">
        <v>1052</v>
      </c>
      <c r="B1053" t="s">
        <v>16</v>
      </c>
      <c r="C1053" t="s">
        <v>110</v>
      </c>
      <c r="D1053">
        <v>7</v>
      </c>
      <c r="E1053" t="s">
        <v>71</v>
      </c>
      <c r="F1053">
        <v>0.08</v>
      </c>
      <c r="H1053" s="3">
        <v>476</v>
      </c>
      <c r="I1053" s="3">
        <f t="shared" si="80"/>
        <v>506.94</v>
      </c>
      <c r="J1053" t="s">
        <v>19</v>
      </c>
      <c r="K1053">
        <v>1</v>
      </c>
      <c r="L1053" t="s">
        <v>50</v>
      </c>
      <c r="M1053" t="s">
        <v>48</v>
      </c>
      <c r="N1053" t="s">
        <v>22</v>
      </c>
      <c r="O1053" t="s">
        <v>37</v>
      </c>
      <c r="P1053" t="s">
        <v>24</v>
      </c>
      <c r="Q1053" t="s">
        <v>49</v>
      </c>
      <c r="R1053">
        <v>0</v>
      </c>
      <c r="S1053" t="s">
        <v>133</v>
      </c>
      <c r="T1053" t="s">
        <v>139</v>
      </c>
      <c r="U1053" t="s">
        <v>140</v>
      </c>
      <c r="V1053" s="50">
        <f t="shared" si="81"/>
        <v>0</v>
      </c>
      <c r="W1053" s="50">
        <f t="shared" si="84"/>
        <v>0</v>
      </c>
      <c r="X1053" s="5">
        <f t="shared" si="83"/>
        <v>0</v>
      </c>
      <c r="Y1053">
        <f t="shared" si="82"/>
        <v>0</v>
      </c>
    </row>
    <row r="1054" spans="1:25">
      <c r="A1054">
        <v>1053</v>
      </c>
      <c r="B1054" t="s">
        <v>16</v>
      </c>
      <c r="C1054" t="s">
        <v>110</v>
      </c>
      <c r="D1054">
        <v>7</v>
      </c>
      <c r="E1054" t="s">
        <v>71</v>
      </c>
      <c r="F1054">
        <v>0.08</v>
      </c>
      <c r="H1054" s="3">
        <v>476</v>
      </c>
      <c r="I1054" s="3">
        <f t="shared" si="80"/>
        <v>506.94</v>
      </c>
      <c r="J1054" t="s">
        <v>19</v>
      </c>
      <c r="K1054">
        <v>1</v>
      </c>
      <c r="L1054" t="s">
        <v>51</v>
      </c>
      <c r="M1054" t="s">
        <v>51</v>
      </c>
      <c r="N1054" t="s">
        <v>22</v>
      </c>
      <c r="O1054" t="s">
        <v>23</v>
      </c>
      <c r="P1054" t="s">
        <v>24</v>
      </c>
      <c r="Q1054" t="s">
        <v>45</v>
      </c>
      <c r="R1054">
        <v>0</v>
      </c>
      <c r="S1054" t="s">
        <v>133</v>
      </c>
      <c r="T1054" t="s">
        <v>139</v>
      </c>
      <c r="U1054" t="s">
        <v>140</v>
      </c>
      <c r="V1054" s="50">
        <f t="shared" si="81"/>
        <v>0</v>
      </c>
      <c r="W1054" s="50">
        <f t="shared" si="84"/>
        <v>0</v>
      </c>
      <c r="X1054" s="5">
        <f t="shared" si="83"/>
        <v>0</v>
      </c>
      <c r="Y1054">
        <f t="shared" si="82"/>
        <v>0</v>
      </c>
    </row>
    <row r="1055" spans="1:25">
      <c r="A1055">
        <v>1054</v>
      </c>
      <c r="B1055" t="s">
        <v>16</v>
      </c>
      <c r="C1055" t="s">
        <v>110</v>
      </c>
      <c r="D1055">
        <v>7</v>
      </c>
      <c r="E1055" t="s">
        <v>71</v>
      </c>
      <c r="F1055">
        <v>0.08</v>
      </c>
      <c r="H1055" s="3">
        <v>476</v>
      </c>
      <c r="I1055" s="3">
        <f t="shared" si="80"/>
        <v>506.94</v>
      </c>
      <c r="J1055" t="s">
        <v>19</v>
      </c>
      <c r="K1055">
        <v>1</v>
      </c>
      <c r="L1055" t="s">
        <v>52</v>
      </c>
      <c r="M1055" t="s">
        <v>52</v>
      </c>
      <c r="N1055" t="s">
        <v>22</v>
      </c>
      <c r="O1055" t="s">
        <v>23</v>
      </c>
      <c r="P1055" t="s">
        <v>31</v>
      </c>
      <c r="Q1055" t="s">
        <v>53</v>
      </c>
      <c r="R1055">
        <v>0</v>
      </c>
      <c r="S1055" t="s">
        <v>133</v>
      </c>
      <c r="T1055" t="s">
        <v>139</v>
      </c>
      <c r="U1055" t="s">
        <v>140</v>
      </c>
      <c r="V1055" s="50">
        <f t="shared" si="81"/>
        <v>0</v>
      </c>
      <c r="W1055" s="50">
        <f t="shared" si="84"/>
        <v>0</v>
      </c>
      <c r="X1055" s="5">
        <f t="shared" si="83"/>
        <v>0</v>
      </c>
      <c r="Y1055">
        <f t="shared" si="82"/>
        <v>0</v>
      </c>
    </row>
    <row r="1056" spans="1:25">
      <c r="A1056">
        <v>1055</v>
      </c>
      <c r="B1056" t="s">
        <v>16</v>
      </c>
      <c r="C1056" t="s">
        <v>110</v>
      </c>
      <c r="D1056">
        <v>7</v>
      </c>
      <c r="E1056" t="s">
        <v>71</v>
      </c>
      <c r="F1056">
        <v>0.08</v>
      </c>
      <c r="H1056" s="3">
        <v>476</v>
      </c>
      <c r="I1056" s="3">
        <f t="shared" si="80"/>
        <v>506.94</v>
      </c>
      <c r="J1056" t="s">
        <v>19</v>
      </c>
      <c r="K1056">
        <v>1</v>
      </c>
      <c r="L1056" t="s">
        <v>54</v>
      </c>
      <c r="M1056" t="s">
        <v>54</v>
      </c>
      <c r="N1056" t="s">
        <v>22</v>
      </c>
      <c r="O1056" t="s">
        <v>23</v>
      </c>
      <c r="P1056" t="s">
        <v>31</v>
      </c>
      <c r="Q1056" t="s">
        <v>55</v>
      </c>
      <c r="R1056">
        <v>0</v>
      </c>
      <c r="S1056" t="s">
        <v>133</v>
      </c>
      <c r="T1056" t="s">
        <v>139</v>
      </c>
      <c r="U1056" t="s">
        <v>140</v>
      </c>
      <c r="V1056" s="50">
        <f t="shared" si="81"/>
        <v>0</v>
      </c>
      <c r="W1056" s="50">
        <f t="shared" si="84"/>
        <v>0</v>
      </c>
      <c r="X1056" s="5">
        <f t="shared" si="83"/>
        <v>0</v>
      </c>
      <c r="Y1056">
        <f t="shared" si="82"/>
        <v>0</v>
      </c>
    </row>
    <row r="1057" spans="1:25">
      <c r="A1057">
        <v>1056</v>
      </c>
      <c r="B1057" t="s">
        <v>16</v>
      </c>
      <c r="C1057" t="s">
        <v>110</v>
      </c>
      <c r="D1057">
        <v>7</v>
      </c>
      <c r="E1057" t="s">
        <v>71</v>
      </c>
      <c r="F1057">
        <v>0.08</v>
      </c>
      <c r="H1057" s="3">
        <v>476</v>
      </c>
      <c r="I1057" s="3">
        <f t="shared" si="80"/>
        <v>506.94</v>
      </c>
      <c r="J1057" t="s">
        <v>19</v>
      </c>
      <c r="K1057">
        <v>1</v>
      </c>
      <c r="L1057" t="s">
        <v>56</v>
      </c>
      <c r="M1057" t="s">
        <v>56</v>
      </c>
      <c r="N1057" t="s">
        <v>22</v>
      </c>
      <c r="O1057" t="s">
        <v>37</v>
      </c>
      <c r="P1057" t="s">
        <v>24</v>
      </c>
      <c r="Q1057" t="s">
        <v>57</v>
      </c>
      <c r="R1057">
        <v>0</v>
      </c>
      <c r="S1057" t="s">
        <v>133</v>
      </c>
      <c r="T1057" t="s">
        <v>139</v>
      </c>
      <c r="U1057" t="s">
        <v>140</v>
      </c>
      <c r="V1057" s="50">
        <f t="shared" si="81"/>
        <v>0</v>
      </c>
      <c r="W1057" s="50">
        <f t="shared" si="84"/>
        <v>0</v>
      </c>
      <c r="X1057" s="5">
        <f t="shared" si="83"/>
        <v>0</v>
      </c>
      <c r="Y1057">
        <f t="shared" si="82"/>
        <v>0</v>
      </c>
    </row>
    <row r="1058" spans="1:25">
      <c r="A1058">
        <v>1057</v>
      </c>
      <c r="B1058" t="s">
        <v>16</v>
      </c>
      <c r="C1058" t="s">
        <v>110</v>
      </c>
      <c r="D1058">
        <v>7</v>
      </c>
      <c r="E1058" t="s">
        <v>71</v>
      </c>
      <c r="F1058">
        <v>0.08</v>
      </c>
      <c r="H1058" s="3">
        <v>476</v>
      </c>
      <c r="I1058" s="3">
        <f t="shared" si="80"/>
        <v>506.94</v>
      </c>
      <c r="J1058" t="s">
        <v>19</v>
      </c>
      <c r="K1058">
        <v>1</v>
      </c>
      <c r="L1058" t="s">
        <v>58</v>
      </c>
      <c r="M1058" t="s">
        <v>58</v>
      </c>
      <c r="N1058" t="s">
        <v>30</v>
      </c>
      <c r="O1058" t="s">
        <v>23</v>
      </c>
      <c r="P1058" t="s">
        <v>31</v>
      </c>
      <c r="Q1058" t="s">
        <v>59</v>
      </c>
      <c r="R1058">
        <v>0</v>
      </c>
      <c r="S1058" t="s">
        <v>133</v>
      </c>
      <c r="T1058" t="s">
        <v>139</v>
      </c>
      <c r="U1058" t="s">
        <v>140</v>
      </c>
      <c r="V1058" s="50">
        <f t="shared" si="81"/>
        <v>0</v>
      </c>
      <c r="W1058" s="50">
        <f t="shared" si="84"/>
        <v>0</v>
      </c>
      <c r="X1058" s="5">
        <f t="shared" si="83"/>
        <v>0</v>
      </c>
      <c r="Y1058">
        <f t="shared" si="82"/>
        <v>0</v>
      </c>
    </row>
    <row r="1059" spans="1:25">
      <c r="A1059">
        <v>1058</v>
      </c>
      <c r="B1059" t="s">
        <v>16</v>
      </c>
      <c r="C1059" t="s">
        <v>110</v>
      </c>
      <c r="D1059">
        <v>7</v>
      </c>
      <c r="E1059" t="s">
        <v>71</v>
      </c>
      <c r="F1059">
        <v>0.08</v>
      </c>
      <c r="H1059" s="3">
        <v>476</v>
      </c>
      <c r="I1059" s="3">
        <f t="shared" si="80"/>
        <v>506.94</v>
      </c>
      <c r="J1059" t="s">
        <v>19</v>
      </c>
      <c r="K1059">
        <v>1</v>
      </c>
      <c r="L1059" t="s">
        <v>60</v>
      </c>
      <c r="M1059" t="s">
        <v>60</v>
      </c>
      <c r="N1059" t="s">
        <v>30</v>
      </c>
      <c r="O1059" t="s">
        <v>37</v>
      </c>
      <c r="P1059" t="s">
        <v>31</v>
      </c>
      <c r="Q1059" t="s">
        <v>61</v>
      </c>
      <c r="R1059">
        <v>0</v>
      </c>
      <c r="S1059" t="s">
        <v>133</v>
      </c>
      <c r="T1059" t="s">
        <v>139</v>
      </c>
      <c r="U1059" t="s">
        <v>140</v>
      </c>
      <c r="V1059" s="50">
        <f t="shared" si="81"/>
        <v>0</v>
      </c>
      <c r="W1059" s="50">
        <f t="shared" si="84"/>
        <v>0</v>
      </c>
      <c r="X1059" s="5">
        <f t="shared" si="83"/>
        <v>0</v>
      </c>
      <c r="Y1059">
        <f t="shared" si="82"/>
        <v>0</v>
      </c>
    </row>
    <row r="1060" spans="1:25">
      <c r="A1060">
        <v>1059</v>
      </c>
      <c r="B1060" t="s">
        <v>16</v>
      </c>
      <c r="C1060" t="s">
        <v>110</v>
      </c>
      <c r="D1060">
        <v>7</v>
      </c>
      <c r="E1060" t="s">
        <v>71</v>
      </c>
      <c r="F1060">
        <v>0.08</v>
      </c>
      <c r="H1060" s="3">
        <v>476</v>
      </c>
      <c r="I1060" s="3">
        <f t="shared" si="80"/>
        <v>506.94</v>
      </c>
      <c r="J1060" t="s">
        <v>19</v>
      </c>
      <c r="K1060">
        <v>1</v>
      </c>
      <c r="L1060" t="s">
        <v>62</v>
      </c>
      <c r="M1060" t="s">
        <v>62</v>
      </c>
      <c r="N1060" t="s">
        <v>22</v>
      </c>
      <c r="O1060" t="s">
        <v>37</v>
      </c>
      <c r="P1060" t="s">
        <v>24</v>
      </c>
      <c r="Q1060" t="s">
        <v>32</v>
      </c>
      <c r="R1060">
        <v>0</v>
      </c>
      <c r="S1060" t="s">
        <v>133</v>
      </c>
      <c r="T1060" t="s">
        <v>139</v>
      </c>
      <c r="U1060" t="s">
        <v>140</v>
      </c>
      <c r="V1060" s="50">
        <f t="shared" si="81"/>
        <v>0</v>
      </c>
      <c r="W1060" s="50">
        <f t="shared" si="84"/>
        <v>0</v>
      </c>
      <c r="X1060" s="5">
        <f t="shared" si="83"/>
        <v>0</v>
      </c>
      <c r="Y1060">
        <f t="shared" si="82"/>
        <v>0</v>
      </c>
    </row>
    <row r="1061" spans="1:25">
      <c r="A1061">
        <v>1060</v>
      </c>
      <c r="B1061" t="s">
        <v>16</v>
      </c>
      <c r="C1061" t="s">
        <v>110</v>
      </c>
      <c r="D1061">
        <v>7</v>
      </c>
      <c r="E1061" t="s">
        <v>71</v>
      </c>
      <c r="F1061">
        <v>0.08</v>
      </c>
      <c r="H1061" s="3">
        <v>476</v>
      </c>
      <c r="I1061" s="3">
        <f t="shared" si="80"/>
        <v>506.94</v>
      </c>
      <c r="J1061" t="s">
        <v>19</v>
      </c>
      <c r="K1061">
        <v>1</v>
      </c>
      <c r="L1061" t="s">
        <v>63</v>
      </c>
      <c r="M1061" t="s">
        <v>64</v>
      </c>
      <c r="N1061" t="s">
        <v>22</v>
      </c>
      <c r="O1061" t="s">
        <v>23</v>
      </c>
      <c r="P1061" t="s">
        <v>24</v>
      </c>
      <c r="Q1061" t="s">
        <v>25</v>
      </c>
      <c r="R1061">
        <v>0</v>
      </c>
      <c r="S1061" t="s">
        <v>133</v>
      </c>
      <c r="T1061" t="s">
        <v>139</v>
      </c>
      <c r="U1061" t="s">
        <v>140</v>
      </c>
      <c r="V1061" s="50">
        <f t="shared" si="81"/>
        <v>0</v>
      </c>
      <c r="W1061" s="50">
        <f t="shared" si="84"/>
        <v>0</v>
      </c>
      <c r="X1061" s="5">
        <f t="shared" si="83"/>
        <v>0</v>
      </c>
      <c r="Y1061">
        <f t="shared" si="82"/>
        <v>0</v>
      </c>
    </row>
    <row r="1062" spans="1:25">
      <c r="A1062">
        <v>1061</v>
      </c>
      <c r="B1062" t="s">
        <v>16</v>
      </c>
      <c r="C1062" t="s">
        <v>110</v>
      </c>
      <c r="D1062">
        <v>7</v>
      </c>
      <c r="E1062" t="s">
        <v>71</v>
      </c>
      <c r="F1062">
        <v>0.08</v>
      </c>
      <c r="H1062" s="3">
        <v>476</v>
      </c>
      <c r="I1062" s="3">
        <f t="shared" si="80"/>
        <v>506.94</v>
      </c>
      <c r="J1062" t="s">
        <v>65</v>
      </c>
      <c r="K1062">
        <v>1</v>
      </c>
      <c r="L1062" t="s">
        <v>20</v>
      </c>
      <c r="M1062" t="s">
        <v>21</v>
      </c>
      <c r="N1062" t="s">
        <v>22</v>
      </c>
      <c r="O1062" t="s">
        <v>23</v>
      </c>
      <c r="P1062" t="s">
        <v>24</v>
      </c>
      <c r="Q1062" t="s">
        <v>25</v>
      </c>
      <c r="R1062">
        <v>1</v>
      </c>
      <c r="S1062" t="s">
        <v>133</v>
      </c>
      <c r="T1062" t="s">
        <v>139</v>
      </c>
      <c r="U1062" t="s">
        <v>141</v>
      </c>
      <c r="V1062" s="50">
        <f t="shared" si="81"/>
        <v>2.1008403361344537E-3</v>
      </c>
      <c r="W1062" s="50">
        <f t="shared" si="84"/>
        <v>2100.8403361344535</v>
      </c>
      <c r="X1062" s="5">
        <f t="shared" si="83"/>
        <v>1.9726200339290644E-3</v>
      </c>
      <c r="Y1062">
        <f t="shared" si="82"/>
        <v>1.9726200339290645</v>
      </c>
    </row>
    <row r="1063" spans="1:25">
      <c r="A1063">
        <v>1062</v>
      </c>
      <c r="B1063" t="s">
        <v>16</v>
      </c>
      <c r="C1063" t="s">
        <v>110</v>
      </c>
      <c r="D1063">
        <v>7</v>
      </c>
      <c r="E1063" t="s">
        <v>71</v>
      </c>
      <c r="F1063">
        <v>0.08</v>
      </c>
      <c r="H1063" s="3">
        <v>476</v>
      </c>
      <c r="I1063" s="3">
        <f t="shared" si="80"/>
        <v>506.94</v>
      </c>
      <c r="J1063" t="s">
        <v>65</v>
      </c>
      <c r="K1063">
        <v>1</v>
      </c>
      <c r="L1063" t="s">
        <v>29</v>
      </c>
      <c r="M1063" t="s">
        <v>29</v>
      </c>
      <c r="N1063" t="s">
        <v>30</v>
      </c>
      <c r="O1063" t="s">
        <v>23</v>
      </c>
      <c r="P1063" t="s">
        <v>31</v>
      </c>
      <c r="Q1063" t="s">
        <v>32</v>
      </c>
      <c r="R1063">
        <v>0</v>
      </c>
      <c r="S1063" t="s">
        <v>133</v>
      </c>
      <c r="T1063" t="s">
        <v>139</v>
      </c>
      <c r="U1063" t="s">
        <v>141</v>
      </c>
      <c r="V1063" s="50">
        <f t="shared" si="81"/>
        <v>0</v>
      </c>
      <c r="W1063" s="50">
        <f t="shared" si="84"/>
        <v>0</v>
      </c>
      <c r="X1063" s="5">
        <f t="shared" si="83"/>
        <v>0</v>
      </c>
      <c r="Y1063">
        <f t="shared" si="82"/>
        <v>0</v>
      </c>
    </row>
    <row r="1064" spans="1:25">
      <c r="A1064">
        <v>1063</v>
      </c>
      <c r="B1064" t="s">
        <v>16</v>
      </c>
      <c r="C1064" t="s">
        <v>110</v>
      </c>
      <c r="D1064">
        <v>7</v>
      </c>
      <c r="E1064" t="s">
        <v>71</v>
      </c>
      <c r="F1064">
        <v>0.08</v>
      </c>
      <c r="H1064" s="3">
        <v>476</v>
      </c>
      <c r="I1064" s="3">
        <f t="shared" si="80"/>
        <v>506.94</v>
      </c>
      <c r="J1064" t="s">
        <v>65</v>
      </c>
      <c r="K1064">
        <v>1</v>
      </c>
      <c r="L1064" t="s">
        <v>33</v>
      </c>
      <c r="M1064" t="s">
        <v>33</v>
      </c>
      <c r="N1064" t="s">
        <v>22</v>
      </c>
      <c r="O1064" t="s">
        <v>23</v>
      </c>
      <c r="P1064" t="s">
        <v>31</v>
      </c>
      <c r="Q1064" t="s">
        <v>25</v>
      </c>
      <c r="R1064">
        <v>0</v>
      </c>
      <c r="S1064" t="s">
        <v>133</v>
      </c>
      <c r="T1064" t="s">
        <v>139</v>
      </c>
      <c r="U1064" t="s">
        <v>141</v>
      </c>
      <c r="V1064" s="50">
        <f t="shared" si="81"/>
        <v>0</v>
      </c>
      <c r="W1064" s="50">
        <f t="shared" si="84"/>
        <v>0</v>
      </c>
      <c r="X1064" s="5">
        <f t="shared" si="83"/>
        <v>0</v>
      </c>
      <c r="Y1064">
        <f t="shared" si="82"/>
        <v>0</v>
      </c>
    </row>
    <row r="1065" spans="1:25">
      <c r="A1065">
        <v>1064</v>
      </c>
      <c r="B1065" t="s">
        <v>16</v>
      </c>
      <c r="C1065" t="s">
        <v>110</v>
      </c>
      <c r="D1065">
        <v>7</v>
      </c>
      <c r="E1065" t="s">
        <v>71</v>
      </c>
      <c r="F1065">
        <v>0.08</v>
      </c>
      <c r="H1065" s="3">
        <v>476</v>
      </c>
      <c r="I1065" s="3">
        <f t="shared" si="80"/>
        <v>506.94</v>
      </c>
      <c r="J1065" t="s">
        <v>65</v>
      </c>
      <c r="K1065">
        <v>1</v>
      </c>
      <c r="L1065" t="s">
        <v>34</v>
      </c>
      <c r="M1065" t="s">
        <v>35</v>
      </c>
      <c r="N1065" t="s">
        <v>36</v>
      </c>
      <c r="O1065" t="s">
        <v>37</v>
      </c>
      <c r="P1065" t="s">
        <v>24</v>
      </c>
      <c r="Q1065" t="s">
        <v>38</v>
      </c>
      <c r="R1065">
        <v>0</v>
      </c>
      <c r="S1065" t="s">
        <v>133</v>
      </c>
      <c r="T1065" t="s">
        <v>139</v>
      </c>
      <c r="U1065" t="s">
        <v>141</v>
      </c>
      <c r="V1065" s="50">
        <f t="shared" si="81"/>
        <v>0</v>
      </c>
      <c r="W1065" s="50">
        <f t="shared" si="84"/>
        <v>0</v>
      </c>
      <c r="X1065" s="5">
        <f t="shared" si="83"/>
        <v>0</v>
      </c>
      <c r="Y1065">
        <f t="shared" si="82"/>
        <v>0</v>
      </c>
    </row>
    <row r="1066" spans="1:25">
      <c r="A1066">
        <v>1065</v>
      </c>
      <c r="B1066" t="s">
        <v>16</v>
      </c>
      <c r="C1066" t="s">
        <v>110</v>
      </c>
      <c r="D1066">
        <v>7</v>
      </c>
      <c r="E1066" t="s">
        <v>71</v>
      </c>
      <c r="F1066">
        <v>0.08</v>
      </c>
      <c r="H1066" s="3">
        <v>476</v>
      </c>
      <c r="I1066" s="3">
        <f t="shared" si="80"/>
        <v>506.94</v>
      </c>
      <c r="J1066" t="s">
        <v>65</v>
      </c>
      <c r="K1066">
        <v>1</v>
      </c>
      <c r="L1066" t="s">
        <v>39</v>
      </c>
      <c r="M1066" t="s">
        <v>35</v>
      </c>
      <c r="N1066" t="s">
        <v>36</v>
      </c>
      <c r="O1066" t="s">
        <v>37</v>
      </c>
      <c r="P1066" t="s">
        <v>24</v>
      </c>
      <c r="Q1066" t="s">
        <v>38</v>
      </c>
      <c r="R1066">
        <v>0</v>
      </c>
      <c r="S1066" t="s">
        <v>133</v>
      </c>
      <c r="T1066" t="s">
        <v>139</v>
      </c>
      <c r="U1066" t="s">
        <v>141</v>
      </c>
      <c r="V1066" s="50">
        <f t="shared" si="81"/>
        <v>0</v>
      </c>
      <c r="W1066" s="50">
        <f t="shared" si="84"/>
        <v>0</v>
      </c>
      <c r="X1066" s="5">
        <f t="shared" si="83"/>
        <v>0</v>
      </c>
      <c r="Y1066">
        <f t="shared" si="82"/>
        <v>0</v>
      </c>
    </row>
    <row r="1067" spans="1:25">
      <c r="A1067">
        <v>1066</v>
      </c>
      <c r="B1067" t="s">
        <v>16</v>
      </c>
      <c r="C1067" t="s">
        <v>110</v>
      </c>
      <c r="D1067">
        <v>7</v>
      </c>
      <c r="E1067" t="s">
        <v>71</v>
      </c>
      <c r="F1067">
        <v>0.08</v>
      </c>
      <c r="H1067" s="3">
        <v>476</v>
      </c>
      <c r="I1067" s="3">
        <f t="shared" si="80"/>
        <v>506.94</v>
      </c>
      <c r="J1067" t="s">
        <v>65</v>
      </c>
      <c r="K1067">
        <v>1</v>
      </c>
      <c r="L1067" t="s">
        <v>40</v>
      </c>
      <c r="M1067" t="s">
        <v>40</v>
      </c>
      <c r="N1067" t="s">
        <v>22</v>
      </c>
      <c r="O1067" t="s">
        <v>37</v>
      </c>
      <c r="P1067" t="s">
        <v>24</v>
      </c>
      <c r="Q1067" t="s">
        <v>32</v>
      </c>
      <c r="R1067">
        <v>0</v>
      </c>
      <c r="S1067" t="s">
        <v>133</v>
      </c>
      <c r="T1067" t="s">
        <v>139</v>
      </c>
      <c r="U1067" t="s">
        <v>141</v>
      </c>
      <c r="V1067" s="50">
        <f t="shared" si="81"/>
        <v>0</v>
      </c>
      <c r="W1067" s="50">
        <f t="shared" si="84"/>
        <v>0</v>
      </c>
      <c r="X1067" s="5">
        <f t="shared" si="83"/>
        <v>0</v>
      </c>
      <c r="Y1067">
        <f t="shared" si="82"/>
        <v>0</v>
      </c>
    </row>
    <row r="1068" spans="1:25">
      <c r="A1068">
        <v>1067</v>
      </c>
      <c r="B1068" t="s">
        <v>16</v>
      </c>
      <c r="C1068" t="s">
        <v>110</v>
      </c>
      <c r="D1068">
        <v>7</v>
      </c>
      <c r="E1068" t="s">
        <v>71</v>
      </c>
      <c r="F1068">
        <v>0.08</v>
      </c>
      <c r="H1068" s="3">
        <v>476</v>
      </c>
      <c r="I1068" s="3">
        <f t="shared" si="80"/>
        <v>506.94</v>
      </c>
      <c r="J1068" t="s">
        <v>65</v>
      </c>
      <c r="K1068">
        <v>1</v>
      </c>
      <c r="L1068" t="s">
        <v>41</v>
      </c>
      <c r="M1068" t="s">
        <v>41</v>
      </c>
      <c r="N1068" t="s">
        <v>22</v>
      </c>
      <c r="O1068" t="s">
        <v>23</v>
      </c>
      <c r="P1068" t="s">
        <v>24</v>
      </c>
      <c r="Q1068" t="s">
        <v>425</v>
      </c>
      <c r="R1068">
        <v>0</v>
      </c>
      <c r="S1068" t="s">
        <v>133</v>
      </c>
      <c r="T1068" t="s">
        <v>139</v>
      </c>
      <c r="U1068" t="s">
        <v>141</v>
      </c>
      <c r="V1068" s="50">
        <f t="shared" si="81"/>
        <v>0</v>
      </c>
      <c r="W1068" s="50">
        <f t="shared" si="84"/>
        <v>0</v>
      </c>
      <c r="X1068" s="5">
        <f t="shared" si="83"/>
        <v>0</v>
      </c>
      <c r="Y1068">
        <f t="shared" si="82"/>
        <v>0</v>
      </c>
    </row>
    <row r="1069" spans="1:25">
      <c r="A1069">
        <v>1068</v>
      </c>
      <c r="B1069" t="s">
        <v>16</v>
      </c>
      <c r="C1069" t="s">
        <v>110</v>
      </c>
      <c r="D1069">
        <v>7</v>
      </c>
      <c r="E1069" t="s">
        <v>71</v>
      </c>
      <c r="F1069">
        <v>0.08</v>
      </c>
      <c r="H1069" s="3">
        <v>476</v>
      </c>
      <c r="I1069" s="3">
        <f t="shared" si="80"/>
        <v>506.94</v>
      </c>
      <c r="J1069" t="s">
        <v>65</v>
      </c>
      <c r="K1069">
        <v>1</v>
      </c>
      <c r="L1069" t="s">
        <v>42</v>
      </c>
      <c r="M1069" t="s">
        <v>42</v>
      </c>
      <c r="N1069" t="s">
        <v>22</v>
      </c>
      <c r="O1069" t="s">
        <v>23</v>
      </c>
      <c r="P1069" t="s">
        <v>24</v>
      </c>
      <c r="Q1069" t="s">
        <v>43</v>
      </c>
      <c r="R1069">
        <v>0</v>
      </c>
      <c r="S1069" t="s">
        <v>133</v>
      </c>
      <c r="T1069" t="s">
        <v>139</v>
      </c>
      <c r="U1069" t="s">
        <v>141</v>
      </c>
      <c r="V1069" s="50">
        <f t="shared" si="81"/>
        <v>0</v>
      </c>
      <c r="W1069" s="50">
        <f t="shared" si="84"/>
        <v>0</v>
      </c>
      <c r="X1069" s="5">
        <f t="shared" si="83"/>
        <v>0</v>
      </c>
      <c r="Y1069">
        <f t="shared" si="82"/>
        <v>0</v>
      </c>
    </row>
    <row r="1070" spans="1:25">
      <c r="A1070">
        <v>1069</v>
      </c>
      <c r="B1070" t="s">
        <v>16</v>
      </c>
      <c r="C1070" t="s">
        <v>110</v>
      </c>
      <c r="D1070">
        <v>7</v>
      </c>
      <c r="E1070" t="s">
        <v>71</v>
      </c>
      <c r="F1070">
        <v>0.08</v>
      </c>
      <c r="H1070" s="3">
        <v>476</v>
      </c>
      <c r="I1070" s="3">
        <f t="shared" si="80"/>
        <v>506.94</v>
      </c>
      <c r="J1070" t="s">
        <v>65</v>
      </c>
      <c r="K1070">
        <v>1</v>
      </c>
      <c r="L1070" t="s">
        <v>44</v>
      </c>
      <c r="M1070" t="s">
        <v>44</v>
      </c>
      <c r="N1070" t="s">
        <v>22</v>
      </c>
      <c r="O1070" t="s">
        <v>23</v>
      </c>
      <c r="P1070" t="s">
        <v>24</v>
      </c>
      <c r="Q1070" t="s">
        <v>45</v>
      </c>
      <c r="R1070">
        <v>0</v>
      </c>
      <c r="S1070" t="s">
        <v>133</v>
      </c>
      <c r="T1070" t="s">
        <v>139</v>
      </c>
      <c r="U1070" t="s">
        <v>141</v>
      </c>
      <c r="V1070" s="50">
        <f t="shared" si="81"/>
        <v>0</v>
      </c>
      <c r="W1070" s="50">
        <f t="shared" si="84"/>
        <v>0</v>
      </c>
      <c r="X1070" s="5">
        <f t="shared" si="83"/>
        <v>0</v>
      </c>
      <c r="Y1070">
        <f t="shared" si="82"/>
        <v>0</v>
      </c>
    </row>
    <row r="1071" spans="1:25">
      <c r="A1071">
        <v>1070</v>
      </c>
      <c r="B1071" t="s">
        <v>16</v>
      </c>
      <c r="C1071" t="s">
        <v>110</v>
      </c>
      <c r="D1071">
        <v>7</v>
      </c>
      <c r="E1071" t="s">
        <v>71</v>
      </c>
      <c r="F1071">
        <v>0.08</v>
      </c>
      <c r="H1071" s="3">
        <v>476</v>
      </c>
      <c r="I1071" s="3">
        <f t="shared" si="80"/>
        <v>506.94</v>
      </c>
      <c r="J1071" t="s">
        <v>65</v>
      </c>
      <c r="K1071">
        <v>1</v>
      </c>
      <c r="L1071" t="s">
        <v>46</v>
      </c>
      <c r="M1071" t="s">
        <v>46</v>
      </c>
      <c r="N1071" t="s">
        <v>22</v>
      </c>
      <c r="O1071" t="s">
        <v>23</v>
      </c>
      <c r="P1071" t="s">
        <v>24</v>
      </c>
      <c r="Q1071" t="s">
        <v>32</v>
      </c>
      <c r="R1071">
        <v>1</v>
      </c>
      <c r="S1071" t="s">
        <v>133</v>
      </c>
      <c r="T1071" t="s">
        <v>139</v>
      </c>
      <c r="U1071" t="s">
        <v>141</v>
      </c>
      <c r="V1071" s="50">
        <f t="shared" si="81"/>
        <v>2.1008403361344537E-3</v>
      </c>
      <c r="W1071" s="50">
        <f t="shared" si="84"/>
        <v>2100.8403361344535</v>
      </c>
      <c r="X1071" s="5">
        <f t="shared" si="83"/>
        <v>1.9726200339290644E-3</v>
      </c>
      <c r="Y1071">
        <f t="shared" si="82"/>
        <v>1.9726200339290645</v>
      </c>
    </row>
    <row r="1072" spans="1:25">
      <c r="A1072">
        <v>1071</v>
      </c>
      <c r="B1072" t="s">
        <v>16</v>
      </c>
      <c r="C1072" t="s">
        <v>110</v>
      </c>
      <c r="D1072">
        <v>7</v>
      </c>
      <c r="E1072" t="s">
        <v>71</v>
      </c>
      <c r="F1072">
        <v>0.08</v>
      </c>
      <c r="H1072" s="3">
        <v>476</v>
      </c>
      <c r="I1072" s="3">
        <f t="shared" si="80"/>
        <v>506.94</v>
      </c>
      <c r="J1072" t="s">
        <v>65</v>
      </c>
      <c r="K1072">
        <v>1</v>
      </c>
      <c r="L1072" t="s">
        <v>47</v>
      </c>
      <c r="M1072" t="s">
        <v>48</v>
      </c>
      <c r="N1072" t="s">
        <v>22</v>
      </c>
      <c r="O1072" t="s">
        <v>37</v>
      </c>
      <c r="P1072" t="s">
        <v>24</v>
      </c>
      <c r="Q1072" t="s">
        <v>49</v>
      </c>
      <c r="R1072">
        <v>0</v>
      </c>
      <c r="S1072" t="s">
        <v>133</v>
      </c>
      <c r="T1072" t="s">
        <v>139</v>
      </c>
      <c r="U1072" t="s">
        <v>141</v>
      </c>
      <c r="V1072" s="50">
        <f t="shared" si="81"/>
        <v>0</v>
      </c>
      <c r="W1072" s="50">
        <f t="shared" si="84"/>
        <v>0</v>
      </c>
      <c r="X1072" s="5">
        <f t="shared" si="83"/>
        <v>0</v>
      </c>
      <c r="Y1072">
        <f t="shared" si="82"/>
        <v>0</v>
      </c>
    </row>
    <row r="1073" spans="1:25">
      <c r="A1073">
        <v>1072</v>
      </c>
      <c r="B1073" t="s">
        <v>16</v>
      </c>
      <c r="C1073" t="s">
        <v>110</v>
      </c>
      <c r="D1073">
        <v>7</v>
      </c>
      <c r="E1073" t="s">
        <v>71</v>
      </c>
      <c r="F1073">
        <v>0.08</v>
      </c>
      <c r="H1073" s="3">
        <v>476</v>
      </c>
      <c r="I1073" s="3">
        <f t="shared" si="80"/>
        <v>506.94</v>
      </c>
      <c r="J1073" t="s">
        <v>65</v>
      </c>
      <c r="K1073">
        <v>1</v>
      </c>
      <c r="L1073" t="s">
        <v>50</v>
      </c>
      <c r="M1073" t="s">
        <v>48</v>
      </c>
      <c r="N1073" t="s">
        <v>22</v>
      </c>
      <c r="O1073" t="s">
        <v>37</v>
      </c>
      <c r="P1073" t="s">
        <v>24</v>
      </c>
      <c r="Q1073" t="s">
        <v>49</v>
      </c>
      <c r="R1073">
        <v>0</v>
      </c>
      <c r="S1073" t="s">
        <v>133</v>
      </c>
      <c r="T1073" t="s">
        <v>139</v>
      </c>
      <c r="U1073" t="s">
        <v>141</v>
      </c>
      <c r="V1073" s="50">
        <f t="shared" si="81"/>
        <v>0</v>
      </c>
      <c r="W1073" s="50">
        <f t="shared" si="84"/>
        <v>0</v>
      </c>
      <c r="X1073" s="5">
        <f t="shared" si="83"/>
        <v>0</v>
      </c>
      <c r="Y1073">
        <f t="shared" si="82"/>
        <v>0</v>
      </c>
    </row>
    <row r="1074" spans="1:25">
      <c r="A1074">
        <v>1073</v>
      </c>
      <c r="B1074" t="s">
        <v>16</v>
      </c>
      <c r="C1074" t="s">
        <v>110</v>
      </c>
      <c r="D1074">
        <v>7</v>
      </c>
      <c r="E1074" t="s">
        <v>71</v>
      </c>
      <c r="F1074">
        <v>0.08</v>
      </c>
      <c r="H1074" s="3">
        <v>476</v>
      </c>
      <c r="I1074" s="3">
        <f t="shared" si="80"/>
        <v>506.94</v>
      </c>
      <c r="J1074" t="s">
        <v>65</v>
      </c>
      <c r="K1074">
        <v>1</v>
      </c>
      <c r="L1074" t="s">
        <v>51</v>
      </c>
      <c r="M1074" t="s">
        <v>51</v>
      </c>
      <c r="N1074" t="s">
        <v>22</v>
      </c>
      <c r="O1074" t="s">
        <v>23</v>
      </c>
      <c r="P1074" t="s">
        <v>24</v>
      </c>
      <c r="Q1074" t="s">
        <v>45</v>
      </c>
      <c r="R1074">
        <v>0</v>
      </c>
      <c r="S1074" t="s">
        <v>133</v>
      </c>
      <c r="T1074" t="s">
        <v>139</v>
      </c>
      <c r="U1074" t="s">
        <v>141</v>
      </c>
      <c r="V1074" s="50">
        <f t="shared" si="81"/>
        <v>0</v>
      </c>
      <c r="W1074" s="50">
        <f t="shared" si="84"/>
        <v>0</v>
      </c>
      <c r="X1074" s="5">
        <f t="shared" si="83"/>
        <v>0</v>
      </c>
      <c r="Y1074">
        <f t="shared" si="82"/>
        <v>0</v>
      </c>
    </row>
    <row r="1075" spans="1:25">
      <c r="A1075">
        <v>1074</v>
      </c>
      <c r="B1075" t="s">
        <v>16</v>
      </c>
      <c r="C1075" t="s">
        <v>110</v>
      </c>
      <c r="D1075">
        <v>7</v>
      </c>
      <c r="E1075" t="s">
        <v>71</v>
      </c>
      <c r="F1075">
        <v>0.08</v>
      </c>
      <c r="H1075" s="3">
        <v>476</v>
      </c>
      <c r="I1075" s="3">
        <f t="shared" si="80"/>
        <v>506.94</v>
      </c>
      <c r="J1075" t="s">
        <v>65</v>
      </c>
      <c r="K1075">
        <v>1</v>
      </c>
      <c r="L1075" t="s">
        <v>52</v>
      </c>
      <c r="M1075" t="s">
        <v>52</v>
      </c>
      <c r="N1075" t="s">
        <v>22</v>
      </c>
      <c r="O1075" t="s">
        <v>23</v>
      </c>
      <c r="P1075" t="s">
        <v>31</v>
      </c>
      <c r="Q1075" t="s">
        <v>53</v>
      </c>
      <c r="R1075">
        <v>0</v>
      </c>
      <c r="S1075" t="s">
        <v>133</v>
      </c>
      <c r="T1075" t="s">
        <v>139</v>
      </c>
      <c r="U1075" t="s">
        <v>141</v>
      </c>
      <c r="V1075" s="50">
        <f t="shared" si="81"/>
        <v>0</v>
      </c>
      <c r="W1075" s="50">
        <f t="shared" si="84"/>
        <v>0</v>
      </c>
      <c r="X1075" s="5">
        <f t="shared" si="83"/>
        <v>0</v>
      </c>
      <c r="Y1075">
        <f t="shared" si="82"/>
        <v>0</v>
      </c>
    </row>
    <row r="1076" spans="1:25">
      <c r="A1076">
        <v>1075</v>
      </c>
      <c r="B1076" t="s">
        <v>16</v>
      </c>
      <c r="C1076" t="s">
        <v>110</v>
      </c>
      <c r="D1076">
        <v>7</v>
      </c>
      <c r="E1076" t="s">
        <v>71</v>
      </c>
      <c r="F1076">
        <v>0.08</v>
      </c>
      <c r="H1076" s="3">
        <v>476</v>
      </c>
      <c r="I1076" s="3">
        <f t="shared" si="80"/>
        <v>506.94</v>
      </c>
      <c r="J1076" t="s">
        <v>65</v>
      </c>
      <c r="K1076">
        <v>1</v>
      </c>
      <c r="L1076" t="s">
        <v>54</v>
      </c>
      <c r="M1076" t="s">
        <v>54</v>
      </c>
      <c r="N1076" t="s">
        <v>22</v>
      </c>
      <c r="O1076" t="s">
        <v>23</v>
      </c>
      <c r="P1076" t="s">
        <v>31</v>
      </c>
      <c r="Q1076" t="s">
        <v>55</v>
      </c>
      <c r="R1076">
        <v>0</v>
      </c>
      <c r="S1076" t="s">
        <v>133</v>
      </c>
      <c r="T1076" t="s">
        <v>139</v>
      </c>
      <c r="U1076" t="s">
        <v>141</v>
      </c>
      <c r="V1076" s="50">
        <f t="shared" si="81"/>
        <v>0</v>
      </c>
      <c r="W1076" s="50">
        <f t="shared" si="84"/>
        <v>0</v>
      </c>
      <c r="X1076" s="5">
        <f t="shared" si="83"/>
        <v>0</v>
      </c>
      <c r="Y1076">
        <f t="shared" si="82"/>
        <v>0</v>
      </c>
    </row>
    <row r="1077" spans="1:25">
      <c r="A1077">
        <v>1076</v>
      </c>
      <c r="B1077" t="s">
        <v>16</v>
      </c>
      <c r="C1077" t="s">
        <v>110</v>
      </c>
      <c r="D1077">
        <v>7</v>
      </c>
      <c r="E1077" t="s">
        <v>71</v>
      </c>
      <c r="F1077">
        <v>0.08</v>
      </c>
      <c r="H1077" s="3">
        <v>476</v>
      </c>
      <c r="I1077" s="3">
        <f t="shared" si="80"/>
        <v>506.94</v>
      </c>
      <c r="J1077" t="s">
        <v>65</v>
      </c>
      <c r="K1077">
        <v>1</v>
      </c>
      <c r="L1077" t="s">
        <v>56</v>
      </c>
      <c r="M1077" t="s">
        <v>56</v>
      </c>
      <c r="N1077" t="s">
        <v>22</v>
      </c>
      <c r="O1077" t="s">
        <v>37</v>
      </c>
      <c r="P1077" t="s">
        <v>24</v>
      </c>
      <c r="Q1077" t="s">
        <v>57</v>
      </c>
      <c r="R1077">
        <v>1</v>
      </c>
      <c r="S1077" t="s">
        <v>133</v>
      </c>
      <c r="T1077" t="s">
        <v>139</v>
      </c>
      <c r="U1077" t="s">
        <v>141</v>
      </c>
      <c r="V1077" s="50">
        <f t="shared" si="81"/>
        <v>2.1008403361344537E-3</v>
      </c>
      <c r="W1077" s="50">
        <f t="shared" si="84"/>
        <v>2100.8403361344535</v>
      </c>
      <c r="X1077" s="5">
        <f t="shared" si="83"/>
        <v>1.9726200339290644E-3</v>
      </c>
      <c r="Y1077">
        <f t="shared" si="82"/>
        <v>1.9726200339290645</v>
      </c>
    </row>
    <row r="1078" spans="1:25">
      <c r="A1078">
        <v>1077</v>
      </c>
      <c r="B1078" t="s">
        <v>16</v>
      </c>
      <c r="C1078" t="s">
        <v>110</v>
      </c>
      <c r="D1078">
        <v>7</v>
      </c>
      <c r="E1078" t="s">
        <v>71</v>
      </c>
      <c r="F1078">
        <v>0.08</v>
      </c>
      <c r="H1078" s="3">
        <v>476</v>
      </c>
      <c r="I1078" s="3">
        <f t="shared" si="80"/>
        <v>506.94</v>
      </c>
      <c r="J1078" t="s">
        <v>65</v>
      </c>
      <c r="K1078">
        <v>1</v>
      </c>
      <c r="L1078" t="s">
        <v>58</v>
      </c>
      <c r="M1078" t="s">
        <v>58</v>
      </c>
      <c r="N1078" t="s">
        <v>30</v>
      </c>
      <c r="O1078" t="s">
        <v>23</v>
      </c>
      <c r="P1078" t="s">
        <v>31</v>
      </c>
      <c r="Q1078" t="s">
        <v>59</v>
      </c>
      <c r="R1078">
        <v>0</v>
      </c>
      <c r="S1078" t="s">
        <v>133</v>
      </c>
      <c r="T1078" t="s">
        <v>139</v>
      </c>
      <c r="U1078" t="s">
        <v>141</v>
      </c>
      <c r="V1078" s="50">
        <f t="shared" si="81"/>
        <v>0</v>
      </c>
      <c r="W1078" s="50">
        <f t="shared" si="84"/>
        <v>0</v>
      </c>
      <c r="X1078" s="5">
        <f t="shared" si="83"/>
        <v>0</v>
      </c>
      <c r="Y1078">
        <f t="shared" si="82"/>
        <v>0</v>
      </c>
    </row>
    <row r="1079" spans="1:25">
      <c r="A1079">
        <v>1078</v>
      </c>
      <c r="B1079" t="s">
        <v>16</v>
      </c>
      <c r="C1079" t="s">
        <v>110</v>
      </c>
      <c r="D1079">
        <v>7</v>
      </c>
      <c r="E1079" t="s">
        <v>71</v>
      </c>
      <c r="F1079">
        <v>0.08</v>
      </c>
      <c r="H1079" s="3">
        <v>476</v>
      </c>
      <c r="I1079" s="3">
        <f t="shared" si="80"/>
        <v>506.94</v>
      </c>
      <c r="J1079" t="s">
        <v>65</v>
      </c>
      <c r="K1079">
        <v>1</v>
      </c>
      <c r="L1079" t="s">
        <v>60</v>
      </c>
      <c r="M1079" t="s">
        <v>60</v>
      </c>
      <c r="N1079" t="s">
        <v>30</v>
      </c>
      <c r="O1079" t="s">
        <v>37</v>
      </c>
      <c r="P1079" t="s">
        <v>31</v>
      </c>
      <c r="Q1079" t="s">
        <v>61</v>
      </c>
      <c r="R1079">
        <v>0</v>
      </c>
      <c r="S1079" t="s">
        <v>133</v>
      </c>
      <c r="T1079" t="s">
        <v>139</v>
      </c>
      <c r="U1079" t="s">
        <v>141</v>
      </c>
      <c r="V1079" s="50">
        <f t="shared" si="81"/>
        <v>0</v>
      </c>
      <c r="W1079" s="50">
        <f t="shared" si="84"/>
        <v>0</v>
      </c>
      <c r="X1079" s="5">
        <f t="shared" si="83"/>
        <v>0</v>
      </c>
      <c r="Y1079">
        <f t="shared" si="82"/>
        <v>0</v>
      </c>
    </row>
    <row r="1080" spans="1:25">
      <c r="A1080">
        <v>1079</v>
      </c>
      <c r="B1080" t="s">
        <v>16</v>
      </c>
      <c r="C1080" t="s">
        <v>110</v>
      </c>
      <c r="D1080">
        <v>7</v>
      </c>
      <c r="E1080" t="s">
        <v>71</v>
      </c>
      <c r="F1080">
        <v>0.08</v>
      </c>
      <c r="H1080" s="3">
        <v>476</v>
      </c>
      <c r="I1080" s="3">
        <f t="shared" si="80"/>
        <v>506.94</v>
      </c>
      <c r="J1080" t="s">
        <v>65</v>
      </c>
      <c r="K1080">
        <v>1</v>
      </c>
      <c r="L1080" t="s">
        <v>62</v>
      </c>
      <c r="M1080" t="s">
        <v>62</v>
      </c>
      <c r="N1080" t="s">
        <v>22</v>
      </c>
      <c r="O1080" t="s">
        <v>37</v>
      </c>
      <c r="P1080" t="s">
        <v>24</v>
      </c>
      <c r="Q1080" t="s">
        <v>32</v>
      </c>
      <c r="R1080">
        <v>0</v>
      </c>
      <c r="S1080" t="s">
        <v>133</v>
      </c>
      <c r="T1080" t="s">
        <v>139</v>
      </c>
      <c r="U1080" t="s">
        <v>141</v>
      </c>
      <c r="V1080" s="50">
        <f t="shared" si="81"/>
        <v>0</v>
      </c>
      <c r="W1080" s="50">
        <f t="shared" si="84"/>
        <v>0</v>
      </c>
      <c r="X1080" s="5">
        <f t="shared" si="83"/>
        <v>0</v>
      </c>
      <c r="Y1080">
        <f t="shared" si="82"/>
        <v>0</v>
      </c>
    </row>
    <row r="1081" spans="1:25">
      <c r="A1081">
        <v>1080</v>
      </c>
      <c r="B1081" t="s">
        <v>16</v>
      </c>
      <c r="C1081" t="s">
        <v>110</v>
      </c>
      <c r="D1081">
        <v>7</v>
      </c>
      <c r="E1081" t="s">
        <v>71</v>
      </c>
      <c r="F1081">
        <v>0.08</v>
      </c>
      <c r="H1081" s="3">
        <v>476</v>
      </c>
      <c r="I1081" s="3">
        <f t="shared" si="80"/>
        <v>506.94</v>
      </c>
      <c r="J1081" t="s">
        <v>65</v>
      </c>
      <c r="K1081">
        <v>1</v>
      </c>
      <c r="L1081" t="s">
        <v>63</v>
      </c>
      <c r="M1081" t="s">
        <v>64</v>
      </c>
      <c r="N1081" t="s">
        <v>22</v>
      </c>
      <c r="O1081" t="s">
        <v>23</v>
      </c>
      <c r="P1081" t="s">
        <v>24</v>
      </c>
      <c r="Q1081" t="s">
        <v>25</v>
      </c>
      <c r="R1081">
        <v>0</v>
      </c>
      <c r="S1081" t="s">
        <v>133</v>
      </c>
      <c r="T1081" t="s">
        <v>139</v>
      </c>
      <c r="U1081" t="s">
        <v>141</v>
      </c>
      <c r="V1081" s="50">
        <f t="shared" si="81"/>
        <v>0</v>
      </c>
      <c r="W1081" s="50">
        <f t="shared" si="84"/>
        <v>0</v>
      </c>
      <c r="X1081" s="5">
        <f t="shared" si="83"/>
        <v>0</v>
      </c>
      <c r="Y1081">
        <f t="shared" si="82"/>
        <v>0</v>
      </c>
    </row>
    <row r="1082" spans="1:25">
      <c r="A1082">
        <v>1081</v>
      </c>
      <c r="B1082" t="s">
        <v>16</v>
      </c>
      <c r="C1082" t="s">
        <v>110</v>
      </c>
      <c r="D1082">
        <v>7</v>
      </c>
      <c r="E1082" t="s">
        <v>71</v>
      </c>
      <c r="F1082">
        <v>0.08</v>
      </c>
      <c r="H1082" s="3">
        <v>476</v>
      </c>
      <c r="I1082" s="3">
        <f t="shared" si="80"/>
        <v>506.94</v>
      </c>
      <c r="J1082" t="s">
        <v>67</v>
      </c>
      <c r="K1082">
        <v>1</v>
      </c>
      <c r="L1082" t="s">
        <v>20</v>
      </c>
      <c r="M1082" t="s">
        <v>21</v>
      </c>
      <c r="N1082" t="s">
        <v>22</v>
      </c>
      <c r="O1082" t="s">
        <v>23</v>
      </c>
      <c r="P1082" t="s">
        <v>24</v>
      </c>
      <c r="Q1082" t="s">
        <v>25</v>
      </c>
      <c r="R1082">
        <v>0</v>
      </c>
      <c r="S1082" t="s">
        <v>133</v>
      </c>
      <c r="T1082" t="s">
        <v>139</v>
      </c>
      <c r="U1082" t="s">
        <v>142</v>
      </c>
      <c r="V1082" s="50">
        <f t="shared" si="81"/>
        <v>0</v>
      </c>
      <c r="W1082" s="50">
        <f t="shared" si="84"/>
        <v>0</v>
      </c>
      <c r="X1082" s="5">
        <f t="shared" si="83"/>
        <v>0</v>
      </c>
      <c r="Y1082">
        <f t="shared" si="82"/>
        <v>0</v>
      </c>
    </row>
    <row r="1083" spans="1:25">
      <c r="A1083">
        <v>1082</v>
      </c>
      <c r="B1083" t="s">
        <v>16</v>
      </c>
      <c r="C1083" t="s">
        <v>110</v>
      </c>
      <c r="D1083">
        <v>7</v>
      </c>
      <c r="E1083" t="s">
        <v>71</v>
      </c>
      <c r="F1083">
        <v>0.08</v>
      </c>
      <c r="H1083" s="3">
        <v>476</v>
      </c>
      <c r="I1083" s="3">
        <f t="shared" si="80"/>
        <v>506.94</v>
      </c>
      <c r="J1083" t="s">
        <v>67</v>
      </c>
      <c r="K1083">
        <v>1</v>
      </c>
      <c r="L1083" t="s">
        <v>29</v>
      </c>
      <c r="M1083" t="s">
        <v>29</v>
      </c>
      <c r="N1083" t="s">
        <v>30</v>
      </c>
      <c r="O1083" t="s">
        <v>23</v>
      </c>
      <c r="P1083" t="s">
        <v>31</v>
      </c>
      <c r="Q1083" t="s">
        <v>32</v>
      </c>
      <c r="R1083">
        <v>0</v>
      </c>
      <c r="S1083" t="s">
        <v>133</v>
      </c>
      <c r="T1083" t="s">
        <v>139</v>
      </c>
      <c r="U1083" t="s">
        <v>142</v>
      </c>
      <c r="V1083" s="50">
        <f t="shared" si="81"/>
        <v>0</v>
      </c>
      <c r="W1083" s="50">
        <f t="shared" si="84"/>
        <v>0</v>
      </c>
      <c r="X1083" s="5">
        <f t="shared" si="83"/>
        <v>0</v>
      </c>
      <c r="Y1083">
        <f t="shared" si="82"/>
        <v>0</v>
      </c>
    </row>
    <row r="1084" spans="1:25">
      <c r="A1084">
        <v>1083</v>
      </c>
      <c r="B1084" t="s">
        <v>16</v>
      </c>
      <c r="C1084" t="s">
        <v>110</v>
      </c>
      <c r="D1084">
        <v>7</v>
      </c>
      <c r="E1084" t="s">
        <v>71</v>
      </c>
      <c r="F1084">
        <v>0.08</v>
      </c>
      <c r="H1084" s="3">
        <v>476</v>
      </c>
      <c r="I1084" s="3">
        <f t="shared" si="80"/>
        <v>506.94</v>
      </c>
      <c r="J1084" t="s">
        <v>67</v>
      </c>
      <c r="K1084">
        <v>1</v>
      </c>
      <c r="L1084" t="s">
        <v>33</v>
      </c>
      <c r="M1084" t="s">
        <v>33</v>
      </c>
      <c r="N1084" t="s">
        <v>22</v>
      </c>
      <c r="O1084" t="s">
        <v>23</v>
      </c>
      <c r="P1084" t="s">
        <v>31</v>
      </c>
      <c r="Q1084" t="s">
        <v>25</v>
      </c>
      <c r="R1084">
        <v>0</v>
      </c>
      <c r="S1084" t="s">
        <v>133</v>
      </c>
      <c r="T1084" t="s">
        <v>139</v>
      </c>
      <c r="U1084" t="s">
        <v>142</v>
      </c>
      <c r="V1084" s="50">
        <f t="shared" si="81"/>
        <v>0</v>
      </c>
      <c r="W1084" s="50">
        <f t="shared" si="84"/>
        <v>0</v>
      </c>
      <c r="X1084" s="5">
        <f t="shared" si="83"/>
        <v>0</v>
      </c>
      <c r="Y1084">
        <f t="shared" si="82"/>
        <v>0</v>
      </c>
    </row>
    <row r="1085" spans="1:25">
      <c r="A1085">
        <v>1084</v>
      </c>
      <c r="B1085" t="s">
        <v>16</v>
      </c>
      <c r="C1085" t="s">
        <v>110</v>
      </c>
      <c r="D1085">
        <v>7</v>
      </c>
      <c r="E1085" t="s">
        <v>71</v>
      </c>
      <c r="F1085">
        <v>0.08</v>
      </c>
      <c r="H1085" s="3">
        <v>476</v>
      </c>
      <c r="I1085" s="3">
        <f t="shared" si="80"/>
        <v>506.94</v>
      </c>
      <c r="J1085" t="s">
        <v>67</v>
      </c>
      <c r="K1085">
        <v>1</v>
      </c>
      <c r="L1085" t="s">
        <v>34</v>
      </c>
      <c r="M1085" t="s">
        <v>35</v>
      </c>
      <c r="N1085" t="s">
        <v>36</v>
      </c>
      <c r="O1085" t="s">
        <v>37</v>
      </c>
      <c r="P1085" t="s">
        <v>24</v>
      </c>
      <c r="Q1085" t="s">
        <v>38</v>
      </c>
      <c r="R1085">
        <v>0</v>
      </c>
      <c r="S1085" t="s">
        <v>133</v>
      </c>
      <c r="T1085" t="s">
        <v>139</v>
      </c>
      <c r="U1085" t="s">
        <v>142</v>
      </c>
      <c r="V1085" s="50">
        <f t="shared" si="81"/>
        <v>0</v>
      </c>
      <c r="W1085" s="50">
        <f t="shared" si="84"/>
        <v>0</v>
      </c>
      <c r="X1085" s="5">
        <f t="shared" si="83"/>
        <v>0</v>
      </c>
      <c r="Y1085">
        <f t="shared" si="82"/>
        <v>0</v>
      </c>
    </row>
    <row r="1086" spans="1:25">
      <c r="A1086">
        <v>1085</v>
      </c>
      <c r="B1086" t="s">
        <v>16</v>
      </c>
      <c r="C1086" t="s">
        <v>110</v>
      </c>
      <c r="D1086">
        <v>7</v>
      </c>
      <c r="E1086" t="s">
        <v>71</v>
      </c>
      <c r="F1086">
        <v>0.08</v>
      </c>
      <c r="H1086" s="3">
        <v>476</v>
      </c>
      <c r="I1086" s="3">
        <f t="shared" si="80"/>
        <v>506.94</v>
      </c>
      <c r="J1086" t="s">
        <v>67</v>
      </c>
      <c r="K1086">
        <v>1</v>
      </c>
      <c r="L1086" t="s">
        <v>39</v>
      </c>
      <c r="M1086" t="s">
        <v>35</v>
      </c>
      <c r="N1086" t="s">
        <v>36</v>
      </c>
      <c r="O1086" t="s">
        <v>37</v>
      </c>
      <c r="P1086" t="s">
        <v>24</v>
      </c>
      <c r="Q1086" t="s">
        <v>38</v>
      </c>
      <c r="R1086">
        <v>0</v>
      </c>
      <c r="S1086" t="s">
        <v>133</v>
      </c>
      <c r="T1086" t="s">
        <v>139</v>
      </c>
      <c r="U1086" t="s">
        <v>142</v>
      </c>
      <c r="V1086" s="50">
        <f t="shared" si="81"/>
        <v>0</v>
      </c>
      <c r="W1086" s="50">
        <f t="shared" si="84"/>
        <v>0</v>
      </c>
      <c r="X1086" s="5">
        <f t="shared" si="83"/>
        <v>0</v>
      </c>
      <c r="Y1086">
        <f t="shared" si="82"/>
        <v>0</v>
      </c>
    </row>
    <row r="1087" spans="1:25">
      <c r="A1087">
        <v>1086</v>
      </c>
      <c r="B1087" t="s">
        <v>16</v>
      </c>
      <c r="C1087" t="s">
        <v>110</v>
      </c>
      <c r="D1087">
        <v>7</v>
      </c>
      <c r="E1087" t="s">
        <v>71</v>
      </c>
      <c r="F1087">
        <v>0.08</v>
      </c>
      <c r="H1087" s="3">
        <v>476</v>
      </c>
      <c r="I1087" s="3">
        <f t="shared" si="80"/>
        <v>506.94</v>
      </c>
      <c r="J1087" t="s">
        <v>67</v>
      </c>
      <c r="K1087">
        <v>1</v>
      </c>
      <c r="L1087" t="s">
        <v>40</v>
      </c>
      <c r="M1087" t="s">
        <v>40</v>
      </c>
      <c r="N1087" t="s">
        <v>22</v>
      </c>
      <c r="O1087" t="s">
        <v>37</v>
      </c>
      <c r="P1087" t="s">
        <v>24</v>
      </c>
      <c r="Q1087" t="s">
        <v>32</v>
      </c>
      <c r="R1087">
        <v>0</v>
      </c>
      <c r="S1087" t="s">
        <v>133</v>
      </c>
      <c r="T1087" t="s">
        <v>139</v>
      </c>
      <c r="U1087" t="s">
        <v>142</v>
      </c>
      <c r="V1087" s="50">
        <f t="shared" si="81"/>
        <v>0</v>
      </c>
      <c r="W1087" s="50">
        <f t="shared" si="84"/>
        <v>0</v>
      </c>
      <c r="X1087" s="5">
        <f t="shared" si="83"/>
        <v>0</v>
      </c>
      <c r="Y1087">
        <f t="shared" si="82"/>
        <v>0</v>
      </c>
    </row>
    <row r="1088" spans="1:25">
      <c r="A1088">
        <v>1087</v>
      </c>
      <c r="B1088" t="s">
        <v>16</v>
      </c>
      <c r="C1088" t="s">
        <v>110</v>
      </c>
      <c r="D1088">
        <v>7</v>
      </c>
      <c r="E1088" t="s">
        <v>71</v>
      </c>
      <c r="F1088">
        <v>0.08</v>
      </c>
      <c r="H1088" s="3">
        <v>476</v>
      </c>
      <c r="I1088" s="3">
        <f t="shared" si="80"/>
        <v>506.94</v>
      </c>
      <c r="J1088" t="s">
        <v>67</v>
      </c>
      <c r="K1088">
        <v>1</v>
      </c>
      <c r="L1088" t="s">
        <v>41</v>
      </c>
      <c r="M1088" t="s">
        <v>41</v>
      </c>
      <c r="N1088" t="s">
        <v>22</v>
      </c>
      <c r="O1088" t="s">
        <v>23</v>
      </c>
      <c r="P1088" t="s">
        <v>24</v>
      </c>
      <c r="Q1088" t="s">
        <v>425</v>
      </c>
      <c r="R1088">
        <v>0</v>
      </c>
      <c r="S1088" t="s">
        <v>133</v>
      </c>
      <c r="T1088" t="s">
        <v>139</v>
      </c>
      <c r="U1088" t="s">
        <v>142</v>
      </c>
      <c r="V1088" s="50">
        <f t="shared" si="81"/>
        <v>0</v>
      </c>
      <c r="W1088" s="50">
        <f t="shared" si="84"/>
        <v>0</v>
      </c>
      <c r="X1088" s="5">
        <f t="shared" si="83"/>
        <v>0</v>
      </c>
      <c r="Y1088">
        <f t="shared" si="82"/>
        <v>0</v>
      </c>
    </row>
    <row r="1089" spans="1:25">
      <c r="A1089">
        <v>1088</v>
      </c>
      <c r="B1089" t="s">
        <v>16</v>
      </c>
      <c r="C1089" t="s">
        <v>110</v>
      </c>
      <c r="D1089">
        <v>7</v>
      </c>
      <c r="E1089" t="s">
        <v>71</v>
      </c>
      <c r="F1089">
        <v>0.08</v>
      </c>
      <c r="H1089" s="3">
        <v>476</v>
      </c>
      <c r="I1089" s="3">
        <f t="shared" si="80"/>
        <v>506.94</v>
      </c>
      <c r="J1089" t="s">
        <v>67</v>
      </c>
      <c r="K1089">
        <v>1</v>
      </c>
      <c r="L1089" t="s">
        <v>42</v>
      </c>
      <c r="M1089" t="s">
        <v>42</v>
      </c>
      <c r="N1089" t="s">
        <v>22</v>
      </c>
      <c r="O1089" t="s">
        <v>23</v>
      </c>
      <c r="P1089" t="s">
        <v>24</v>
      </c>
      <c r="Q1089" t="s">
        <v>43</v>
      </c>
      <c r="R1089">
        <v>0</v>
      </c>
      <c r="S1089" t="s">
        <v>133</v>
      </c>
      <c r="T1089" t="s">
        <v>139</v>
      </c>
      <c r="U1089" t="s">
        <v>142</v>
      </c>
      <c r="V1089" s="50">
        <f t="shared" si="81"/>
        <v>0</v>
      </c>
      <c r="W1089" s="50">
        <f t="shared" si="84"/>
        <v>0</v>
      </c>
      <c r="X1089" s="5">
        <f t="shared" si="83"/>
        <v>0</v>
      </c>
      <c r="Y1089">
        <f t="shared" si="82"/>
        <v>0</v>
      </c>
    </row>
    <row r="1090" spans="1:25">
      <c r="A1090">
        <v>1089</v>
      </c>
      <c r="B1090" t="s">
        <v>16</v>
      </c>
      <c r="C1090" t="s">
        <v>110</v>
      </c>
      <c r="D1090">
        <v>7</v>
      </c>
      <c r="E1090" t="s">
        <v>71</v>
      </c>
      <c r="F1090">
        <v>0.08</v>
      </c>
      <c r="H1090" s="3">
        <v>476</v>
      </c>
      <c r="I1090" s="3">
        <f t="shared" ref="I1090:I1120" si="85">H1090/(200/213)</f>
        <v>506.94</v>
      </c>
      <c r="J1090" t="s">
        <v>67</v>
      </c>
      <c r="K1090">
        <v>1</v>
      </c>
      <c r="L1090" t="s">
        <v>44</v>
      </c>
      <c r="M1090" t="s">
        <v>44</v>
      </c>
      <c r="N1090" t="s">
        <v>22</v>
      </c>
      <c r="O1090" t="s">
        <v>23</v>
      </c>
      <c r="P1090" t="s">
        <v>24</v>
      </c>
      <c r="Q1090" t="s">
        <v>45</v>
      </c>
      <c r="R1090">
        <v>0</v>
      </c>
      <c r="S1090" t="s">
        <v>133</v>
      </c>
      <c r="T1090" t="s">
        <v>139</v>
      </c>
      <c r="U1090" t="s">
        <v>142</v>
      </c>
      <c r="V1090" s="50">
        <f t="shared" ref="V1090:V1153" si="86">R1090/H1090</f>
        <v>0</v>
      </c>
      <c r="W1090" s="50">
        <f t="shared" si="84"/>
        <v>0</v>
      </c>
      <c r="X1090" s="5">
        <f t="shared" si="83"/>
        <v>0</v>
      </c>
      <c r="Y1090">
        <f t="shared" ref="Y1090:Y1153" si="87">X1090*1000</f>
        <v>0</v>
      </c>
    </row>
    <row r="1091" spans="1:25">
      <c r="A1091">
        <v>1090</v>
      </c>
      <c r="B1091" t="s">
        <v>16</v>
      </c>
      <c r="C1091" t="s">
        <v>110</v>
      </c>
      <c r="D1091">
        <v>7</v>
      </c>
      <c r="E1091" t="s">
        <v>71</v>
      </c>
      <c r="F1091">
        <v>0.08</v>
      </c>
      <c r="H1091" s="3">
        <v>476</v>
      </c>
      <c r="I1091" s="3">
        <f t="shared" si="85"/>
        <v>506.94</v>
      </c>
      <c r="J1091" t="s">
        <v>67</v>
      </c>
      <c r="K1091">
        <v>1</v>
      </c>
      <c r="L1091" t="s">
        <v>46</v>
      </c>
      <c r="M1091" t="s">
        <v>46</v>
      </c>
      <c r="N1091" t="s">
        <v>22</v>
      </c>
      <c r="O1091" t="s">
        <v>23</v>
      </c>
      <c r="P1091" t="s">
        <v>24</v>
      </c>
      <c r="Q1091" t="s">
        <v>32</v>
      </c>
      <c r="R1091">
        <v>0</v>
      </c>
      <c r="S1091" t="s">
        <v>133</v>
      </c>
      <c r="T1091" t="s">
        <v>139</v>
      </c>
      <c r="U1091" t="s">
        <v>142</v>
      </c>
      <c r="V1091" s="50">
        <f t="shared" si="86"/>
        <v>0</v>
      </c>
      <c r="W1091" s="50">
        <f t="shared" si="84"/>
        <v>0</v>
      </c>
      <c r="X1091" s="5">
        <f t="shared" ref="X1091:X1154" si="88">R1091/I1091</f>
        <v>0</v>
      </c>
      <c r="Y1091">
        <f t="shared" si="87"/>
        <v>0</v>
      </c>
    </row>
    <row r="1092" spans="1:25">
      <c r="A1092">
        <v>1091</v>
      </c>
      <c r="B1092" t="s">
        <v>16</v>
      </c>
      <c r="C1092" t="s">
        <v>110</v>
      </c>
      <c r="D1092">
        <v>7</v>
      </c>
      <c r="E1092" t="s">
        <v>71</v>
      </c>
      <c r="F1092">
        <v>0.08</v>
      </c>
      <c r="H1092" s="3">
        <v>476</v>
      </c>
      <c r="I1092" s="3">
        <f t="shared" si="85"/>
        <v>506.94</v>
      </c>
      <c r="J1092" t="s">
        <v>67</v>
      </c>
      <c r="K1092">
        <v>1</v>
      </c>
      <c r="L1092" t="s">
        <v>47</v>
      </c>
      <c r="M1092" t="s">
        <v>48</v>
      </c>
      <c r="N1092" t="s">
        <v>22</v>
      </c>
      <c r="O1092" t="s">
        <v>37</v>
      </c>
      <c r="P1092" t="s">
        <v>24</v>
      </c>
      <c r="Q1092" t="s">
        <v>49</v>
      </c>
      <c r="R1092">
        <v>1</v>
      </c>
      <c r="S1092" t="s">
        <v>133</v>
      </c>
      <c r="T1092" t="s">
        <v>139</v>
      </c>
      <c r="U1092" t="s">
        <v>142</v>
      </c>
      <c r="V1092" s="50">
        <f t="shared" si="86"/>
        <v>2.1008403361344537E-3</v>
      </c>
      <c r="W1092" s="50">
        <f t="shared" ref="W1092:W1155" si="89">V1092*1000000</f>
        <v>2100.8403361344535</v>
      </c>
      <c r="X1092" s="5">
        <f t="shared" si="88"/>
        <v>1.9726200339290644E-3</v>
      </c>
      <c r="Y1092">
        <f t="shared" si="87"/>
        <v>1.9726200339290645</v>
      </c>
    </row>
    <row r="1093" spans="1:25">
      <c r="A1093">
        <v>1092</v>
      </c>
      <c r="B1093" t="s">
        <v>16</v>
      </c>
      <c r="C1093" t="s">
        <v>110</v>
      </c>
      <c r="D1093">
        <v>7</v>
      </c>
      <c r="E1093" t="s">
        <v>71</v>
      </c>
      <c r="F1093">
        <v>0.08</v>
      </c>
      <c r="H1093" s="3">
        <v>476</v>
      </c>
      <c r="I1093" s="3">
        <f t="shared" si="85"/>
        <v>506.94</v>
      </c>
      <c r="J1093" t="s">
        <v>67</v>
      </c>
      <c r="K1093">
        <v>1</v>
      </c>
      <c r="L1093" t="s">
        <v>50</v>
      </c>
      <c r="M1093" t="s">
        <v>48</v>
      </c>
      <c r="N1093" t="s">
        <v>22</v>
      </c>
      <c r="O1093" t="s">
        <v>37</v>
      </c>
      <c r="P1093" t="s">
        <v>24</v>
      </c>
      <c r="Q1093" t="s">
        <v>49</v>
      </c>
      <c r="R1093">
        <v>0</v>
      </c>
      <c r="S1093" t="s">
        <v>133</v>
      </c>
      <c r="T1093" t="s">
        <v>139</v>
      </c>
      <c r="U1093" t="s">
        <v>142</v>
      </c>
      <c r="V1093" s="50">
        <f t="shared" si="86"/>
        <v>0</v>
      </c>
      <c r="W1093" s="50">
        <f t="shared" si="89"/>
        <v>0</v>
      </c>
      <c r="X1093" s="5">
        <f t="shared" si="88"/>
        <v>0</v>
      </c>
      <c r="Y1093">
        <f t="shared" si="87"/>
        <v>0</v>
      </c>
    </row>
    <row r="1094" spans="1:25">
      <c r="A1094">
        <v>1093</v>
      </c>
      <c r="B1094" t="s">
        <v>16</v>
      </c>
      <c r="C1094" t="s">
        <v>110</v>
      </c>
      <c r="D1094">
        <v>7</v>
      </c>
      <c r="E1094" t="s">
        <v>71</v>
      </c>
      <c r="F1094">
        <v>0.08</v>
      </c>
      <c r="H1094" s="3">
        <v>476</v>
      </c>
      <c r="I1094" s="3">
        <f t="shared" si="85"/>
        <v>506.94</v>
      </c>
      <c r="J1094" t="s">
        <v>67</v>
      </c>
      <c r="K1094">
        <v>1</v>
      </c>
      <c r="L1094" t="s">
        <v>51</v>
      </c>
      <c r="M1094" t="s">
        <v>51</v>
      </c>
      <c r="N1094" t="s">
        <v>22</v>
      </c>
      <c r="O1094" t="s">
        <v>23</v>
      </c>
      <c r="P1094" t="s">
        <v>24</v>
      </c>
      <c r="Q1094" t="s">
        <v>45</v>
      </c>
      <c r="R1094">
        <v>0</v>
      </c>
      <c r="S1094" t="s">
        <v>133</v>
      </c>
      <c r="T1094" t="s">
        <v>139</v>
      </c>
      <c r="U1094" t="s">
        <v>142</v>
      </c>
      <c r="V1094" s="50">
        <f t="shared" si="86"/>
        <v>0</v>
      </c>
      <c r="W1094" s="50">
        <f t="shared" si="89"/>
        <v>0</v>
      </c>
      <c r="X1094" s="5">
        <f t="shared" si="88"/>
        <v>0</v>
      </c>
      <c r="Y1094">
        <f t="shared" si="87"/>
        <v>0</v>
      </c>
    </row>
    <row r="1095" spans="1:25">
      <c r="A1095">
        <v>1094</v>
      </c>
      <c r="B1095" t="s">
        <v>16</v>
      </c>
      <c r="C1095" t="s">
        <v>110</v>
      </c>
      <c r="D1095">
        <v>7</v>
      </c>
      <c r="E1095" t="s">
        <v>71</v>
      </c>
      <c r="F1095">
        <v>0.08</v>
      </c>
      <c r="H1095" s="3">
        <v>476</v>
      </c>
      <c r="I1095" s="3">
        <f t="shared" si="85"/>
        <v>506.94</v>
      </c>
      <c r="J1095" t="s">
        <v>67</v>
      </c>
      <c r="K1095">
        <v>1</v>
      </c>
      <c r="L1095" t="s">
        <v>52</v>
      </c>
      <c r="M1095" t="s">
        <v>52</v>
      </c>
      <c r="N1095" t="s">
        <v>22</v>
      </c>
      <c r="O1095" t="s">
        <v>23</v>
      </c>
      <c r="P1095" t="s">
        <v>31</v>
      </c>
      <c r="Q1095" t="s">
        <v>53</v>
      </c>
      <c r="R1095">
        <v>0</v>
      </c>
      <c r="S1095" t="s">
        <v>133</v>
      </c>
      <c r="T1095" t="s">
        <v>139</v>
      </c>
      <c r="U1095" t="s">
        <v>142</v>
      </c>
      <c r="V1095" s="50">
        <f t="shared" si="86"/>
        <v>0</v>
      </c>
      <c r="W1095" s="50">
        <f t="shared" si="89"/>
        <v>0</v>
      </c>
      <c r="X1095" s="5">
        <f t="shared" si="88"/>
        <v>0</v>
      </c>
      <c r="Y1095">
        <f t="shared" si="87"/>
        <v>0</v>
      </c>
    </row>
    <row r="1096" spans="1:25">
      <c r="A1096">
        <v>1095</v>
      </c>
      <c r="B1096" t="s">
        <v>16</v>
      </c>
      <c r="C1096" t="s">
        <v>110</v>
      </c>
      <c r="D1096">
        <v>7</v>
      </c>
      <c r="E1096" t="s">
        <v>71</v>
      </c>
      <c r="F1096">
        <v>0.08</v>
      </c>
      <c r="H1096" s="3">
        <v>476</v>
      </c>
      <c r="I1096" s="3">
        <f t="shared" si="85"/>
        <v>506.94</v>
      </c>
      <c r="J1096" t="s">
        <v>67</v>
      </c>
      <c r="K1096">
        <v>1</v>
      </c>
      <c r="L1096" t="s">
        <v>54</v>
      </c>
      <c r="M1096" t="s">
        <v>54</v>
      </c>
      <c r="N1096" t="s">
        <v>22</v>
      </c>
      <c r="O1096" t="s">
        <v>23</v>
      </c>
      <c r="P1096" t="s">
        <v>31</v>
      </c>
      <c r="Q1096" t="s">
        <v>55</v>
      </c>
      <c r="R1096">
        <v>0</v>
      </c>
      <c r="S1096" t="s">
        <v>133</v>
      </c>
      <c r="T1096" t="s">
        <v>139</v>
      </c>
      <c r="U1096" t="s">
        <v>142</v>
      </c>
      <c r="V1096" s="50">
        <f t="shared" si="86"/>
        <v>0</v>
      </c>
      <c r="W1096" s="50">
        <f t="shared" si="89"/>
        <v>0</v>
      </c>
      <c r="X1096" s="5">
        <f t="shared" si="88"/>
        <v>0</v>
      </c>
      <c r="Y1096">
        <f t="shared" si="87"/>
        <v>0</v>
      </c>
    </row>
    <row r="1097" spans="1:25">
      <c r="A1097">
        <v>1096</v>
      </c>
      <c r="B1097" t="s">
        <v>16</v>
      </c>
      <c r="C1097" t="s">
        <v>110</v>
      </c>
      <c r="D1097">
        <v>7</v>
      </c>
      <c r="E1097" t="s">
        <v>71</v>
      </c>
      <c r="F1097">
        <v>0.08</v>
      </c>
      <c r="H1097" s="3">
        <v>476</v>
      </c>
      <c r="I1097" s="3">
        <f t="shared" si="85"/>
        <v>506.94</v>
      </c>
      <c r="J1097" t="s">
        <v>67</v>
      </c>
      <c r="K1097">
        <v>1</v>
      </c>
      <c r="L1097" t="s">
        <v>56</v>
      </c>
      <c r="M1097" t="s">
        <v>56</v>
      </c>
      <c r="N1097" t="s">
        <v>22</v>
      </c>
      <c r="O1097" t="s">
        <v>37</v>
      </c>
      <c r="P1097" t="s">
        <v>24</v>
      </c>
      <c r="Q1097" t="s">
        <v>57</v>
      </c>
      <c r="R1097">
        <v>0</v>
      </c>
      <c r="S1097" t="s">
        <v>133</v>
      </c>
      <c r="T1097" t="s">
        <v>139</v>
      </c>
      <c r="U1097" t="s">
        <v>142</v>
      </c>
      <c r="V1097" s="50">
        <f t="shared" si="86"/>
        <v>0</v>
      </c>
      <c r="W1097" s="50">
        <f t="shared" si="89"/>
        <v>0</v>
      </c>
      <c r="X1097" s="5">
        <f t="shared" si="88"/>
        <v>0</v>
      </c>
      <c r="Y1097">
        <f t="shared" si="87"/>
        <v>0</v>
      </c>
    </row>
    <row r="1098" spans="1:25">
      <c r="A1098">
        <v>1097</v>
      </c>
      <c r="B1098" t="s">
        <v>16</v>
      </c>
      <c r="C1098" t="s">
        <v>110</v>
      </c>
      <c r="D1098">
        <v>7</v>
      </c>
      <c r="E1098" t="s">
        <v>71</v>
      </c>
      <c r="F1098">
        <v>0.08</v>
      </c>
      <c r="H1098" s="3">
        <v>476</v>
      </c>
      <c r="I1098" s="3">
        <f t="shared" si="85"/>
        <v>506.94</v>
      </c>
      <c r="J1098" t="s">
        <v>67</v>
      </c>
      <c r="K1098">
        <v>1</v>
      </c>
      <c r="L1098" t="s">
        <v>58</v>
      </c>
      <c r="M1098" t="s">
        <v>58</v>
      </c>
      <c r="N1098" t="s">
        <v>30</v>
      </c>
      <c r="O1098" t="s">
        <v>23</v>
      </c>
      <c r="P1098" t="s">
        <v>31</v>
      </c>
      <c r="Q1098" t="s">
        <v>59</v>
      </c>
      <c r="R1098">
        <v>0</v>
      </c>
      <c r="S1098" t="s">
        <v>133</v>
      </c>
      <c r="T1098" t="s">
        <v>139</v>
      </c>
      <c r="U1098" t="s">
        <v>142</v>
      </c>
      <c r="V1098" s="50">
        <f t="shared" si="86"/>
        <v>0</v>
      </c>
      <c r="W1098" s="50">
        <f t="shared" si="89"/>
        <v>0</v>
      </c>
      <c r="X1098" s="5">
        <f t="shared" si="88"/>
        <v>0</v>
      </c>
      <c r="Y1098">
        <f t="shared" si="87"/>
        <v>0</v>
      </c>
    </row>
    <row r="1099" spans="1:25">
      <c r="A1099">
        <v>1098</v>
      </c>
      <c r="B1099" t="s">
        <v>16</v>
      </c>
      <c r="C1099" t="s">
        <v>110</v>
      </c>
      <c r="D1099">
        <v>7</v>
      </c>
      <c r="E1099" t="s">
        <v>71</v>
      </c>
      <c r="F1099">
        <v>0.08</v>
      </c>
      <c r="H1099" s="3">
        <v>476</v>
      </c>
      <c r="I1099" s="3">
        <f t="shared" si="85"/>
        <v>506.94</v>
      </c>
      <c r="J1099" t="s">
        <v>67</v>
      </c>
      <c r="K1099">
        <v>1</v>
      </c>
      <c r="L1099" t="s">
        <v>60</v>
      </c>
      <c r="M1099" t="s">
        <v>60</v>
      </c>
      <c r="N1099" t="s">
        <v>30</v>
      </c>
      <c r="O1099" t="s">
        <v>37</v>
      </c>
      <c r="P1099" t="s">
        <v>31</v>
      </c>
      <c r="Q1099" t="s">
        <v>61</v>
      </c>
      <c r="R1099">
        <v>1</v>
      </c>
      <c r="S1099" t="s">
        <v>133</v>
      </c>
      <c r="T1099" t="s">
        <v>139</v>
      </c>
      <c r="U1099" t="s">
        <v>142</v>
      </c>
      <c r="V1099" s="50">
        <f t="shared" si="86"/>
        <v>2.1008403361344537E-3</v>
      </c>
      <c r="W1099" s="50">
        <f t="shared" si="89"/>
        <v>2100.8403361344535</v>
      </c>
      <c r="X1099" s="5">
        <f t="shared" si="88"/>
        <v>1.9726200339290644E-3</v>
      </c>
      <c r="Y1099">
        <f t="shared" si="87"/>
        <v>1.9726200339290645</v>
      </c>
    </row>
    <row r="1100" spans="1:25">
      <c r="A1100">
        <v>1099</v>
      </c>
      <c r="B1100" t="s">
        <v>16</v>
      </c>
      <c r="C1100" t="s">
        <v>110</v>
      </c>
      <c r="D1100">
        <v>7</v>
      </c>
      <c r="E1100" t="s">
        <v>71</v>
      </c>
      <c r="F1100">
        <v>0.08</v>
      </c>
      <c r="H1100" s="3">
        <v>476</v>
      </c>
      <c r="I1100" s="3">
        <f t="shared" si="85"/>
        <v>506.94</v>
      </c>
      <c r="J1100" t="s">
        <v>67</v>
      </c>
      <c r="K1100">
        <v>1</v>
      </c>
      <c r="L1100" t="s">
        <v>62</v>
      </c>
      <c r="M1100" t="s">
        <v>62</v>
      </c>
      <c r="N1100" t="s">
        <v>22</v>
      </c>
      <c r="O1100" t="s">
        <v>37</v>
      </c>
      <c r="P1100" t="s">
        <v>24</v>
      </c>
      <c r="Q1100" t="s">
        <v>32</v>
      </c>
      <c r="R1100">
        <v>0</v>
      </c>
      <c r="S1100" t="s">
        <v>133</v>
      </c>
      <c r="T1100" t="s">
        <v>139</v>
      </c>
      <c r="U1100" t="s">
        <v>142</v>
      </c>
      <c r="V1100" s="50">
        <f t="shared" si="86"/>
        <v>0</v>
      </c>
      <c r="W1100" s="50">
        <f t="shared" si="89"/>
        <v>0</v>
      </c>
      <c r="X1100" s="5">
        <f t="shared" si="88"/>
        <v>0</v>
      </c>
      <c r="Y1100">
        <f t="shared" si="87"/>
        <v>0</v>
      </c>
    </row>
    <row r="1101" spans="1:25">
      <c r="A1101">
        <v>1100</v>
      </c>
      <c r="B1101" t="s">
        <v>16</v>
      </c>
      <c r="C1101" t="s">
        <v>110</v>
      </c>
      <c r="D1101">
        <v>7</v>
      </c>
      <c r="E1101" t="s">
        <v>71</v>
      </c>
      <c r="F1101">
        <v>0.08</v>
      </c>
      <c r="H1101" s="3">
        <v>476</v>
      </c>
      <c r="I1101" s="3">
        <f t="shared" si="85"/>
        <v>506.94</v>
      </c>
      <c r="J1101" t="s">
        <v>67</v>
      </c>
      <c r="K1101">
        <v>1</v>
      </c>
      <c r="L1101" t="s">
        <v>63</v>
      </c>
      <c r="M1101" t="s">
        <v>64</v>
      </c>
      <c r="N1101" t="s">
        <v>22</v>
      </c>
      <c r="O1101" t="s">
        <v>23</v>
      </c>
      <c r="P1101" t="s">
        <v>24</v>
      </c>
      <c r="Q1101" t="s">
        <v>25</v>
      </c>
      <c r="R1101">
        <v>0</v>
      </c>
      <c r="S1101" t="s">
        <v>133</v>
      </c>
      <c r="T1101" t="s">
        <v>139</v>
      </c>
      <c r="U1101" t="s">
        <v>142</v>
      </c>
      <c r="V1101" s="50">
        <f t="shared" si="86"/>
        <v>0</v>
      </c>
      <c r="W1101" s="50">
        <f t="shared" si="89"/>
        <v>0</v>
      </c>
      <c r="X1101" s="5">
        <f t="shared" si="88"/>
        <v>0</v>
      </c>
      <c r="Y1101">
        <f t="shared" si="87"/>
        <v>0</v>
      </c>
    </row>
    <row r="1102" spans="1:25">
      <c r="A1102">
        <v>1101</v>
      </c>
      <c r="B1102" t="s">
        <v>16</v>
      </c>
      <c r="C1102" t="s">
        <v>110</v>
      </c>
      <c r="D1102">
        <v>7</v>
      </c>
      <c r="E1102" t="s">
        <v>71</v>
      </c>
      <c r="F1102">
        <v>0.08</v>
      </c>
      <c r="H1102" s="3">
        <v>476</v>
      </c>
      <c r="I1102" s="3">
        <f t="shared" si="85"/>
        <v>506.94</v>
      </c>
      <c r="J1102" t="s">
        <v>69</v>
      </c>
      <c r="K1102">
        <v>1</v>
      </c>
      <c r="L1102" t="s">
        <v>20</v>
      </c>
      <c r="M1102" t="s">
        <v>21</v>
      </c>
      <c r="N1102" t="s">
        <v>22</v>
      </c>
      <c r="O1102" t="s">
        <v>23</v>
      </c>
      <c r="P1102" t="s">
        <v>24</v>
      </c>
      <c r="Q1102" t="s">
        <v>25</v>
      </c>
      <c r="R1102">
        <v>1</v>
      </c>
      <c r="S1102" t="s">
        <v>133</v>
      </c>
      <c r="T1102" t="s">
        <v>139</v>
      </c>
      <c r="U1102" t="s">
        <v>143</v>
      </c>
      <c r="V1102" s="50">
        <f t="shared" si="86"/>
        <v>2.1008403361344537E-3</v>
      </c>
      <c r="W1102" s="50">
        <f t="shared" si="89"/>
        <v>2100.8403361344535</v>
      </c>
      <c r="X1102" s="5">
        <f t="shared" si="88"/>
        <v>1.9726200339290644E-3</v>
      </c>
      <c r="Y1102">
        <f t="shared" si="87"/>
        <v>1.9726200339290645</v>
      </c>
    </row>
    <row r="1103" spans="1:25">
      <c r="A1103">
        <v>1102</v>
      </c>
      <c r="B1103" t="s">
        <v>16</v>
      </c>
      <c r="C1103" t="s">
        <v>110</v>
      </c>
      <c r="D1103">
        <v>7</v>
      </c>
      <c r="E1103" t="s">
        <v>71</v>
      </c>
      <c r="F1103">
        <v>0.08</v>
      </c>
      <c r="H1103" s="3">
        <v>476</v>
      </c>
      <c r="I1103" s="3">
        <f t="shared" si="85"/>
        <v>506.94</v>
      </c>
      <c r="J1103" t="s">
        <v>69</v>
      </c>
      <c r="K1103">
        <v>1</v>
      </c>
      <c r="L1103" t="s">
        <v>29</v>
      </c>
      <c r="M1103" t="s">
        <v>29</v>
      </c>
      <c r="N1103" t="s">
        <v>30</v>
      </c>
      <c r="O1103" t="s">
        <v>23</v>
      </c>
      <c r="P1103" t="s">
        <v>31</v>
      </c>
      <c r="Q1103" t="s">
        <v>32</v>
      </c>
      <c r="R1103">
        <v>0</v>
      </c>
      <c r="S1103" t="s">
        <v>133</v>
      </c>
      <c r="T1103" t="s">
        <v>139</v>
      </c>
      <c r="U1103" t="s">
        <v>143</v>
      </c>
      <c r="V1103" s="50">
        <f t="shared" si="86"/>
        <v>0</v>
      </c>
      <c r="W1103" s="50">
        <f t="shared" si="89"/>
        <v>0</v>
      </c>
      <c r="X1103" s="5">
        <f t="shared" si="88"/>
        <v>0</v>
      </c>
      <c r="Y1103">
        <f t="shared" si="87"/>
        <v>0</v>
      </c>
    </row>
    <row r="1104" spans="1:25">
      <c r="A1104">
        <v>1103</v>
      </c>
      <c r="B1104" t="s">
        <v>16</v>
      </c>
      <c r="C1104" t="s">
        <v>110</v>
      </c>
      <c r="D1104">
        <v>7</v>
      </c>
      <c r="E1104" t="s">
        <v>71</v>
      </c>
      <c r="F1104">
        <v>0.08</v>
      </c>
      <c r="H1104" s="3">
        <v>476</v>
      </c>
      <c r="I1104" s="3">
        <f t="shared" si="85"/>
        <v>506.94</v>
      </c>
      <c r="J1104" t="s">
        <v>69</v>
      </c>
      <c r="K1104">
        <v>1</v>
      </c>
      <c r="L1104" t="s">
        <v>33</v>
      </c>
      <c r="M1104" t="s">
        <v>33</v>
      </c>
      <c r="N1104" t="s">
        <v>22</v>
      </c>
      <c r="O1104" t="s">
        <v>23</v>
      </c>
      <c r="P1104" t="s">
        <v>31</v>
      </c>
      <c r="Q1104" t="s">
        <v>25</v>
      </c>
      <c r="R1104">
        <v>0</v>
      </c>
      <c r="S1104" t="s">
        <v>133</v>
      </c>
      <c r="T1104" t="s">
        <v>139</v>
      </c>
      <c r="U1104" t="s">
        <v>143</v>
      </c>
      <c r="V1104" s="50">
        <f t="shared" si="86"/>
        <v>0</v>
      </c>
      <c r="W1104" s="50">
        <f t="shared" si="89"/>
        <v>0</v>
      </c>
      <c r="X1104" s="5">
        <f t="shared" si="88"/>
        <v>0</v>
      </c>
      <c r="Y1104">
        <f t="shared" si="87"/>
        <v>0</v>
      </c>
    </row>
    <row r="1105" spans="1:25">
      <c r="A1105">
        <v>1104</v>
      </c>
      <c r="B1105" t="s">
        <v>16</v>
      </c>
      <c r="C1105" t="s">
        <v>110</v>
      </c>
      <c r="D1105">
        <v>7</v>
      </c>
      <c r="E1105" t="s">
        <v>71</v>
      </c>
      <c r="F1105">
        <v>0.08</v>
      </c>
      <c r="H1105" s="3">
        <v>476</v>
      </c>
      <c r="I1105" s="3">
        <f t="shared" si="85"/>
        <v>506.94</v>
      </c>
      <c r="J1105" t="s">
        <v>69</v>
      </c>
      <c r="K1105">
        <v>1</v>
      </c>
      <c r="L1105" t="s">
        <v>34</v>
      </c>
      <c r="M1105" t="s">
        <v>35</v>
      </c>
      <c r="N1105" t="s">
        <v>36</v>
      </c>
      <c r="O1105" t="s">
        <v>37</v>
      </c>
      <c r="P1105" t="s">
        <v>24</v>
      </c>
      <c r="Q1105" t="s">
        <v>38</v>
      </c>
      <c r="R1105">
        <v>0</v>
      </c>
      <c r="S1105" t="s">
        <v>133</v>
      </c>
      <c r="T1105" t="s">
        <v>139</v>
      </c>
      <c r="U1105" t="s">
        <v>143</v>
      </c>
      <c r="V1105" s="50">
        <f t="shared" si="86"/>
        <v>0</v>
      </c>
      <c r="W1105" s="50">
        <f t="shared" si="89"/>
        <v>0</v>
      </c>
      <c r="X1105" s="5">
        <f t="shared" si="88"/>
        <v>0</v>
      </c>
      <c r="Y1105">
        <f t="shared" si="87"/>
        <v>0</v>
      </c>
    </row>
    <row r="1106" spans="1:25">
      <c r="A1106">
        <v>1105</v>
      </c>
      <c r="B1106" t="s">
        <v>16</v>
      </c>
      <c r="C1106" t="s">
        <v>110</v>
      </c>
      <c r="D1106">
        <v>7</v>
      </c>
      <c r="E1106" t="s">
        <v>71</v>
      </c>
      <c r="F1106">
        <v>0.08</v>
      </c>
      <c r="H1106" s="3">
        <v>476</v>
      </c>
      <c r="I1106" s="3">
        <f t="shared" si="85"/>
        <v>506.94</v>
      </c>
      <c r="J1106" t="s">
        <v>69</v>
      </c>
      <c r="K1106">
        <v>1</v>
      </c>
      <c r="L1106" t="s">
        <v>39</v>
      </c>
      <c r="M1106" t="s">
        <v>35</v>
      </c>
      <c r="N1106" t="s">
        <v>36</v>
      </c>
      <c r="O1106" t="s">
        <v>37</v>
      </c>
      <c r="P1106" t="s">
        <v>24</v>
      </c>
      <c r="Q1106" t="s">
        <v>38</v>
      </c>
      <c r="R1106">
        <v>0</v>
      </c>
      <c r="S1106" t="s">
        <v>133</v>
      </c>
      <c r="T1106" t="s">
        <v>139</v>
      </c>
      <c r="U1106" t="s">
        <v>143</v>
      </c>
      <c r="V1106" s="50">
        <f t="shared" si="86"/>
        <v>0</v>
      </c>
      <c r="W1106" s="50">
        <f t="shared" si="89"/>
        <v>0</v>
      </c>
      <c r="X1106" s="5">
        <f t="shared" si="88"/>
        <v>0</v>
      </c>
      <c r="Y1106">
        <f t="shared" si="87"/>
        <v>0</v>
      </c>
    </row>
    <row r="1107" spans="1:25">
      <c r="A1107">
        <v>1106</v>
      </c>
      <c r="B1107" t="s">
        <v>16</v>
      </c>
      <c r="C1107" t="s">
        <v>110</v>
      </c>
      <c r="D1107">
        <v>7</v>
      </c>
      <c r="E1107" t="s">
        <v>71</v>
      </c>
      <c r="F1107">
        <v>0.08</v>
      </c>
      <c r="H1107" s="3">
        <v>476</v>
      </c>
      <c r="I1107" s="3">
        <f t="shared" si="85"/>
        <v>506.94</v>
      </c>
      <c r="J1107" t="s">
        <v>69</v>
      </c>
      <c r="K1107">
        <v>1</v>
      </c>
      <c r="L1107" t="s">
        <v>40</v>
      </c>
      <c r="M1107" t="s">
        <v>40</v>
      </c>
      <c r="N1107" t="s">
        <v>22</v>
      </c>
      <c r="O1107" t="s">
        <v>37</v>
      </c>
      <c r="P1107" t="s">
        <v>24</v>
      </c>
      <c r="Q1107" t="s">
        <v>32</v>
      </c>
      <c r="R1107">
        <v>0</v>
      </c>
      <c r="S1107" t="s">
        <v>133</v>
      </c>
      <c r="T1107" t="s">
        <v>139</v>
      </c>
      <c r="U1107" t="s">
        <v>143</v>
      </c>
      <c r="V1107" s="50">
        <f t="shared" si="86"/>
        <v>0</v>
      </c>
      <c r="W1107" s="50">
        <f t="shared" si="89"/>
        <v>0</v>
      </c>
      <c r="X1107" s="5">
        <f t="shared" si="88"/>
        <v>0</v>
      </c>
      <c r="Y1107">
        <f t="shared" si="87"/>
        <v>0</v>
      </c>
    </row>
    <row r="1108" spans="1:25">
      <c r="A1108">
        <v>1107</v>
      </c>
      <c r="B1108" t="s">
        <v>16</v>
      </c>
      <c r="C1108" t="s">
        <v>110</v>
      </c>
      <c r="D1108">
        <v>7</v>
      </c>
      <c r="E1108" t="s">
        <v>71</v>
      </c>
      <c r="F1108">
        <v>0.08</v>
      </c>
      <c r="H1108" s="3">
        <v>476</v>
      </c>
      <c r="I1108" s="3">
        <f t="shared" si="85"/>
        <v>506.94</v>
      </c>
      <c r="J1108" t="s">
        <v>69</v>
      </c>
      <c r="K1108">
        <v>1</v>
      </c>
      <c r="L1108" t="s">
        <v>41</v>
      </c>
      <c r="M1108" t="s">
        <v>41</v>
      </c>
      <c r="N1108" t="s">
        <v>22</v>
      </c>
      <c r="O1108" t="s">
        <v>23</v>
      </c>
      <c r="P1108" t="s">
        <v>24</v>
      </c>
      <c r="Q1108" t="s">
        <v>425</v>
      </c>
      <c r="R1108">
        <v>0</v>
      </c>
      <c r="S1108" t="s">
        <v>133</v>
      </c>
      <c r="T1108" t="s">
        <v>139</v>
      </c>
      <c r="U1108" t="s">
        <v>143</v>
      </c>
      <c r="V1108" s="50">
        <f t="shared" si="86"/>
        <v>0</v>
      </c>
      <c r="W1108" s="50">
        <f t="shared" si="89"/>
        <v>0</v>
      </c>
      <c r="X1108" s="5">
        <f t="shared" si="88"/>
        <v>0</v>
      </c>
      <c r="Y1108">
        <f t="shared" si="87"/>
        <v>0</v>
      </c>
    </row>
    <row r="1109" spans="1:25">
      <c r="A1109">
        <v>1108</v>
      </c>
      <c r="B1109" t="s">
        <v>16</v>
      </c>
      <c r="C1109" t="s">
        <v>110</v>
      </c>
      <c r="D1109">
        <v>7</v>
      </c>
      <c r="E1109" t="s">
        <v>71</v>
      </c>
      <c r="F1109">
        <v>0.08</v>
      </c>
      <c r="H1109" s="3">
        <v>476</v>
      </c>
      <c r="I1109" s="3">
        <f t="shared" si="85"/>
        <v>506.94</v>
      </c>
      <c r="J1109" t="s">
        <v>69</v>
      </c>
      <c r="K1109">
        <v>1</v>
      </c>
      <c r="L1109" t="s">
        <v>42</v>
      </c>
      <c r="M1109" t="s">
        <v>42</v>
      </c>
      <c r="N1109" t="s">
        <v>22</v>
      </c>
      <c r="O1109" t="s">
        <v>23</v>
      </c>
      <c r="P1109" t="s">
        <v>24</v>
      </c>
      <c r="Q1109" t="s">
        <v>43</v>
      </c>
      <c r="R1109">
        <v>0</v>
      </c>
      <c r="S1109" t="s">
        <v>133</v>
      </c>
      <c r="T1109" t="s">
        <v>139</v>
      </c>
      <c r="U1109" t="s">
        <v>143</v>
      </c>
      <c r="V1109" s="50">
        <f t="shared" si="86"/>
        <v>0</v>
      </c>
      <c r="W1109" s="50">
        <f t="shared" si="89"/>
        <v>0</v>
      </c>
      <c r="X1109" s="5">
        <f t="shared" si="88"/>
        <v>0</v>
      </c>
      <c r="Y1109">
        <f t="shared" si="87"/>
        <v>0</v>
      </c>
    </row>
    <row r="1110" spans="1:25">
      <c r="A1110">
        <v>1109</v>
      </c>
      <c r="B1110" t="s">
        <v>16</v>
      </c>
      <c r="C1110" t="s">
        <v>110</v>
      </c>
      <c r="D1110">
        <v>7</v>
      </c>
      <c r="E1110" t="s">
        <v>71</v>
      </c>
      <c r="F1110">
        <v>0.08</v>
      </c>
      <c r="H1110" s="3">
        <v>476</v>
      </c>
      <c r="I1110" s="3">
        <f t="shared" si="85"/>
        <v>506.94</v>
      </c>
      <c r="J1110" t="s">
        <v>69</v>
      </c>
      <c r="K1110">
        <v>1</v>
      </c>
      <c r="L1110" t="s">
        <v>44</v>
      </c>
      <c r="M1110" t="s">
        <v>44</v>
      </c>
      <c r="N1110" t="s">
        <v>22</v>
      </c>
      <c r="O1110" t="s">
        <v>23</v>
      </c>
      <c r="P1110" t="s">
        <v>24</v>
      </c>
      <c r="Q1110" t="s">
        <v>45</v>
      </c>
      <c r="R1110">
        <v>0</v>
      </c>
      <c r="S1110" t="s">
        <v>133</v>
      </c>
      <c r="T1110" t="s">
        <v>139</v>
      </c>
      <c r="U1110" t="s">
        <v>143</v>
      </c>
      <c r="V1110" s="50">
        <f t="shared" si="86"/>
        <v>0</v>
      </c>
      <c r="W1110" s="50">
        <f t="shared" si="89"/>
        <v>0</v>
      </c>
      <c r="X1110" s="5">
        <f t="shared" si="88"/>
        <v>0</v>
      </c>
      <c r="Y1110">
        <f t="shared" si="87"/>
        <v>0</v>
      </c>
    </row>
    <row r="1111" spans="1:25">
      <c r="A1111">
        <v>1110</v>
      </c>
      <c r="B1111" t="s">
        <v>16</v>
      </c>
      <c r="C1111" t="s">
        <v>110</v>
      </c>
      <c r="D1111">
        <v>7</v>
      </c>
      <c r="E1111" t="s">
        <v>71</v>
      </c>
      <c r="F1111">
        <v>0.08</v>
      </c>
      <c r="H1111" s="3">
        <v>476</v>
      </c>
      <c r="I1111" s="3">
        <f t="shared" si="85"/>
        <v>506.94</v>
      </c>
      <c r="J1111" t="s">
        <v>69</v>
      </c>
      <c r="K1111">
        <v>1</v>
      </c>
      <c r="L1111" t="s">
        <v>46</v>
      </c>
      <c r="M1111" t="s">
        <v>46</v>
      </c>
      <c r="N1111" t="s">
        <v>22</v>
      </c>
      <c r="O1111" t="s">
        <v>23</v>
      </c>
      <c r="P1111" t="s">
        <v>24</v>
      </c>
      <c r="Q1111" t="s">
        <v>32</v>
      </c>
      <c r="R1111">
        <v>0</v>
      </c>
      <c r="S1111" t="s">
        <v>133</v>
      </c>
      <c r="T1111" t="s">
        <v>139</v>
      </c>
      <c r="U1111" t="s">
        <v>143</v>
      </c>
      <c r="V1111" s="50">
        <f t="shared" si="86"/>
        <v>0</v>
      </c>
      <c r="W1111" s="50">
        <f t="shared" si="89"/>
        <v>0</v>
      </c>
      <c r="X1111" s="5">
        <f t="shared" si="88"/>
        <v>0</v>
      </c>
      <c r="Y1111">
        <f t="shared" si="87"/>
        <v>0</v>
      </c>
    </row>
    <row r="1112" spans="1:25">
      <c r="A1112">
        <v>1111</v>
      </c>
      <c r="B1112" t="s">
        <v>16</v>
      </c>
      <c r="C1112" t="s">
        <v>110</v>
      </c>
      <c r="D1112">
        <v>7</v>
      </c>
      <c r="E1112" t="s">
        <v>71</v>
      </c>
      <c r="F1112">
        <v>0.08</v>
      </c>
      <c r="H1112" s="3">
        <v>476</v>
      </c>
      <c r="I1112" s="3">
        <f t="shared" si="85"/>
        <v>506.94</v>
      </c>
      <c r="J1112" t="s">
        <v>69</v>
      </c>
      <c r="K1112">
        <v>1</v>
      </c>
      <c r="L1112" t="s">
        <v>47</v>
      </c>
      <c r="M1112" t="s">
        <v>48</v>
      </c>
      <c r="N1112" t="s">
        <v>22</v>
      </c>
      <c r="O1112" t="s">
        <v>37</v>
      </c>
      <c r="P1112" t="s">
        <v>24</v>
      </c>
      <c r="Q1112" t="s">
        <v>49</v>
      </c>
      <c r="R1112">
        <v>1</v>
      </c>
      <c r="S1112" t="s">
        <v>133</v>
      </c>
      <c r="T1112" t="s">
        <v>139</v>
      </c>
      <c r="U1112" t="s">
        <v>143</v>
      </c>
      <c r="V1112" s="50">
        <f t="shared" si="86"/>
        <v>2.1008403361344537E-3</v>
      </c>
      <c r="W1112" s="50">
        <f t="shared" si="89"/>
        <v>2100.8403361344535</v>
      </c>
      <c r="X1112" s="5">
        <f t="shared" si="88"/>
        <v>1.9726200339290644E-3</v>
      </c>
      <c r="Y1112">
        <f t="shared" si="87"/>
        <v>1.9726200339290645</v>
      </c>
    </row>
    <row r="1113" spans="1:25">
      <c r="A1113">
        <v>1112</v>
      </c>
      <c r="B1113" t="s">
        <v>16</v>
      </c>
      <c r="C1113" t="s">
        <v>110</v>
      </c>
      <c r="D1113">
        <v>7</v>
      </c>
      <c r="E1113" t="s">
        <v>71</v>
      </c>
      <c r="F1113">
        <v>0.08</v>
      </c>
      <c r="H1113" s="3">
        <v>476</v>
      </c>
      <c r="I1113" s="3">
        <f t="shared" si="85"/>
        <v>506.94</v>
      </c>
      <c r="J1113" t="s">
        <v>69</v>
      </c>
      <c r="K1113">
        <v>1</v>
      </c>
      <c r="L1113" t="s">
        <v>50</v>
      </c>
      <c r="M1113" t="s">
        <v>48</v>
      </c>
      <c r="N1113" t="s">
        <v>22</v>
      </c>
      <c r="O1113" t="s">
        <v>37</v>
      </c>
      <c r="P1113" t="s">
        <v>24</v>
      </c>
      <c r="Q1113" t="s">
        <v>49</v>
      </c>
      <c r="R1113">
        <v>0</v>
      </c>
      <c r="S1113" t="s">
        <v>133</v>
      </c>
      <c r="T1113" t="s">
        <v>139</v>
      </c>
      <c r="U1113" t="s">
        <v>143</v>
      </c>
      <c r="V1113" s="50">
        <f t="shared" si="86"/>
        <v>0</v>
      </c>
      <c r="W1113" s="50">
        <f t="shared" si="89"/>
        <v>0</v>
      </c>
      <c r="X1113" s="5">
        <f t="shared" si="88"/>
        <v>0</v>
      </c>
      <c r="Y1113">
        <f t="shared" si="87"/>
        <v>0</v>
      </c>
    </row>
    <row r="1114" spans="1:25">
      <c r="A1114">
        <v>1113</v>
      </c>
      <c r="B1114" t="s">
        <v>16</v>
      </c>
      <c r="C1114" t="s">
        <v>110</v>
      </c>
      <c r="D1114">
        <v>7</v>
      </c>
      <c r="E1114" t="s">
        <v>71</v>
      </c>
      <c r="F1114">
        <v>0.08</v>
      </c>
      <c r="H1114" s="3">
        <v>476</v>
      </c>
      <c r="I1114" s="3">
        <f t="shared" si="85"/>
        <v>506.94</v>
      </c>
      <c r="J1114" t="s">
        <v>69</v>
      </c>
      <c r="K1114">
        <v>1</v>
      </c>
      <c r="L1114" t="s">
        <v>51</v>
      </c>
      <c r="M1114" t="s">
        <v>51</v>
      </c>
      <c r="N1114" t="s">
        <v>22</v>
      </c>
      <c r="O1114" t="s">
        <v>23</v>
      </c>
      <c r="P1114" t="s">
        <v>24</v>
      </c>
      <c r="Q1114" t="s">
        <v>45</v>
      </c>
      <c r="R1114">
        <v>0</v>
      </c>
      <c r="S1114" t="s">
        <v>133</v>
      </c>
      <c r="T1114" t="s">
        <v>139</v>
      </c>
      <c r="U1114" t="s">
        <v>143</v>
      </c>
      <c r="V1114" s="50">
        <f t="shared" si="86"/>
        <v>0</v>
      </c>
      <c r="W1114" s="50">
        <f t="shared" si="89"/>
        <v>0</v>
      </c>
      <c r="X1114" s="5">
        <f t="shared" si="88"/>
        <v>0</v>
      </c>
      <c r="Y1114">
        <f t="shared" si="87"/>
        <v>0</v>
      </c>
    </row>
    <row r="1115" spans="1:25">
      <c r="A1115">
        <v>1114</v>
      </c>
      <c r="B1115" t="s">
        <v>16</v>
      </c>
      <c r="C1115" t="s">
        <v>110</v>
      </c>
      <c r="D1115">
        <v>7</v>
      </c>
      <c r="E1115" t="s">
        <v>71</v>
      </c>
      <c r="F1115">
        <v>0.08</v>
      </c>
      <c r="H1115" s="3">
        <v>476</v>
      </c>
      <c r="I1115" s="3">
        <f t="shared" si="85"/>
        <v>506.94</v>
      </c>
      <c r="J1115" t="s">
        <v>69</v>
      </c>
      <c r="K1115">
        <v>1</v>
      </c>
      <c r="L1115" t="s">
        <v>52</v>
      </c>
      <c r="M1115" t="s">
        <v>52</v>
      </c>
      <c r="N1115" t="s">
        <v>22</v>
      </c>
      <c r="O1115" t="s">
        <v>23</v>
      </c>
      <c r="P1115" t="s">
        <v>31</v>
      </c>
      <c r="Q1115" t="s">
        <v>53</v>
      </c>
      <c r="R1115">
        <v>0</v>
      </c>
      <c r="S1115" t="s">
        <v>133</v>
      </c>
      <c r="T1115" t="s">
        <v>139</v>
      </c>
      <c r="U1115" t="s">
        <v>143</v>
      </c>
      <c r="V1115" s="50">
        <f t="shared" si="86"/>
        <v>0</v>
      </c>
      <c r="W1115" s="50">
        <f t="shared" si="89"/>
        <v>0</v>
      </c>
      <c r="X1115" s="5">
        <f t="shared" si="88"/>
        <v>0</v>
      </c>
      <c r="Y1115">
        <f t="shared" si="87"/>
        <v>0</v>
      </c>
    </row>
    <row r="1116" spans="1:25">
      <c r="A1116">
        <v>1115</v>
      </c>
      <c r="B1116" t="s">
        <v>16</v>
      </c>
      <c r="C1116" t="s">
        <v>110</v>
      </c>
      <c r="D1116">
        <v>7</v>
      </c>
      <c r="E1116" t="s">
        <v>71</v>
      </c>
      <c r="F1116">
        <v>0.08</v>
      </c>
      <c r="H1116" s="3">
        <v>476</v>
      </c>
      <c r="I1116" s="3">
        <f t="shared" si="85"/>
        <v>506.94</v>
      </c>
      <c r="J1116" t="s">
        <v>69</v>
      </c>
      <c r="K1116">
        <v>1</v>
      </c>
      <c r="L1116" t="s">
        <v>54</v>
      </c>
      <c r="M1116" t="s">
        <v>54</v>
      </c>
      <c r="N1116" t="s">
        <v>22</v>
      </c>
      <c r="O1116" t="s">
        <v>23</v>
      </c>
      <c r="P1116" t="s">
        <v>31</v>
      </c>
      <c r="Q1116" t="s">
        <v>55</v>
      </c>
      <c r="R1116">
        <v>0</v>
      </c>
      <c r="S1116" t="s">
        <v>133</v>
      </c>
      <c r="T1116" t="s">
        <v>139</v>
      </c>
      <c r="U1116" t="s">
        <v>143</v>
      </c>
      <c r="V1116" s="50">
        <f t="shared" si="86"/>
        <v>0</v>
      </c>
      <c r="W1116" s="50">
        <f t="shared" si="89"/>
        <v>0</v>
      </c>
      <c r="X1116" s="5">
        <f t="shared" si="88"/>
        <v>0</v>
      </c>
      <c r="Y1116">
        <f t="shared" si="87"/>
        <v>0</v>
      </c>
    </row>
    <row r="1117" spans="1:25">
      <c r="A1117">
        <v>1116</v>
      </c>
      <c r="B1117" t="s">
        <v>16</v>
      </c>
      <c r="C1117" t="s">
        <v>110</v>
      </c>
      <c r="D1117">
        <v>7</v>
      </c>
      <c r="E1117" t="s">
        <v>71</v>
      </c>
      <c r="F1117">
        <v>0.08</v>
      </c>
      <c r="H1117" s="3">
        <v>476</v>
      </c>
      <c r="I1117" s="3">
        <f t="shared" si="85"/>
        <v>506.94</v>
      </c>
      <c r="J1117" t="s">
        <v>69</v>
      </c>
      <c r="K1117">
        <v>1</v>
      </c>
      <c r="L1117" t="s">
        <v>56</v>
      </c>
      <c r="M1117" t="s">
        <v>56</v>
      </c>
      <c r="N1117" t="s">
        <v>22</v>
      </c>
      <c r="O1117" t="s">
        <v>37</v>
      </c>
      <c r="P1117" t="s">
        <v>24</v>
      </c>
      <c r="Q1117" t="s">
        <v>57</v>
      </c>
      <c r="R1117">
        <v>1</v>
      </c>
      <c r="S1117" t="s">
        <v>133</v>
      </c>
      <c r="T1117" t="s">
        <v>139</v>
      </c>
      <c r="U1117" t="s">
        <v>143</v>
      </c>
      <c r="V1117" s="50">
        <f t="shared" si="86"/>
        <v>2.1008403361344537E-3</v>
      </c>
      <c r="W1117" s="50">
        <f t="shared" si="89"/>
        <v>2100.8403361344535</v>
      </c>
      <c r="X1117" s="5">
        <f t="shared" si="88"/>
        <v>1.9726200339290644E-3</v>
      </c>
      <c r="Y1117">
        <f t="shared" si="87"/>
        <v>1.9726200339290645</v>
      </c>
    </row>
    <row r="1118" spans="1:25">
      <c r="A1118">
        <v>1117</v>
      </c>
      <c r="B1118" t="s">
        <v>16</v>
      </c>
      <c r="C1118" t="s">
        <v>110</v>
      </c>
      <c r="D1118">
        <v>7</v>
      </c>
      <c r="E1118" t="s">
        <v>71</v>
      </c>
      <c r="F1118">
        <v>0.08</v>
      </c>
      <c r="H1118" s="3">
        <v>476</v>
      </c>
      <c r="I1118" s="3">
        <f t="shared" si="85"/>
        <v>506.94</v>
      </c>
      <c r="J1118" t="s">
        <v>69</v>
      </c>
      <c r="K1118">
        <v>1</v>
      </c>
      <c r="L1118" t="s">
        <v>58</v>
      </c>
      <c r="M1118" t="s">
        <v>58</v>
      </c>
      <c r="N1118" t="s">
        <v>30</v>
      </c>
      <c r="O1118" t="s">
        <v>23</v>
      </c>
      <c r="P1118" t="s">
        <v>31</v>
      </c>
      <c r="Q1118" t="s">
        <v>59</v>
      </c>
      <c r="R1118">
        <v>0</v>
      </c>
      <c r="S1118" t="s">
        <v>133</v>
      </c>
      <c r="T1118" t="s">
        <v>139</v>
      </c>
      <c r="U1118" t="s">
        <v>143</v>
      </c>
      <c r="V1118" s="50">
        <f t="shared" si="86"/>
        <v>0</v>
      </c>
      <c r="W1118" s="50">
        <f t="shared" si="89"/>
        <v>0</v>
      </c>
      <c r="X1118" s="5">
        <f t="shared" si="88"/>
        <v>0</v>
      </c>
      <c r="Y1118">
        <f t="shared" si="87"/>
        <v>0</v>
      </c>
    </row>
    <row r="1119" spans="1:25">
      <c r="A1119">
        <v>1118</v>
      </c>
      <c r="B1119" t="s">
        <v>16</v>
      </c>
      <c r="C1119" t="s">
        <v>110</v>
      </c>
      <c r="D1119">
        <v>7</v>
      </c>
      <c r="E1119" t="s">
        <v>71</v>
      </c>
      <c r="F1119">
        <v>0.08</v>
      </c>
      <c r="H1119" s="3">
        <v>476</v>
      </c>
      <c r="I1119" s="3">
        <f t="shared" si="85"/>
        <v>506.94</v>
      </c>
      <c r="J1119" t="s">
        <v>69</v>
      </c>
      <c r="K1119">
        <v>1</v>
      </c>
      <c r="L1119" t="s">
        <v>60</v>
      </c>
      <c r="M1119" t="s">
        <v>60</v>
      </c>
      <c r="N1119" t="s">
        <v>30</v>
      </c>
      <c r="O1119" t="s">
        <v>37</v>
      </c>
      <c r="P1119" t="s">
        <v>31</v>
      </c>
      <c r="Q1119" t="s">
        <v>61</v>
      </c>
      <c r="R1119">
        <v>0</v>
      </c>
      <c r="S1119" t="s">
        <v>133</v>
      </c>
      <c r="T1119" t="s">
        <v>139</v>
      </c>
      <c r="U1119" t="s">
        <v>143</v>
      </c>
      <c r="V1119" s="50">
        <f t="shared" si="86"/>
        <v>0</v>
      </c>
      <c r="W1119" s="50">
        <f t="shared" si="89"/>
        <v>0</v>
      </c>
      <c r="X1119" s="5">
        <f t="shared" si="88"/>
        <v>0</v>
      </c>
      <c r="Y1119">
        <f t="shared" si="87"/>
        <v>0</v>
      </c>
    </row>
    <row r="1120" spans="1:25">
      <c r="A1120">
        <v>1119</v>
      </c>
      <c r="B1120" t="s">
        <v>16</v>
      </c>
      <c r="C1120" t="s">
        <v>110</v>
      </c>
      <c r="D1120">
        <v>7</v>
      </c>
      <c r="E1120" t="s">
        <v>71</v>
      </c>
      <c r="F1120">
        <v>0.08</v>
      </c>
      <c r="H1120" s="3">
        <v>476</v>
      </c>
      <c r="I1120" s="3">
        <f t="shared" si="85"/>
        <v>506.94</v>
      </c>
      <c r="J1120" t="s">
        <v>69</v>
      </c>
      <c r="K1120">
        <v>1</v>
      </c>
      <c r="L1120" t="s">
        <v>62</v>
      </c>
      <c r="M1120" t="s">
        <v>62</v>
      </c>
      <c r="N1120" t="s">
        <v>22</v>
      </c>
      <c r="O1120" t="s">
        <v>37</v>
      </c>
      <c r="P1120" t="s">
        <v>24</v>
      </c>
      <c r="Q1120" t="s">
        <v>32</v>
      </c>
      <c r="R1120">
        <v>0</v>
      </c>
      <c r="S1120" t="s">
        <v>133</v>
      </c>
      <c r="T1120" t="s">
        <v>139</v>
      </c>
      <c r="U1120" t="s">
        <v>143</v>
      </c>
      <c r="V1120" s="50">
        <f t="shared" si="86"/>
        <v>0</v>
      </c>
      <c r="W1120" s="50">
        <f t="shared" si="89"/>
        <v>0</v>
      </c>
      <c r="X1120" s="5">
        <f t="shared" si="88"/>
        <v>0</v>
      </c>
      <c r="Y1120">
        <f t="shared" si="87"/>
        <v>0</v>
      </c>
    </row>
    <row r="1121" spans="1:25">
      <c r="A1121">
        <v>1120</v>
      </c>
      <c r="B1121" t="s">
        <v>16</v>
      </c>
      <c r="C1121" t="s">
        <v>110</v>
      </c>
      <c r="D1121">
        <v>7</v>
      </c>
      <c r="E1121" t="s">
        <v>71</v>
      </c>
      <c r="F1121">
        <v>0.08</v>
      </c>
      <c r="H1121" s="3">
        <v>476</v>
      </c>
      <c r="I1121" s="3">
        <f>H1121/(200/213)</f>
        <v>506.94</v>
      </c>
      <c r="J1121" t="s">
        <v>69</v>
      </c>
      <c r="K1121">
        <v>1</v>
      </c>
      <c r="L1121" t="s">
        <v>63</v>
      </c>
      <c r="M1121" t="s">
        <v>64</v>
      </c>
      <c r="N1121" t="s">
        <v>22</v>
      </c>
      <c r="O1121" t="s">
        <v>23</v>
      </c>
      <c r="P1121" t="s">
        <v>24</v>
      </c>
      <c r="Q1121" t="s">
        <v>25</v>
      </c>
      <c r="R1121">
        <v>0</v>
      </c>
      <c r="S1121" t="s">
        <v>133</v>
      </c>
      <c r="T1121" t="s">
        <v>139</v>
      </c>
      <c r="U1121" t="s">
        <v>143</v>
      </c>
      <c r="V1121" s="50">
        <f t="shared" si="86"/>
        <v>0</v>
      </c>
      <c r="W1121" s="50">
        <f t="shared" si="89"/>
        <v>0</v>
      </c>
      <c r="X1121" s="5">
        <f t="shared" si="88"/>
        <v>0</v>
      </c>
      <c r="Y1121">
        <f t="shared" si="87"/>
        <v>0</v>
      </c>
    </row>
    <row r="1122" spans="1:25">
      <c r="A1122">
        <v>1121</v>
      </c>
      <c r="B1122" t="s">
        <v>144</v>
      </c>
      <c r="C1122" t="s">
        <v>145</v>
      </c>
      <c r="D1122">
        <v>1</v>
      </c>
      <c r="E1122" t="s">
        <v>18</v>
      </c>
      <c r="F1122">
        <f t="shared" ref="F1122:F1143" si="90">(4/100)</f>
        <v>0.04</v>
      </c>
      <c r="H1122">
        <v>350</v>
      </c>
      <c r="I1122" s="4">
        <v>347</v>
      </c>
      <c r="J1122" t="s">
        <v>19</v>
      </c>
      <c r="K1122">
        <v>1</v>
      </c>
      <c r="L1122" t="s">
        <v>39</v>
      </c>
      <c r="M1122" t="s">
        <v>35</v>
      </c>
      <c r="N1122" t="s">
        <v>36</v>
      </c>
      <c r="O1122" t="s">
        <v>37</v>
      </c>
      <c r="P1122" t="s">
        <v>24</v>
      </c>
      <c r="Q1122" t="s">
        <v>38</v>
      </c>
      <c r="R1122">
        <v>36</v>
      </c>
      <c r="S1122" t="s">
        <v>146</v>
      </c>
      <c r="T1122" t="s">
        <v>147</v>
      </c>
      <c r="U1122" t="s">
        <v>148</v>
      </c>
      <c r="V1122" s="50">
        <f t="shared" si="86"/>
        <v>0.10285714285714286</v>
      </c>
      <c r="W1122" s="50">
        <f t="shared" si="89"/>
        <v>102857.14285714286</v>
      </c>
      <c r="X1122" s="50">
        <f t="shared" si="88"/>
        <v>0.1037463976945245</v>
      </c>
      <c r="Y1122">
        <f t="shared" si="87"/>
        <v>103.7463976945245</v>
      </c>
    </row>
    <row r="1123" spans="1:25">
      <c r="A1123">
        <v>1122</v>
      </c>
      <c r="B1123" t="s">
        <v>144</v>
      </c>
      <c r="C1123" t="s">
        <v>145</v>
      </c>
      <c r="D1123">
        <v>1</v>
      </c>
      <c r="E1123" t="s">
        <v>18</v>
      </c>
      <c r="F1123">
        <f t="shared" si="90"/>
        <v>0.04</v>
      </c>
      <c r="H1123">
        <v>350</v>
      </c>
      <c r="I1123" s="4">
        <v>347</v>
      </c>
      <c r="J1123" t="s">
        <v>19</v>
      </c>
      <c r="K1123">
        <v>1</v>
      </c>
      <c r="L1123" t="s">
        <v>40</v>
      </c>
      <c r="M1123" t="s">
        <v>40</v>
      </c>
      <c r="N1123" t="s">
        <v>22</v>
      </c>
      <c r="O1123" t="s">
        <v>37</v>
      </c>
      <c r="P1123" t="s">
        <v>24</v>
      </c>
      <c r="Q1123" t="s">
        <v>32</v>
      </c>
      <c r="R1123">
        <v>2</v>
      </c>
      <c r="S1123" t="s">
        <v>146</v>
      </c>
      <c r="T1123" t="s">
        <v>147</v>
      </c>
      <c r="U1123" t="s">
        <v>148</v>
      </c>
      <c r="V1123" s="50">
        <f t="shared" si="86"/>
        <v>5.7142857142857143E-3</v>
      </c>
      <c r="W1123" s="50">
        <f t="shared" si="89"/>
        <v>5714.2857142857147</v>
      </c>
      <c r="X1123" s="50">
        <f t="shared" si="88"/>
        <v>5.763688760806916E-3</v>
      </c>
      <c r="Y1123">
        <f t="shared" si="87"/>
        <v>5.7636887608069163</v>
      </c>
    </row>
    <row r="1124" spans="1:25">
      <c r="A1124">
        <v>1123</v>
      </c>
      <c r="B1124" t="s">
        <v>144</v>
      </c>
      <c r="C1124" t="s">
        <v>145</v>
      </c>
      <c r="D1124">
        <v>1</v>
      </c>
      <c r="E1124" t="s">
        <v>18</v>
      </c>
      <c r="F1124">
        <f t="shared" si="90"/>
        <v>0.04</v>
      </c>
      <c r="H1124">
        <v>350</v>
      </c>
      <c r="I1124" s="4">
        <v>347</v>
      </c>
      <c r="J1124" t="s">
        <v>19</v>
      </c>
      <c r="K1124">
        <v>1</v>
      </c>
      <c r="L1124" t="s">
        <v>149</v>
      </c>
      <c r="M1124" t="s">
        <v>149</v>
      </c>
      <c r="N1124" t="s">
        <v>30</v>
      </c>
      <c r="O1124" t="s">
        <v>23</v>
      </c>
      <c r="P1124" t="s">
        <v>31</v>
      </c>
      <c r="Q1124" t="s">
        <v>150</v>
      </c>
      <c r="R1124">
        <v>2</v>
      </c>
      <c r="S1124" t="s">
        <v>146</v>
      </c>
      <c r="T1124" t="s">
        <v>147</v>
      </c>
      <c r="U1124" t="s">
        <v>148</v>
      </c>
      <c r="V1124" s="50">
        <f t="shared" si="86"/>
        <v>5.7142857142857143E-3</v>
      </c>
      <c r="W1124" s="50">
        <f t="shared" si="89"/>
        <v>5714.2857142857147</v>
      </c>
      <c r="X1124" s="50">
        <f t="shared" si="88"/>
        <v>5.763688760806916E-3</v>
      </c>
      <c r="Y1124">
        <f t="shared" si="87"/>
        <v>5.7636887608069163</v>
      </c>
    </row>
    <row r="1125" spans="1:25">
      <c r="A1125">
        <v>1124</v>
      </c>
      <c r="B1125" t="s">
        <v>144</v>
      </c>
      <c r="C1125" t="s">
        <v>145</v>
      </c>
      <c r="D1125">
        <v>1</v>
      </c>
      <c r="E1125" t="s">
        <v>18</v>
      </c>
      <c r="F1125">
        <f t="shared" si="90"/>
        <v>0.04</v>
      </c>
      <c r="H1125">
        <v>350</v>
      </c>
      <c r="I1125" s="4">
        <v>347</v>
      </c>
      <c r="J1125" t="s">
        <v>19</v>
      </c>
      <c r="K1125">
        <v>1</v>
      </c>
      <c r="L1125" t="s">
        <v>151</v>
      </c>
      <c r="M1125" t="s">
        <v>151</v>
      </c>
      <c r="N1125" t="s">
        <v>30</v>
      </c>
      <c r="O1125" t="s">
        <v>23</v>
      </c>
      <c r="P1125" t="s">
        <v>31</v>
      </c>
      <c r="Q1125" t="s">
        <v>152</v>
      </c>
      <c r="R1125">
        <v>1</v>
      </c>
      <c r="S1125" t="s">
        <v>146</v>
      </c>
      <c r="T1125" t="s">
        <v>147</v>
      </c>
      <c r="U1125" t="s">
        <v>148</v>
      </c>
      <c r="V1125" s="50">
        <f t="shared" si="86"/>
        <v>2.8571428571428571E-3</v>
      </c>
      <c r="W1125" s="50">
        <f t="shared" si="89"/>
        <v>2857.1428571428573</v>
      </c>
      <c r="X1125" s="50">
        <f t="shared" si="88"/>
        <v>2.881844380403458E-3</v>
      </c>
      <c r="Y1125">
        <f t="shared" si="87"/>
        <v>2.8818443804034581</v>
      </c>
    </row>
    <row r="1126" spans="1:25">
      <c r="A1126">
        <v>1125</v>
      </c>
      <c r="B1126" t="s">
        <v>144</v>
      </c>
      <c r="C1126" t="s">
        <v>145</v>
      </c>
      <c r="D1126">
        <v>1</v>
      </c>
      <c r="E1126" t="s">
        <v>18</v>
      </c>
      <c r="F1126">
        <f t="shared" si="90"/>
        <v>0.04</v>
      </c>
      <c r="H1126">
        <v>350</v>
      </c>
      <c r="I1126" s="4">
        <v>347</v>
      </c>
      <c r="J1126" t="s">
        <v>19</v>
      </c>
      <c r="K1126">
        <v>1</v>
      </c>
      <c r="L1126" t="s">
        <v>153</v>
      </c>
      <c r="M1126" t="s">
        <v>153</v>
      </c>
      <c r="N1126" t="s">
        <v>22</v>
      </c>
      <c r="O1126" t="s">
        <v>23</v>
      </c>
      <c r="P1126" t="s">
        <v>31</v>
      </c>
      <c r="Q1126" t="s">
        <v>154</v>
      </c>
      <c r="R1126">
        <v>1</v>
      </c>
      <c r="S1126" t="s">
        <v>146</v>
      </c>
      <c r="T1126" t="s">
        <v>147</v>
      </c>
      <c r="U1126" t="s">
        <v>148</v>
      </c>
      <c r="V1126" s="50">
        <f t="shared" si="86"/>
        <v>2.8571428571428571E-3</v>
      </c>
      <c r="W1126" s="50">
        <f t="shared" si="89"/>
        <v>2857.1428571428573</v>
      </c>
      <c r="X1126" s="50">
        <f t="shared" si="88"/>
        <v>2.881844380403458E-3</v>
      </c>
      <c r="Y1126">
        <f t="shared" si="87"/>
        <v>2.8818443804034581</v>
      </c>
    </row>
    <row r="1127" spans="1:25">
      <c r="A1127">
        <v>1126</v>
      </c>
      <c r="B1127" t="s">
        <v>144</v>
      </c>
      <c r="C1127" t="s">
        <v>145</v>
      </c>
      <c r="D1127">
        <v>1</v>
      </c>
      <c r="E1127" t="s">
        <v>18</v>
      </c>
      <c r="F1127">
        <f t="shared" si="90"/>
        <v>0.04</v>
      </c>
      <c r="H1127">
        <v>350</v>
      </c>
      <c r="I1127" s="4">
        <v>347</v>
      </c>
      <c r="J1127" t="s">
        <v>65</v>
      </c>
      <c r="K1127">
        <v>1</v>
      </c>
      <c r="L1127" t="s">
        <v>20</v>
      </c>
      <c r="M1127" t="s">
        <v>21</v>
      </c>
      <c r="N1127" t="s">
        <v>22</v>
      </c>
      <c r="O1127" t="s">
        <v>23</v>
      </c>
      <c r="P1127" t="s">
        <v>24</v>
      </c>
      <c r="Q1127" t="s">
        <v>25</v>
      </c>
      <c r="R1127">
        <v>1</v>
      </c>
      <c r="S1127" t="s">
        <v>146</v>
      </c>
      <c r="T1127" t="s">
        <v>147</v>
      </c>
      <c r="U1127" t="s">
        <v>155</v>
      </c>
      <c r="V1127" s="50">
        <f t="shared" si="86"/>
        <v>2.8571428571428571E-3</v>
      </c>
      <c r="W1127" s="50">
        <f t="shared" si="89"/>
        <v>2857.1428571428573</v>
      </c>
      <c r="X1127" s="50">
        <f t="shared" si="88"/>
        <v>2.881844380403458E-3</v>
      </c>
      <c r="Y1127">
        <f t="shared" si="87"/>
        <v>2.8818443804034581</v>
      </c>
    </row>
    <row r="1128" spans="1:25">
      <c r="A1128">
        <v>1127</v>
      </c>
      <c r="B1128" t="s">
        <v>144</v>
      </c>
      <c r="C1128" t="s">
        <v>145</v>
      </c>
      <c r="D1128">
        <v>1</v>
      </c>
      <c r="E1128" t="s">
        <v>18</v>
      </c>
      <c r="F1128">
        <f t="shared" si="90"/>
        <v>0.04</v>
      </c>
      <c r="H1128">
        <v>350</v>
      </c>
      <c r="I1128" s="4">
        <v>347</v>
      </c>
      <c r="J1128" t="s">
        <v>65</v>
      </c>
      <c r="K1128">
        <v>1</v>
      </c>
      <c r="L1128" t="s">
        <v>39</v>
      </c>
      <c r="M1128" t="s">
        <v>35</v>
      </c>
      <c r="N1128" t="s">
        <v>36</v>
      </c>
      <c r="O1128" t="s">
        <v>37</v>
      </c>
      <c r="P1128" t="s">
        <v>24</v>
      </c>
      <c r="Q1128" t="s">
        <v>38</v>
      </c>
      <c r="R1128">
        <v>48</v>
      </c>
      <c r="S1128" t="s">
        <v>146</v>
      </c>
      <c r="T1128" t="s">
        <v>147</v>
      </c>
      <c r="U1128" t="s">
        <v>155</v>
      </c>
      <c r="V1128" s="50">
        <f t="shared" si="86"/>
        <v>0.13714285714285715</v>
      </c>
      <c r="W1128" s="50">
        <f t="shared" si="89"/>
        <v>137142.85714285716</v>
      </c>
      <c r="X1128" s="50">
        <f t="shared" si="88"/>
        <v>0.13832853025936601</v>
      </c>
      <c r="Y1128">
        <f t="shared" si="87"/>
        <v>138.328530259366</v>
      </c>
    </row>
    <row r="1129" spans="1:25">
      <c r="A1129">
        <v>1128</v>
      </c>
      <c r="B1129" t="s">
        <v>144</v>
      </c>
      <c r="C1129" t="s">
        <v>145</v>
      </c>
      <c r="D1129">
        <v>1</v>
      </c>
      <c r="E1129" t="s">
        <v>18</v>
      </c>
      <c r="F1129">
        <f t="shared" si="90"/>
        <v>0.04</v>
      </c>
      <c r="H1129">
        <v>350</v>
      </c>
      <c r="I1129" s="4">
        <v>347</v>
      </c>
      <c r="J1129" t="s">
        <v>65</v>
      </c>
      <c r="K1129">
        <v>1</v>
      </c>
      <c r="L1129" t="s">
        <v>40</v>
      </c>
      <c r="M1129" t="s">
        <v>40</v>
      </c>
      <c r="N1129" t="s">
        <v>22</v>
      </c>
      <c r="O1129" t="s">
        <v>37</v>
      </c>
      <c r="P1129" t="s">
        <v>24</v>
      </c>
      <c r="Q1129" t="s">
        <v>32</v>
      </c>
      <c r="R1129">
        <v>2</v>
      </c>
      <c r="S1129" t="s">
        <v>146</v>
      </c>
      <c r="T1129" t="s">
        <v>147</v>
      </c>
      <c r="U1129" t="s">
        <v>155</v>
      </c>
      <c r="V1129" s="50">
        <f t="shared" si="86"/>
        <v>5.7142857142857143E-3</v>
      </c>
      <c r="W1129" s="50">
        <f t="shared" si="89"/>
        <v>5714.2857142857147</v>
      </c>
      <c r="X1129" s="50">
        <f t="shared" si="88"/>
        <v>5.763688760806916E-3</v>
      </c>
      <c r="Y1129">
        <f t="shared" si="87"/>
        <v>5.7636887608069163</v>
      </c>
    </row>
    <row r="1130" spans="1:25">
      <c r="A1130">
        <v>1129</v>
      </c>
      <c r="B1130" t="s">
        <v>144</v>
      </c>
      <c r="C1130" t="s">
        <v>145</v>
      </c>
      <c r="D1130">
        <v>1</v>
      </c>
      <c r="E1130" t="s">
        <v>18</v>
      </c>
      <c r="F1130">
        <f t="shared" si="90"/>
        <v>0.04</v>
      </c>
      <c r="H1130">
        <v>350</v>
      </c>
      <c r="I1130" s="4">
        <v>347</v>
      </c>
      <c r="J1130" t="s">
        <v>65</v>
      </c>
      <c r="K1130">
        <v>1</v>
      </c>
      <c r="L1130" t="s">
        <v>58</v>
      </c>
      <c r="M1130" t="s">
        <v>58</v>
      </c>
      <c r="N1130" t="s">
        <v>30</v>
      </c>
      <c r="O1130" t="s">
        <v>23</v>
      </c>
      <c r="P1130" t="s">
        <v>31</v>
      </c>
      <c r="Q1130" t="s">
        <v>59</v>
      </c>
      <c r="R1130">
        <v>1</v>
      </c>
      <c r="S1130" t="s">
        <v>146</v>
      </c>
      <c r="T1130" t="s">
        <v>147</v>
      </c>
      <c r="U1130" t="s">
        <v>155</v>
      </c>
      <c r="V1130" s="50">
        <f t="shared" si="86"/>
        <v>2.8571428571428571E-3</v>
      </c>
      <c r="W1130" s="50">
        <f t="shared" si="89"/>
        <v>2857.1428571428573</v>
      </c>
      <c r="X1130" s="50">
        <f t="shared" si="88"/>
        <v>2.881844380403458E-3</v>
      </c>
      <c r="Y1130">
        <f t="shared" si="87"/>
        <v>2.8818443804034581</v>
      </c>
    </row>
    <row r="1131" spans="1:25">
      <c r="A1131">
        <v>1130</v>
      </c>
      <c r="B1131" t="s">
        <v>144</v>
      </c>
      <c r="C1131" t="s">
        <v>145</v>
      </c>
      <c r="D1131">
        <v>1</v>
      </c>
      <c r="E1131" t="s">
        <v>18</v>
      </c>
      <c r="F1131">
        <f t="shared" si="90"/>
        <v>0.04</v>
      </c>
      <c r="H1131">
        <v>350</v>
      </c>
      <c r="I1131" s="4">
        <v>347</v>
      </c>
      <c r="J1131" t="s">
        <v>65</v>
      </c>
      <c r="K1131">
        <v>1</v>
      </c>
      <c r="L1131" t="s">
        <v>153</v>
      </c>
      <c r="M1131" t="s">
        <v>153</v>
      </c>
      <c r="N1131" t="s">
        <v>22</v>
      </c>
      <c r="O1131" t="s">
        <v>23</v>
      </c>
      <c r="P1131" t="s">
        <v>31</v>
      </c>
      <c r="Q1131" t="s">
        <v>154</v>
      </c>
      <c r="R1131">
        <v>1</v>
      </c>
      <c r="S1131" t="s">
        <v>146</v>
      </c>
      <c r="T1131" t="s">
        <v>147</v>
      </c>
      <c r="U1131" t="s">
        <v>155</v>
      </c>
      <c r="V1131" s="50">
        <f t="shared" si="86"/>
        <v>2.8571428571428571E-3</v>
      </c>
      <c r="W1131" s="50">
        <f t="shared" si="89"/>
        <v>2857.1428571428573</v>
      </c>
      <c r="X1131" s="50">
        <f t="shared" si="88"/>
        <v>2.881844380403458E-3</v>
      </c>
      <c r="Y1131">
        <f t="shared" si="87"/>
        <v>2.8818443804034581</v>
      </c>
    </row>
    <row r="1132" spans="1:25">
      <c r="A1132">
        <v>1131</v>
      </c>
      <c r="B1132" t="s">
        <v>144</v>
      </c>
      <c r="C1132" t="s">
        <v>145</v>
      </c>
      <c r="D1132">
        <v>1</v>
      </c>
      <c r="E1132" t="s">
        <v>18</v>
      </c>
      <c r="F1132">
        <f t="shared" si="90"/>
        <v>0.04</v>
      </c>
      <c r="H1132">
        <v>350</v>
      </c>
      <c r="I1132" s="4">
        <v>347</v>
      </c>
      <c r="J1132" t="s">
        <v>67</v>
      </c>
      <c r="K1132">
        <v>1</v>
      </c>
      <c r="L1132" t="s">
        <v>29</v>
      </c>
      <c r="M1132" t="s">
        <v>29</v>
      </c>
      <c r="N1132" t="s">
        <v>30</v>
      </c>
      <c r="O1132" t="s">
        <v>23</v>
      </c>
      <c r="P1132" t="s">
        <v>31</v>
      </c>
      <c r="Q1132" t="s">
        <v>32</v>
      </c>
      <c r="R1132">
        <v>1</v>
      </c>
      <c r="S1132" t="s">
        <v>146</v>
      </c>
      <c r="T1132" t="s">
        <v>147</v>
      </c>
      <c r="U1132" t="s">
        <v>156</v>
      </c>
      <c r="V1132" s="50">
        <f t="shared" si="86"/>
        <v>2.8571428571428571E-3</v>
      </c>
      <c r="W1132" s="50">
        <f t="shared" si="89"/>
        <v>2857.1428571428573</v>
      </c>
      <c r="X1132" s="50">
        <f t="shared" si="88"/>
        <v>2.881844380403458E-3</v>
      </c>
      <c r="Y1132">
        <f t="shared" si="87"/>
        <v>2.8818443804034581</v>
      </c>
    </row>
    <row r="1133" spans="1:25">
      <c r="A1133">
        <v>1132</v>
      </c>
      <c r="B1133" t="s">
        <v>144</v>
      </c>
      <c r="C1133" t="s">
        <v>145</v>
      </c>
      <c r="D1133">
        <v>1</v>
      </c>
      <c r="E1133" t="s">
        <v>18</v>
      </c>
      <c r="F1133">
        <f t="shared" si="90"/>
        <v>0.04</v>
      </c>
      <c r="H1133">
        <v>350</v>
      </c>
      <c r="I1133" s="4">
        <v>347</v>
      </c>
      <c r="J1133" t="s">
        <v>67</v>
      </c>
      <c r="K1133">
        <v>1</v>
      </c>
      <c r="L1133" t="s">
        <v>29</v>
      </c>
      <c r="M1133" t="s">
        <v>29</v>
      </c>
      <c r="N1133" t="s">
        <v>30</v>
      </c>
      <c r="O1133" t="s">
        <v>23</v>
      </c>
      <c r="P1133" t="s">
        <v>31</v>
      </c>
      <c r="Q1133" t="s">
        <v>32</v>
      </c>
      <c r="R1133">
        <v>3</v>
      </c>
      <c r="S1133" t="s">
        <v>146</v>
      </c>
      <c r="T1133" t="s">
        <v>147</v>
      </c>
      <c r="U1133" t="s">
        <v>156</v>
      </c>
      <c r="V1133" s="50">
        <f t="shared" si="86"/>
        <v>8.5714285714285719E-3</v>
      </c>
      <c r="W1133" s="50">
        <f t="shared" si="89"/>
        <v>8571.4285714285725</v>
      </c>
      <c r="X1133" s="50">
        <f t="shared" si="88"/>
        <v>8.6455331412103754E-3</v>
      </c>
      <c r="Y1133">
        <f t="shared" si="87"/>
        <v>8.6455331412103753</v>
      </c>
    </row>
    <row r="1134" spans="1:25">
      <c r="A1134">
        <v>1133</v>
      </c>
      <c r="B1134" t="s">
        <v>144</v>
      </c>
      <c r="C1134" t="s">
        <v>145</v>
      </c>
      <c r="D1134">
        <v>1</v>
      </c>
      <c r="E1134" t="s">
        <v>18</v>
      </c>
      <c r="F1134">
        <f t="shared" si="90"/>
        <v>0.04</v>
      </c>
      <c r="H1134">
        <v>350</v>
      </c>
      <c r="I1134" s="4">
        <v>347</v>
      </c>
      <c r="J1134" t="s">
        <v>67</v>
      </c>
      <c r="K1134">
        <v>1</v>
      </c>
      <c r="L1134" t="s">
        <v>39</v>
      </c>
      <c r="M1134" t="s">
        <v>35</v>
      </c>
      <c r="N1134" t="s">
        <v>36</v>
      </c>
      <c r="O1134" t="s">
        <v>37</v>
      </c>
      <c r="P1134" t="s">
        <v>24</v>
      </c>
      <c r="Q1134" t="s">
        <v>38</v>
      </c>
      <c r="R1134">
        <v>36</v>
      </c>
      <c r="S1134" t="s">
        <v>146</v>
      </c>
      <c r="T1134" t="s">
        <v>147</v>
      </c>
      <c r="U1134" t="s">
        <v>156</v>
      </c>
      <c r="V1134" s="50">
        <f t="shared" si="86"/>
        <v>0.10285714285714286</v>
      </c>
      <c r="W1134" s="50">
        <f t="shared" si="89"/>
        <v>102857.14285714286</v>
      </c>
      <c r="X1134" s="50">
        <f t="shared" si="88"/>
        <v>0.1037463976945245</v>
      </c>
      <c r="Y1134">
        <f t="shared" si="87"/>
        <v>103.7463976945245</v>
      </c>
    </row>
    <row r="1135" spans="1:25">
      <c r="A1135">
        <v>1134</v>
      </c>
      <c r="B1135" t="s">
        <v>144</v>
      </c>
      <c r="C1135" t="s">
        <v>145</v>
      </c>
      <c r="D1135">
        <v>1</v>
      </c>
      <c r="E1135" t="s">
        <v>18</v>
      </c>
      <c r="F1135">
        <f t="shared" si="90"/>
        <v>0.04</v>
      </c>
      <c r="H1135">
        <v>350</v>
      </c>
      <c r="I1135" s="4">
        <v>347</v>
      </c>
      <c r="J1135" t="s">
        <v>67</v>
      </c>
      <c r="K1135">
        <v>1</v>
      </c>
      <c r="L1135" t="s">
        <v>40</v>
      </c>
      <c r="M1135" t="s">
        <v>40</v>
      </c>
      <c r="N1135" t="s">
        <v>22</v>
      </c>
      <c r="O1135" t="s">
        <v>37</v>
      </c>
      <c r="P1135" t="s">
        <v>24</v>
      </c>
      <c r="Q1135" t="s">
        <v>32</v>
      </c>
      <c r="R1135">
        <v>2</v>
      </c>
      <c r="S1135" t="s">
        <v>146</v>
      </c>
      <c r="T1135" t="s">
        <v>147</v>
      </c>
      <c r="U1135" t="s">
        <v>156</v>
      </c>
      <c r="V1135" s="50">
        <f t="shared" si="86"/>
        <v>5.7142857142857143E-3</v>
      </c>
      <c r="W1135" s="50">
        <f t="shared" si="89"/>
        <v>5714.2857142857147</v>
      </c>
      <c r="X1135" s="50">
        <f t="shared" si="88"/>
        <v>5.763688760806916E-3</v>
      </c>
      <c r="Y1135">
        <f t="shared" si="87"/>
        <v>5.7636887608069163</v>
      </c>
    </row>
    <row r="1136" spans="1:25">
      <c r="A1136">
        <v>1135</v>
      </c>
      <c r="B1136" t="s">
        <v>144</v>
      </c>
      <c r="C1136" t="s">
        <v>145</v>
      </c>
      <c r="D1136">
        <v>1</v>
      </c>
      <c r="E1136" t="s">
        <v>18</v>
      </c>
      <c r="F1136">
        <f t="shared" si="90"/>
        <v>0.04</v>
      </c>
      <c r="H1136">
        <v>350</v>
      </c>
      <c r="I1136" s="4">
        <v>347</v>
      </c>
      <c r="J1136" t="s">
        <v>67</v>
      </c>
      <c r="K1136">
        <v>1</v>
      </c>
      <c r="L1136" t="s">
        <v>157</v>
      </c>
      <c r="M1136" t="s">
        <v>157</v>
      </c>
      <c r="N1136" t="s">
        <v>30</v>
      </c>
      <c r="O1136" t="s">
        <v>23</v>
      </c>
      <c r="P1136" t="s">
        <v>31</v>
      </c>
      <c r="Q1136" t="s">
        <v>158</v>
      </c>
      <c r="R1136">
        <v>1</v>
      </c>
      <c r="S1136" t="s">
        <v>146</v>
      </c>
      <c r="T1136" t="s">
        <v>147</v>
      </c>
      <c r="U1136" t="s">
        <v>156</v>
      </c>
      <c r="V1136" s="50">
        <f t="shared" si="86"/>
        <v>2.8571428571428571E-3</v>
      </c>
      <c r="W1136" s="50">
        <f t="shared" si="89"/>
        <v>2857.1428571428573</v>
      </c>
      <c r="X1136" s="50">
        <f t="shared" si="88"/>
        <v>2.881844380403458E-3</v>
      </c>
      <c r="Y1136">
        <f t="shared" si="87"/>
        <v>2.8818443804034581</v>
      </c>
    </row>
    <row r="1137" spans="1:25">
      <c r="A1137">
        <v>1136</v>
      </c>
      <c r="B1137" t="s">
        <v>144</v>
      </c>
      <c r="C1137" t="s">
        <v>145</v>
      </c>
      <c r="D1137">
        <v>1</v>
      </c>
      <c r="E1137" t="s">
        <v>18</v>
      </c>
      <c r="F1137">
        <f t="shared" si="90"/>
        <v>0.04</v>
      </c>
      <c r="H1137">
        <v>350</v>
      </c>
      <c r="I1137" s="4">
        <v>347</v>
      </c>
      <c r="J1137" t="s">
        <v>67</v>
      </c>
      <c r="K1137">
        <v>1</v>
      </c>
      <c r="L1137" t="s">
        <v>159</v>
      </c>
      <c r="M1137" t="s">
        <v>159</v>
      </c>
      <c r="N1137" t="s">
        <v>22</v>
      </c>
      <c r="O1137" t="s">
        <v>37</v>
      </c>
      <c r="P1137" t="s">
        <v>24</v>
      </c>
      <c r="Q1137" t="s">
        <v>32</v>
      </c>
      <c r="R1137">
        <v>1</v>
      </c>
      <c r="S1137" t="s">
        <v>146</v>
      </c>
      <c r="T1137" t="s">
        <v>147</v>
      </c>
      <c r="U1137" t="s">
        <v>156</v>
      </c>
      <c r="V1137" s="50">
        <f t="shared" si="86"/>
        <v>2.8571428571428571E-3</v>
      </c>
      <c r="W1137" s="50">
        <f t="shared" si="89"/>
        <v>2857.1428571428573</v>
      </c>
      <c r="X1137" s="50">
        <f t="shared" si="88"/>
        <v>2.881844380403458E-3</v>
      </c>
      <c r="Y1137">
        <f t="shared" si="87"/>
        <v>2.8818443804034581</v>
      </c>
    </row>
    <row r="1138" spans="1:25">
      <c r="A1138">
        <v>1137</v>
      </c>
      <c r="B1138" t="s">
        <v>144</v>
      </c>
      <c r="C1138" t="s">
        <v>145</v>
      </c>
      <c r="D1138">
        <v>1</v>
      </c>
      <c r="E1138" t="s">
        <v>18</v>
      </c>
      <c r="F1138">
        <f t="shared" si="90"/>
        <v>0.04</v>
      </c>
      <c r="H1138">
        <v>350</v>
      </c>
      <c r="I1138" s="4">
        <v>347</v>
      </c>
      <c r="J1138" t="s">
        <v>67</v>
      </c>
      <c r="K1138">
        <v>1</v>
      </c>
      <c r="L1138" t="s">
        <v>153</v>
      </c>
      <c r="M1138" t="s">
        <v>153</v>
      </c>
      <c r="N1138" t="s">
        <v>22</v>
      </c>
      <c r="O1138" t="s">
        <v>23</v>
      </c>
      <c r="P1138" t="s">
        <v>31</v>
      </c>
      <c r="Q1138" t="s">
        <v>154</v>
      </c>
      <c r="R1138">
        <v>4</v>
      </c>
      <c r="S1138" t="s">
        <v>146</v>
      </c>
      <c r="T1138" t="s">
        <v>147</v>
      </c>
      <c r="U1138" t="s">
        <v>156</v>
      </c>
      <c r="V1138" s="50">
        <f t="shared" si="86"/>
        <v>1.1428571428571429E-2</v>
      </c>
      <c r="W1138" s="50">
        <f t="shared" si="89"/>
        <v>11428.571428571429</v>
      </c>
      <c r="X1138" s="50">
        <f t="shared" si="88"/>
        <v>1.1527377521613832E-2</v>
      </c>
      <c r="Y1138">
        <f t="shared" si="87"/>
        <v>11.527377521613833</v>
      </c>
    </row>
    <row r="1139" spans="1:25">
      <c r="A1139">
        <v>1138</v>
      </c>
      <c r="B1139" t="s">
        <v>144</v>
      </c>
      <c r="C1139" t="s">
        <v>145</v>
      </c>
      <c r="D1139">
        <v>1</v>
      </c>
      <c r="E1139" t="s">
        <v>18</v>
      </c>
      <c r="F1139">
        <f t="shared" si="90"/>
        <v>0.04</v>
      </c>
      <c r="H1139">
        <v>350</v>
      </c>
      <c r="I1139" s="4">
        <v>347</v>
      </c>
      <c r="J1139" t="s">
        <v>69</v>
      </c>
      <c r="K1139">
        <v>1</v>
      </c>
      <c r="L1139" t="s">
        <v>39</v>
      </c>
      <c r="M1139" t="s">
        <v>35</v>
      </c>
      <c r="N1139" t="s">
        <v>36</v>
      </c>
      <c r="O1139" t="s">
        <v>37</v>
      </c>
      <c r="P1139" t="s">
        <v>24</v>
      </c>
      <c r="Q1139" t="s">
        <v>38</v>
      </c>
      <c r="R1139">
        <v>68</v>
      </c>
      <c r="S1139" t="s">
        <v>146</v>
      </c>
      <c r="T1139" t="s">
        <v>147</v>
      </c>
      <c r="U1139" t="s">
        <v>160</v>
      </c>
      <c r="V1139" s="50">
        <f t="shared" si="86"/>
        <v>0.19428571428571428</v>
      </c>
      <c r="W1139" s="50">
        <f t="shared" si="89"/>
        <v>194285.71428571429</v>
      </c>
      <c r="X1139" s="50">
        <f t="shared" si="88"/>
        <v>0.19596541786743515</v>
      </c>
      <c r="Y1139">
        <f t="shared" si="87"/>
        <v>195.96541786743515</v>
      </c>
    </row>
    <row r="1140" spans="1:25">
      <c r="A1140">
        <v>1139</v>
      </c>
      <c r="B1140" t="s">
        <v>144</v>
      </c>
      <c r="C1140" t="s">
        <v>145</v>
      </c>
      <c r="D1140">
        <v>1</v>
      </c>
      <c r="E1140" t="s">
        <v>18</v>
      </c>
      <c r="F1140">
        <f t="shared" si="90"/>
        <v>0.04</v>
      </c>
      <c r="H1140">
        <v>350</v>
      </c>
      <c r="I1140" s="4">
        <v>347</v>
      </c>
      <c r="J1140" t="s">
        <v>69</v>
      </c>
      <c r="K1140">
        <v>1</v>
      </c>
      <c r="L1140" t="s">
        <v>149</v>
      </c>
      <c r="M1140" t="s">
        <v>149</v>
      </c>
      <c r="N1140" t="s">
        <v>30</v>
      </c>
      <c r="O1140" t="s">
        <v>23</v>
      </c>
      <c r="P1140" t="s">
        <v>31</v>
      </c>
      <c r="Q1140" t="s">
        <v>150</v>
      </c>
      <c r="R1140">
        <v>2</v>
      </c>
      <c r="S1140" t="s">
        <v>146</v>
      </c>
      <c r="T1140" t="s">
        <v>147</v>
      </c>
      <c r="U1140" t="s">
        <v>160</v>
      </c>
      <c r="V1140" s="50">
        <f t="shared" si="86"/>
        <v>5.7142857142857143E-3</v>
      </c>
      <c r="W1140" s="50">
        <f t="shared" si="89"/>
        <v>5714.2857142857147</v>
      </c>
      <c r="X1140" s="50">
        <f t="shared" si="88"/>
        <v>5.763688760806916E-3</v>
      </c>
      <c r="Y1140">
        <f t="shared" si="87"/>
        <v>5.7636887608069163</v>
      </c>
    </row>
    <row r="1141" spans="1:25">
      <c r="A1141">
        <v>1140</v>
      </c>
      <c r="B1141" t="s">
        <v>144</v>
      </c>
      <c r="C1141" t="s">
        <v>145</v>
      </c>
      <c r="D1141">
        <v>1</v>
      </c>
      <c r="E1141" t="s">
        <v>18</v>
      </c>
      <c r="F1141">
        <f t="shared" si="90"/>
        <v>0.04</v>
      </c>
      <c r="H1141">
        <v>350</v>
      </c>
      <c r="I1141" s="4">
        <v>347</v>
      </c>
      <c r="J1141" t="s">
        <v>69</v>
      </c>
      <c r="K1141">
        <v>1</v>
      </c>
      <c r="L1141" t="s">
        <v>161</v>
      </c>
      <c r="M1141" t="s">
        <v>161</v>
      </c>
      <c r="N1141" t="s">
        <v>36</v>
      </c>
      <c r="O1141" t="s">
        <v>37</v>
      </c>
      <c r="P1141" t="s">
        <v>24</v>
      </c>
      <c r="Q1141" t="s">
        <v>38</v>
      </c>
      <c r="R1141">
        <v>21</v>
      </c>
      <c r="S1141" t="s">
        <v>146</v>
      </c>
      <c r="T1141" t="s">
        <v>147</v>
      </c>
      <c r="U1141" t="s">
        <v>160</v>
      </c>
      <c r="V1141" s="50">
        <f t="shared" si="86"/>
        <v>0.06</v>
      </c>
      <c r="W1141" s="50">
        <f t="shared" si="89"/>
        <v>60000</v>
      </c>
      <c r="X1141" s="50">
        <f t="shared" si="88"/>
        <v>6.0518731988472622E-2</v>
      </c>
      <c r="Y1141">
        <f t="shared" si="87"/>
        <v>60.518731988472624</v>
      </c>
    </row>
    <row r="1142" spans="1:25">
      <c r="A1142">
        <v>1141</v>
      </c>
      <c r="B1142" t="s">
        <v>144</v>
      </c>
      <c r="C1142" t="s">
        <v>145</v>
      </c>
      <c r="D1142">
        <v>1</v>
      </c>
      <c r="E1142" t="s">
        <v>18</v>
      </c>
      <c r="F1142">
        <f t="shared" si="90"/>
        <v>0.04</v>
      </c>
      <c r="H1142">
        <v>350</v>
      </c>
      <c r="I1142" s="4">
        <v>347</v>
      </c>
      <c r="J1142" t="s">
        <v>69</v>
      </c>
      <c r="K1142">
        <v>1</v>
      </c>
      <c r="L1142" t="s">
        <v>162</v>
      </c>
      <c r="M1142" t="s">
        <v>162</v>
      </c>
      <c r="N1142" t="s">
        <v>22</v>
      </c>
      <c r="O1142" t="s">
        <v>37</v>
      </c>
      <c r="P1142" t="s">
        <v>24</v>
      </c>
      <c r="Q1142" t="s">
        <v>32</v>
      </c>
      <c r="R1142">
        <v>1</v>
      </c>
      <c r="S1142" t="s">
        <v>146</v>
      </c>
      <c r="T1142" t="s">
        <v>147</v>
      </c>
      <c r="U1142" t="s">
        <v>160</v>
      </c>
      <c r="V1142" s="50">
        <f t="shared" si="86"/>
        <v>2.8571428571428571E-3</v>
      </c>
      <c r="W1142" s="50">
        <f t="shared" si="89"/>
        <v>2857.1428571428573</v>
      </c>
      <c r="X1142" s="50">
        <f t="shared" si="88"/>
        <v>2.881844380403458E-3</v>
      </c>
      <c r="Y1142">
        <f t="shared" si="87"/>
        <v>2.8818443804034581</v>
      </c>
    </row>
    <row r="1143" spans="1:25">
      <c r="A1143">
        <v>1142</v>
      </c>
      <c r="B1143" t="s">
        <v>144</v>
      </c>
      <c r="C1143" t="s">
        <v>145</v>
      </c>
      <c r="D1143">
        <v>1</v>
      </c>
      <c r="E1143" t="s">
        <v>18</v>
      </c>
      <c r="F1143">
        <f t="shared" si="90"/>
        <v>0.04</v>
      </c>
      <c r="H1143">
        <v>350</v>
      </c>
      <c r="I1143" s="4">
        <v>347</v>
      </c>
      <c r="J1143" t="s">
        <v>69</v>
      </c>
      <c r="K1143">
        <v>1</v>
      </c>
      <c r="L1143" t="s">
        <v>58</v>
      </c>
      <c r="M1143" t="s">
        <v>58</v>
      </c>
      <c r="N1143" t="s">
        <v>30</v>
      </c>
      <c r="O1143" t="s">
        <v>23</v>
      </c>
      <c r="P1143" t="s">
        <v>31</v>
      </c>
      <c r="Q1143" t="s">
        <v>59</v>
      </c>
      <c r="R1143">
        <v>3</v>
      </c>
      <c r="S1143" t="s">
        <v>146</v>
      </c>
      <c r="T1143" t="s">
        <v>147</v>
      </c>
      <c r="U1143" t="s">
        <v>160</v>
      </c>
      <c r="V1143" s="50">
        <f t="shared" si="86"/>
        <v>8.5714285714285719E-3</v>
      </c>
      <c r="W1143" s="50">
        <f t="shared" si="89"/>
        <v>8571.4285714285725</v>
      </c>
      <c r="X1143" s="50">
        <f t="shared" si="88"/>
        <v>8.6455331412103754E-3</v>
      </c>
      <c r="Y1143">
        <f t="shared" si="87"/>
        <v>8.6455331412103753</v>
      </c>
    </row>
    <row r="1144" spans="1:25">
      <c r="A1144">
        <v>1143</v>
      </c>
      <c r="B1144" t="s">
        <v>144</v>
      </c>
      <c r="C1144" t="s">
        <v>145</v>
      </c>
      <c r="D1144">
        <v>1</v>
      </c>
      <c r="E1144" t="s">
        <v>71</v>
      </c>
      <c r="F1144">
        <f t="shared" ref="F1144:F1158" si="91">(12-4)/100</f>
        <v>0.08</v>
      </c>
      <c r="H1144">
        <v>350</v>
      </c>
      <c r="I1144" s="4">
        <v>347</v>
      </c>
      <c r="J1144" t="s">
        <v>19</v>
      </c>
      <c r="K1144">
        <v>1</v>
      </c>
      <c r="L1144" t="s">
        <v>39</v>
      </c>
      <c r="M1144" t="s">
        <v>35</v>
      </c>
      <c r="N1144" t="s">
        <v>36</v>
      </c>
      <c r="O1144" t="s">
        <v>37</v>
      </c>
      <c r="P1144" t="s">
        <v>24</v>
      </c>
      <c r="Q1144" t="s">
        <v>38</v>
      </c>
      <c r="R1144">
        <v>7</v>
      </c>
      <c r="S1144" t="s">
        <v>146</v>
      </c>
      <c r="T1144" t="s">
        <v>163</v>
      </c>
      <c r="U1144" t="s">
        <v>164</v>
      </c>
      <c r="V1144" s="50">
        <f t="shared" si="86"/>
        <v>0.02</v>
      </c>
      <c r="W1144" s="50">
        <f t="shared" si="89"/>
        <v>20000</v>
      </c>
      <c r="X1144" s="50">
        <f t="shared" si="88"/>
        <v>2.0172910662824207E-2</v>
      </c>
      <c r="Y1144">
        <f t="shared" si="87"/>
        <v>20.172910662824208</v>
      </c>
    </row>
    <row r="1145" spans="1:25">
      <c r="A1145">
        <v>1144</v>
      </c>
      <c r="B1145" t="s">
        <v>144</v>
      </c>
      <c r="C1145" t="s">
        <v>145</v>
      </c>
      <c r="D1145">
        <v>1</v>
      </c>
      <c r="E1145" t="s">
        <v>71</v>
      </c>
      <c r="F1145">
        <f t="shared" si="91"/>
        <v>0.08</v>
      </c>
      <c r="H1145">
        <v>350</v>
      </c>
      <c r="I1145" s="4">
        <v>347</v>
      </c>
      <c r="J1145" t="s">
        <v>19</v>
      </c>
      <c r="K1145">
        <v>1</v>
      </c>
      <c r="L1145" t="s">
        <v>159</v>
      </c>
      <c r="M1145" t="s">
        <v>159</v>
      </c>
      <c r="N1145" t="s">
        <v>22</v>
      </c>
      <c r="O1145" t="s">
        <v>37</v>
      </c>
      <c r="P1145" t="s">
        <v>24</v>
      </c>
      <c r="Q1145" t="s">
        <v>32</v>
      </c>
      <c r="R1145">
        <v>2</v>
      </c>
      <c r="S1145" t="s">
        <v>146</v>
      </c>
      <c r="T1145" t="s">
        <v>163</v>
      </c>
      <c r="U1145" t="s">
        <v>164</v>
      </c>
      <c r="V1145" s="50">
        <f t="shared" si="86"/>
        <v>5.7142857142857143E-3</v>
      </c>
      <c r="W1145" s="50">
        <f t="shared" si="89"/>
        <v>5714.2857142857147</v>
      </c>
      <c r="X1145" s="50">
        <f t="shared" si="88"/>
        <v>5.763688760806916E-3</v>
      </c>
      <c r="Y1145">
        <f t="shared" si="87"/>
        <v>5.7636887608069163</v>
      </c>
    </row>
    <row r="1146" spans="1:25">
      <c r="A1146">
        <v>1145</v>
      </c>
      <c r="B1146" t="s">
        <v>144</v>
      </c>
      <c r="C1146" t="s">
        <v>145</v>
      </c>
      <c r="D1146">
        <v>1</v>
      </c>
      <c r="E1146" t="s">
        <v>71</v>
      </c>
      <c r="F1146">
        <f t="shared" si="91"/>
        <v>0.08</v>
      </c>
      <c r="H1146">
        <v>350</v>
      </c>
      <c r="I1146" s="4">
        <v>347</v>
      </c>
      <c r="J1146" t="s">
        <v>65</v>
      </c>
      <c r="K1146">
        <v>1</v>
      </c>
      <c r="L1146" t="s">
        <v>29</v>
      </c>
      <c r="M1146" t="s">
        <v>29</v>
      </c>
      <c r="N1146" t="s">
        <v>30</v>
      </c>
      <c r="O1146" t="s">
        <v>23</v>
      </c>
      <c r="P1146" t="s">
        <v>31</v>
      </c>
      <c r="Q1146" t="s">
        <v>32</v>
      </c>
      <c r="R1146">
        <v>1</v>
      </c>
      <c r="S1146" t="s">
        <v>146</v>
      </c>
      <c r="T1146" t="s">
        <v>163</v>
      </c>
      <c r="U1146" t="s">
        <v>165</v>
      </c>
      <c r="V1146" s="50">
        <f t="shared" si="86"/>
        <v>2.8571428571428571E-3</v>
      </c>
      <c r="W1146" s="50">
        <f t="shared" si="89"/>
        <v>2857.1428571428573</v>
      </c>
      <c r="X1146" s="50">
        <f t="shared" si="88"/>
        <v>2.881844380403458E-3</v>
      </c>
      <c r="Y1146">
        <f t="shared" si="87"/>
        <v>2.8818443804034581</v>
      </c>
    </row>
    <row r="1147" spans="1:25">
      <c r="A1147">
        <v>1146</v>
      </c>
      <c r="B1147" t="s">
        <v>144</v>
      </c>
      <c r="C1147" t="s">
        <v>145</v>
      </c>
      <c r="D1147">
        <v>1</v>
      </c>
      <c r="E1147" t="s">
        <v>71</v>
      </c>
      <c r="F1147">
        <f t="shared" si="91"/>
        <v>0.08</v>
      </c>
      <c r="H1147">
        <v>350</v>
      </c>
      <c r="I1147" s="4">
        <v>347</v>
      </c>
      <c r="J1147" t="s">
        <v>65</v>
      </c>
      <c r="K1147">
        <v>1</v>
      </c>
      <c r="L1147" t="s">
        <v>39</v>
      </c>
      <c r="M1147" t="s">
        <v>35</v>
      </c>
      <c r="N1147" t="s">
        <v>36</v>
      </c>
      <c r="O1147" t="s">
        <v>37</v>
      </c>
      <c r="P1147" t="s">
        <v>24</v>
      </c>
      <c r="Q1147" t="s">
        <v>38</v>
      </c>
      <c r="R1147">
        <v>8</v>
      </c>
      <c r="S1147" t="s">
        <v>146</v>
      </c>
      <c r="T1147" t="s">
        <v>163</v>
      </c>
      <c r="U1147" t="s">
        <v>165</v>
      </c>
      <c r="V1147" s="50">
        <f t="shared" si="86"/>
        <v>2.2857142857142857E-2</v>
      </c>
      <c r="W1147" s="50">
        <f t="shared" si="89"/>
        <v>22857.142857142859</v>
      </c>
      <c r="X1147" s="50">
        <f t="shared" si="88"/>
        <v>2.3054755043227664E-2</v>
      </c>
      <c r="Y1147">
        <f t="shared" si="87"/>
        <v>23.054755043227665</v>
      </c>
    </row>
    <row r="1148" spans="1:25">
      <c r="A1148">
        <v>1147</v>
      </c>
      <c r="B1148" t="s">
        <v>144</v>
      </c>
      <c r="C1148" t="s">
        <v>145</v>
      </c>
      <c r="D1148">
        <v>1</v>
      </c>
      <c r="E1148" t="s">
        <v>71</v>
      </c>
      <c r="F1148">
        <f t="shared" si="91"/>
        <v>0.08</v>
      </c>
      <c r="H1148">
        <v>350</v>
      </c>
      <c r="I1148" s="4">
        <v>347</v>
      </c>
      <c r="J1148" t="s">
        <v>65</v>
      </c>
      <c r="K1148">
        <v>1</v>
      </c>
      <c r="L1148" t="s">
        <v>56</v>
      </c>
      <c r="M1148" t="s">
        <v>56</v>
      </c>
      <c r="N1148" t="s">
        <v>22</v>
      </c>
      <c r="O1148" t="s">
        <v>37</v>
      </c>
      <c r="P1148" t="s">
        <v>24</v>
      </c>
      <c r="Q1148" t="s">
        <v>57</v>
      </c>
      <c r="R1148">
        <v>1</v>
      </c>
      <c r="S1148" t="s">
        <v>146</v>
      </c>
      <c r="T1148" t="s">
        <v>163</v>
      </c>
      <c r="U1148" t="s">
        <v>165</v>
      </c>
      <c r="V1148" s="50">
        <f t="shared" si="86"/>
        <v>2.8571428571428571E-3</v>
      </c>
      <c r="W1148" s="50">
        <f t="shared" si="89"/>
        <v>2857.1428571428573</v>
      </c>
      <c r="X1148" s="50">
        <f t="shared" si="88"/>
        <v>2.881844380403458E-3</v>
      </c>
      <c r="Y1148">
        <f t="shared" si="87"/>
        <v>2.8818443804034581</v>
      </c>
    </row>
    <row r="1149" spans="1:25">
      <c r="A1149">
        <v>1148</v>
      </c>
      <c r="B1149" t="s">
        <v>144</v>
      </c>
      <c r="C1149" t="s">
        <v>145</v>
      </c>
      <c r="D1149">
        <v>1</v>
      </c>
      <c r="E1149" t="s">
        <v>71</v>
      </c>
      <c r="F1149">
        <f t="shared" si="91"/>
        <v>0.08</v>
      </c>
      <c r="H1149">
        <v>350</v>
      </c>
      <c r="I1149" s="4">
        <v>347</v>
      </c>
      <c r="J1149" t="s">
        <v>65</v>
      </c>
      <c r="K1149">
        <v>1</v>
      </c>
      <c r="L1149" t="s">
        <v>159</v>
      </c>
      <c r="M1149" t="s">
        <v>159</v>
      </c>
      <c r="N1149" t="s">
        <v>22</v>
      </c>
      <c r="O1149" t="s">
        <v>37</v>
      </c>
      <c r="P1149" t="s">
        <v>24</v>
      </c>
      <c r="Q1149" t="s">
        <v>32</v>
      </c>
      <c r="R1149">
        <v>1</v>
      </c>
      <c r="S1149" t="s">
        <v>146</v>
      </c>
      <c r="T1149" t="s">
        <v>163</v>
      </c>
      <c r="U1149" t="s">
        <v>165</v>
      </c>
      <c r="V1149" s="50">
        <f t="shared" si="86"/>
        <v>2.8571428571428571E-3</v>
      </c>
      <c r="W1149" s="50">
        <f t="shared" si="89"/>
        <v>2857.1428571428573</v>
      </c>
      <c r="X1149" s="50">
        <f t="shared" si="88"/>
        <v>2.881844380403458E-3</v>
      </c>
      <c r="Y1149">
        <f t="shared" si="87"/>
        <v>2.8818443804034581</v>
      </c>
    </row>
    <row r="1150" spans="1:25">
      <c r="A1150">
        <v>1149</v>
      </c>
      <c r="B1150" t="s">
        <v>144</v>
      </c>
      <c r="C1150" t="s">
        <v>145</v>
      </c>
      <c r="D1150">
        <v>1</v>
      </c>
      <c r="E1150" t="s">
        <v>71</v>
      </c>
      <c r="F1150">
        <f t="shared" si="91"/>
        <v>0.08</v>
      </c>
      <c r="H1150">
        <v>350</v>
      </c>
      <c r="I1150" s="4">
        <v>347</v>
      </c>
      <c r="J1150" t="s">
        <v>67</v>
      </c>
      <c r="K1150">
        <v>1</v>
      </c>
      <c r="L1150" t="s">
        <v>29</v>
      </c>
      <c r="M1150" t="s">
        <v>29</v>
      </c>
      <c r="N1150" t="s">
        <v>30</v>
      </c>
      <c r="O1150" t="s">
        <v>23</v>
      </c>
      <c r="P1150" t="s">
        <v>31</v>
      </c>
      <c r="Q1150" t="s">
        <v>32</v>
      </c>
      <c r="R1150">
        <v>1</v>
      </c>
      <c r="S1150" t="s">
        <v>146</v>
      </c>
      <c r="T1150" t="s">
        <v>163</v>
      </c>
      <c r="U1150" t="s">
        <v>166</v>
      </c>
      <c r="V1150" s="50">
        <f t="shared" si="86"/>
        <v>2.8571428571428571E-3</v>
      </c>
      <c r="W1150" s="50">
        <f t="shared" si="89"/>
        <v>2857.1428571428573</v>
      </c>
      <c r="X1150" s="50">
        <f t="shared" si="88"/>
        <v>2.881844380403458E-3</v>
      </c>
      <c r="Y1150">
        <f t="shared" si="87"/>
        <v>2.8818443804034581</v>
      </c>
    </row>
    <row r="1151" spans="1:25">
      <c r="A1151">
        <v>1150</v>
      </c>
      <c r="B1151" t="s">
        <v>144</v>
      </c>
      <c r="C1151" t="s">
        <v>145</v>
      </c>
      <c r="D1151">
        <v>1</v>
      </c>
      <c r="E1151" t="s">
        <v>71</v>
      </c>
      <c r="F1151">
        <f t="shared" si="91"/>
        <v>0.08</v>
      </c>
      <c r="H1151">
        <v>350</v>
      </c>
      <c r="I1151" s="4">
        <v>347</v>
      </c>
      <c r="J1151" t="s">
        <v>67</v>
      </c>
      <c r="K1151">
        <v>1</v>
      </c>
      <c r="L1151" t="s">
        <v>39</v>
      </c>
      <c r="M1151" t="s">
        <v>35</v>
      </c>
      <c r="N1151" t="s">
        <v>36</v>
      </c>
      <c r="O1151" t="s">
        <v>37</v>
      </c>
      <c r="P1151" t="s">
        <v>24</v>
      </c>
      <c r="Q1151" t="s">
        <v>38</v>
      </c>
      <c r="R1151">
        <v>9</v>
      </c>
      <c r="S1151" t="s">
        <v>146</v>
      </c>
      <c r="T1151" t="s">
        <v>163</v>
      </c>
      <c r="U1151" t="s">
        <v>166</v>
      </c>
      <c r="V1151" s="50">
        <f t="shared" si="86"/>
        <v>2.5714285714285714E-2</v>
      </c>
      <c r="W1151" s="50">
        <f t="shared" si="89"/>
        <v>25714.285714285714</v>
      </c>
      <c r="X1151" s="50">
        <f t="shared" si="88"/>
        <v>2.5936599423631124E-2</v>
      </c>
      <c r="Y1151">
        <f t="shared" si="87"/>
        <v>25.936599423631126</v>
      </c>
    </row>
    <row r="1152" spans="1:25">
      <c r="A1152">
        <v>1151</v>
      </c>
      <c r="B1152" t="s">
        <v>144</v>
      </c>
      <c r="C1152" t="s">
        <v>145</v>
      </c>
      <c r="D1152">
        <v>1</v>
      </c>
      <c r="E1152" t="s">
        <v>71</v>
      </c>
      <c r="F1152">
        <f t="shared" si="91"/>
        <v>0.08</v>
      </c>
      <c r="H1152">
        <v>350</v>
      </c>
      <c r="I1152" s="4">
        <v>347</v>
      </c>
      <c r="J1152" t="s">
        <v>67</v>
      </c>
      <c r="K1152">
        <v>1</v>
      </c>
      <c r="L1152" t="s">
        <v>40</v>
      </c>
      <c r="M1152" t="s">
        <v>40</v>
      </c>
      <c r="N1152" t="s">
        <v>22</v>
      </c>
      <c r="O1152" t="s">
        <v>37</v>
      </c>
      <c r="P1152" t="s">
        <v>24</v>
      </c>
      <c r="Q1152" t="s">
        <v>32</v>
      </c>
      <c r="R1152">
        <v>1</v>
      </c>
      <c r="S1152" t="s">
        <v>146</v>
      </c>
      <c r="T1152" t="s">
        <v>163</v>
      </c>
      <c r="U1152" t="s">
        <v>166</v>
      </c>
      <c r="V1152" s="50">
        <f t="shared" si="86"/>
        <v>2.8571428571428571E-3</v>
      </c>
      <c r="W1152" s="50">
        <f t="shared" si="89"/>
        <v>2857.1428571428573</v>
      </c>
      <c r="X1152" s="50">
        <f t="shared" si="88"/>
        <v>2.881844380403458E-3</v>
      </c>
      <c r="Y1152">
        <f t="shared" si="87"/>
        <v>2.8818443804034581</v>
      </c>
    </row>
    <row r="1153" spans="1:25">
      <c r="A1153">
        <v>1152</v>
      </c>
      <c r="B1153" t="s">
        <v>144</v>
      </c>
      <c r="C1153" t="s">
        <v>145</v>
      </c>
      <c r="D1153">
        <v>1</v>
      </c>
      <c r="E1153" t="s">
        <v>71</v>
      </c>
      <c r="F1153">
        <f t="shared" si="91"/>
        <v>0.08</v>
      </c>
      <c r="H1153">
        <v>350</v>
      </c>
      <c r="I1153" s="4">
        <v>347</v>
      </c>
      <c r="J1153" t="s">
        <v>69</v>
      </c>
      <c r="K1153">
        <v>1</v>
      </c>
      <c r="L1153" t="s">
        <v>20</v>
      </c>
      <c r="M1153" t="s">
        <v>21</v>
      </c>
      <c r="N1153" t="s">
        <v>22</v>
      </c>
      <c r="O1153" t="s">
        <v>23</v>
      </c>
      <c r="P1153" t="s">
        <v>167</v>
      </c>
      <c r="Q1153" t="s">
        <v>25</v>
      </c>
      <c r="R1153">
        <v>1</v>
      </c>
      <c r="S1153" t="s">
        <v>146</v>
      </c>
      <c r="T1153" t="s">
        <v>163</v>
      </c>
      <c r="U1153" t="s">
        <v>168</v>
      </c>
      <c r="V1153" s="50">
        <f t="shared" si="86"/>
        <v>2.8571428571428571E-3</v>
      </c>
      <c r="W1153" s="50">
        <f t="shared" si="89"/>
        <v>2857.1428571428573</v>
      </c>
      <c r="X1153" s="50">
        <f t="shared" si="88"/>
        <v>2.881844380403458E-3</v>
      </c>
      <c r="Y1153">
        <f t="shared" si="87"/>
        <v>2.8818443804034581</v>
      </c>
    </row>
    <row r="1154" spans="1:25">
      <c r="A1154">
        <v>1153</v>
      </c>
      <c r="B1154" t="s">
        <v>144</v>
      </c>
      <c r="C1154" t="s">
        <v>145</v>
      </c>
      <c r="D1154">
        <v>1</v>
      </c>
      <c r="E1154" t="s">
        <v>71</v>
      </c>
      <c r="F1154">
        <f t="shared" si="91"/>
        <v>0.08</v>
      </c>
      <c r="H1154">
        <v>350</v>
      </c>
      <c r="I1154" s="4">
        <v>347</v>
      </c>
      <c r="J1154" t="s">
        <v>69</v>
      </c>
      <c r="K1154">
        <v>1</v>
      </c>
      <c r="L1154" t="s">
        <v>39</v>
      </c>
      <c r="M1154" t="s">
        <v>35</v>
      </c>
      <c r="N1154" t="s">
        <v>36</v>
      </c>
      <c r="O1154" t="s">
        <v>37</v>
      </c>
      <c r="P1154" t="s">
        <v>24</v>
      </c>
      <c r="Q1154" t="s">
        <v>38</v>
      </c>
      <c r="R1154">
        <v>4</v>
      </c>
      <c r="S1154" t="s">
        <v>146</v>
      </c>
      <c r="T1154" t="s">
        <v>163</v>
      </c>
      <c r="U1154" t="s">
        <v>168</v>
      </c>
      <c r="V1154" s="50">
        <f t="shared" ref="V1154:V1217" si="92">R1154/H1154</f>
        <v>1.1428571428571429E-2</v>
      </c>
      <c r="W1154" s="50">
        <f t="shared" si="89"/>
        <v>11428.571428571429</v>
      </c>
      <c r="X1154" s="50">
        <f t="shared" si="88"/>
        <v>1.1527377521613832E-2</v>
      </c>
      <c r="Y1154">
        <f t="shared" ref="Y1154:Y1217" si="93">X1154*1000</f>
        <v>11.527377521613833</v>
      </c>
    </row>
    <row r="1155" spans="1:25">
      <c r="A1155">
        <v>1154</v>
      </c>
      <c r="B1155" t="s">
        <v>144</v>
      </c>
      <c r="C1155" t="s">
        <v>145</v>
      </c>
      <c r="D1155">
        <v>1</v>
      </c>
      <c r="E1155" t="s">
        <v>71</v>
      </c>
      <c r="F1155">
        <f t="shared" si="91"/>
        <v>0.08</v>
      </c>
      <c r="H1155">
        <v>350</v>
      </c>
      <c r="I1155" s="4">
        <v>347</v>
      </c>
      <c r="J1155" t="s">
        <v>69</v>
      </c>
      <c r="K1155">
        <v>1</v>
      </c>
      <c r="L1155" t="s">
        <v>169</v>
      </c>
      <c r="M1155" t="s">
        <v>169</v>
      </c>
      <c r="N1155" t="s">
        <v>22</v>
      </c>
      <c r="O1155" t="s">
        <v>23</v>
      </c>
      <c r="P1155" t="s">
        <v>31</v>
      </c>
      <c r="Q1155" t="s">
        <v>170</v>
      </c>
      <c r="R1155">
        <v>1</v>
      </c>
      <c r="S1155" t="s">
        <v>146</v>
      </c>
      <c r="T1155" t="s">
        <v>163</v>
      </c>
      <c r="U1155" t="s">
        <v>168</v>
      </c>
      <c r="V1155" s="50">
        <f t="shared" si="92"/>
        <v>2.8571428571428571E-3</v>
      </c>
      <c r="W1155" s="50">
        <f t="shared" si="89"/>
        <v>2857.1428571428573</v>
      </c>
      <c r="X1155" s="50">
        <f t="shared" ref="X1155:X1218" si="94">R1155/I1155</f>
        <v>2.881844380403458E-3</v>
      </c>
      <c r="Y1155">
        <f t="shared" si="93"/>
        <v>2.8818443804034581</v>
      </c>
    </row>
    <row r="1156" spans="1:25">
      <c r="A1156">
        <v>1155</v>
      </c>
      <c r="B1156" t="s">
        <v>144</v>
      </c>
      <c r="C1156" t="s">
        <v>145</v>
      </c>
      <c r="D1156">
        <v>1</v>
      </c>
      <c r="E1156" t="s">
        <v>71</v>
      </c>
      <c r="F1156">
        <f t="shared" si="91"/>
        <v>0.08</v>
      </c>
      <c r="H1156">
        <v>350</v>
      </c>
      <c r="I1156" s="4">
        <v>347</v>
      </c>
      <c r="J1156" t="s">
        <v>69</v>
      </c>
      <c r="K1156">
        <v>1</v>
      </c>
      <c r="L1156" t="s">
        <v>58</v>
      </c>
      <c r="M1156" t="s">
        <v>58</v>
      </c>
      <c r="N1156" t="s">
        <v>30</v>
      </c>
      <c r="O1156" t="s">
        <v>23</v>
      </c>
      <c r="P1156" t="s">
        <v>31</v>
      </c>
      <c r="Q1156" t="s">
        <v>59</v>
      </c>
      <c r="R1156">
        <v>2</v>
      </c>
      <c r="S1156" t="s">
        <v>146</v>
      </c>
      <c r="T1156" t="s">
        <v>163</v>
      </c>
      <c r="U1156" t="s">
        <v>168</v>
      </c>
      <c r="V1156" s="50">
        <f t="shared" si="92"/>
        <v>5.7142857142857143E-3</v>
      </c>
      <c r="W1156" s="50">
        <f t="shared" ref="W1156:W1219" si="95">V1156*1000000</f>
        <v>5714.2857142857147</v>
      </c>
      <c r="X1156" s="50">
        <f t="shared" si="94"/>
        <v>5.763688760806916E-3</v>
      </c>
      <c r="Y1156">
        <f t="shared" si="93"/>
        <v>5.7636887608069163</v>
      </c>
    </row>
    <row r="1157" spans="1:25">
      <c r="A1157">
        <v>1156</v>
      </c>
      <c r="B1157" t="s">
        <v>144</v>
      </c>
      <c r="C1157" t="s">
        <v>145</v>
      </c>
      <c r="D1157">
        <v>1</v>
      </c>
      <c r="E1157" t="s">
        <v>71</v>
      </c>
      <c r="F1157">
        <f t="shared" si="91"/>
        <v>0.08</v>
      </c>
      <c r="H1157">
        <v>350</v>
      </c>
      <c r="I1157" s="4">
        <v>347</v>
      </c>
      <c r="J1157" t="s">
        <v>69</v>
      </c>
      <c r="K1157">
        <v>1</v>
      </c>
      <c r="L1157" t="s">
        <v>159</v>
      </c>
      <c r="M1157" t="s">
        <v>159</v>
      </c>
      <c r="N1157" t="s">
        <v>22</v>
      </c>
      <c r="O1157" t="s">
        <v>37</v>
      </c>
      <c r="P1157" t="s">
        <v>24</v>
      </c>
      <c r="Q1157" t="s">
        <v>32</v>
      </c>
      <c r="R1157">
        <v>1</v>
      </c>
      <c r="S1157" t="s">
        <v>146</v>
      </c>
      <c r="T1157" t="s">
        <v>163</v>
      </c>
      <c r="U1157" t="s">
        <v>168</v>
      </c>
      <c r="V1157" s="50">
        <f t="shared" si="92"/>
        <v>2.8571428571428571E-3</v>
      </c>
      <c r="W1157" s="50">
        <f t="shared" si="95"/>
        <v>2857.1428571428573</v>
      </c>
      <c r="X1157" s="50">
        <f t="shared" si="94"/>
        <v>2.881844380403458E-3</v>
      </c>
      <c r="Y1157">
        <f t="shared" si="93"/>
        <v>2.8818443804034581</v>
      </c>
    </row>
    <row r="1158" spans="1:25">
      <c r="A1158">
        <v>1157</v>
      </c>
      <c r="B1158" t="s">
        <v>144</v>
      </c>
      <c r="C1158" t="s">
        <v>145</v>
      </c>
      <c r="D1158">
        <v>1</v>
      </c>
      <c r="E1158" t="s">
        <v>71</v>
      </c>
      <c r="F1158">
        <f t="shared" si="91"/>
        <v>0.08</v>
      </c>
      <c r="H1158">
        <v>350</v>
      </c>
      <c r="I1158" s="4">
        <v>347</v>
      </c>
      <c r="J1158" t="s">
        <v>69</v>
      </c>
      <c r="K1158">
        <v>1</v>
      </c>
      <c r="L1158" t="s">
        <v>159</v>
      </c>
      <c r="M1158" t="s">
        <v>159</v>
      </c>
      <c r="N1158" t="s">
        <v>22</v>
      </c>
      <c r="O1158" t="s">
        <v>37</v>
      </c>
      <c r="P1158" t="s">
        <v>24</v>
      </c>
      <c r="Q1158" t="s">
        <v>32</v>
      </c>
      <c r="R1158">
        <v>2</v>
      </c>
      <c r="S1158" t="s">
        <v>146</v>
      </c>
      <c r="T1158" t="s">
        <v>163</v>
      </c>
      <c r="U1158" t="s">
        <v>168</v>
      </c>
      <c r="V1158" s="50">
        <f t="shared" si="92"/>
        <v>5.7142857142857143E-3</v>
      </c>
      <c r="W1158" s="50">
        <f t="shared" si="95"/>
        <v>5714.2857142857147</v>
      </c>
      <c r="X1158" s="50">
        <f t="shared" si="94"/>
        <v>5.763688760806916E-3</v>
      </c>
      <c r="Y1158">
        <f t="shared" si="93"/>
        <v>5.7636887608069163</v>
      </c>
    </row>
    <row r="1159" spans="1:25">
      <c r="A1159">
        <v>1158</v>
      </c>
      <c r="B1159" t="s">
        <v>144</v>
      </c>
      <c r="C1159" t="s">
        <v>145</v>
      </c>
      <c r="D1159">
        <v>2</v>
      </c>
      <c r="E1159" t="s">
        <v>18</v>
      </c>
      <c r="F1159">
        <f t="shared" ref="F1159:F1181" si="96">(4/100)</f>
        <v>0.04</v>
      </c>
      <c r="H1159">
        <v>350</v>
      </c>
      <c r="I1159" s="4">
        <v>347</v>
      </c>
      <c r="J1159" t="s">
        <v>19</v>
      </c>
      <c r="K1159">
        <v>1</v>
      </c>
      <c r="L1159" t="s">
        <v>171</v>
      </c>
      <c r="M1159" t="s">
        <v>21</v>
      </c>
      <c r="N1159" t="s">
        <v>22</v>
      </c>
      <c r="O1159" t="s">
        <v>23</v>
      </c>
      <c r="P1159" t="s">
        <v>31</v>
      </c>
      <c r="Q1159" t="s">
        <v>25</v>
      </c>
      <c r="R1159">
        <v>1</v>
      </c>
      <c r="S1159" t="s">
        <v>172</v>
      </c>
      <c r="T1159" t="s">
        <v>173</v>
      </c>
      <c r="U1159" t="s">
        <v>174</v>
      </c>
      <c r="V1159" s="50">
        <f t="shared" si="92"/>
        <v>2.8571428571428571E-3</v>
      </c>
      <c r="W1159" s="50">
        <f t="shared" si="95"/>
        <v>2857.1428571428573</v>
      </c>
      <c r="X1159" s="50">
        <f t="shared" si="94"/>
        <v>2.881844380403458E-3</v>
      </c>
      <c r="Y1159">
        <f t="shared" si="93"/>
        <v>2.8818443804034581</v>
      </c>
    </row>
    <row r="1160" spans="1:25">
      <c r="A1160">
        <v>1159</v>
      </c>
      <c r="B1160" t="s">
        <v>144</v>
      </c>
      <c r="C1160" t="s">
        <v>145</v>
      </c>
      <c r="D1160">
        <v>2</v>
      </c>
      <c r="E1160" t="s">
        <v>18</v>
      </c>
      <c r="F1160">
        <f t="shared" si="96"/>
        <v>0.04</v>
      </c>
      <c r="H1160">
        <v>350</v>
      </c>
      <c r="I1160" s="4">
        <v>347</v>
      </c>
      <c r="J1160" t="s">
        <v>19</v>
      </c>
      <c r="K1160">
        <v>1</v>
      </c>
      <c r="L1160" t="s">
        <v>39</v>
      </c>
      <c r="M1160" t="s">
        <v>35</v>
      </c>
      <c r="N1160" t="s">
        <v>36</v>
      </c>
      <c r="O1160" t="s">
        <v>37</v>
      </c>
      <c r="P1160" t="s">
        <v>24</v>
      </c>
      <c r="Q1160" t="s">
        <v>38</v>
      </c>
      <c r="R1160">
        <v>29</v>
      </c>
      <c r="S1160" t="s">
        <v>172</v>
      </c>
      <c r="T1160" t="s">
        <v>173</v>
      </c>
      <c r="U1160" t="s">
        <v>174</v>
      </c>
      <c r="V1160" s="50">
        <f t="shared" si="92"/>
        <v>8.2857142857142851E-2</v>
      </c>
      <c r="W1160" s="50">
        <f t="shared" si="95"/>
        <v>82857.142857142855</v>
      </c>
      <c r="X1160" s="50">
        <f t="shared" si="94"/>
        <v>8.3573487031700283E-2</v>
      </c>
      <c r="Y1160">
        <f t="shared" si="93"/>
        <v>83.573487031700282</v>
      </c>
    </row>
    <row r="1161" spans="1:25">
      <c r="A1161">
        <v>1160</v>
      </c>
      <c r="B1161" t="s">
        <v>144</v>
      </c>
      <c r="C1161" t="s">
        <v>145</v>
      </c>
      <c r="D1161">
        <v>2</v>
      </c>
      <c r="E1161" t="s">
        <v>18</v>
      </c>
      <c r="F1161">
        <f t="shared" si="96"/>
        <v>0.04</v>
      </c>
      <c r="H1161">
        <v>350</v>
      </c>
      <c r="I1161" s="4">
        <v>347</v>
      </c>
      <c r="J1161" t="s">
        <v>19</v>
      </c>
      <c r="K1161">
        <v>1</v>
      </c>
      <c r="L1161" t="s">
        <v>48</v>
      </c>
      <c r="M1161" t="s">
        <v>48</v>
      </c>
      <c r="N1161" t="s">
        <v>22</v>
      </c>
      <c r="O1161" t="s">
        <v>37</v>
      </c>
      <c r="P1161" t="s">
        <v>24</v>
      </c>
      <c r="Q1161" t="s">
        <v>49</v>
      </c>
      <c r="R1161">
        <v>5</v>
      </c>
      <c r="S1161" t="s">
        <v>172</v>
      </c>
      <c r="T1161" t="s">
        <v>173</v>
      </c>
      <c r="U1161" t="s">
        <v>174</v>
      </c>
      <c r="V1161" s="50">
        <f t="shared" si="92"/>
        <v>1.4285714285714285E-2</v>
      </c>
      <c r="W1161" s="50">
        <f t="shared" si="95"/>
        <v>14285.714285714284</v>
      </c>
      <c r="X1161" s="50">
        <f t="shared" si="94"/>
        <v>1.4409221902017291E-2</v>
      </c>
      <c r="Y1161">
        <f t="shared" si="93"/>
        <v>14.40922190201729</v>
      </c>
    </row>
    <row r="1162" spans="1:25">
      <c r="A1162">
        <v>1161</v>
      </c>
      <c r="B1162" t="s">
        <v>144</v>
      </c>
      <c r="C1162" t="s">
        <v>145</v>
      </c>
      <c r="D1162">
        <v>2</v>
      </c>
      <c r="E1162" t="s">
        <v>18</v>
      </c>
      <c r="F1162">
        <f t="shared" si="96"/>
        <v>0.04</v>
      </c>
      <c r="H1162">
        <v>350</v>
      </c>
      <c r="I1162" s="4">
        <v>347</v>
      </c>
      <c r="J1162" t="s">
        <v>19</v>
      </c>
      <c r="K1162">
        <v>1</v>
      </c>
      <c r="L1162" t="s">
        <v>56</v>
      </c>
      <c r="M1162" t="s">
        <v>56</v>
      </c>
      <c r="N1162" t="s">
        <v>22</v>
      </c>
      <c r="O1162" t="s">
        <v>37</v>
      </c>
      <c r="P1162" t="s">
        <v>24</v>
      </c>
      <c r="Q1162" t="s">
        <v>57</v>
      </c>
      <c r="R1162">
        <v>1</v>
      </c>
      <c r="S1162" t="s">
        <v>172</v>
      </c>
      <c r="T1162" t="s">
        <v>173</v>
      </c>
      <c r="U1162" t="s">
        <v>174</v>
      </c>
      <c r="V1162" s="50">
        <f t="shared" si="92"/>
        <v>2.8571428571428571E-3</v>
      </c>
      <c r="W1162" s="50">
        <f t="shared" si="95"/>
        <v>2857.1428571428573</v>
      </c>
      <c r="X1162" s="50">
        <f t="shared" si="94"/>
        <v>2.881844380403458E-3</v>
      </c>
      <c r="Y1162">
        <f t="shared" si="93"/>
        <v>2.8818443804034581</v>
      </c>
    </row>
    <row r="1163" spans="1:25">
      <c r="A1163">
        <v>1162</v>
      </c>
      <c r="B1163" t="s">
        <v>144</v>
      </c>
      <c r="C1163" t="s">
        <v>145</v>
      </c>
      <c r="D1163">
        <v>2</v>
      </c>
      <c r="E1163" t="s">
        <v>18</v>
      </c>
      <c r="F1163">
        <f t="shared" si="96"/>
        <v>0.04</v>
      </c>
      <c r="H1163">
        <v>350</v>
      </c>
      <c r="I1163" s="4">
        <v>347</v>
      </c>
      <c r="J1163" t="s">
        <v>19</v>
      </c>
      <c r="K1163">
        <v>1</v>
      </c>
      <c r="L1163" t="s">
        <v>56</v>
      </c>
      <c r="M1163" t="s">
        <v>56</v>
      </c>
      <c r="N1163" t="s">
        <v>22</v>
      </c>
      <c r="O1163" t="s">
        <v>37</v>
      </c>
      <c r="P1163" t="s">
        <v>24</v>
      </c>
      <c r="Q1163" t="s">
        <v>57</v>
      </c>
      <c r="R1163">
        <v>1</v>
      </c>
      <c r="S1163" t="s">
        <v>172</v>
      </c>
      <c r="T1163" t="s">
        <v>173</v>
      </c>
      <c r="U1163" t="s">
        <v>174</v>
      </c>
      <c r="V1163" s="50">
        <f t="shared" si="92"/>
        <v>2.8571428571428571E-3</v>
      </c>
      <c r="W1163" s="50">
        <f t="shared" si="95"/>
        <v>2857.1428571428573</v>
      </c>
      <c r="X1163" s="50">
        <f t="shared" si="94"/>
        <v>2.881844380403458E-3</v>
      </c>
      <c r="Y1163">
        <f t="shared" si="93"/>
        <v>2.8818443804034581</v>
      </c>
    </row>
    <row r="1164" spans="1:25">
      <c r="A1164">
        <v>1163</v>
      </c>
      <c r="B1164" t="s">
        <v>144</v>
      </c>
      <c r="C1164" t="s">
        <v>145</v>
      </c>
      <c r="D1164">
        <v>2</v>
      </c>
      <c r="E1164" t="s">
        <v>18</v>
      </c>
      <c r="F1164">
        <f t="shared" si="96"/>
        <v>0.04</v>
      </c>
      <c r="H1164">
        <v>350</v>
      </c>
      <c r="I1164" s="4">
        <v>347</v>
      </c>
      <c r="J1164" t="s">
        <v>19</v>
      </c>
      <c r="K1164">
        <v>1</v>
      </c>
      <c r="L1164" t="s">
        <v>58</v>
      </c>
      <c r="M1164" t="s">
        <v>58</v>
      </c>
      <c r="N1164" t="s">
        <v>30</v>
      </c>
      <c r="O1164" t="s">
        <v>23</v>
      </c>
      <c r="P1164" t="s">
        <v>31</v>
      </c>
      <c r="Q1164" t="s">
        <v>59</v>
      </c>
      <c r="R1164">
        <v>1</v>
      </c>
      <c r="S1164" t="s">
        <v>172</v>
      </c>
      <c r="T1164" t="s">
        <v>173</v>
      </c>
      <c r="U1164" t="s">
        <v>174</v>
      </c>
      <c r="V1164" s="50">
        <f t="shared" si="92"/>
        <v>2.8571428571428571E-3</v>
      </c>
      <c r="W1164" s="50">
        <f t="shared" si="95"/>
        <v>2857.1428571428573</v>
      </c>
      <c r="X1164" s="50">
        <f t="shared" si="94"/>
        <v>2.881844380403458E-3</v>
      </c>
      <c r="Y1164">
        <f t="shared" si="93"/>
        <v>2.8818443804034581</v>
      </c>
    </row>
    <row r="1165" spans="1:25">
      <c r="A1165">
        <v>1164</v>
      </c>
      <c r="B1165" t="s">
        <v>144</v>
      </c>
      <c r="C1165" t="s">
        <v>145</v>
      </c>
      <c r="D1165">
        <v>2</v>
      </c>
      <c r="E1165" t="s">
        <v>18</v>
      </c>
      <c r="F1165">
        <f t="shared" si="96"/>
        <v>0.04</v>
      </c>
      <c r="H1165">
        <v>350</v>
      </c>
      <c r="I1165" s="4">
        <v>347</v>
      </c>
      <c r="J1165" t="s">
        <v>19</v>
      </c>
      <c r="K1165">
        <v>1</v>
      </c>
      <c r="L1165" t="s">
        <v>151</v>
      </c>
      <c r="M1165" t="s">
        <v>151</v>
      </c>
      <c r="N1165" t="s">
        <v>30</v>
      </c>
      <c r="O1165" t="s">
        <v>23</v>
      </c>
      <c r="P1165" t="s">
        <v>31</v>
      </c>
      <c r="Q1165" t="s">
        <v>152</v>
      </c>
      <c r="R1165">
        <v>1</v>
      </c>
      <c r="S1165" t="s">
        <v>172</v>
      </c>
      <c r="T1165" t="s">
        <v>173</v>
      </c>
      <c r="U1165" t="s">
        <v>174</v>
      </c>
      <c r="V1165" s="50">
        <f t="shared" si="92"/>
        <v>2.8571428571428571E-3</v>
      </c>
      <c r="W1165" s="50">
        <f t="shared" si="95"/>
        <v>2857.1428571428573</v>
      </c>
      <c r="X1165" s="50">
        <f t="shared" si="94"/>
        <v>2.881844380403458E-3</v>
      </c>
      <c r="Y1165">
        <f t="shared" si="93"/>
        <v>2.8818443804034581</v>
      </c>
    </row>
    <row r="1166" spans="1:25">
      <c r="A1166">
        <v>1165</v>
      </c>
      <c r="B1166" t="s">
        <v>144</v>
      </c>
      <c r="C1166" t="s">
        <v>145</v>
      </c>
      <c r="D1166">
        <v>2</v>
      </c>
      <c r="E1166" t="s">
        <v>18</v>
      </c>
      <c r="F1166">
        <f t="shared" si="96"/>
        <v>0.04</v>
      </c>
      <c r="H1166">
        <v>350</v>
      </c>
      <c r="I1166" s="4">
        <v>347</v>
      </c>
      <c r="J1166" t="s">
        <v>65</v>
      </c>
      <c r="K1166">
        <v>1</v>
      </c>
      <c r="L1166" t="s">
        <v>39</v>
      </c>
      <c r="M1166" t="s">
        <v>35</v>
      </c>
      <c r="N1166" t="s">
        <v>36</v>
      </c>
      <c r="O1166" t="s">
        <v>37</v>
      </c>
      <c r="P1166" t="s">
        <v>24</v>
      </c>
      <c r="Q1166" t="s">
        <v>38</v>
      </c>
      <c r="R1166">
        <v>35</v>
      </c>
      <c r="S1166" t="s">
        <v>172</v>
      </c>
      <c r="T1166" t="s">
        <v>173</v>
      </c>
      <c r="U1166" t="s">
        <v>175</v>
      </c>
      <c r="V1166" s="50">
        <f t="shared" si="92"/>
        <v>0.1</v>
      </c>
      <c r="W1166" s="50">
        <f t="shared" si="95"/>
        <v>100000</v>
      </c>
      <c r="X1166" s="50">
        <f t="shared" si="94"/>
        <v>0.10086455331412104</v>
      </c>
      <c r="Y1166">
        <f t="shared" si="93"/>
        <v>100.86455331412104</v>
      </c>
    </row>
    <row r="1167" spans="1:25">
      <c r="A1167">
        <v>1166</v>
      </c>
      <c r="B1167" t="s">
        <v>144</v>
      </c>
      <c r="C1167" t="s">
        <v>145</v>
      </c>
      <c r="D1167">
        <v>2</v>
      </c>
      <c r="E1167" t="s">
        <v>18</v>
      </c>
      <c r="F1167">
        <f t="shared" si="96"/>
        <v>0.04</v>
      </c>
      <c r="H1167">
        <v>350</v>
      </c>
      <c r="I1167" s="4">
        <v>347</v>
      </c>
      <c r="J1167" t="s">
        <v>65</v>
      </c>
      <c r="K1167">
        <v>1</v>
      </c>
      <c r="L1167" t="s">
        <v>48</v>
      </c>
      <c r="M1167" t="s">
        <v>48</v>
      </c>
      <c r="N1167" t="s">
        <v>22</v>
      </c>
      <c r="O1167" t="s">
        <v>37</v>
      </c>
      <c r="P1167" t="s">
        <v>24</v>
      </c>
      <c r="Q1167" t="s">
        <v>49</v>
      </c>
      <c r="R1167">
        <v>9</v>
      </c>
      <c r="S1167" t="s">
        <v>172</v>
      </c>
      <c r="T1167" t="s">
        <v>173</v>
      </c>
      <c r="U1167" t="s">
        <v>175</v>
      </c>
      <c r="V1167" s="50">
        <f t="shared" si="92"/>
        <v>2.5714285714285714E-2</v>
      </c>
      <c r="W1167" s="50">
        <f t="shared" si="95"/>
        <v>25714.285714285714</v>
      </c>
      <c r="X1167" s="50">
        <f t="shared" si="94"/>
        <v>2.5936599423631124E-2</v>
      </c>
      <c r="Y1167">
        <f t="shared" si="93"/>
        <v>25.936599423631126</v>
      </c>
    </row>
    <row r="1168" spans="1:25">
      <c r="A1168">
        <v>1167</v>
      </c>
      <c r="B1168" t="s">
        <v>144</v>
      </c>
      <c r="C1168" t="s">
        <v>145</v>
      </c>
      <c r="D1168">
        <v>2</v>
      </c>
      <c r="E1168" t="s">
        <v>18</v>
      </c>
      <c r="F1168">
        <f t="shared" si="96"/>
        <v>0.04</v>
      </c>
      <c r="H1168">
        <v>350</v>
      </c>
      <c r="I1168" s="4">
        <v>347</v>
      </c>
      <c r="J1168" t="s">
        <v>65</v>
      </c>
      <c r="K1168">
        <v>1</v>
      </c>
      <c r="L1168" t="s">
        <v>58</v>
      </c>
      <c r="M1168" t="s">
        <v>58</v>
      </c>
      <c r="N1168" t="s">
        <v>30</v>
      </c>
      <c r="O1168" t="s">
        <v>23</v>
      </c>
      <c r="P1168" t="s">
        <v>31</v>
      </c>
      <c r="Q1168" t="s">
        <v>59</v>
      </c>
      <c r="R1168">
        <v>1</v>
      </c>
      <c r="S1168" t="s">
        <v>172</v>
      </c>
      <c r="T1168" t="s">
        <v>173</v>
      </c>
      <c r="U1168" t="s">
        <v>175</v>
      </c>
      <c r="V1168" s="50">
        <f t="shared" si="92"/>
        <v>2.8571428571428571E-3</v>
      </c>
      <c r="W1168" s="50">
        <f t="shared" si="95"/>
        <v>2857.1428571428573</v>
      </c>
      <c r="X1168" s="50">
        <f t="shared" si="94"/>
        <v>2.881844380403458E-3</v>
      </c>
      <c r="Y1168">
        <f t="shared" si="93"/>
        <v>2.8818443804034581</v>
      </c>
    </row>
    <row r="1169" spans="1:25">
      <c r="A1169">
        <v>1168</v>
      </c>
      <c r="B1169" t="s">
        <v>144</v>
      </c>
      <c r="C1169" t="s">
        <v>145</v>
      </c>
      <c r="D1169">
        <v>2</v>
      </c>
      <c r="E1169" t="s">
        <v>18</v>
      </c>
      <c r="F1169">
        <f t="shared" si="96"/>
        <v>0.04</v>
      </c>
      <c r="H1169">
        <v>350</v>
      </c>
      <c r="I1169" s="4">
        <v>347</v>
      </c>
      <c r="J1169" t="s">
        <v>65</v>
      </c>
      <c r="K1169">
        <v>1</v>
      </c>
      <c r="L1169" t="s">
        <v>151</v>
      </c>
      <c r="M1169" t="s">
        <v>151</v>
      </c>
      <c r="N1169" t="s">
        <v>30</v>
      </c>
      <c r="O1169" t="s">
        <v>23</v>
      </c>
      <c r="P1169" t="s">
        <v>31</v>
      </c>
      <c r="Q1169" t="s">
        <v>152</v>
      </c>
      <c r="R1169">
        <v>7</v>
      </c>
      <c r="S1169" t="s">
        <v>172</v>
      </c>
      <c r="T1169" t="s">
        <v>173</v>
      </c>
      <c r="U1169" t="s">
        <v>175</v>
      </c>
      <c r="V1169" s="50">
        <f t="shared" si="92"/>
        <v>0.02</v>
      </c>
      <c r="W1169" s="50">
        <f t="shared" si="95"/>
        <v>20000</v>
      </c>
      <c r="X1169" s="50">
        <f t="shared" si="94"/>
        <v>2.0172910662824207E-2</v>
      </c>
      <c r="Y1169">
        <f t="shared" si="93"/>
        <v>20.172910662824208</v>
      </c>
    </row>
    <row r="1170" spans="1:25">
      <c r="A1170">
        <v>1169</v>
      </c>
      <c r="B1170" t="s">
        <v>144</v>
      </c>
      <c r="C1170" t="s">
        <v>145</v>
      </c>
      <c r="D1170">
        <v>2</v>
      </c>
      <c r="E1170" t="s">
        <v>18</v>
      </c>
      <c r="F1170">
        <f t="shared" si="96"/>
        <v>0.04</v>
      </c>
      <c r="H1170">
        <v>350</v>
      </c>
      <c r="I1170" s="4">
        <v>347</v>
      </c>
      <c r="J1170" t="s">
        <v>65</v>
      </c>
      <c r="K1170">
        <v>1</v>
      </c>
      <c r="L1170" t="s">
        <v>153</v>
      </c>
      <c r="M1170" t="s">
        <v>153</v>
      </c>
      <c r="N1170" t="s">
        <v>22</v>
      </c>
      <c r="O1170" t="s">
        <v>23</v>
      </c>
      <c r="P1170" t="s">
        <v>31</v>
      </c>
      <c r="Q1170" t="s">
        <v>154</v>
      </c>
      <c r="R1170">
        <v>2</v>
      </c>
      <c r="S1170" t="s">
        <v>172</v>
      </c>
      <c r="T1170" t="s">
        <v>173</v>
      </c>
      <c r="U1170" t="s">
        <v>175</v>
      </c>
      <c r="V1170" s="50">
        <f t="shared" si="92"/>
        <v>5.7142857142857143E-3</v>
      </c>
      <c r="W1170" s="50">
        <f t="shared" si="95"/>
        <v>5714.2857142857147</v>
      </c>
      <c r="X1170" s="50">
        <f t="shared" si="94"/>
        <v>5.763688760806916E-3</v>
      </c>
      <c r="Y1170">
        <f t="shared" si="93"/>
        <v>5.7636887608069163</v>
      </c>
    </row>
    <row r="1171" spans="1:25">
      <c r="A1171">
        <v>1170</v>
      </c>
      <c r="B1171" t="s">
        <v>144</v>
      </c>
      <c r="C1171" t="s">
        <v>145</v>
      </c>
      <c r="D1171">
        <v>2</v>
      </c>
      <c r="E1171" t="s">
        <v>18</v>
      </c>
      <c r="F1171">
        <f t="shared" si="96"/>
        <v>0.04</v>
      </c>
      <c r="H1171">
        <v>350</v>
      </c>
      <c r="I1171" s="4">
        <v>347</v>
      </c>
      <c r="J1171" t="s">
        <v>67</v>
      </c>
      <c r="K1171">
        <v>1</v>
      </c>
      <c r="L1171" t="s">
        <v>39</v>
      </c>
      <c r="M1171" t="s">
        <v>35</v>
      </c>
      <c r="N1171" t="s">
        <v>36</v>
      </c>
      <c r="O1171" t="s">
        <v>37</v>
      </c>
      <c r="P1171" t="s">
        <v>24</v>
      </c>
      <c r="Q1171" t="s">
        <v>38</v>
      </c>
      <c r="R1171">
        <v>24</v>
      </c>
      <c r="S1171" t="s">
        <v>172</v>
      </c>
      <c r="T1171" t="s">
        <v>173</v>
      </c>
      <c r="U1171" t="s">
        <v>176</v>
      </c>
      <c r="V1171" s="50">
        <f t="shared" si="92"/>
        <v>6.8571428571428575E-2</v>
      </c>
      <c r="W1171" s="50">
        <f t="shared" si="95"/>
        <v>68571.42857142858</v>
      </c>
      <c r="X1171" s="50">
        <f t="shared" si="94"/>
        <v>6.9164265129683003E-2</v>
      </c>
      <c r="Y1171">
        <f t="shared" si="93"/>
        <v>69.164265129683002</v>
      </c>
    </row>
    <row r="1172" spans="1:25">
      <c r="A1172">
        <v>1171</v>
      </c>
      <c r="B1172" t="s">
        <v>144</v>
      </c>
      <c r="C1172" t="s">
        <v>145</v>
      </c>
      <c r="D1172">
        <v>2</v>
      </c>
      <c r="E1172" t="s">
        <v>18</v>
      </c>
      <c r="F1172">
        <f t="shared" si="96"/>
        <v>0.04</v>
      </c>
      <c r="H1172">
        <v>350</v>
      </c>
      <c r="I1172" s="4">
        <v>347</v>
      </c>
      <c r="J1172" t="s">
        <v>67</v>
      </c>
      <c r="K1172">
        <v>1</v>
      </c>
      <c r="L1172" t="s">
        <v>40</v>
      </c>
      <c r="M1172" t="s">
        <v>40</v>
      </c>
      <c r="N1172" t="s">
        <v>22</v>
      </c>
      <c r="O1172" t="s">
        <v>37</v>
      </c>
      <c r="P1172" t="s">
        <v>24</v>
      </c>
      <c r="Q1172" t="s">
        <v>32</v>
      </c>
      <c r="R1172">
        <v>4</v>
      </c>
      <c r="S1172" t="s">
        <v>172</v>
      </c>
      <c r="T1172" t="s">
        <v>173</v>
      </c>
      <c r="U1172" t="s">
        <v>176</v>
      </c>
      <c r="V1172" s="50">
        <f t="shared" si="92"/>
        <v>1.1428571428571429E-2</v>
      </c>
      <c r="W1172" s="50">
        <f t="shared" si="95"/>
        <v>11428.571428571429</v>
      </c>
      <c r="X1172" s="50">
        <f t="shared" si="94"/>
        <v>1.1527377521613832E-2</v>
      </c>
      <c r="Y1172">
        <f t="shared" si="93"/>
        <v>11.527377521613833</v>
      </c>
    </row>
    <row r="1173" spans="1:25">
      <c r="A1173">
        <v>1172</v>
      </c>
      <c r="B1173" t="s">
        <v>144</v>
      </c>
      <c r="C1173" t="s">
        <v>145</v>
      </c>
      <c r="D1173">
        <v>2</v>
      </c>
      <c r="E1173" t="s">
        <v>18</v>
      </c>
      <c r="F1173">
        <f t="shared" si="96"/>
        <v>0.04</v>
      </c>
      <c r="H1173">
        <v>350</v>
      </c>
      <c r="I1173" s="4">
        <v>347</v>
      </c>
      <c r="J1173" t="s">
        <v>67</v>
      </c>
      <c r="K1173">
        <v>1</v>
      </c>
      <c r="L1173" t="s">
        <v>56</v>
      </c>
      <c r="M1173" t="s">
        <v>56</v>
      </c>
      <c r="N1173" t="s">
        <v>22</v>
      </c>
      <c r="O1173" t="s">
        <v>37</v>
      </c>
      <c r="P1173" t="s">
        <v>24</v>
      </c>
      <c r="Q1173" t="s">
        <v>57</v>
      </c>
      <c r="R1173">
        <v>3</v>
      </c>
      <c r="S1173" t="s">
        <v>172</v>
      </c>
      <c r="T1173" t="s">
        <v>173</v>
      </c>
      <c r="U1173" t="s">
        <v>176</v>
      </c>
      <c r="V1173" s="50">
        <f t="shared" si="92"/>
        <v>8.5714285714285719E-3</v>
      </c>
      <c r="W1173" s="50">
        <f t="shared" si="95"/>
        <v>8571.4285714285725</v>
      </c>
      <c r="X1173" s="50">
        <f t="shared" si="94"/>
        <v>8.6455331412103754E-3</v>
      </c>
      <c r="Y1173">
        <f t="shared" si="93"/>
        <v>8.6455331412103753</v>
      </c>
    </row>
    <row r="1174" spans="1:25">
      <c r="A1174">
        <v>1173</v>
      </c>
      <c r="B1174" t="s">
        <v>144</v>
      </c>
      <c r="C1174" t="s">
        <v>145</v>
      </c>
      <c r="D1174">
        <v>2</v>
      </c>
      <c r="E1174" t="s">
        <v>18</v>
      </c>
      <c r="F1174">
        <f t="shared" si="96"/>
        <v>0.04</v>
      </c>
      <c r="H1174">
        <v>350</v>
      </c>
      <c r="I1174" s="4">
        <v>347</v>
      </c>
      <c r="J1174" t="s">
        <v>67</v>
      </c>
      <c r="K1174">
        <v>1</v>
      </c>
      <c r="L1174" t="s">
        <v>58</v>
      </c>
      <c r="M1174" t="s">
        <v>58</v>
      </c>
      <c r="N1174" t="s">
        <v>30</v>
      </c>
      <c r="O1174" t="s">
        <v>23</v>
      </c>
      <c r="P1174" t="s">
        <v>31</v>
      </c>
      <c r="Q1174" t="s">
        <v>59</v>
      </c>
      <c r="R1174">
        <v>2</v>
      </c>
      <c r="S1174" t="s">
        <v>172</v>
      </c>
      <c r="T1174" t="s">
        <v>173</v>
      </c>
      <c r="U1174" t="s">
        <v>176</v>
      </c>
      <c r="V1174" s="50">
        <f t="shared" si="92"/>
        <v>5.7142857142857143E-3</v>
      </c>
      <c r="W1174" s="50">
        <f t="shared" si="95"/>
        <v>5714.2857142857147</v>
      </c>
      <c r="X1174" s="50">
        <f t="shared" si="94"/>
        <v>5.763688760806916E-3</v>
      </c>
      <c r="Y1174">
        <f t="shared" si="93"/>
        <v>5.7636887608069163</v>
      </c>
    </row>
    <row r="1175" spans="1:25">
      <c r="A1175">
        <v>1174</v>
      </c>
      <c r="B1175" t="s">
        <v>144</v>
      </c>
      <c r="C1175" t="s">
        <v>145</v>
      </c>
      <c r="D1175">
        <v>2</v>
      </c>
      <c r="E1175" t="s">
        <v>18</v>
      </c>
      <c r="F1175">
        <f t="shared" si="96"/>
        <v>0.04</v>
      </c>
      <c r="H1175">
        <v>350</v>
      </c>
      <c r="I1175" s="4">
        <v>347</v>
      </c>
      <c r="J1175" t="s">
        <v>67</v>
      </c>
      <c r="K1175">
        <v>1</v>
      </c>
      <c r="L1175" t="s">
        <v>62</v>
      </c>
      <c r="M1175" t="s">
        <v>62</v>
      </c>
      <c r="N1175" t="s">
        <v>22</v>
      </c>
      <c r="O1175" t="s">
        <v>37</v>
      </c>
      <c r="P1175" t="s">
        <v>24</v>
      </c>
      <c r="Q1175" t="s">
        <v>32</v>
      </c>
      <c r="R1175">
        <v>1</v>
      </c>
      <c r="S1175" t="s">
        <v>172</v>
      </c>
      <c r="T1175" t="s">
        <v>173</v>
      </c>
      <c r="U1175" t="s">
        <v>176</v>
      </c>
      <c r="V1175" s="50">
        <f t="shared" si="92"/>
        <v>2.8571428571428571E-3</v>
      </c>
      <c r="W1175" s="50">
        <f t="shared" si="95"/>
        <v>2857.1428571428573</v>
      </c>
      <c r="X1175" s="50">
        <f t="shared" si="94"/>
        <v>2.881844380403458E-3</v>
      </c>
      <c r="Y1175">
        <f t="shared" si="93"/>
        <v>2.8818443804034581</v>
      </c>
    </row>
    <row r="1176" spans="1:25">
      <c r="A1176">
        <v>1175</v>
      </c>
      <c r="B1176" t="s">
        <v>144</v>
      </c>
      <c r="C1176" t="s">
        <v>145</v>
      </c>
      <c r="D1176">
        <v>2</v>
      </c>
      <c r="E1176" t="s">
        <v>18</v>
      </c>
      <c r="F1176">
        <f t="shared" si="96"/>
        <v>0.04</v>
      </c>
      <c r="H1176">
        <v>350</v>
      </c>
      <c r="I1176" s="4">
        <v>347</v>
      </c>
      <c r="J1176" t="s">
        <v>69</v>
      </c>
      <c r="K1176">
        <v>1</v>
      </c>
      <c r="L1176" t="s">
        <v>171</v>
      </c>
      <c r="M1176" t="s">
        <v>21</v>
      </c>
      <c r="N1176" t="s">
        <v>22</v>
      </c>
      <c r="O1176" t="s">
        <v>23</v>
      </c>
      <c r="P1176" t="s">
        <v>31</v>
      </c>
      <c r="Q1176" t="s">
        <v>25</v>
      </c>
      <c r="R1176">
        <v>4</v>
      </c>
      <c r="S1176" t="s">
        <v>172</v>
      </c>
      <c r="T1176" t="s">
        <v>173</v>
      </c>
      <c r="U1176" t="s">
        <v>177</v>
      </c>
      <c r="V1176" s="50">
        <f t="shared" si="92"/>
        <v>1.1428571428571429E-2</v>
      </c>
      <c r="W1176" s="50">
        <f t="shared" si="95"/>
        <v>11428.571428571429</v>
      </c>
      <c r="X1176" s="50">
        <f t="shared" si="94"/>
        <v>1.1527377521613832E-2</v>
      </c>
      <c r="Y1176">
        <f t="shared" si="93"/>
        <v>11.527377521613833</v>
      </c>
    </row>
    <row r="1177" spans="1:25">
      <c r="A1177">
        <v>1176</v>
      </c>
      <c r="B1177" t="s">
        <v>144</v>
      </c>
      <c r="C1177" t="s">
        <v>145</v>
      </c>
      <c r="D1177">
        <v>2</v>
      </c>
      <c r="E1177" t="s">
        <v>18</v>
      </c>
      <c r="F1177">
        <f t="shared" si="96"/>
        <v>0.04</v>
      </c>
      <c r="H1177">
        <v>350</v>
      </c>
      <c r="I1177" s="4">
        <v>347</v>
      </c>
      <c r="J1177" t="s">
        <v>69</v>
      </c>
      <c r="K1177">
        <v>1</v>
      </c>
      <c r="L1177" t="s">
        <v>39</v>
      </c>
      <c r="M1177" t="s">
        <v>35</v>
      </c>
      <c r="N1177" t="s">
        <v>36</v>
      </c>
      <c r="O1177" t="s">
        <v>37</v>
      </c>
      <c r="P1177" t="s">
        <v>24</v>
      </c>
      <c r="Q1177" t="s">
        <v>38</v>
      </c>
      <c r="R1177">
        <v>38</v>
      </c>
      <c r="S1177" t="s">
        <v>172</v>
      </c>
      <c r="T1177" t="s">
        <v>173</v>
      </c>
      <c r="U1177" t="s">
        <v>177</v>
      </c>
      <c r="V1177" s="50">
        <f t="shared" si="92"/>
        <v>0.10857142857142857</v>
      </c>
      <c r="W1177" s="50">
        <f t="shared" si="95"/>
        <v>108571.42857142857</v>
      </c>
      <c r="X1177" s="50">
        <f t="shared" si="94"/>
        <v>0.10951008645533142</v>
      </c>
      <c r="Y1177">
        <f t="shared" si="93"/>
        <v>109.51008645533142</v>
      </c>
    </row>
    <row r="1178" spans="1:25">
      <c r="A1178">
        <v>1177</v>
      </c>
      <c r="B1178" t="s">
        <v>144</v>
      </c>
      <c r="C1178" t="s">
        <v>145</v>
      </c>
      <c r="D1178">
        <v>2</v>
      </c>
      <c r="E1178" t="s">
        <v>18</v>
      </c>
      <c r="F1178">
        <f t="shared" si="96"/>
        <v>0.04</v>
      </c>
      <c r="H1178">
        <v>350</v>
      </c>
      <c r="I1178" s="4">
        <v>347</v>
      </c>
      <c r="J1178" t="s">
        <v>69</v>
      </c>
      <c r="K1178">
        <v>1</v>
      </c>
      <c r="L1178" t="s">
        <v>56</v>
      </c>
      <c r="M1178" t="s">
        <v>56</v>
      </c>
      <c r="N1178" t="s">
        <v>22</v>
      </c>
      <c r="O1178" t="s">
        <v>37</v>
      </c>
      <c r="P1178" t="s">
        <v>24</v>
      </c>
      <c r="Q1178" t="s">
        <v>57</v>
      </c>
      <c r="R1178">
        <v>3</v>
      </c>
      <c r="S1178" t="s">
        <v>172</v>
      </c>
      <c r="T1178" t="s">
        <v>173</v>
      </c>
      <c r="U1178" t="s">
        <v>177</v>
      </c>
      <c r="V1178" s="50">
        <f t="shared" si="92"/>
        <v>8.5714285714285719E-3</v>
      </c>
      <c r="W1178" s="50">
        <f t="shared" si="95"/>
        <v>8571.4285714285725</v>
      </c>
      <c r="X1178" s="50">
        <f t="shared" si="94"/>
        <v>8.6455331412103754E-3</v>
      </c>
      <c r="Y1178">
        <f t="shared" si="93"/>
        <v>8.6455331412103753</v>
      </c>
    </row>
    <row r="1179" spans="1:25">
      <c r="A1179">
        <v>1178</v>
      </c>
      <c r="B1179" t="s">
        <v>144</v>
      </c>
      <c r="C1179" t="s">
        <v>145</v>
      </c>
      <c r="D1179">
        <v>2</v>
      </c>
      <c r="E1179" t="s">
        <v>18</v>
      </c>
      <c r="F1179">
        <f t="shared" si="96"/>
        <v>0.04</v>
      </c>
      <c r="H1179">
        <v>350</v>
      </c>
      <c r="I1179" s="4">
        <v>347</v>
      </c>
      <c r="J1179" t="s">
        <v>69</v>
      </c>
      <c r="K1179">
        <v>1</v>
      </c>
      <c r="L1179" t="s">
        <v>58</v>
      </c>
      <c r="M1179" t="s">
        <v>58</v>
      </c>
      <c r="N1179" t="s">
        <v>30</v>
      </c>
      <c r="O1179" t="s">
        <v>23</v>
      </c>
      <c r="P1179" t="s">
        <v>31</v>
      </c>
      <c r="Q1179" t="s">
        <v>59</v>
      </c>
      <c r="R1179">
        <v>4</v>
      </c>
      <c r="S1179" t="s">
        <v>172</v>
      </c>
      <c r="T1179" t="s">
        <v>173</v>
      </c>
      <c r="U1179" t="s">
        <v>177</v>
      </c>
      <c r="V1179" s="50">
        <f t="shared" si="92"/>
        <v>1.1428571428571429E-2</v>
      </c>
      <c r="W1179" s="50">
        <f t="shared" si="95"/>
        <v>11428.571428571429</v>
      </c>
      <c r="X1179" s="50">
        <f t="shared" si="94"/>
        <v>1.1527377521613832E-2</v>
      </c>
      <c r="Y1179">
        <f t="shared" si="93"/>
        <v>11.527377521613833</v>
      </c>
    </row>
    <row r="1180" spans="1:25">
      <c r="A1180">
        <v>1179</v>
      </c>
      <c r="B1180" t="s">
        <v>144</v>
      </c>
      <c r="C1180" t="s">
        <v>145</v>
      </c>
      <c r="D1180">
        <v>2</v>
      </c>
      <c r="E1180" t="s">
        <v>18</v>
      </c>
      <c r="F1180">
        <f t="shared" si="96"/>
        <v>0.04</v>
      </c>
      <c r="H1180">
        <v>350</v>
      </c>
      <c r="I1180" s="4">
        <v>347</v>
      </c>
      <c r="J1180" t="s">
        <v>69</v>
      </c>
      <c r="K1180">
        <v>1</v>
      </c>
      <c r="L1180" t="s">
        <v>58</v>
      </c>
      <c r="M1180" t="s">
        <v>58</v>
      </c>
      <c r="N1180" t="s">
        <v>30</v>
      </c>
      <c r="O1180" t="s">
        <v>23</v>
      </c>
      <c r="P1180" t="s">
        <v>31</v>
      </c>
      <c r="Q1180" t="s">
        <v>59</v>
      </c>
      <c r="R1180">
        <v>3</v>
      </c>
      <c r="S1180" t="s">
        <v>172</v>
      </c>
      <c r="T1180" t="s">
        <v>173</v>
      </c>
      <c r="U1180" t="s">
        <v>177</v>
      </c>
      <c r="V1180" s="50">
        <f t="shared" si="92"/>
        <v>8.5714285714285719E-3</v>
      </c>
      <c r="W1180" s="50">
        <f t="shared" si="95"/>
        <v>8571.4285714285725</v>
      </c>
      <c r="X1180" s="50">
        <f t="shared" si="94"/>
        <v>8.6455331412103754E-3</v>
      </c>
      <c r="Y1180">
        <f t="shared" si="93"/>
        <v>8.6455331412103753</v>
      </c>
    </row>
    <row r="1181" spans="1:25">
      <c r="A1181">
        <v>1180</v>
      </c>
      <c r="B1181" t="s">
        <v>144</v>
      </c>
      <c r="C1181" t="s">
        <v>145</v>
      </c>
      <c r="D1181">
        <v>2</v>
      </c>
      <c r="E1181" t="s">
        <v>18</v>
      </c>
      <c r="F1181">
        <f t="shared" si="96"/>
        <v>0.04</v>
      </c>
      <c r="H1181">
        <v>350</v>
      </c>
      <c r="I1181" s="4">
        <v>347</v>
      </c>
      <c r="J1181" t="s">
        <v>69</v>
      </c>
      <c r="K1181">
        <v>1</v>
      </c>
      <c r="L1181" t="s">
        <v>153</v>
      </c>
      <c r="M1181" t="s">
        <v>153</v>
      </c>
      <c r="N1181" t="s">
        <v>22</v>
      </c>
      <c r="O1181" t="s">
        <v>23</v>
      </c>
      <c r="P1181" t="s">
        <v>31</v>
      </c>
      <c r="Q1181" t="s">
        <v>154</v>
      </c>
      <c r="R1181">
        <v>1</v>
      </c>
      <c r="S1181" t="s">
        <v>172</v>
      </c>
      <c r="T1181" t="s">
        <v>173</v>
      </c>
      <c r="U1181" t="s">
        <v>177</v>
      </c>
      <c r="V1181" s="50">
        <f t="shared" si="92"/>
        <v>2.8571428571428571E-3</v>
      </c>
      <c r="W1181" s="50">
        <f t="shared" si="95"/>
        <v>2857.1428571428573</v>
      </c>
      <c r="X1181" s="50">
        <f t="shared" si="94"/>
        <v>2.881844380403458E-3</v>
      </c>
      <c r="Y1181">
        <f t="shared" si="93"/>
        <v>2.8818443804034581</v>
      </c>
    </row>
    <row r="1182" spans="1:25">
      <c r="A1182">
        <v>1181</v>
      </c>
      <c r="B1182" t="s">
        <v>144</v>
      </c>
      <c r="C1182" t="s">
        <v>145</v>
      </c>
      <c r="D1182">
        <v>2</v>
      </c>
      <c r="E1182" t="s">
        <v>71</v>
      </c>
      <c r="F1182">
        <f t="shared" ref="F1182:F1192" si="97">(12-4)/100</f>
        <v>0.08</v>
      </c>
      <c r="H1182">
        <v>350</v>
      </c>
      <c r="I1182" s="4">
        <v>347</v>
      </c>
      <c r="J1182" t="s">
        <v>19</v>
      </c>
      <c r="K1182">
        <v>1</v>
      </c>
      <c r="L1182" t="s">
        <v>39</v>
      </c>
      <c r="M1182" t="s">
        <v>35</v>
      </c>
      <c r="N1182" t="s">
        <v>36</v>
      </c>
      <c r="O1182" t="s">
        <v>37</v>
      </c>
      <c r="P1182" t="s">
        <v>24</v>
      </c>
      <c r="Q1182" t="s">
        <v>38</v>
      </c>
      <c r="R1182">
        <v>8</v>
      </c>
      <c r="S1182" t="s">
        <v>172</v>
      </c>
      <c r="T1182" t="s">
        <v>178</v>
      </c>
      <c r="U1182" t="s">
        <v>179</v>
      </c>
      <c r="V1182" s="50">
        <f t="shared" si="92"/>
        <v>2.2857142857142857E-2</v>
      </c>
      <c r="W1182" s="50">
        <f t="shared" si="95"/>
        <v>22857.142857142859</v>
      </c>
      <c r="X1182" s="50">
        <f t="shared" si="94"/>
        <v>2.3054755043227664E-2</v>
      </c>
      <c r="Y1182">
        <f t="shared" si="93"/>
        <v>23.054755043227665</v>
      </c>
    </row>
    <row r="1183" spans="1:25">
      <c r="A1183">
        <v>1182</v>
      </c>
      <c r="B1183" t="s">
        <v>144</v>
      </c>
      <c r="C1183" t="s">
        <v>145</v>
      </c>
      <c r="D1183">
        <v>2</v>
      </c>
      <c r="E1183" t="s">
        <v>71</v>
      </c>
      <c r="F1183">
        <f t="shared" si="97"/>
        <v>0.08</v>
      </c>
      <c r="H1183">
        <v>350</v>
      </c>
      <c r="I1183" s="4">
        <v>347</v>
      </c>
      <c r="J1183" t="s">
        <v>65</v>
      </c>
      <c r="K1183">
        <v>1</v>
      </c>
      <c r="L1183" t="s">
        <v>171</v>
      </c>
      <c r="M1183" t="s">
        <v>21</v>
      </c>
      <c r="N1183" t="s">
        <v>22</v>
      </c>
      <c r="O1183" t="s">
        <v>23</v>
      </c>
      <c r="P1183" t="s">
        <v>31</v>
      </c>
      <c r="Q1183" t="s">
        <v>25</v>
      </c>
      <c r="R1183">
        <v>1</v>
      </c>
      <c r="S1183" t="s">
        <v>172</v>
      </c>
      <c r="T1183" t="s">
        <v>178</v>
      </c>
      <c r="U1183" t="s">
        <v>180</v>
      </c>
      <c r="V1183" s="50">
        <f t="shared" si="92"/>
        <v>2.8571428571428571E-3</v>
      </c>
      <c r="W1183" s="50">
        <f t="shared" si="95"/>
        <v>2857.1428571428573</v>
      </c>
      <c r="X1183" s="50">
        <f t="shared" si="94"/>
        <v>2.881844380403458E-3</v>
      </c>
      <c r="Y1183">
        <f t="shared" si="93"/>
        <v>2.8818443804034581</v>
      </c>
    </row>
    <row r="1184" spans="1:25">
      <c r="A1184">
        <v>1183</v>
      </c>
      <c r="B1184" t="s">
        <v>144</v>
      </c>
      <c r="C1184" t="s">
        <v>145</v>
      </c>
      <c r="D1184">
        <v>2</v>
      </c>
      <c r="E1184" t="s">
        <v>71</v>
      </c>
      <c r="F1184">
        <f t="shared" si="97"/>
        <v>0.08</v>
      </c>
      <c r="H1184">
        <v>350</v>
      </c>
      <c r="I1184" s="4">
        <v>347</v>
      </c>
      <c r="J1184" t="s">
        <v>65</v>
      </c>
      <c r="K1184">
        <v>1</v>
      </c>
      <c r="L1184" t="s">
        <v>39</v>
      </c>
      <c r="M1184" t="s">
        <v>35</v>
      </c>
      <c r="N1184" t="s">
        <v>36</v>
      </c>
      <c r="O1184" t="s">
        <v>37</v>
      </c>
      <c r="P1184" t="s">
        <v>24</v>
      </c>
      <c r="Q1184" t="s">
        <v>38</v>
      </c>
      <c r="R1184">
        <v>9</v>
      </c>
      <c r="S1184" t="s">
        <v>172</v>
      </c>
      <c r="T1184" t="s">
        <v>178</v>
      </c>
      <c r="U1184" t="s">
        <v>180</v>
      </c>
      <c r="V1184" s="50">
        <f t="shared" si="92"/>
        <v>2.5714285714285714E-2</v>
      </c>
      <c r="W1184" s="50">
        <f t="shared" si="95"/>
        <v>25714.285714285714</v>
      </c>
      <c r="X1184" s="50">
        <f t="shared" si="94"/>
        <v>2.5936599423631124E-2</v>
      </c>
      <c r="Y1184">
        <f t="shared" si="93"/>
        <v>25.936599423631126</v>
      </c>
    </row>
    <row r="1185" spans="1:25">
      <c r="A1185">
        <v>1184</v>
      </c>
      <c r="B1185" t="s">
        <v>144</v>
      </c>
      <c r="C1185" t="s">
        <v>145</v>
      </c>
      <c r="D1185">
        <v>2</v>
      </c>
      <c r="E1185" t="s">
        <v>71</v>
      </c>
      <c r="F1185">
        <f t="shared" si="97"/>
        <v>0.08</v>
      </c>
      <c r="H1185">
        <v>350</v>
      </c>
      <c r="I1185" s="4">
        <v>347</v>
      </c>
      <c r="J1185" t="s">
        <v>67</v>
      </c>
      <c r="K1185">
        <v>1</v>
      </c>
      <c r="L1185" t="s">
        <v>39</v>
      </c>
      <c r="M1185" t="s">
        <v>35</v>
      </c>
      <c r="N1185" t="s">
        <v>36</v>
      </c>
      <c r="O1185" t="s">
        <v>37</v>
      </c>
      <c r="P1185" t="s">
        <v>24</v>
      </c>
      <c r="Q1185" t="s">
        <v>38</v>
      </c>
      <c r="R1185">
        <v>7</v>
      </c>
      <c r="S1185" t="s">
        <v>172</v>
      </c>
      <c r="T1185" t="s">
        <v>178</v>
      </c>
      <c r="U1185" t="s">
        <v>181</v>
      </c>
      <c r="V1185" s="50">
        <f t="shared" si="92"/>
        <v>0.02</v>
      </c>
      <c r="W1185" s="50">
        <f t="shared" si="95"/>
        <v>20000</v>
      </c>
      <c r="X1185" s="50">
        <f t="shared" si="94"/>
        <v>2.0172910662824207E-2</v>
      </c>
      <c r="Y1185">
        <f t="shared" si="93"/>
        <v>20.172910662824208</v>
      </c>
    </row>
    <row r="1186" spans="1:25">
      <c r="A1186">
        <v>1185</v>
      </c>
      <c r="B1186" t="s">
        <v>144</v>
      </c>
      <c r="C1186" t="s">
        <v>145</v>
      </c>
      <c r="D1186">
        <v>2</v>
      </c>
      <c r="E1186" t="s">
        <v>71</v>
      </c>
      <c r="F1186">
        <f t="shared" si="97"/>
        <v>0.08</v>
      </c>
      <c r="H1186">
        <v>350</v>
      </c>
      <c r="I1186" s="4">
        <v>347</v>
      </c>
      <c r="J1186" t="s">
        <v>67</v>
      </c>
      <c r="K1186">
        <v>1</v>
      </c>
      <c r="L1186" t="s">
        <v>151</v>
      </c>
      <c r="M1186" t="s">
        <v>151</v>
      </c>
      <c r="N1186" t="s">
        <v>30</v>
      </c>
      <c r="O1186" t="s">
        <v>23</v>
      </c>
      <c r="P1186" t="s">
        <v>31</v>
      </c>
      <c r="Q1186" t="s">
        <v>152</v>
      </c>
      <c r="R1186">
        <v>1</v>
      </c>
      <c r="S1186" t="s">
        <v>172</v>
      </c>
      <c r="T1186" t="s">
        <v>178</v>
      </c>
      <c r="U1186" t="s">
        <v>181</v>
      </c>
      <c r="V1186" s="50">
        <f t="shared" si="92"/>
        <v>2.8571428571428571E-3</v>
      </c>
      <c r="W1186" s="50">
        <f t="shared" si="95"/>
        <v>2857.1428571428573</v>
      </c>
      <c r="X1186" s="50">
        <f t="shared" si="94"/>
        <v>2.881844380403458E-3</v>
      </c>
      <c r="Y1186">
        <f t="shared" si="93"/>
        <v>2.8818443804034581</v>
      </c>
    </row>
    <row r="1187" spans="1:25">
      <c r="A1187">
        <v>1186</v>
      </c>
      <c r="B1187" t="s">
        <v>144</v>
      </c>
      <c r="C1187" t="s">
        <v>145</v>
      </c>
      <c r="D1187">
        <v>2</v>
      </c>
      <c r="E1187" t="s">
        <v>71</v>
      </c>
      <c r="F1187">
        <f t="shared" si="97"/>
        <v>0.08</v>
      </c>
      <c r="H1187">
        <v>350</v>
      </c>
      <c r="I1187" s="4">
        <v>347</v>
      </c>
      <c r="J1187" t="s">
        <v>69</v>
      </c>
      <c r="K1187">
        <v>1</v>
      </c>
      <c r="L1187" t="s">
        <v>171</v>
      </c>
      <c r="M1187" t="s">
        <v>21</v>
      </c>
      <c r="N1187" t="s">
        <v>22</v>
      </c>
      <c r="O1187" t="s">
        <v>23</v>
      </c>
      <c r="P1187" t="s">
        <v>31</v>
      </c>
      <c r="Q1187" t="s">
        <v>25</v>
      </c>
      <c r="R1187">
        <v>3</v>
      </c>
      <c r="S1187" t="s">
        <v>172</v>
      </c>
      <c r="T1187" t="s">
        <v>178</v>
      </c>
      <c r="U1187" t="s">
        <v>182</v>
      </c>
      <c r="V1187" s="50">
        <f t="shared" si="92"/>
        <v>8.5714285714285719E-3</v>
      </c>
      <c r="W1187" s="50">
        <f t="shared" si="95"/>
        <v>8571.4285714285725</v>
      </c>
      <c r="X1187" s="50">
        <f t="shared" si="94"/>
        <v>8.6455331412103754E-3</v>
      </c>
      <c r="Y1187">
        <f t="shared" si="93"/>
        <v>8.6455331412103753</v>
      </c>
    </row>
    <row r="1188" spans="1:25">
      <c r="A1188">
        <v>1187</v>
      </c>
      <c r="B1188" t="s">
        <v>144</v>
      </c>
      <c r="C1188" t="s">
        <v>145</v>
      </c>
      <c r="D1188">
        <v>2</v>
      </c>
      <c r="E1188" t="s">
        <v>71</v>
      </c>
      <c r="F1188">
        <f t="shared" si="97"/>
        <v>0.08</v>
      </c>
      <c r="H1188">
        <v>350</v>
      </c>
      <c r="I1188" s="4">
        <v>347</v>
      </c>
      <c r="J1188" t="s">
        <v>69</v>
      </c>
      <c r="K1188">
        <v>1</v>
      </c>
      <c r="L1188" t="s">
        <v>20</v>
      </c>
      <c r="M1188" t="s">
        <v>21</v>
      </c>
      <c r="N1188" t="s">
        <v>22</v>
      </c>
      <c r="O1188" t="s">
        <v>23</v>
      </c>
      <c r="P1188" t="s">
        <v>24</v>
      </c>
      <c r="Q1188" t="s">
        <v>25</v>
      </c>
      <c r="R1188">
        <v>3</v>
      </c>
      <c r="S1188" t="s">
        <v>172</v>
      </c>
      <c r="T1188" t="s">
        <v>178</v>
      </c>
      <c r="U1188" t="s">
        <v>182</v>
      </c>
      <c r="V1188" s="50">
        <f t="shared" si="92"/>
        <v>8.5714285714285719E-3</v>
      </c>
      <c r="W1188" s="50">
        <f t="shared" si="95"/>
        <v>8571.4285714285725</v>
      </c>
      <c r="X1188" s="50">
        <f t="shared" si="94"/>
        <v>8.6455331412103754E-3</v>
      </c>
      <c r="Y1188">
        <f t="shared" si="93"/>
        <v>8.6455331412103753</v>
      </c>
    </row>
    <row r="1189" spans="1:25">
      <c r="A1189">
        <v>1188</v>
      </c>
      <c r="B1189" t="s">
        <v>144</v>
      </c>
      <c r="C1189" t="s">
        <v>145</v>
      </c>
      <c r="D1189">
        <v>2</v>
      </c>
      <c r="E1189" t="s">
        <v>71</v>
      </c>
      <c r="F1189">
        <f t="shared" si="97"/>
        <v>0.08</v>
      </c>
      <c r="H1189">
        <v>350</v>
      </c>
      <c r="I1189" s="4">
        <v>347</v>
      </c>
      <c r="J1189" t="s">
        <v>69</v>
      </c>
      <c r="K1189">
        <v>1</v>
      </c>
      <c r="L1189" t="s">
        <v>39</v>
      </c>
      <c r="M1189" t="s">
        <v>35</v>
      </c>
      <c r="N1189" t="s">
        <v>36</v>
      </c>
      <c r="O1189" t="s">
        <v>37</v>
      </c>
      <c r="P1189" t="s">
        <v>24</v>
      </c>
      <c r="Q1189" t="s">
        <v>38</v>
      </c>
      <c r="R1189">
        <v>5</v>
      </c>
      <c r="S1189" t="s">
        <v>172</v>
      </c>
      <c r="T1189" t="s">
        <v>178</v>
      </c>
      <c r="U1189" t="s">
        <v>182</v>
      </c>
      <c r="V1189" s="50">
        <f t="shared" si="92"/>
        <v>1.4285714285714285E-2</v>
      </c>
      <c r="W1189" s="50">
        <f t="shared" si="95"/>
        <v>14285.714285714284</v>
      </c>
      <c r="X1189" s="50">
        <f t="shared" si="94"/>
        <v>1.4409221902017291E-2</v>
      </c>
      <c r="Y1189">
        <f t="shared" si="93"/>
        <v>14.40922190201729</v>
      </c>
    </row>
    <row r="1190" spans="1:25">
      <c r="A1190">
        <v>1189</v>
      </c>
      <c r="B1190" t="s">
        <v>144</v>
      </c>
      <c r="C1190" t="s">
        <v>145</v>
      </c>
      <c r="D1190">
        <v>2</v>
      </c>
      <c r="E1190" t="s">
        <v>71</v>
      </c>
      <c r="F1190">
        <f t="shared" si="97"/>
        <v>0.08</v>
      </c>
      <c r="H1190">
        <v>350</v>
      </c>
      <c r="I1190" s="4">
        <v>347</v>
      </c>
      <c r="J1190" t="s">
        <v>69</v>
      </c>
      <c r="K1190">
        <v>1</v>
      </c>
      <c r="L1190" t="s">
        <v>40</v>
      </c>
      <c r="M1190" t="s">
        <v>40</v>
      </c>
      <c r="N1190" t="s">
        <v>22</v>
      </c>
      <c r="O1190" t="s">
        <v>37</v>
      </c>
      <c r="P1190" t="s">
        <v>24</v>
      </c>
      <c r="Q1190" t="s">
        <v>32</v>
      </c>
      <c r="R1190">
        <v>2</v>
      </c>
      <c r="S1190" t="s">
        <v>172</v>
      </c>
      <c r="T1190" t="s">
        <v>178</v>
      </c>
      <c r="U1190" t="s">
        <v>182</v>
      </c>
      <c r="V1190" s="50">
        <f t="shared" si="92"/>
        <v>5.7142857142857143E-3</v>
      </c>
      <c r="W1190" s="50">
        <f t="shared" si="95"/>
        <v>5714.2857142857147</v>
      </c>
      <c r="X1190" s="50">
        <f t="shared" si="94"/>
        <v>5.763688760806916E-3</v>
      </c>
      <c r="Y1190">
        <f t="shared" si="93"/>
        <v>5.7636887608069163</v>
      </c>
    </row>
    <row r="1191" spans="1:25">
      <c r="A1191">
        <v>1190</v>
      </c>
      <c r="B1191" t="s">
        <v>144</v>
      </c>
      <c r="C1191" t="s">
        <v>145</v>
      </c>
      <c r="D1191">
        <v>2</v>
      </c>
      <c r="E1191" t="s">
        <v>71</v>
      </c>
      <c r="F1191">
        <f t="shared" si="97"/>
        <v>0.08</v>
      </c>
      <c r="H1191">
        <v>350</v>
      </c>
      <c r="I1191" s="4">
        <v>347</v>
      </c>
      <c r="J1191" t="s">
        <v>69</v>
      </c>
      <c r="K1191">
        <v>1</v>
      </c>
      <c r="L1191" t="s">
        <v>48</v>
      </c>
      <c r="M1191" t="s">
        <v>48</v>
      </c>
      <c r="N1191" t="s">
        <v>22</v>
      </c>
      <c r="O1191" t="s">
        <v>37</v>
      </c>
      <c r="P1191" t="s">
        <v>24</v>
      </c>
      <c r="Q1191" t="s">
        <v>49</v>
      </c>
      <c r="R1191">
        <v>5</v>
      </c>
      <c r="S1191" t="s">
        <v>172</v>
      </c>
      <c r="T1191" t="s">
        <v>178</v>
      </c>
      <c r="U1191" t="s">
        <v>182</v>
      </c>
      <c r="V1191" s="50">
        <f t="shared" si="92"/>
        <v>1.4285714285714285E-2</v>
      </c>
      <c r="W1191" s="50">
        <f t="shared" si="95"/>
        <v>14285.714285714284</v>
      </c>
      <c r="X1191" s="50">
        <f t="shared" si="94"/>
        <v>1.4409221902017291E-2</v>
      </c>
      <c r="Y1191">
        <f t="shared" si="93"/>
        <v>14.40922190201729</v>
      </c>
    </row>
    <row r="1192" spans="1:25">
      <c r="A1192">
        <v>1191</v>
      </c>
      <c r="B1192" t="s">
        <v>144</v>
      </c>
      <c r="C1192" t="s">
        <v>145</v>
      </c>
      <c r="D1192">
        <v>2</v>
      </c>
      <c r="E1192" t="s">
        <v>71</v>
      </c>
      <c r="F1192">
        <f t="shared" si="97"/>
        <v>0.08</v>
      </c>
      <c r="H1192">
        <v>350</v>
      </c>
      <c r="I1192" s="4">
        <v>347</v>
      </c>
      <c r="J1192" t="s">
        <v>69</v>
      </c>
      <c r="K1192">
        <v>1</v>
      </c>
      <c r="L1192" t="s">
        <v>58</v>
      </c>
      <c r="M1192" t="s">
        <v>58</v>
      </c>
      <c r="N1192" t="s">
        <v>30</v>
      </c>
      <c r="O1192" t="s">
        <v>23</v>
      </c>
      <c r="P1192" t="s">
        <v>31</v>
      </c>
      <c r="Q1192" t="s">
        <v>59</v>
      </c>
      <c r="R1192">
        <v>3</v>
      </c>
      <c r="S1192" t="s">
        <v>172</v>
      </c>
      <c r="T1192" t="s">
        <v>178</v>
      </c>
      <c r="U1192" t="s">
        <v>182</v>
      </c>
      <c r="V1192" s="50">
        <f t="shared" si="92"/>
        <v>8.5714285714285719E-3</v>
      </c>
      <c r="W1192" s="50">
        <f t="shared" si="95"/>
        <v>8571.4285714285725</v>
      </c>
      <c r="X1192" s="50">
        <f t="shared" si="94"/>
        <v>8.6455331412103754E-3</v>
      </c>
      <c r="Y1192">
        <f t="shared" si="93"/>
        <v>8.6455331412103753</v>
      </c>
    </row>
    <row r="1193" spans="1:25">
      <c r="A1193">
        <v>1192</v>
      </c>
      <c r="B1193" t="s">
        <v>144</v>
      </c>
      <c r="C1193" t="s">
        <v>145</v>
      </c>
      <c r="D1193">
        <v>3</v>
      </c>
      <c r="E1193" t="s">
        <v>18</v>
      </c>
      <c r="F1193">
        <f t="shared" ref="F1193:F1218" si="98">(4/100)</f>
        <v>0.04</v>
      </c>
      <c r="H1193">
        <v>350</v>
      </c>
      <c r="I1193" s="4">
        <v>347</v>
      </c>
      <c r="J1193" t="s">
        <v>19</v>
      </c>
      <c r="K1193">
        <v>1</v>
      </c>
      <c r="L1193" t="s">
        <v>39</v>
      </c>
      <c r="M1193" t="s">
        <v>35</v>
      </c>
      <c r="N1193" t="s">
        <v>36</v>
      </c>
      <c r="O1193" t="s">
        <v>37</v>
      </c>
      <c r="P1193" t="s">
        <v>24</v>
      </c>
      <c r="Q1193" t="s">
        <v>38</v>
      </c>
      <c r="R1193">
        <v>18</v>
      </c>
      <c r="S1193" t="s">
        <v>183</v>
      </c>
      <c r="T1193" t="s">
        <v>184</v>
      </c>
      <c r="U1193" t="s">
        <v>185</v>
      </c>
      <c r="V1193" s="50">
        <f t="shared" si="92"/>
        <v>5.1428571428571428E-2</v>
      </c>
      <c r="W1193" s="50">
        <f t="shared" si="95"/>
        <v>51428.571428571428</v>
      </c>
      <c r="X1193" s="50">
        <f t="shared" si="94"/>
        <v>5.1873198847262249E-2</v>
      </c>
      <c r="Y1193">
        <f t="shared" si="93"/>
        <v>51.873198847262252</v>
      </c>
    </row>
    <row r="1194" spans="1:25">
      <c r="A1194">
        <v>1193</v>
      </c>
      <c r="B1194" t="s">
        <v>144</v>
      </c>
      <c r="C1194" t="s">
        <v>145</v>
      </c>
      <c r="D1194">
        <v>3</v>
      </c>
      <c r="E1194" t="s">
        <v>18</v>
      </c>
      <c r="F1194">
        <f t="shared" si="98"/>
        <v>0.04</v>
      </c>
      <c r="H1194">
        <v>350</v>
      </c>
      <c r="I1194" s="4">
        <v>347</v>
      </c>
      <c r="J1194" t="s">
        <v>19</v>
      </c>
      <c r="K1194">
        <v>1</v>
      </c>
      <c r="L1194" t="s">
        <v>40</v>
      </c>
      <c r="M1194" t="s">
        <v>40</v>
      </c>
      <c r="N1194" t="s">
        <v>22</v>
      </c>
      <c r="O1194" t="s">
        <v>37</v>
      </c>
      <c r="P1194" t="s">
        <v>24</v>
      </c>
      <c r="Q1194" t="s">
        <v>32</v>
      </c>
      <c r="R1194">
        <v>3</v>
      </c>
      <c r="S1194" t="s">
        <v>183</v>
      </c>
      <c r="T1194" t="s">
        <v>184</v>
      </c>
      <c r="U1194" t="s">
        <v>185</v>
      </c>
      <c r="V1194" s="50">
        <f t="shared" si="92"/>
        <v>8.5714285714285719E-3</v>
      </c>
      <c r="W1194" s="50">
        <f t="shared" si="95"/>
        <v>8571.4285714285725</v>
      </c>
      <c r="X1194" s="50">
        <f t="shared" si="94"/>
        <v>8.6455331412103754E-3</v>
      </c>
      <c r="Y1194">
        <f t="shared" si="93"/>
        <v>8.6455331412103753</v>
      </c>
    </row>
    <row r="1195" spans="1:25">
      <c r="A1195">
        <v>1194</v>
      </c>
      <c r="B1195" t="s">
        <v>144</v>
      </c>
      <c r="C1195" t="s">
        <v>145</v>
      </c>
      <c r="D1195">
        <v>3</v>
      </c>
      <c r="E1195" t="s">
        <v>18</v>
      </c>
      <c r="F1195">
        <f t="shared" si="98"/>
        <v>0.04</v>
      </c>
      <c r="H1195">
        <v>350</v>
      </c>
      <c r="I1195" s="4">
        <v>347</v>
      </c>
      <c r="J1195" t="s">
        <v>19</v>
      </c>
      <c r="K1195">
        <v>1</v>
      </c>
      <c r="L1195" t="s">
        <v>44</v>
      </c>
      <c r="M1195" t="s">
        <v>44</v>
      </c>
      <c r="N1195" t="s">
        <v>22</v>
      </c>
      <c r="O1195" t="s">
        <v>23</v>
      </c>
      <c r="P1195" t="s">
        <v>24</v>
      </c>
      <c r="Q1195" t="s">
        <v>45</v>
      </c>
      <c r="R1195">
        <v>1</v>
      </c>
      <c r="S1195" t="s">
        <v>183</v>
      </c>
      <c r="T1195" t="s">
        <v>184</v>
      </c>
      <c r="U1195" t="s">
        <v>185</v>
      </c>
      <c r="V1195" s="50">
        <f t="shared" si="92"/>
        <v>2.8571428571428571E-3</v>
      </c>
      <c r="W1195" s="50">
        <f t="shared" si="95"/>
        <v>2857.1428571428573</v>
      </c>
      <c r="X1195" s="50">
        <f t="shared" si="94"/>
        <v>2.881844380403458E-3</v>
      </c>
      <c r="Y1195">
        <f t="shared" si="93"/>
        <v>2.8818443804034581</v>
      </c>
    </row>
    <row r="1196" spans="1:25">
      <c r="A1196">
        <v>1195</v>
      </c>
      <c r="B1196" t="s">
        <v>144</v>
      </c>
      <c r="C1196" t="s">
        <v>145</v>
      </c>
      <c r="D1196">
        <v>3</v>
      </c>
      <c r="E1196" t="s">
        <v>18</v>
      </c>
      <c r="F1196">
        <f t="shared" si="98"/>
        <v>0.04</v>
      </c>
      <c r="H1196">
        <v>350</v>
      </c>
      <c r="I1196" s="4">
        <v>347</v>
      </c>
      <c r="J1196" t="s">
        <v>19</v>
      </c>
      <c r="K1196">
        <v>1</v>
      </c>
      <c r="L1196" t="s">
        <v>186</v>
      </c>
      <c r="M1196" t="s">
        <v>186</v>
      </c>
      <c r="N1196" t="s">
        <v>22</v>
      </c>
      <c r="O1196" t="s">
        <v>23</v>
      </c>
      <c r="P1196" t="s">
        <v>24</v>
      </c>
      <c r="Q1196" t="s">
        <v>32</v>
      </c>
      <c r="R1196">
        <v>1</v>
      </c>
      <c r="S1196" t="s">
        <v>183</v>
      </c>
      <c r="T1196" t="s">
        <v>184</v>
      </c>
      <c r="U1196" t="s">
        <v>185</v>
      </c>
      <c r="V1196" s="50">
        <f t="shared" si="92"/>
        <v>2.8571428571428571E-3</v>
      </c>
      <c r="W1196" s="50">
        <f t="shared" si="95"/>
        <v>2857.1428571428573</v>
      </c>
      <c r="X1196" s="50">
        <f t="shared" si="94"/>
        <v>2.881844380403458E-3</v>
      </c>
      <c r="Y1196">
        <f t="shared" si="93"/>
        <v>2.8818443804034581</v>
      </c>
    </row>
    <row r="1197" spans="1:25">
      <c r="A1197">
        <v>1196</v>
      </c>
      <c r="B1197" t="s">
        <v>144</v>
      </c>
      <c r="C1197" t="s">
        <v>145</v>
      </c>
      <c r="D1197">
        <v>3</v>
      </c>
      <c r="E1197" t="s">
        <v>18</v>
      </c>
      <c r="F1197">
        <f t="shared" si="98"/>
        <v>0.04</v>
      </c>
      <c r="H1197">
        <v>350</v>
      </c>
      <c r="I1197" s="4">
        <v>347</v>
      </c>
      <c r="J1197" t="s">
        <v>19</v>
      </c>
      <c r="K1197">
        <v>1</v>
      </c>
      <c r="L1197" t="s">
        <v>159</v>
      </c>
      <c r="M1197" t="s">
        <v>159</v>
      </c>
      <c r="N1197" t="s">
        <v>22</v>
      </c>
      <c r="O1197" t="s">
        <v>37</v>
      </c>
      <c r="P1197" t="s">
        <v>24</v>
      </c>
      <c r="Q1197" t="s">
        <v>32</v>
      </c>
      <c r="R1197">
        <v>1</v>
      </c>
      <c r="S1197" t="s">
        <v>183</v>
      </c>
      <c r="T1197" t="s">
        <v>184</v>
      </c>
      <c r="U1197" t="s">
        <v>185</v>
      </c>
      <c r="V1197" s="50">
        <f t="shared" si="92"/>
        <v>2.8571428571428571E-3</v>
      </c>
      <c r="W1197" s="50">
        <f t="shared" si="95"/>
        <v>2857.1428571428573</v>
      </c>
      <c r="X1197" s="50">
        <f t="shared" si="94"/>
        <v>2.881844380403458E-3</v>
      </c>
      <c r="Y1197">
        <f t="shared" si="93"/>
        <v>2.8818443804034581</v>
      </c>
    </row>
    <row r="1198" spans="1:25">
      <c r="A1198">
        <v>1197</v>
      </c>
      <c r="B1198" t="s">
        <v>144</v>
      </c>
      <c r="C1198" t="s">
        <v>145</v>
      </c>
      <c r="D1198">
        <v>3</v>
      </c>
      <c r="E1198" t="s">
        <v>18</v>
      </c>
      <c r="F1198">
        <f t="shared" si="98"/>
        <v>0.04</v>
      </c>
      <c r="H1198">
        <v>350</v>
      </c>
      <c r="I1198" s="4">
        <v>347</v>
      </c>
      <c r="J1198" t="s">
        <v>19</v>
      </c>
      <c r="K1198">
        <v>1</v>
      </c>
      <c r="L1198" t="s">
        <v>187</v>
      </c>
      <c r="M1198" t="s">
        <v>187</v>
      </c>
      <c r="N1198" t="s">
        <v>36</v>
      </c>
      <c r="O1198" t="s">
        <v>23</v>
      </c>
      <c r="P1198" t="s">
        <v>31</v>
      </c>
      <c r="Q1198" t="s">
        <v>38</v>
      </c>
      <c r="R1198">
        <v>2</v>
      </c>
      <c r="S1198" t="s">
        <v>183</v>
      </c>
      <c r="T1198" t="s">
        <v>184</v>
      </c>
      <c r="U1198" t="s">
        <v>185</v>
      </c>
      <c r="V1198" s="50">
        <f t="shared" si="92"/>
        <v>5.7142857142857143E-3</v>
      </c>
      <c r="W1198" s="50">
        <f t="shared" si="95"/>
        <v>5714.2857142857147</v>
      </c>
      <c r="X1198" s="50">
        <f t="shared" si="94"/>
        <v>5.763688760806916E-3</v>
      </c>
      <c r="Y1198">
        <f t="shared" si="93"/>
        <v>5.7636887608069163</v>
      </c>
    </row>
    <row r="1199" spans="1:25">
      <c r="A1199">
        <v>1198</v>
      </c>
      <c r="B1199" t="s">
        <v>144</v>
      </c>
      <c r="C1199" t="s">
        <v>145</v>
      </c>
      <c r="D1199">
        <v>3</v>
      </c>
      <c r="E1199" t="s">
        <v>18</v>
      </c>
      <c r="F1199">
        <f t="shared" si="98"/>
        <v>0.04</v>
      </c>
      <c r="H1199">
        <v>350</v>
      </c>
      <c r="I1199" s="4">
        <v>347</v>
      </c>
      <c r="J1199" t="s">
        <v>19</v>
      </c>
      <c r="K1199">
        <v>1</v>
      </c>
      <c r="L1199" t="s">
        <v>188</v>
      </c>
      <c r="M1199" t="s">
        <v>188</v>
      </c>
      <c r="N1199" t="s">
        <v>22</v>
      </c>
      <c r="O1199" t="s">
        <v>23</v>
      </c>
      <c r="P1199" t="s">
        <v>24</v>
      </c>
      <c r="Q1199" t="s">
        <v>32</v>
      </c>
      <c r="R1199">
        <v>2</v>
      </c>
      <c r="S1199" t="s">
        <v>183</v>
      </c>
      <c r="T1199" t="s">
        <v>184</v>
      </c>
      <c r="U1199" t="s">
        <v>185</v>
      </c>
      <c r="V1199" s="50">
        <f t="shared" si="92"/>
        <v>5.7142857142857143E-3</v>
      </c>
      <c r="W1199" s="50">
        <f t="shared" si="95"/>
        <v>5714.2857142857147</v>
      </c>
      <c r="X1199" s="50">
        <f t="shared" si="94"/>
        <v>5.763688760806916E-3</v>
      </c>
      <c r="Y1199">
        <f t="shared" si="93"/>
        <v>5.7636887608069163</v>
      </c>
    </row>
    <row r="1200" spans="1:25">
      <c r="A1200">
        <v>1199</v>
      </c>
      <c r="B1200" t="s">
        <v>144</v>
      </c>
      <c r="C1200" t="s">
        <v>145</v>
      </c>
      <c r="D1200">
        <v>3</v>
      </c>
      <c r="E1200" t="s">
        <v>18</v>
      </c>
      <c r="F1200">
        <f t="shared" si="98"/>
        <v>0.04</v>
      </c>
      <c r="H1200">
        <v>350</v>
      </c>
      <c r="I1200" s="4">
        <v>347</v>
      </c>
      <c r="J1200" t="s">
        <v>65</v>
      </c>
      <c r="K1200">
        <v>1</v>
      </c>
      <c r="L1200" t="s">
        <v>20</v>
      </c>
      <c r="M1200" t="s">
        <v>21</v>
      </c>
      <c r="N1200" t="s">
        <v>22</v>
      </c>
      <c r="O1200" t="s">
        <v>23</v>
      </c>
      <c r="P1200" t="s">
        <v>24</v>
      </c>
      <c r="Q1200" t="s">
        <v>25</v>
      </c>
      <c r="R1200">
        <v>1</v>
      </c>
      <c r="S1200" t="s">
        <v>183</v>
      </c>
      <c r="T1200" t="s">
        <v>184</v>
      </c>
      <c r="U1200" t="s">
        <v>189</v>
      </c>
      <c r="V1200" s="50">
        <f t="shared" si="92"/>
        <v>2.8571428571428571E-3</v>
      </c>
      <c r="W1200" s="50">
        <f t="shared" si="95"/>
        <v>2857.1428571428573</v>
      </c>
      <c r="X1200" s="50">
        <f t="shared" si="94"/>
        <v>2.881844380403458E-3</v>
      </c>
      <c r="Y1200">
        <f t="shared" si="93"/>
        <v>2.8818443804034581</v>
      </c>
    </row>
    <row r="1201" spans="1:25">
      <c r="A1201">
        <v>1200</v>
      </c>
      <c r="B1201" t="s">
        <v>144</v>
      </c>
      <c r="C1201" t="s">
        <v>145</v>
      </c>
      <c r="D1201">
        <v>3</v>
      </c>
      <c r="E1201" t="s">
        <v>18</v>
      </c>
      <c r="F1201">
        <f t="shared" si="98"/>
        <v>0.04</v>
      </c>
      <c r="H1201">
        <v>350</v>
      </c>
      <c r="I1201" s="4">
        <v>347</v>
      </c>
      <c r="J1201" t="s">
        <v>65</v>
      </c>
      <c r="K1201">
        <v>1</v>
      </c>
      <c r="L1201" t="s">
        <v>29</v>
      </c>
      <c r="M1201" t="s">
        <v>29</v>
      </c>
      <c r="N1201" t="s">
        <v>30</v>
      </c>
      <c r="O1201" t="s">
        <v>23</v>
      </c>
      <c r="P1201" t="s">
        <v>31</v>
      </c>
      <c r="Q1201" t="s">
        <v>32</v>
      </c>
      <c r="R1201">
        <v>1</v>
      </c>
      <c r="S1201" t="s">
        <v>183</v>
      </c>
      <c r="T1201" t="s">
        <v>184</v>
      </c>
      <c r="U1201" t="s">
        <v>189</v>
      </c>
      <c r="V1201" s="50">
        <f t="shared" si="92"/>
        <v>2.8571428571428571E-3</v>
      </c>
      <c r="W1201" s="50">
        <f t="shared" si="95"/>
        <v>2857.1428571428573</v>
      </c>
      <c r="X1201" s="50">
        <f t="shared" si="94"/>
        <v>2.881844380403458E-3</v>
      </c>
      <c r="Y1201">
        <f t="shared" si="93"/>
        <v>2.8818443804034581</v>
      </c>
    </row>
    <row r="1202" spans="1:25">
      <c r="A1202">
        <v>1201</v>
      </c>
      <c r="B1202" t="s">
        <v>144</v>
      </c>
      <c r="C1202" t="s">
        <v>145</v>
      </c>
      <c r="D1202">
        <v>3</v>
      </c>
      <c r="E1202" t="s">
        <v>18</v>
      </c>
      <c r="F1202">
        <f t="shared" si="98"/>
        <v>0.04</v>
      </c>
      <c r="H1202">
        <v>350</v>
      </c>
      <c r="I1202" s="4">
        <v>347</v>
      </c>
      <c r="J1202" t="s">
        <v>65</v>
      </c>
      <c r="K1202">
        <v>1</v>
      </c>
      <c r="L1202" t="s">
        <v>39</v>
      </c>
      <c r="M1202" t="s">
        <v>35</v>
      </c>
      <c r="N1202" t="s">
        <v>36</v>
      </c>
      <c r="O1202" t="s">
        <v>37</v>
      </c>
      <c r="P1202" t="s">
        <v>24</v>
      </c>
      <c r="Q1202" t="s">
        <v>38</v>
      </c>
      <c r="R1202">
        <v>25</v>
      </c>
      <c r="S1202" t="s">
        <v>183</v>
      </c>
      <c r="T1202" t="s">
        <v>184</v>
      </c>
      <c r="U1202" t="s">
        <v>189</v>
      </c>
      <c r="V1202" s="50">
        <f t="shared" si="92"/>
        <v>7.1428571428571425E-2</v>
      </c>
      <c r="W1202" s="50">
        <f t="shared" si="95"/>
        <v>71428.57142857142</v>
      </c>
      <c r="X1202" s="50">
        <f t="shared" si="94"/>
        <v>7.2046109510086456E-2</v>
      </c>
      <c r="Y1202">
        <f t="shared" si="93"/>
        <v>72.046109510086453</v>
      </c>
    </row>
    <row r="1203" spans="1:25">
      <c r="A1203">
        <v>1202</v>
      </c>
      <c r="B1203" t="s">
        <v>144</v>
      </c>
      <c r="C1203" t="s">
        <v>145</v>
      </c>
      <c r="D1203">
        <v>3</v>
      </c>
      <c r="E1203" t="s">
        <v>18</v>
      </c>
      <c r="F1203">
        <f t="shared" si="98"/>
        <v>0.04</v>
      </c>
      <c r="H1203">
        <v>350</v>
      </c>
      <c r="I1203" s="4">
        <v>347</v>
      </c>
      <c r="J1203" t="s">
        <v>65</v>
      </c>
      <c r="K1203">
        <v>1</v>
      </c>
      <c r="L1203" t="s">
        <v>40</v>
      </c>
      <c r="M1203" t="s">
        <v>40</v>
      </c>
      <c r="N1203" t="s">
        <v>22</v>
      </c>
      <c r="O1203" t="s">
        <v>37</v>
      </c>
      <c r="P1203" t="s">
        <v>24</v>
      </c>
      <c r="Q1203" t="s">
        <v>32</v>
      </c>
      <c r="R1203">
        <v>5</v>
      </c>
      <c r="S1203" t="s">
        <v>183</v>
      </c>
      <c r="T1203" t="s">
        <v>184</v>
      </c>
      <c r="U1203" t="s">
        <v>189</v>
      </c>
      <c r="V1203" s="50">
        <f t="shared" si="92"/>
        <v>1.4285714285714285E-2</v>
      </c>
      <c r="W1203" s="50">
        <f t="shared" si="95"/>
        <v>14285.714285714284</v>
      </c>
      <c r="X1203" s="50">
        <f t="shared" si="94"/>
        <v>1.4409221902017291E-2</v>
      </c>
      <c r="Y1203">
        <f t="shared" si="93"/>
        <v>14.40922190201729</v>
      </c>
    </row>
    <row r="1204" spans="1:25">
      <c r="A1204">
        <v>1203</v>
      </c>
      <c r="B1204" t="s">
        <v>144</v>
      </c>
      <c r="C1204" t="s">
        <v>145</v>
      </c>
      <c r="D1204">
        <v>3</v>
      </c>
      <c r="E1204" t="s">
        <v>18</v>
      </c>
      <c r="F1204">
        <f t="shared" si="98"/>
        <v>0.04</v>
      </c>
      <c r="H1204">
        <v>350</v>
      </c>
      <c r="I1204" s="4">
        <v>347</v>
      </c>
      <c r="J1204" t="s">
        <v>65</v>
      </c>
      <c r="K1204">
        <v>1</v>
      </c>
      <c r="L1204" t="s">
        <v>186</v>
      </c>
      <c r="M1204" t="s">
        <v>186</v>
      </c>
      <c r="N1204" t="s">
        <v>22</v>
      </c>
      <c r="O1204" t="s">
        <v>23</v>
      </c>
      <c r="P1204" t="s">
        <v>24</v>
      </c>
      <c r="Q1204" t="s">
        <v>32</v>
      </c>
      <c r="R1204">
        <v>2</v>
      </c>
      <c r="S1204" t="s">
        <v>183</v>
      </c>
      <c r="T1204" t="s">
        <v>184</v>
      </c>
      <c r="U1204" t="s">
        <v>189</v>
      </c>
      <c r="V1204" s="50">
        <f t="shared" si="92"/>
        <v>5.7142857142857143E-3</v>
      </c>
      <c r="W1204" s="50">
        <f t="shared" si="95"/>
        <v>5714.2857142857147</v>
      </c>
      <c r="X1204" s="50">
        <f t="shared" si="94"/>
        <v>5.763688760806916E-3</v>
      </c>
      <c r="Y1204">
        <f t="shared" si="93"/>
        <v>5.7636887608069163</v>
      </c>
    </row>
    <row r="1205" spans="1:25">
      <c r="A1205">
        <v>1204</v>
      </c>
      <c r="B1205" t="s">
        <v>144</v>
      </c>
      <c r="C1205" t="s">
        <v>145</v>
      </c>
      <c r="D1205">
        <v>3</v>
      </c>
      <c r="E1205" t="s">
        <v>18</v>
      </c>
      <c r="F1205">
        <f t="shared" si="98"/>
        <v>0.04</v>
      </c>
      <c r="H1205">
        <v>350</v>
      </c>
      <c r="I1205" s="4">
        <v>347</v>
      </c>
      <c r="J1205" t="s">
        <v>65</v>
      </c>
      <c r="K1205">
        <v>1</v>
      </c>
      <c r="L1205" t="s">
        <v>153</v>
      </c>
      <c r="M1205" t="s">
        <v>153</v>
      </c>
      <c r="N1205" t="s">
        <v>22</v>
      </c>
      <c r="O1205" t="s">
        <v>23</v>
      </c>
      <c r="P1205" t="s">
        <v>31</v>
      </c>
      <c r="Q1205" t="s">
        <v>154</v>
      </c>
      <c r="R1205">
        <v>1</v>
      </c>
      <c r="S1205" t="s">
        <v>183</v>
      </c>
      <c r="T1205" t="s">
        <v>184</v>
      </c>
      <c r="U1205" t="s">
        <v>189</v>
      </c>
      <c r="V1205" s="50">
        <f t="shared" si="92"/>
        <v>2.8571428571428571E-3</v>
      </c>
      <c r="W1205" s="50">
        <f t="shared" si="95"/>
        <v>2857.1428571428573</v>
      </c>
      <c r="X1205" s="50">
        <f t="shared" si="94"/>
        <v>2.881844380403458E-3</v>
      </c>
      <c r="Y1205">
        <f t="shared" si="93"/>
        <v>2.8818443804034581</v>
      </c>
    </row>
    <row r="1206" spans="1:25">
      <c r="A1206">
        <v>1205</v>
      </c>
      <c r="B1206" t="s">
        <v>144</v>
      </c>
      <c r="C1206" t="s">
        <v>145</v>
      </c>
      <c r="D1206">
        <v>3</v>
      </c>
      <c r="E1206" t="s">
        <v>18</v>
      </c>
      <c r="F1206">
        <f t="shared" si="98"/>
        <v>0.04</v>
      </c>
      <c r="H1206">
        <v>350</v>
      </c>
      <c r="I1206" s="4">
        <v>347</v>
      </c>
      <c r="J1206" t="s">
        <v>65</v>
      </c>
      <c r="K1206">
        <v>1</v>
      </c>
      <c r="L1206" t="s">
        <v>190</v>
      </c>
      <c r="M1206" t="s">
        <v>190</v>
      </c>
      <c r="N1206" t="s">
        <v>22</v>
      </c>
      <c r="O1206" t="s">
        <v>23</v>
      </c>
      <c r="P1206" t="s">
        <v>24</v>
      </c>
      <c r="Q1206" t="s">
        <v>32</v>
      </c>
      <c r="R1206">
        <v>1</v>
      </c>
      <c r="S1206" t="s">
        <v>183</v>
      </c>
      <c r="T1206" t="s">
        <v>184</v>
      </c>
      <c r="U1206" t="s">
        <v>189</v>
      </c>
      <c r="V1206" s="50">
        <f t="shared" si="92"/>
        <v>2.8571428571428571E-3</v>
      </c>
      <c r="W1206" s="50">
        <f t="shared" si="95"/>
        <v>2857.1428571428573</v>
      </c>
      <c r="X1206" s="50">
        <f t="shared" si="94"/>
        <v>2.881844380403458E-3</v>
      </c>
      <c r="Y1206">
        <f t="shared" si="93"/>
        <v>2.8818443804034581</v>
      </c>
    </row>
    <row r="1207" spans="1:25">
      <c r="A1207">
        <v>1206</v>
      </c>
      <c r="B1207" t="s">
        <v>144</v>
      </c>
      <c r="C1207" t="s">
        <v>145</v>
      </c>
      <c r="D1207">
        <v>3</v>
      </c>
      <c r="E1207" t="s">
        <v>18</v>
      </c>
      <c r="F1207">
        <f t="shared" si="98"/>
        <v>0.04</v>
      </c>
      <c r="H1207">
        <v>350</v>
      </c>
      <c r="I1207" s="4">
        <v>347</v>
      </c>
      <c r="J1207" t="s">
        <v>67</v>
      </c>
      <c r="K1207">
        <v>1</v>
      </c>
      <c r="L1207" t="s">
        <v>39</v>
      </c>
      <c r="M1207" t="s">
        <v>35</v>
      </c>
      <c r="N1207" t="s">
        <v>36</v>
      </c>
      <c r="O1207" t="s">
        <v>37</v>
      </c>
      <c r="P1207" t="s">
        <v>24</v>
      </c>
      <c r="Q1207" t="s">
        <v>38</v>
      </c>
      <c r="R1207">
        <v>22</v>
      </c>
      <c r="S1207" t="s">
        <v>183</v>
      </c>
      <c r="T1207" t="s">
        <v>184</v>
      </c>
      <c r="U1207" t="s">
        <v>191</v>
      </c>
      <c r="V1207" s="50">
        <f t="shared" si="92"/>
        <v>6.2857142857142861E-2</v>
      </c>
      <c r="W1207" s="50">
        <f t="shared" si="95"/>
        <v>62857.142857142862</v>
      </c>
      <c r="X1207" s="50">
        <f t="shared" si="94"/>
        <v>6.3400576368876083E-2</v>
      </c>
      <c r="Y1207">
        <f t="shared" si="93"/>
        <v>63.400576368876081</v>
      </c>
    </row>
    <row r="1208" spans="1:25">
      <c r="A1208">
        <v>1207</v>
      </c>
      <c r="B1208" t="s">
        <v>144</v>
      </c>
      <c r="C1208" t="s">
        <v>145</v>
      </c>
      <c r="D1208">
        <v>3</v>
      </c>
      <c r="E1208" t="s">
        <v>18</v>
      </c>
      <c r="F1208">
        <f t="shared" si="98"/>
        <v>0.04</v>
      </c>
      <c r="H1208">
        <v>350</v>
      </c>
      <c r="I1208" s="4">
        <v>347</v>
      </c>
      <c r="J1208" t="s">
        <v>67</v>
      </c>
      <c r="K1208">
        <v>1</v>
      </c>
      <c r="L1208" t="s">
        <v>40</v>
      </c>
      <c r="M1208" t="s">
        <v>40</v>
      </c>
      <c r="N1208" t="s">
        <v>22</v>
      </c>
      <c r="O1208" t="s">
        <v>37</v>
      </c>
      <c r="P1208" t="s">
        <v>24</v>
      </c>
      <c r="Q1208" t="s">
        <v>32</v>
      </c>
      <c r="R1208">
        <v>4</v>
      </c>
      <c r="S1208" t="s">
        <v>183</v>
      </c>
      <c r="T1208" t="s">
        <v>184</v>
      </c>
      <c r="U1208" t="s">
        <v>191</v>
      </c>
      <c r="V1208" s="50">
        <f t="shared" si="92"/>
        <v>1.1428571428571429E-2</v>
      </c>
      <c r="W1208" s="50">
        <f t="shared" si="95"/>
        <v>11428.571428571429</v>
      </c>
      <c r="X1208" s="50">
        <f t="shared" si="94"/>
        <v>1.1527377521613832E-2</v>
      </c>
      <c r="Y1208">
        <f t="shared" si="93"/>
        <v>11.527377521613833</v>
      </c>
    </row>
    <row r="1209" spans="1:25">
      <c r="A1209">
        <v>1208</v>
      </c>
      <c r="B1209" t="s">
        <v>144</v>
      </c>
      <c r="C1209" t="s">
        <v>145</v>
      </c>
      <c r="D1209">
        <v>3</v>
      </c>
      <c r="E1209" t="s">
        <v>18</v>
      </c>
      <c r="F1209">
        <f t="shared" si="98"/>
        <v>0.04</v>
      </c>
      <c r="H1209">
        <v>350</v>
      </c>
      <c r="I1209" s="4">
        <v>347</v>
      </c>
      <c r="J1209" t="s">
        <v>67</v>
      </c>
      <c r="K1209">
        <v>1</v>
      </c>
      <c r="L1209" t="s">
        <v>159</v>
      </c>
      <c r="M1209" t="s">
        <v>159</v>
      </c>
      <c r="N1209" t="s">
        <v>22</v>
      </c>
      <c r="O1209" t="s">
        <v>37</v>
      </c>
      <c r="P1209" t="s">
        <v>24</v>
      </c>
      <c r="Q1209" t="s">
        <v>32</v>
      </c>
      <c r="R1209">
        <v>1</v>
      </c>
      <c r="S1209" t="s">
        <v>183</v>
      </c>
      <c r="T1209" t="s">
        <v>184</v>
      </c>
      <c r="U1209" t="s">
        <v>191</v>
      </c>
      <c r="V1209" s="50">
        <f t="shared" si="92"/>
        <v>2.8571428571428571E-3</v>
      </c>
      <c r="W1209" s="50">
        <f t="shared" si="95"/>
        <v>2857.1428571428573</v>
      </c>
      <c r="X1209" s="50">
        <f t="shared" si="94"/>
        <v>2.881844380403458E-3</v>
      </c>
      <c r="Y1209">
        <f t="shared" si="93"/>
        <v>2.8818443804034581</v>
      </c>
    </row>
    <row r="1210" spans="1:25">
      <c r="A1210">
        <v>1209</v>
      </c>
      <c r="B1210" t="s">
        <v>144</v>
      </c>
      <c r="C1210" t="s">
        <v>145</v>
      </c>
      <c r="D1210">
        <v>3</v>
      </c>
      <c r="E1210" t="s">
        <v>18</v>
      </c>
      <c r="F1210">
        <f t="shared" si="98"/>
        <v>0.04</v>
      </c>
      <c r="H1210">
        <v>350</v>
      </c>
      <c r="I1210" s="4">
        <v>347</v>
      </c>
      <c r="J1210" t="s">
        <v>69</v>
      </c>
      <c r="K1210">
        <v>1</v>
      </c>
      <c r="L1210" t="s">
        <v>192</v>
      </c>
      <c r="M1210" t="s">
        <v>35</v>
      </c>
      <c r="N1210" t="s">
        <v>36</v>
      </c>
      <c r="O1210" t="s">
        <v>37</v>
      </c>
      <c r="P1210" t="s">
        <v>24</v>
      </c>
      <c r="Q1210" t="s">
        <v>38</v>
      </c>
      <c r="R1210">
        <v>18</v>
      </c>
      <c r="S1210" t="s">
        <v>183</v>
      </c>
      <c r="T1210" t="s">
        <v>184</v>
      </c>
      <c r="U1210" t="s">
        <v>193</v>
      </c>
      <c r="V1210" s="50">
        <f t="shared" si="92"/>
        <v>5.1428571428571428E-2</v>
      </c>
      <c r="W1210" s="50">
        <f t="shared" si="95"/>
        <v>51428.571428571428</v>
      </c>
      <c r="X1210" s="50">
        <f t="shared" si="94"/>
        <v>5.1873198847262249E-2</v>
      </c>
      <c r="Y1210">
        <f t="shared" si="93"/>
        <v>51.873198847262252</v>
      </c>
    </row>
    <row r="1211" spans="1:25">
      <c r="A1211">
        <v>1210</v>
      </c>
      <c r="B1211" t="s">
        <v>144</v>
      </c>
      <c r="C1211" t="s">
        <v>145</v>
      </c>
      <c r="D1211">
        <v>3</v>
      </c>
      <c r="E1211" t="s">
        <v>18</v>
      </c>
      <c r="F1211">
        <f t="shared" si="98"/>
        <v>0.04</v>
      </c>
      <c r="H1211">
        <v>350</v>
      </c>
      <c r="I1211" s="4">
        <v>347</v>
      </c>
      <c r="J1211" t="s">
        <v>69</v>
      </c>
      <c r="K1211">
        <v>1</v>
      </c>
      <c r="L1211" t="s">
        <v>39</v>
      </c>
      <c r="M1211" t="s">
        <v>35</v>
      </c>
      <c r="N1211" t="s">
        <v>36</v>
      </c>
      <c r="O1211" t="s">
        <v>37</v>
      </c>
      <c r="P1211" t="s">
        <v>24</v>
      </c>
      <c r="Q1211" t="s">
        <v>38</v>
      </c>
      <c r="R1211">
        <v>17</v>
      </c>
      <c r="S1211" t="s">
        <v>183</v>
      </c>
      <c r="T1211" t="s">
        <v>184</v>
      </c>
      <c r="U1211" t="s">
        <v>193</v>
      </c>
      <c r="V1211" s="50">
        <f t="shared" si="92"/>
        <v>4.8571428571428571E-2</v>
      </c>
      <c r="W1211" s="50">
        <f t="shared" si="95"/>
        <v>48571.428571428572</v>
      </c>
      <c r="X1211" s="50">
        <f t="shared" si="94"/>
        <v>4.8991354466858789E-2</v>
      </c>
      <c r="Y1211">
        <f t="shared" si="93"/>
        <v>48.991354466858787</v>
      </c>
    </row>
    <row r="1212" spans="1:25">
      <c r="A1212">
        <v>1211</v>
      </c>
      <c r="B1212" t="s">
        <v>144</v>
      </c>
      <c r="C1212" t="s">
        <v>145</v>
      </c>
      <c r="D1212">
        <v>3</v>
      </c>
      <c r="E1212" t="s">
        <v>18</v>
      </c>
      <c r="F1212">
        <f t="shared" si="98"/>
        <v>0.04</v>
      </c>
      <c r="H1212">
        <v>350</v>
      </c>
      <c r="I1212" s="4">
        <v>347</v>
      </c>
      <c r="J1212" t="s">
        <v>69</v>
      </c>
      <c r="K1212">
        <v>1</v>
      </c>
      <c r="L1212" t="s">
        <v>40</v>
      </c>
      <c r="M1212" t="s">
        <v>40</v>
      </c>
      <c r="N1212" t="s">
        <v>22</v>
      </c>
      <c r="O1212" t="s">
        <v>37</v>
      </c>
      <c r="P1212" t="s">
        <v>24</v>
      </c>
      <c r="Q1212" t="s">
        <v>32</v>
      </c>
      <c r="R1212">
        <v>3</v>
      </c>
      <c r="S1212" t="s">
        <v>183</v>
      </c>
      <c r="T1212" t="s">
        <v>184</v>
      </c>
      <c r="U1212" t="s">
        <v>193</v>
      </c>
      <c r="V1212" s="50">
        <f t="shared" si="92"/>
        <v>8.5714285714285719E-3</v>
      </c>
      <c r="W1212" s="50">
        <f t="shared" si="95"/>
        <v>8571.4285714285725</v>
      </c>
      <c r="X1212" s="50">
        <f t="shared" si="94"/>
        <v>8.6455331412103754E-3</v>
      </c>
      <c r="Y1212">
        <f t="shared" si="93"/>
        <v>8.6455331412103753</v>
      </c>
    </row>
    <row r="1213" spans="1:25">
      <c r="A1213">
        <v>1212</v>
      </c>
      <c r="B1213" t="s">
        <v>144</v>
      </c>
      <c r="C1213" t="s">
        <v>145</v>
      </c>
      <c r="D1213">
        <v>3</v>
      </c>
      <c r="E1213" t="s">
        <v>18</v>
      </c>
      <c r="F1213">
        <f t="shared" si="98"/>
        <v>0.04</v>
      </c>
      <c r="H1213">
        <v>350</v>
      </c>
      <c r="I1213" s="4">
        <v>347</v>
      </c>
      <c r="J1213" t="s">
        <v>69</v>
      </c>
      <c r="K1213">
        <v>1</v>
      </c>
      <c r="L1213" t="s">
        <v>48</v>
      </c>
      <c r="M1213" t="s">
        <v>48</v>
      </c>
      <c r="N1213" t="s">
        <v>22</v>
      </c>
      <c r="O1213" t="s">
        <v>37</v>
      </c>
      <c r="P1213" t="s">
        <v>24</v>
      </c>
      <c r="Q1213" t="s">
        <v>49</v>
      </c>
      <c r="R1213">
        <v>1</v>
      </c>
      <c r="S1213" t="s">
        <v>183</v>
      </c>
      <c r="T1213" t="s">
        <v>184</v>
      </c>
      <c r="U1213" t="s">
        <v>193</v>
      </c>
      <c r="V1213" s="50">
        <f t="shared" si="92"/>
        <v>2.8571428571428571E-3</v>
      </c>
      <c r="W1213" s="50">
        <f t="shared" si="95"/>
        <v>2857.1428571428573</v>
      </c>
      <c r="X1213" s="50">
        <f t="shared" si="94"/>
        <v>2.881844380403458E-3</v>
      </c>
      <c r="Y1213">
        <f t="shared" si="93"/>
        <v>2.8818443804034581</v>
      </c>
    </row>
    <row r="1214" spans="1:25">
      <c r="A1214">
        <v>1213</v>
      </c>
      <c r="B1214" t="s">
        <v>144</v>
      </c>
      <c r="C1214" t="s">
        <v>145</v>
      </c>
      <c r="D1214">
        <v>3</v>
      </c>
      <c r="E1214" t="s">
        <v>18</v>
      </c>
      <c r="F1214">
        <f t="shared" si="98"/>
        <v>0.04</v>
      </c>
      <c r="H1214">
        <v>350</v>
      </c>
      <c r="I1214" s="4">
        <v>347</v>
      </c>
      <c r="J1214" t="s">
        <v>69</v>
      </c>
      <c r="K1214">
        <v>1</v>
      </c>
      <c r="L1214" t="s">
        <v>56</v>
      </c>
      <c r="M1214" t="s">
        <v>56</v>
      </c>
      <c r="N1214" t="s">
        <v>22</v>
      </c>
      <c r="O1214" t="s">
        <v>37</v>
      </c>
      <c r="P1214" t="s">
        <v>24</v>
      </c>
      <c r="Q1214" t="s">
        <v>57</v>
      </c>
      <c r="R1214">
        <v>1</v>
      </c>
      <c r="S1214" t="s">
        <v>183</v>
      </c>
      <c r="T1214" t="s">
        <v>184</v>
      </c>
      <c r="U1214" t="s">
        <v>193</v>
      </c>
      <c r="V1214" s="50">
        <f t="shared" si="92"/>
        <v>2.8571428571428571E-3</v>
      </c>
      <c r="W1214" s="50">
        <f t="shared" si="95"/>
        <v>2857.1428571428573</v>
      </c>
      <c r="X1214" s="50">
        <f t="shared" si="94"/>
        <v>2.881844380403458E-3</v>
      </c>
      <c r="Y1214">
        <f t="shared" si="93"/>
        <v>2.8818443804034581</v>
      </c>
    </row>
    <row r="1215" spans="1:25">
      <c r="A1215">
        <v>1214</v>
      </c>
      <c r="B1215" t="s">
        <v>144</v>
      </c>
      <c r="C1215" t="s">
        <v>145</v>
      </c>
      <c r="D1215">
        <v>3</v>
      </c>
      <c r="E1215" t="s">
        <v>18</v>
      </c>
      <c r="F1215">
        <f t="shared" si="98"/>
        <v>0.04</v>
      </c>
      <c r="H1215">
        <v>350</v>
      </c>
      <c r="I1215" s="4">
        <v>347</v>
      </c>
      <c r="J1215" t="s">
        <v>69</v>
      </c>
      <c r="K1215">
        <v>1</v>
      </c>
      <c r="L1215" t="s">
        <v>58</v>
      </c>
      <c r="M1215" t="s">
        <v>58</v>
      </c>
      <c r="N1215" t="s">
        <v>30</v>
      </c>
      <c r="O1215" t="s">
        <v>23</v>
      </c>
      <c r="P1215" t="s">
        <v>31</v>
      </c>
      <c r="Q1215" t="s">
        <v>59</v>
      </c>
      <c r="R1215">
        <v>2</v>
      </c>
      <c r="S1215" t="s">
        <v>183</v>
      </c>
      <c r="T1215" t="s">
        <v>184</v>
      </c>
      <c r="U1215" t="s">
        <v>193</v>
      </c>
      <c r="V1215" s="50">
        <f t="shared" si="92"/>
        <v>5.7142857142857143E-3</v>
      </c>
      <c r="W1215" s="50">
        <f t="shared" si="95"/>
        <v>5714.2857142857147</v>
      </c>
      <c r="X1215" s="50">
        <f t="shared" si="94"/>
        <v>5.763688760806916E-3</v>
      </c>
      <c r="Y1215">
        <f t="shared" si="93"/>
        <v>5.7636887608069163</v>
      </c>
    </row>
    <row r="1216" spans="1:25">
      <c r="A1216">
        <v>1215</v>
      </c>
      <c r="B1216" t="s">
        <v>144</v>
      </c>
      <c r="C1216" t="s">
        <v>145</v>
      </c>
      <c r="D1216">
        <v>3</v>
      </c>
      <c r="E1216" t="s">
        <v>18</v>
      </c>
      <c r="F1216">
        <f t="shared" si="98"/>
        <v>0.04</v>
      </c>
      <c r="H1216">
        <v>350</v>
      </c>
      <c r="I1216" s="4">
        <v>347</v>
      </c>
      <c r="J1216" t="s">
        <v>69</v>
      </c>
      <c r="K1216">
        <v>1</v>
      </c>
      <c r="L1216" t="s">
        <v>62</v>
      </c>
      <c r="M1216" t="s">
        <v>62</v>
      </c>
      <c r="N1216" t="s">
        <v>22</v>
      </c>
      <c r="O1216" t="s">
        <v>37</v>
      </c>
      <c r="P1216" t="s">
        <v>24</v>
      </c>
      <c r="Q1216" t="s">
        <v>32</v>
      </c>
      <c r="R1216">
        <v>3</v>
      </c>
      <c r="S1216" t="s">
        <v>183</v>
      </c>
      <c r="T1216" t="s">
        <v>184</v>
      </c>
      <c r="U1216" t="s">
        <v>193</v>
      </c>
      <c r="V1216" s="50">
        <f t="shared" si="92"/>
        <v>8.5714285714285719E-3</v>
      </c>
      <c r="W1216" s="50">
        <f t="shared" si="95"/>
        <v>8571.4285714285725</v>
      </c>
      <c r="X1216" s="50">
        <f t="shared" si="94"/>
        <v>8.6455331412103754E-3</v>
      </c>
      <c r="Y1216">
        <f t="shared" si="93"/>
        <v>8.6455331412103753</v>
      </c>
    </row>
    <row r="1217" spans="1:25">
      <c r="A1217">
        <v>1216</v>
      </c>
      <c r="B1217" t="s">
        <v>144</v>
      </c>
      <c r="C1217" t="s">
        <v>145</v>
      </c>
      <c r="D1217">
        <v>3</v>
      </c>
      <c r="E1217" t="s">
        <v>18</v>
      </c>
      <c r="F1217">
        <f t="shared" si="98"/>
        <v>0.04</v>
      </c>
      <c r="H1217">
        <v>350</v>
      </c>
      <c r="I1217" s="4">
        <v>347</v>
      </c>
      <c r="J1217" t="s">
        <v>69</v>
      </c>
      <c r="K1217">
        <v>1</v>
      </c>
      <c r="L1217" t="s">
        <v>153</v>
      </c>
      <c r="M1217" t="s">
        <v>153</v>
      </c>
      <c r="N1217" t="s">
        <v>22</v>
      </c>
      <c r="O1217" t="s">
        <v>23</v>
      </c>
      <c r="P1217" t="s">
        <v>31</v>
      </c>
      <c r="Q1217" t="s">
        <v>154</v>
      </c>
      <c r="R1217">
        <v>1</v>
      </c>
      <c r="S1217" t="s">
        <v>183</v>
      </c>
      <c r="T1217" t="s">
        <v>184</v>
      </c>
      <c r="U1217" t="s">
        <v>193</v>
      </c>
      <c r="V1217" s="50">
        <f t="shared" si="92"/>
        <v>2.8571428571428571E-3</v>
      </c>
      <c r="W1217" s="50">
        <f t="shared" si="95"/>
        <v>2857.1428571428573</v>
      </c>
      <c r="X1217" s="50">
        <f t="shared" si="94"/>
        <v>2.881844380403458E-3</v>
      </c>
      <c r="Y1217">
        <f t="shared" si="93"/>
        <v>2.8818443804034581</v>
      </c>
    </row>
    <row r="1218" spans="1:25">
      <c r="A1218">
        <v>1217</v>
      </c>
      <c r="B1218" t="s">
        <v>144</v>
      </c>
      <c r="C1218" t="s">
        <v>145</v>
      </c>
      <c r="D1218">
        <v>3</v>
      </c>
      <c r="E1218" t="s">
        <v>18</v>
      </c>
      <c r="F1218">
        <f t="shared" si="98"/>
        <v>0.04</v>
      </c>
      <c r="H1218">
        <v>350</v>
      </c>
      <c r="I1218" s="4">
        <v>347</v>
      </c>
      <c r="J1218" t="s">
        <v>69</v>
      </c>
      <c r="K1218">
        <v>1</v>
      </c>
      <c r="L1218" t="s">
        <v>188</v>
      </c>
      <c r="M1218" t="s">
        <v>188</v>
      </c>
      <c r="N1218" t="s">
        <v>22</v>
      </c>
      <c r="O1218" t="s">
        <v>23</v>
      </c>
      <c r="P1218" t="s">
        <v>24</v>
      </c>
      <c r="Q1218" t="s">
        <v>32</v>
      </c>
      <c r="R1218">
        <v>5</v>
      </c>
      <c r="S1218" t="s">
        <v>183</v>
      </c>
      <c r="T1218" t="s">
        <v>184</v>
      </c>
      <c r="U1218" t="s">
        <v>193</v>
      </c>
      <c r="V1218" s="50">
        <f t="shared" ref="V1218:V1281" si="99">R1218/H1218</f>
        <v>1.4285714285714285E-2</v>
      </c>
      <c r="W1218" s="50">
        <f t="shared" si="95"/>
        <v>14285.714285714284</v>
      </c>
      <c r="X1218" s="50">
        <f t="shared" si="94"/>
        <v>1.4409221902017291E-2</v>
      </c>
      <c r="Y1218">
        <f t="shared" ref="Y1218:Y1281" si="100">X1218*1000</f>
        <v>14.40922190201729</v>
      </c>
    </row>
    <row r="1219" spans="1:25">
      <c r="A1219">
        <v>1218</v>
      </c>
      <c r="B1219" t="s">
        <v>144</v>
      </c>
      <c r="C1219" t="s">
        <v>145</v>
      </c>
      <c r="D1219">
        <v>3</v>
      </c>
      <c r="E1219" t="s">
        <v>71</v>
      </c>
      <c r="F1219">
        <f t="shared" ref="F1219:F1229" si="101">(12-4)/100</f>
        <v>0.08</v>
      </c>
      <c r="H1219">
        <v>350</v>
      </c>
      <c r="I1219" s="4">
        <v>347</v>
      </c>
      <c r="J1219" t="s">
        <v>19</v>
      </c>
      <c r="K1219">
        <v>1</v>
      </c>
      <c r="L1219" t="s">
        <v>39</v>
      </c>
      <c r="M1219" t="s">
        <v>35</v>
      </c>
      <c r="N1219" t="s">
        <v>36</v>
      </c>
      <c r="O1219" t="s">
        <v>37</v>
      </c>
      <c r="P1219" t="s">
        <v>24</v>
      </c>
      <c r="Q1219" t="s">
        <v>38</v>
      </c>
      <c r="R1219">
        <v>5</v>
      </c>
      <c r="S1219" t="s">
        <v>183</v>
      </c>
      <c r="T1219" t="s">
        <v>194</v>
      </c>
      <c r="U1219" t="s">
        <v>195</v>
      </c>
      <c r="V1219" s="50">
        <f t="shared" si="99"/>
        <v>1.4285714285714285E-2</v>
      </c>
      <c r="W1219" s="50">
        <f t="shared" si="95"/>
        <v>14285.714285714284</v>
      </c>
      <c r="X1219" s="50">
        <f t="shared" ref="X1219:X1282" si="102">R1219/I1219</f>
        <v>1.4409221902017291E-2</v>
      </c>
      <c r="Y1219">
        <f t="shared" si="100"/>
        <v>14.40922190201729</v>
      </c>
    </row>
    <row r="1220" spans="1:25">
      <c r="A1220">
        <v>1219</v>
      </c>
      <c r="B1220" t="s">
        <v>144</v>
      </c>
      <c r="C1220" t="s">
        <v>145</v>
      </c>
      <c r="D1220">
        <v>3</v>
      </c>
      <c r="E1220" t="s">
        <v>71</v>
      </c>
      <c r="F1220">
        <f t="shared" si="101"/>
        <v>0.08</v>
      </c>
      <c r="H1220">
        <v>350</v>
      </c>
      <c r="I1220" s="4">
        <v>347</v>
      </c>
      <c r="J1220" t="s">
        <v>19</v>
      </c>
      <c r="K1220">
        <v>1</v>
      </c>
      <c r="L1220" t="s">
        <v>151</v>
      </c>
      <c r="M1220" t="s">
        <v>151</v>
      </c>
      <c r="N1220" t="s">
        <v>30</v>
      </c>
      <c r="O1220" t="s">
        <v>23</v>
      </c>
      <c r="P1220" t="s">
        <v>31</v>
      </c>
      <c r="Q1220" t="s">
        <v>152</v>
      </c>
      <c r="R1220">
        <v>1</v>
      </c>
      <c r="S1220" t="s">
        <v>183</v>
      </c>
      <c r="T1220" t="s">
        <v>194</v>
      </c>
      <c r="U1220" t="s">
        <v>195</v>
      </c>
      <c r="V1220" s="50">
        <f t="shared" si="99"/>
        <v>2.8571428571428571E-3</v>
      </c>
      <c r="W1220" s="50">
        <f t="shared" ref="W1220:W1283" si="103">V1220*1000000</f>
        <v>2857.1428571428573</v>
      </c>
      <c r="X1220" s="50">
        <f t="shared" si="102"/>
        <v>2.881844380403458E-3</v>
      </c>
      <c r="Y1220">
        <f t="shared" si="100"/>
        <v>2.8818443804034581</v>
      </c>
    </row>
    <row r="1221" spans="1:25">
      <c r="A1221">
        <v>1220</v>
      </c>
      <c r="B1221" t="s">
        <v>144</v>
      </c>
      <c r="C1221" t="s">
        <v>145</v>
      </c>
      <c r="D1221">
        <v>3</v>
      </c>
      <c r="E1221" t="s">
        <v>71</v>
      </c>
      <c r="F1221">
        <f t="shared" si="101"/>
        <v>0.08</v>
      </c>
      <c r="H1221">
        <v>350</v>
      </c>
      <c r="I1221" s="4">
        <v>347</v>
      </c>
      <c r="J1221" t="s">
        <v>19</v>
      </c>
      <c r="K1221">
        <v>1</v>
      </c>
      <c r="L1221" t="s">
        <v>190</v>
      </c>
      <c r="M1221" t="s">
        <v>190</v>
      </c>
      <c r="N1221" t="s">
        <v>22</v>
      </c>
      <c r="O1221" t="s">
        <v>23</v>
      </c>
      <c r="P1221" t="s">
        <v>24</v>
      </c>
      <c r="Q1221" t="s">
        <v>32</v>
      </c>
      <c r="R1221">
        <v>1</v>
      </c>
      <c r="S1221" t="s">
        <v>183</v>
      </c>
      <c r="T1221" t="s">
        <v>194</v>
      </c>
      <c r="U1221" t="s">
        <v>195</v>
      </c>
      <c r="V1221" s="50">
        <f t="shared" si="99"/>
        <v>2.8571428571428571E-3</v>
      </c>
      <c r="W1221" s="50">
        <f t="shared" si="103"/>
        <v>2857.1428571428573</v>
      </c>
      <c r="X1221" s="50">
        <f t="shared" si="102"/>
        <v>2.881844380403458E-3</v>
      </c>
      <c r="Y1221">
        <f t="shared" si="100"/>
        <v>2.8818443804034581</v>
      </c>
    </row>
    <row r="1222" spans="1:25">
      <c r="A1222">
        <v>1221</v>
      </c>
      <c r="B1222" t="s">
        <v>144</v>
      </c>
      <c r="C1222" t="s">
        <v>145</v>
      </c>
      <c r="D1222">
        <v>3</v>
      </c>
      <c r="E1222" t="s">
        <v>71</v>
      </c>
      <c r="F1222">
        <f t="shared" si="101"/>
        <v>0.08</v>
      </c>
      <c r="H1222">
        <v>350</v>
      </c>
      <c r="I1222" s="4">
        <v>347</v>
      </c>
      <c r="J1222" t="s">
        <v>65</v>
      </c>
      <c r="K1222">
        <v>1</v>
      </c>
      <c r="L1222" t="s">
        <v>39</v>
      </c>
      <c r="M1222" t="s">
        <v>35</v>
      </c>
      <c r="N1222" t="s">
        <v>36</v>
      </c>
      <c r="O1222" t="s">
        <v>37</v>
      </c>
      <c r="P1222" t="s">
        <v>24</v>
      </c>
      <c r="Q1222" t="s">
        <v>38</v>
      </c>
      <c r="R1222">
        <v>4</v>
      </c>
      <c r="S1222" t="s">
        <v>183</v>
      </c>
      <c r="T1222" t="s">
        <v>194</v>
      </c>
      <c r="U1222" t="s">
        <v>196</v>
      </c>
      <c r="V1222" s="50">
        <f t="shared" si="99"/>
        <v>1.1428571428571429E-2</v>
      </c>
      <c r="W1222" s="50">
        <f t="shared" si="103"/>
        <v>11428.571428571429</v>
      </c>
      <c r="X1222" s="50">
        <f t="shared" si="102"/>
        <v>1.1527377521613832E-2</v>
      </c>
      <c r="Y1222">
        <f t="shared" si="100"/>
        <v>11.527377521613833</v>
      </c>
    </row>
    <row r="1223" spans="1:25">
      <c r="A1223">
        <v>1222</v>
      </c>
      <c r="B1223" t="s">
        <v>144</v>
      </c>
      <c r="C1223" t="s">
        <v>145</v>
      </c>
      <c r="D1223">
        <v>3</v>
      </c>
      <c r="E1223" t="s">
        <v>71</v>
      </c>
      <c r="F1223">
        <f t="shared" si="101"/>
        <v>0.08</v>
      </c>
      <c r="H1223">
        <v>350</v>
      </c>
      <c r="I1223" s="4">
        <v>347</v>
      </c>
      <c r="J1223" t="s">
        <v>65</v>
      </c>
      <c r="K1223">
        <v>1</v>
      </c>
      <c r="L1223" t="s">
        <v>197</v>
      </c>
      <c r="M1223" t="s">
        <v>197</v>
      </c>
      <c r="N1223" t="s">
        <v>22</v>
      </c>
      <c r="O1223" t="s">
        <v>23</v>
      </c>
      <c r="P1223" t="s">
        <v>24</v>
      </c>
      <c r="Q1223" t="s">
        <v>198</v>
      </c>
      <c r="R1223">
        <v>3</v>
      </c>
      <c r="S1223" t="s">
        <v>183</v>
      </c>
      <c r="T1223" t="s">
        <v>194</v>
      </c>
      <c r="U1223" t="s">
        <v>196</v>
      </c>
      <c r="V1223" s="50">
        <f t="shared" si="99"/>
        <v>8.5714285714285719E-3</v>
      </c>
      <c r="W1223" s="50">
        <f t="shared" si="103"/>
        <v>8571.4285714285725</v>
      </c>
      <c r="X1223" s="50">
        <f t="shared" si="102"/>
        <v>8.6455331412103754E-3</v>
      </c>
      <c r="Y1223">
        <f t="shared" si="100"/>
        <v>8.6455331412103753</v>
      </c>
    </row>
    <row r="1224" spans="1:25">
      <c r="A1224">
        <v>1223</v>
      </c>
      <c r="B1224" t="s">
        <v>144</v>
      </c>
      <c r="C1224" t="s">
        <v>145</v>
      </c>
      <c r="D1224">
        <v>3</v>
      </c>
      <c r="E1224" t="s">
        <v>71</v>
      </c>
      <c r="F1224">
        <f t="shared" si="101"/>
        <v>0.08</v>
      </c>
      <c r="H1224">
        <v>350</v>
      </c>
      <c r="I1224" s="4">
        <v>347</v>
      </c>
      <c r="J1224" t="s">
        <v>65</v>
      </c>
      <c r="K1224">
        <v>1</v>
      </c>
      <c r="L1224" t="s">
        <v>153</v>
      </c>
      <c r="M1224" t="s">
        <v>153</v>
      </c>
      <c r="N1224" t="s">
        <v>22</v>
      </c>
      <c r="O1224" t="s">
        <v>23</v>
      </c>
      <c r="P1224" t="s">
        <v>31</v>
      </c>
      <c r="Q1224" t="s">
        <v>154</v>
      </c>
      <c r="R1224">
        <v>1</v>
      </c>
      <c r="S1224" t="s">
        <v>183</v>
      </c>
      <c r="T1224" t="s">
        <v>194</v>
      </c>
      <c r="U1224" t="s">
        <v>196</v>
      </c>
      <c r="V1224" s="50">
        <f t="shared" si="99"/>
        <v>2.8571428571428571E-3</v>
      </c>
      <c r="W1224" s="50">
        <f t="shared" si="103"/>
        <v>2857.1428571428573</v>
      </c>
      <c r="X1224" s="50">
        <f t="shared" si="102"/>
        <v>2.881844380403458E-3</v>
      </c>
      <c r="Y1224">
        <f t="shared" si="100"/>
        <v>2.8818443804034581</v>
      </c>
    </row>
    <row r="1225" spans="1:25">
      <c r="A1225">
        <v>1224</v>
      </c>
      <c r="B1225" t="s">
        <v>144</v>
      </c>
      <c r="C1225" t="s">
        <v>145</v>
      </c>
      <c r="D1225">
        <v>3</v>
      </c>
      <c r="E1225" t="s">
        <v>71</v>
      </c>
      <c r="F1225">
        <f t="shared" si="101"/>
        <v>0.08</v>
      </c>
      <c r="H1225">
        <v>350</v>
      </c>
      <c r="I1225" s="4">
        <v>347</v>
      </c>
      <c r="J1225" t="s">
        <v>67</v>
      </c>
      <c r="K1225">
        <v>1</v>
      </c>
      <c r="L1225" t="s">
        <v>29</v>
      </c>
      <c r="M1225" t="s">
        <v>29</v>
      </c>
      <c r="N1225" t="s">
        <v>30</v>
      </c>
      <c r="O1225" t="s">
        <v>23</v>
      </c>
      <c r="P1225" t="s">
        <v>31</v>
      </c>
      <c r="Q1225" t="s">
        <v>32</v>
      </c>
      <c r="R1225">
        <v>1</v>
      </c>
      <c r="S1225" t="s">
        <v>183</v>
      </c>
      <c r="T1225" t="s">
        <v>194</v>
      </c>
      <c r="U1225" t="s">
        <v>199</v>
      </c>
      <c r="V1225" s="50">
        <f t="shared" si="99"/>
        <v>2.8571428571428571E-3</v>
      </c>
      <c r="W1225" s="50">
        <f t="shared" si="103"/>
        <v>2857.1428571428573</v>
      </c>
      <c r="X1225" s="50">
        <f t="shared" si="102"/>
        <v>2.881844380403458E-3</v>
      </c>
      <c r="Y1225">
        <f t="shared" si="100"/>
        <v>2.8818443804034581</v>
      </c>
    </row>
    <row r="1226" spans="1:25">
      <c r="A1226">
        <v>1225</v>
      </c>
      <c r="B1226" t="s">
        <v>144</v>
      </c>
      <c r="C1226" t="s">
        <v>145</v>
      </c>
      <c r="D1226">
        <v>3</v>
      </c>
      <c r="E1226" t="s">
        <v>71</v>
      </c>
      <c r="F1226">
        <f t="shared" si="101"/>
        <v>0.08</v>
      </c>
      <c r="H1226">
        <v>350</v>
      </c>
      <c r="I1226" s="4">
        <v>347</v>
      </c>
      <c r="J1226" t="s">
        <v>67</v>
      </c>
      <c r="K1226">
        <v>1</v>
      </c>
      <c r="L1226" t="s">
        <v>39</v>
      </c>
      <c r="M1226" t="s">
        <v>35</v>
      </c>
      <c r="N1226" t="s">
        <v>36</v>
      </c>
      <c r="O1226" t="s">
        <v>37</v>
      </c>
      <c r="P1226" t="s">
        <v>24</v>
      </c>
      <c r="Q1226" t="s">
        <v>38</v>
      </c>
      <c r="R1226">
        <v>5</v>
      </c>
      <c r="S1226" t="s">
        <v>183</v>
      </c>
      <c r="T1226" t="s">
        <v>194</v>
      </c>
      <c r="U1226" t="s">
        <v>199</v>
      </c>
      <c r="V1226" s="50">
        <f t="shared" si="99"/>
        <v>1.4285714285714285E-2</v>
      </c>
      <c r="W1226" s="50">
        <f t="shared" si="103"/>
        <v>14285.714285714284</v>
      </c>
      <c r="X1226" s="50">
        <f t="shared" si="102"/>
        <v>1.4409221902017291E-2</v>
      </c>
      <c r="Y1226">
        <f t="shared" si="100"/>
        <v>14.40922190201729</v>
      </c>
    </row>
    <row r="1227" spans="1:25">
      <c r="A1227">
        <v>1226</v>
      </c>
      <c r="B1227" t="s">
        <v>144</v>
      </c>
      <c r="C1227" t="s">
        <v>145</v>
      </c>
      <c r="D1227">
        <v>3</v>
      </c>
      <c r="E1227" t="s">
        <v>71</v>
      </c>
      <c r="F1227">
        <f t="shared" si="101"/>
        <v>0.08</v>
      </c>
      <c r="H1227">
        <v>350</v>
      </c>
      <c r="I1227" s="4">
        <v>347</v>
      </c>
      <c r="J1227" t="s">
        <v>67</v>
      </c>
      <c r="K1227">
        <v>1</v>
      </c>
      <c r="L1227" t="s">
        <v>40</v>
      </c>
      <c r="M1227" t="s">
        <v>40</v>
      </c>
      <c r="N1227" t="s">
        <v>22</v>
      </c>
      <c r="O1227" t="s">
        <v>37</v>
      </c>
      <c r="P1227" t="s">
        <v>24</v>
      </c>
      <c r="Q1227" t="s">
        <v>32</v>
      </c>
      <c r="R1227">
        <v>2</v>
      </c>
      <c r="S1227" t="s">
        <v>183</v>
      </c>
      <c r="T1227" t="s">
        <v>194</v>
      </c>
      <c r="U1227" t="s">
        <v>199</v>
      </c>
      <c r="V1227" s="50">
        <f t="shared" si="99"/>
        <v>5.7142857142857143E-3</v>
      </c>
      <c r="W1227" s="50">
        <f t="shared" si="103"/>
        <v>5714.2857142857147</v>
      </c>
      <c r="X1227" s="50">
        <f t="shared" si="102"/>
        <v>5.763688760806916E-3</v>
      </c>
      <c r="Y1227">
        <f t="shared" si="100"/>
        <v>5.7636887608069163</v>
      </c>
    </row>
    <row r="1228" spans="1:25">
      <c r="A1228">
        <v>1227</v>
      </c>
      <c r="B1228" t="s">
        <v>144</v>
      </c>
      <c r="C1228" t="s">
        <v>145</v>
      </c>
      <c r="D1228">
        <v>3</v>
      </c>
      <c r="E1228" t="s">
        <v>71</v>
      </c>
      <c r="F1228">
        <f t="shared" si="101"/>
        <v>0.08</v>
      </c>
      <c r="H1228">
        <v>350</v>
      </c>
      <c r="I1228" s="4">
        <v>347</v>
      </c>
      <c r="J1228" t="s">
        <v>69</v>
      </c>
      <c r="K1228">
        <v>1</v>
      </c>
      <c r="L1228" t="s">
        <v>39</v>
      </c>
      <c r="M1228" t="s">
        <v>35</v>
      </c>
      <c r="N1228" t="s">
        <v>36</v>
      </c>
      <c r="O1228" t="s">
        <v>37</v>
      </c>
      <c r="P1228" t="s">
        <v>24</v>
      </c>
      <c r="Q1228" t="s">
        <v>38</v>
      </c>
      <c r="R1228">
        <v>3</v>
      </c>
      <c r="S1228" t="s">
        <v>183</v>
      </c>
      <c r="T1228" t="s">
        <v>194</v>
      </c>
      <c r="U1228" t="s">
        <v>200</v>
      </c>
      <c r="V1228" s="50">
        <f t="shared" si="99"/>
        <v>8.5714285714285719E-3</v>
      </c>
      <c r="W1228" s="50">
        <f t="shared" si="103"/>
        <v>8571.4285714285725</v>
      </c>
      <c r="X1228" s="50">
        <f t="shared" si="102"/>
        <v>8.6455331412103754E-3</v>
      </c>
      <c r="Y1228">
        <f t="shared" si="100"/>
        <v>8.6455331412103753</v>
      </c>
    </row>
    <row r="1229" spans="1:25">
      <c r="A1229">
        <v>1228</v>
      </c>
      <c r="B1229" t="s">
        <v>144</v>
      </c>
      <c r="C1229" t="s">
        <v>145</v>
      </c>
      <c r="D1229">
        <v>3</v>
      </c>
      <c r="E1229" t="s">
        <v>71</v>
      </c>
      <c r="F1229">
        <f t="shared" si="101"/>
        <v>0.08</v>
      </c>
      <c r="H1229">
        <v>350</v>
      </c>
      <c r="I1229" s="4">
        <v>347</v>
      </c>
      <c r="J1229" t="s">
        <v>69</v>
      </c>
      <c r="K1229">
        <v>1</v>
      </c>
      <c r="L1229" t="s">
        <v>44</v>
      </c>
      <c r="M1229" t="s">
        <v>44</v>
      </c>
      <c r="N1229" t="s">
        <v>22</v>
      </c>
      <c r="O1229" t="s">
        <v>23</v>
      </c>
      <c r="P1229" t="s">
        <v>24</v>
      </c>
      <c r="Q1229" t="s">
        <v>45</v>
      </c>
      <c r="R1229">
        <v>1</v>
      </c>
      <c r="S1229" t="s">
        <v>183</v>
      </c>
      <c r="T1229" t="s">
        <v>194</v>
      </c>
      <c r="U1229" t="s">
        <v>200</v>
      </c>
      <c r="V1229" s="50">
        <f t="shared" si="99"/>
        <v>2.8571428571428571E-3</v>
      </c>
      <c r="W1229" s="50">
        <f t="shared" si="103"/>
        <v>2857.1428571428573</v>
      </c>
      <c r="X1229" s="50">
        <f t="shared" si="102"/>
        <v>2.881844380403458E-3</v>
      </c>
      <c r="Y1229">
        <f t="shared" si="100"/>
        <v>2.8818443804034581</v>
      </c>
    </row>
    <row r="1230" spans="1:25">
      <c r="A1230">
        <v>1229</v>
      </c>
      <c r="B1230" t="s">
        <v>144</v>
      </c>
      <c r="C1230" t="s">
        <v>145</v>
      </c>
      <c r="D1230">
        <v>4</v>
      </c>
      <c r="E1230" t="s">
        <v>18</v>
      </c>
      <c r="F1230">
        <f t="shared" ref="F1230:F1251" si="104">(4/100)</f>
        <v>0.04</v>
      </c>
      <c r="H1230">
        <v>350</v>
      </c>
      <c r="I1230" s="4">
        <v>347</v>
      </c>
      <c r="J1230" t="s">
        <v>19</v>
      </c>
      <c r="K1230">
        <v>1</v>
      </c>
      <c r="L1230" t="s">
        <v>39</v>
      </c>
      <c r="M1230" t="s">
        <v>35</v>
      </c>
      <c r="N1230" t="s">
        <v>36</v>
      </c>
      <c r="O1230" t="s">
        <v>37</v>
      </c>
      <c r="P1230" t="s">
        <v>24</v>
      </c>
      <c r="Q1230" t="s">
        <v>38</v>
      </c>
      <c r="R1230">
        <v>23</v>
      </c>
      <c r="S1230" t="s">
        <v>201</v>
      </c>
      <c r="T1230" t="s">
        <v>202</v>
      </c>
      <c r="U1230" t="s">
        <v>203</v>
      </c>
      <c r="V1230" s="50">
        <f t="shared" si="99"/>
        <v>6.5714285714285711E-2</v>
      </c>
      <c r="W1230" s="50">
        <f t="shared" si="103"/>
        <v>65714.28571428571</v>
      </c>
      <c r="X1230" s="50">
        <f t="shared" si="102"/>
        <v>6.6282420749279536E-2</v>
      </c>
      <c r="Y1230">
        <f t="shared" si="100"/>
        <v>66.282420749279538</v>
      </c>
    </row>
    <row r="1231" spans="1:25">
      <c r="A1231">
        <v>1230</v>
      </c>
      <c r="B1231" t="s">
        <v>144</v>
      </c>
      <c r="C1231" t="s">
        <v>145</v>
      </c>
      <c r="D1231">
        <v>4</v>
      </c>
      <c r="E1231" t="s">
        <v>18</v>
      </c>
      <c r="F1231">
        <f t="shared" si="104"/>
        <v>0.04</v>
      </c>
      <c r="H1231">
        <v>350</v>
      </c>
      <c r="I1231" s="4">
        <v>347</v>
      </c>
      <c r="J1231" t="s">
        <v>19</v>
      </c>
      <c r="K1231">
        <v>1</v>
      </c>
      <c r="L1231" t="s">
        <v>40</v>
      </c>
      <c r="M1231" t="s">
        <v>40</v>
      </c>
      <c r="N1231" t="s">
        <v>22</v>
      </c>
      <c r="O1231" t="s">
        <v>37</v>
      </c>
      <c r="P1231" t="s">
        <v>24</v>
      </c>
      <c r="Q1231" t="s">
        <v>32</v>
      </c>
      <c r="R1231">
        <v>3</v>
      </c>
      <c r="S1231" t="s">
        <v>201</v>
      </c>
      <c r="T1231" t="s">
        <v>202</v>
      </c>
      <c r="U1231" t="s">
        <v>203</v>
      </c>
      <c r="V1231" s="50">
        <f t="shared" si="99"/>
        <v>8.5714285714285719E-3</v>
      </c>
      <c r="W1231" s="50">
        <f t="shared" si="103"/>
        <v>8571.4285714285725</v>
      </c>
      <c r="X1231" s="50">
        <f t="shared" si="102"/>
        <v>8.6455331412103754E-3</v>
      </c>
      <c r="Y1231">
        <f t="shared" si="100"/>
        <v>8.6455331412103753</v>
      </c>
    </row>
    <row r="1232" spans="1:25">
      <c r="A1232">
        <v>1231</v>
      </c>
      <c r="B1232" t="s">
        <v>144</v>
      </c>
      <c r="C1232" t="s">
        <v>145</v>
      </c>
      <c r="D1232">
        <v>4</v>
      </c>
      <c r="E1232" t="s">
        <v>18</v>
      </c>
      <c r="F1232">
        <f t="shared" si="104"/>
        <v>0.04</v>
      </c>
      <c r="H1232">
        <v>350</v>
      </c>
      <c r="I1232" s="4">
        <v>347</v>
      </c>
      <c r="J1232" t="s">
        <v>19</v>
      </c>
      <c r="K1232">
        <v>1</v>
      </c>
      <c r="L1232" t="s">
        <v>151</v>
      </c>
      <c r="M1232" t="s">
        <v>151</v>
      </c>
      <c r="N1232" t="s">
        <v>30</v>
      </c>
      <c r="O1232" t="s">
        <v>23</v>
      </c>
      <c r="P1232" t="s">
        <v>31</v>
      </c>
      <c r="Q1232" t="s">
        <v>152</v>
      </c>
      <c r="R1232">
        <v>1</v>
      </c>
      <c r="S1232" t="s">
        <v>201</v>
      </c>
      <c r="T1232" t="s">
        <v>202</v>
      </c>
      <c r="U1232" t="s">
        <v>203</v>
      </c>
      <c r="V1232" s="50">
        <f t="shared" si="99"/>
        <v>2.8571428571428571E-3</v>
      </c>
      <c r="W1232" s="50">
        <f t="shared" si="103"/>
        <v>2857.1428571428573</v>
      </c>
      <c r="X1232" s="50">
        <f t="shared" si="102"/>
        <v>2.881844380403458E-3</v>
      </c>
      <c r="Y1232">
        <f t="shared" si="100"/>
        <v>2.8818443804034581</v>
      </c>
    </row>
    <row r="1233" spans="1:25">
      <c r="A1233">
        <v>1232</v>
      </c>
      <c r="B1233" t="s">
        <v>144</v>
      </c>
      <c r="C1233" t="s">
        <v>145</v>
      </c>
      <c r="D1233">
        <v>4</v>
      </c>
      <c r="E1233" t="s">
        <v>18</v>
      </c>
      <c r="F1233">
        <f t="shared" si="104"/>
        <v>0.04</v>
      </c>
      <c r="H1233">
        <v>350</v>
      </c>
      <c r="I1233" s="4">
        <v>347</v>
      </c>
      <c r="J1233" t="s">
        <v>19</v>
      </c>
      <c r="K1233">
        <v>1</v>
      </c>
      <c r="L1233" t="s">
        <v>190</v>
      </c>
      <c r="M1233" t="s">
        <v>190</v>
      </c>
      <c r="N1233" t="s">
        <v>22</v>
      </c>
      <c r="O1233" t="s">
        <v>23</v>
      </c>
      <c r="P1233" t="s">
        <v>24</v>
      </c>
      <c r="Q1233" t="s">
        <v>32</v>
      </c>
      <c r="R1233">
        <v>1</v>
      </c>
      <c r="S1233" t="s">
        <v>201</v>
      </c>
      <c r="T1233" t="s">
        <v>202</v>
      </c>
      <c r="U1233" t="s">
        <v>203</v>
      </c>
      <c r="V1233" s="50">
        <f t="shared" si="99"/>
        <v>2.8571428571428571E-3</v>
      </c>
      <c r="W1233" s="50">
        <f t="shared" si="103"/>
        <v>2857.1428571428573</v>
      </c>
      <c r="X1233" s="50">
        <f t="shared" si="102"/>
        <v>2.881844380403458E-3</v>
      </c>
      <c r="Y1233">
        <f t="shared" si="100"/>
        <v>2.8818443804034581</v>
      </c>
    </row>
    <row r="1234" spans="1:25">
      <c r="A1234">
        <v>1233</v>
      </c>
      <c r="B1234" t="s">
        <v>144</v>
      </c>
      <c r="C1234" t="s">
        <v>145</v>
      </c>
      <c r="D1234">
        <v>4</v>
      </c>
      <c r="E1234" t="s">
        <v>18</v>
      </c>
      <c r="F1234">
        <f t="shared" si="104"/>
        <v>0.04</v>
      </c>
      <c r="H1234">
        <v>350</v>
      </c>
      <c r="I1234" s="4">
        <v>347</v>
      </c>
      <c r="J1234" t="s">
        <v>19</v>
      </c>
      <c r="K1234">
        <v>1</v>
      </c>
      <c r="L1234" t="s">
        <v>188</v>
      </c>
      <c r="M1234" t="s">
        <v>188</v>
      </c>
      <c r="N1234" t="s">
        <v>22</v>
      </c>
      <c r="O1234" t="s">
        <v>23</v>
      </c>
      <c r="P1234" t="s">
        <v>24</v>
      </c>
      <c r="Q1234" t="s">
        <v>32</v>
      </c>
      <c r="R1234">
        <v>4</v>
      </c>
      <c r="S1234" t="s">
        <v>201</v>
      </c>
      <c r="T1234" t="s">
        <v>202</v>
      </c>
      <c r="U1234" t="s">
        <v>203</v>
      </c>
      <c r="V1234" s="50">
        <f t="shared" si="99"/>
        <v>1.1428571428571429E-2</v>
      </c>
      <c r="W1234" s="50">
        <f t="shared" si="103"/>
        <v>11428.571428571429</v>
      </c>
      <c r="X1234" s="50">
        <f t="shared" si="102"/>
        <v>1.1527377521613832E-2</v>
      </c>
      <c r="Y1234">
        <f t="shared" si="100"/>
        <v>11.527377521613833</v>
      </c>
    </row>
    <row r="1235" spans="1:25">
      <c r="A1235">
        <v>1234</v>
      </c>
      <c r="B1235" t="s">
        <v>144</v>
      </c>
      <c r="C1235" t="s">
        <v>145</v>
      </c>
      <c r="D1235">
        <v>4</v>
      </c>
      <c r="E1235" t="s">
        <v>18</v>
      </c>
      <c r="F1235">
        <f t="shared" si="104"/>
        <v>0.04</v>
      </c>
      <c r="H1235">
        <v>350</v>
      </c>
      <c r="I1235" s="4">
        <v>347</v>
      </c>
      <c r="J1235" t="s">
        <v>65</v>
      </c>
      <c r="K1235">
        <v>1</v>
      </c>
      <c r="L1235" t="s">
        <v>39</v>
      </c>
      <c r="M1235" t="s">
        <v>35</v>
      </c>
      <c r="N1235" t="s">
        <v>36</v>
      </c>
      <c r="O1235" t="s">
        <v>37</v>
      </c>
      <c r="P1235" t="s">
        <v>24</v>
      </c>
      <c r="Q1235" t="s">
        <v>38</v>
      </c>
      <c r="R1235">
        <v>29</v>
      </c>
      <c r="S1235" t="s">
        <v>201</v>
      </c>
      <c r="T1235" t="s">
        <v>202</v>
      </c>
      <c r="U1235" t="s">
        <v>204</v>
      </c>
      <c r="V1235" s="50">
        <f t="shared" si="99"/>
        <v>8.2857142857142851E-2</v>
      </c>
      <c r="W1235" s="50">
        <f t="shared" si="103"/>
        <v>82857.142857142855</v>
      </c>
      <c r="X1235" s="50">
        <f t="shared" si="102"/>
        <v>8.3573487031700283E-2</v>
      </c>
      <c r="Y1235">
        <f t="shared" si="100"/>
        <v>83.573487031700282</v>
      </c>
    </row>
    <row r="1236" spans="1:25">
      <c r="A1236">
        <v>1235</v>
      </c>
      <c r="B1236" t="s">
        <v>144</v>
      </c>
      <c r="C1236" t="s">
        <v>145</v>
      </c>
      <c r="D1236">
        <v>4</v>
      </c>
      <c r="E1236" t="s">
        <v>18</v>
      </c>
      <c r="F1236">
        <f t="shared" si="104"/>
        <v>0.04</v>
      </c>
      <c r="H1236">
        <v>350</v>
      </c>
      <c r="I1236" s="4">
        <v>347</v>
      </c>
      <c r="J1236" t="s">
        <v>65</v>
      </c>
      <c r="K1236">
        <v>1</v>
      </c>
      <c r="L1236" t="s">
        <v>40</v>
      </c>
      <c r="M1236" t="s">
        <v>40</v>
      </c>
      <c r="N1236" t="s">
        <v>22</v>
      </c>
      <c r="O1236" t="s">
        <v>37</v>
      </c>
      <c r="P1236" t="s">
        <v>24</v>
      </c>
      <c r="Q1236" t="s">
        <v>32</v>
      </c>
      <c r="R1236">
        <v>1</v>
      </c>
      <c r="S1236" t="s">
        <v>201</v>
      </c>
      <c r="T1236" t="s">
        <v>202</v>
      </c>
      <c r="U1236" t="s">
        <v>204</v>
      </c>
      <c r="V1236" s="50">
        <f t="shared" si="99"/>
        <v>2.8571428571428571E-3</v>
      </c>
      <c r="W1236" s="50">
        <f t="shared" si="103"/>
        <v>2857.1428571428573</v>
      </c>
      <c r="X1236" s="50">
        <f t="shared" si="102"/>
        <v>2.881844380403458E-3</v>
      </c>
      <c r="Y1236">
        <f t="shared" si="100"/>
        <v>2.8818443804034581</v>
      </c>
    </row>
    <row r="1237" spans="1:25">
      <c r="A1237">
        <v>1236</v>
      </c>
      <c r="B1237" t="s">
        <v>144</v>
      </c>
      <c r="C1237" t="s">
        <v>145</v>
      </c>
      <c r="D1237">
        <v>4</v>
      </c>
      <c r="E1237" t="s">
        <v>18</v>
      </c>
      <c r="F1237">
        <f t="shared" si="104"/>
        <v>0.04</v>
      </c>
      <c r="H1237">
        <v>350</v>
      </c>
      <c r="I1237" s="4">
        <v>347</v>
      </c>
      <c r="J1237" t="s">
        <v>65</v>
      </c>
      <c r="K1237">
        <v>1</v>
      </c>
      <c r="L1237" t="s">
        <v>187</v>
      </c>
      <c r="M1237" t="s">
        <v>187</v>
      </c>
      <c r="N1237" t="s">
        <v>36</v>
      </c>
      <c r="O1237" t="s">
        <v>23</v>
      </c>
      <c r="P1237" t="s">
        <v>31</v>
      </c>
      <c r="Q1237" t="s">
        <v>38</v>
      </c>
      <c r="R1237">
        <v>1</v>
      </c>
      <c r="S1237" t="s">
        <v>201</v>
      </c>
      <c r="T1237" t="s">
        <v>202</v>
      </c>
      <c r="U1237" t="s">
        <v>204</v>
      </c>
      <c r="V1237" s="50">
        <f t="shared" si="99"/>
        <v>2.8571428571428571E-3</v>
      </c>
      <c r="W1237" s="50">
        <f t="shared" si="103"/>
        <v>2857.1428571428573</v>
      </c>
      <c r="X1237" s="50">
        <f t="shared" si="102"/>
        <v>2.881844380403458E-3</v>
      </c>
      <c r="Y1237">
        <f t="shared" si="100"/>
        <v>2.8818443804034581</v>
      </c>
    </row>
    <row r="1238" spans="1:25">
      <c r="A1238">
        <v>1237</v>
      </c>
      <c r="B1238" t="s">
        <v>144</v>
      </c>
      <c r="C1238" t="s">
        <v>145</v>
      </c>
      <c r="D1238">
        <v>4</v>
      </c>
      <c r="E1238" t="s">
        <v>18</v>
      </c>
      <c r="F1238">
        <f t="shared" si="104"/>
        <v>0.04</v>
      </c>
      <c r="H1238">
        <v>350</v>
      </c>
      <c r="I1238" s="4">
        <v>347</v>
      </c>
      <c r="J1238" t="s">
        <v>65</v>
      </c>
      <c r="K1238">
        <v>1</v>
      </c>
      <c r="L1238" t="s">
        <v>190</v>
      </c>
      <c r="M1238" t="s">
        <v>190</v>
      </c>
      <c r="N1238" t="s">
        <v>22</v>
      </c>
      <c r="O1238" t="s">
        <v>23</v>
      </c>
      <c r="P1238" t="s">
        <v>24</v>
      </c>
      <c r="Q1238" t="s">
        <v>32</v>
      </c>
      <c r="R1238">
        <v>1</v>
      </c>
      <c r="S1238" t="s">
        <v>201</v>
      </c>
      <c r="T1238" t="s">
        <v>202</v>
      </c>
      <c r="U1238" t="s">
        <v>204</v>
      </c>
      <c r="V1238" s="50">
        <f t="shared" si="99"/>
        <v>2.8571428571428571E-3</v>
      </c>
      <c r="W1238" s="50">
        <f t="shared" si="103"/>
        <v>2857.1428571428573</v>
      </c>
      <c r="X1238" s="50">
        <f t="shared" si="102"/>
        <v>2.881844380403458E-3</v>
      </c>
      <c r="Y1238">
        <f t="shared" si="100"/>
        <v>2.8818443804034581</v>
      </c>
    </row>
    <row r="1239" spans="1:25">
      <c r="A1239">
        <v>1238</v>
      </c>
      <c r="B1239" t="s">
        <v>144</v>
      </c>
      <c r="C1239" t="s">
        <v>145</v>
      </c>
      <c r="D1239">
        <v>4</v>
      </c>
      <c r="E1239" t="s">
        <v>18</v>
      </c>
      <c r="F1239">
        <f t="shared" si="104"/>
        <v>0.04</v>
      </c>
      <c r="H1239">
        <v>350</v>
      </c>
      <c r="I1239" s="4">
        <v>347</v>
      </c>
      <c r="J1239" t="s">
        <v>67</v>
      </c>
      <c r="K1239">
        <v>1</v>
      </c>
      <c r="L1239" t="s">
        <v>29</v>
      </c>
      <c r="M1239" t="s">
        <v>29</v>
      </c>
      <c r="N1239" t="s">
        <v>30</v>
      </c>
      <c r="O1239" t="s">
        <v>23</v>
      </c>
      <c r="P1239" t="s">
        <v>31</v>
      </c>
      <c r="Q1239" t="s">
        <v>32</v>
      </c>
      <c r="R1239">
        <v>1</v>
      </c>
      <c r="S1239" t="s">
        <v>201</v>
      </c>
      <c r="T1239" t="s">
        <v>202</v>
      </c>
      <c r="U1239" t="s">
        <v>205</v>
      </c>
      <c r="V1239" s="50">
        <f t="shared" si="99"/>
        <v>2.8571428571428571E-3</v>
      </c>
      <c r="W1239" s="50">
        <f t="shared" si="103"/>
        <v>2857.1428571428573</v>
      </c>
      <c r="X1239" s="50">
        <f t="shared" si="102"/>
        <v>2.881844380403458E-3</v>
      </c>
      <c r="Y1239">
        <f t="shared" si="100"/>
        <v>2.8818443804034581</v>
      </c>
    </row>
    <row r="1240" spans="1:25">
      <c r="A1240">
        <v>1239</v>
      </c>
      <c r="B1240" t="s">
        <v>144</v>
      </c>
      <c r="C1240" t="s">
        <v>145</v>
      </c>
      <c r="D1240">
        <v>4</v>
      </c>
      <c r="E1240" t="s">
        <v>18</v>
      </c>
      <c r="F1240">
        <f t="shared" si="104"/>
        <v>0.04</v>
      </c>
      <c r="H1240">
        <v>350</v>
      </c>
      <c r="I1240" s="4">
        <v>347</v>
      </c>
      <c r="J1240" t="s">
        <v>67</v>
      </c>
      <c r="K1240">
        <v>1</v>
      </c>
      <c r="L1240" t="s">
        <v>39</v>
      </c>
      <c r="M1240" t="s">
        <v>35</v>
      </c>
      <c r="N1240" t="s">
        <v>36</v>
      </c>
      <c r="O1240" t="s">
        <v>37</v>
      </c>
      <c r="P1240" t="s">
        <v>24</v>
      </c>
      <c r="Q1240" t="s">
        <v>38</v>
      </c>
      <c r="R1240">
        <v>23</v>
      </c>
      <c r="S1240" t="s">
        <v>201</v>
      </c>
      <c r="T1240" t="s">
        <v>202</v>
      </c>
      <c r="U1240" t="s">
        <v>205</v>
      </c>
      <c r="V1240" s="50">
        <f t="shared" si="99"/>
        <v>6.5714285714285711E-2</v>
      </c>
      <c r="W1240" s="50">
        <f t="shared" si="103"/>
        <v>65714.28571428571</v>
      </c>
      <c r="X1240" s="50">
        <f t="shared" si="102"/>
        <v>6.6282420749279536E-2</v>
      </c>
      <c r="Y1240">
        <f t="shared" si="100"/>
        <v>66.282420749279538</v>
      </c>
    </row>
    <row r="1241" spans="1:25">
      <c r="A1241">
        <v>1240</v>
      </c>
      <c r="B1241" t="s">
        <v>144</v>
      </c>
      <c r="C1241" t="s">
        <v>145</v>
      </c>
      <c r="D1241">
        <v>4</v>
      </c>
      <c r="E1241" t="s">
        <v>18</v>
      </c>
      <c r="F1241">
        <f t="shared" si="104"/>
        <v>0.04</v>
      </c>
      <c r="H1241">
        <v>350</v>
      </c>
      <c r="I1241" s="4">
        <v>347</v>
      </c>
      <c r="J1241" t="s">
        <v>67</v>
      </c>
      <c r="K1241">
        <v>1</v>
      </c>
      <c r="L1241" t="s">
        <v>40</v>
      </c>
      <c r="M1241" t="s">
        <v>40</v>
      </c>
      <c r="N1241" t="s">
        <v>22</v>
      </c>
      <c r="O1241" t="s">
        <v>37</v>
      </c>
      <c r="P1241" t="s">
        <v>24</v>
      </c>
      <c r="Q1241" t="s">
        <v>32</v>
      </c>
      <c r="R1241">
        <v>2</v>
      </c>
      <c r="S1241" t="s">
        <v>201</v>
      </c>
      <c r="T1241" t="s">
        <v>202</v>
      </c>
      <c r="U1241" t="s">
        <v>205</v>
      </c>
      <c r="V1241" s="50">
        <f t="shared" si="99"/>
        <v>5.7142857142857143E-3</v>
      </c>
      <c r="W1241" s="50">
        <f t="shared" si="103"/>
        <v>5714.2857142857147</v>
      </c>
      <c r="X1241" s="50">
        <f t="shared" si="102"/>
        <v>5.763688760806916E-3</v>
      </c>
      <c r="Y1241">
        <f t="shared" si="100"/>
        <v>5.7636887608069163</v>
      </c>
    </row>
    <row r="1242" spans="1:25">
      <c r="A1242">
        <v>1241</v>
      </c>
      <c r="B1242" t="s">
        <v>144</v>
      </c>
      <c r="C1242" t="s">
        <v>145</v>
      </c>
      <c r="D1242">
        <v>4</v>
      </c>
      <c r="E1242" t="s">
        <v>18</v>
      </c>
      <c r="F1242">
        <f t="shared" si="104"/>
        <v>0.04</v>
      </c>
      <c r="H1242">
        <v>350</v>
      </c>
      <c r="I1242" s="4">
        <v>347</v>
      </c>
      <c r="J1242" t="s">
        <v>67</v>
      </c>
      <c r="K1242">
        <v>1</v>
      </c>
      <c r="L1242" t="s">
        <v>149</v>
      </c>
      <c r="M1242" t="s">
        <v>149</v>
      </c>
      <c r="N1242" t="s">
        <v>30</v>
      </c>
      <c r="O1242" t="s">
        <v>23</v>
      </c>
      <c r="P1242" t="s">
        <v>31</v>
      </c>
      <c r="Q1242" t="s">
        <v>150</v>
      </c>
      <c r="R1242">
        <v>1</v>
      </c>
      <c r="S1242" t="s">
        <v>201</v>
      </c>
      <c r="T1242" t="s">
        <v>202</v>
      </c>
      <c r="U1242" t="s">
        <v>205</v>
      </c>
      <c r="V1242" s="50">
        <f t="shared" si="99"/>
        <v>2.8571428571428571E-3</v>
      </c>
      <c r="W1242" s="50">
        <f t="shared" si="103"/>
        <v>2857.1428571428573</v>
      </c>
      <c r="X1242" s="50">
        <f t="shared" si="102"/>
        <v>2.881844380403458E-3</v>
      </c>
      <c r="Y1242">
        <f t="shared" si="100"/>
        <v>2.8818443804034581</v>
      </c>
    </row>
    <row r="1243" spans="1:25">
      <c r="A1243">
        <v>1242</v>
      </c>
      <c r="B1243" t="s">
        <v>144</v>
      </c>
      <c r="C1243" t="s">
        <v>145</v>
      </c>
      <c r="D1243">
        <v>4</v>
      </c>
      <c r="E1243" t="s">
        <v>18</v>
      </c>
      <c r="F1243">
        <f t="shared" si="104"/>
        <v>0.04</v>
      </c>
      <c r="H1243">
        <v>350</v>
      </c>
      <c r="I1243" s="4">
        <v>347</v>
      </c>
      <c r="J1243" t="s">
        <v>67</v>
      </c>
      <c r="K1243">
        <v>1</v>
      </c>
      <c r="L1243" t="s">
        <v>161</v>
      </c>
      <c r="M1243" t="s">
        <v>161</v>
      </c>
      <c r="N1243" t="s">
        <v>36</v>
      </c>
      <c r="O1243" t="s">
        <v>37</v>
      </c>
      <c r="P1243" t="s">
        <v>24</v>
      </c>
      <c r="Q1243" t="s">
        <v>38</v>
      </c>
      <c r="R1243">
        <v>1</v>
      </c>
      <c r="S1243" t="s">
        <v>201</v>
      </c>
      <c r="T1243" t="s">
        <v>202</v>
      </c>
      <c r="U1243" t="s">
        <v>205</v>
      </c>
      <c r="V1243" s="50">
        <f t="shared" si="99"/>
        <v>2.8571428571428571E-3</v>
      </c>
      <c r="W1243" s="50">
        <f t="shared" si="103"/>
        <v>2857.1428571428573</v>
      </c>
      <c r="X1243" s="50">
        <f t="shared" si="102"/>
        <v>2.881844380403458E-3</v>
      </c>
      <c r="Y1243">
        <f t="shared" si="100"/>
        <v>2.8818443804034581</v>
      </c>
    </row>
    <row r="1244" spans="1:25">
      <c r="A1244">
        <v>1243</v>
      </c>
      <c r="B1244" t="s">
        <v>144</v>
      </c>
      <c r="C1244" t="s">
        <v>145</v>
      </c>
      <c r="D1244">
        <v>4</v>
      </c>
      <c r="E1244" t="s">
        <v>18</v>
      </c>
      <c r="F1244">
        <f t="shared" si="104"/>
        <v>0.04</v>
      </c>
      <c r="H1244">
        <v>350</v>
      </c>
      <c r="I1244" s="4">
        <v>347</v>
      </c>
      <c r="J1244" t="s">
        <v>67</v>
      </c>
      <c r="K1244">
        <v>1</v>
      </c>
      <c r="L1244" t="s">
        <v>58</v>
      </c>
      <c r="M1244" t="s">
        <v>58</v>
      </c>
      <c r="N1244" t="s">
        <v>30</v>
      </c>
      <c r="O1244" t="s">
        <v>23</v>
      </c>
      <c r="P1244" t="s">
        <v>31</v>
      </c>
      <c r="Q1244" t="s">
        <v>59</v>
      </c>
      <c r="R1244">
        <v>7</v>
      </c>
      <c r="S1244" t="s">
        <v>201</v>
      </c>
      <c r="T1244" t="s">
        <v>202</v>
      </c>
      <c r="U1244" t="s">
        <v>205</v>
      </c>
      <c r="V1244" s="50">
        <f t="shared" si="99"/>
        <v>0.02</v>
      </c>
      <c r="W1244" s="50">
        <f t="shared" si="103"/>
        <v>20000</v>
      </c>
      <c r="X1244" s="50">
        <f t="shared" si="102"/>
        <v>2.0172910662824207E-2</v>
      </c>
      <c r="Y1244">
        <f t="shared" si="100"/>
        <v>20.172910662824208</v>
      </c>
    </row>
    <row r="1245" spans="1:25">
      <c r="A1245">
        <v>1244</v>
      </c>
      <c r="B1245" t="s">
        <v>144</v>
      </c>
      <c r="C1245" t="s">
        <v>145</v>
      </c>
      <c r="D1245">
        <v>4</v>
      </c>
      <c r="E1245" t="s">
        <v>18</v>
      </c>
      <c r="F1245">
        <f t="shared" si="104"/>
        <v>0.04</v>
      </c>
      <c r="H1245">
        <v>350</v>
      </c>
      <c r="I1245" s="4">
        <v>347</v>
      </c>
      <c r="J1245" t="s">
        <v>67</v>
      </c>
      <c r="K1245">
        <v>1</v>
      </c>
      <c r="L1245" t="s">
        <v>62</v>
      </c>
      <c r="M1245" t="s">
        <v>62</v>
      </c>
      <c r="N1245" t="s">
        <v>22</v>
      </c>
      <c r="O1245" t="s">
        <v>37</v>
      </c>
      <c r="P1245" t="s">
        <v>24</v>
      </c>
      <c r="Q1245" t="s">
        <v>32</v>
      </c>
      <c r="R1245">
        <v>1</v>
      </c>
      <c r="S1245" t="s">
        <v>201</v>
      </c>
      <c r="T1245" t="s">
        <v>202</v>
      </c>
      <c r="U1245" t="s">
        <v>205</v>
      </c>
      <c r="V1245" s="50">
        <f t="shared" si="99"/>
        <v>2.8571428571428571E-3</v>
      </c>
      <c r="W1245" s="50">
        <f t="shared" si="103"/>
        <v>2857.1428571428573</v>
      </c>
      <c r="X1245" s="50">
        <f t="shared" si="102"/>
        <v>2.881844380403458E-3</v>
      </c>
      <c r="Y1245">
        <f t="shared" si="100"/>
        <v>2.8818443804034581</v>
      </c>
    </row>
    <row r="1246" spans="1:25">
      <c r="A1246">
        <v>1245</v>
      </c>
      <c r="B1246" t="s">
        <v>144</v>
      </c>
      <c r="C1246" t="s">
        <v>145</v>
      </c>
      <c r="D1246">
        <v>4</v>
      </c>
      <c r="E1246" t="s">
        <v>18</v>
      </c>
      <c r="F1246">
        <f t="shared" si="104"/>
        <v>0.04</v>
      </c>
      <c r="H1246">
        <v>350</v>
      </c>
      <c r="I1246" s="4">
        <v>347</v>
      </c>
      <c r="J1246" t="s">
        <v>67</v>
      </c>
      <c r="K1246">
        <v>1</v>
      </c>
      <c r="L1246" t="s">
        <v>153</v>
      </c>
      <c r="M1246" t="s">
        <v>153</v>
      </c>
      <c r="N1246" t="s">
        <v>22</v>
      </c>
      <c r="O1246" t="s">
        <v>23</v>
      </c>
      <c r="P1246" t="s">
        <v>31</v>
      </c>
      <c r="Q1246" t="s">
        <v>154</v>
      </c>
      <c r="R1246">
        <v>1</v>
      </c>
      <c r="S1246" t="s">
        <v>201</v>
      </c>
      <c r="T1246" t="s">
        <v>202</v>
      </c>
      <c r="U1246" t="s">
        <v>205</v>
      </c>
      <c r="V1246" s="50">
        <f t="shared" si="99"/>
        <v>2.8571428571428571E-3</v>
      </c>
      <c r="W1246" s="50">
        <f t="shared" si="103"/>
        <v>2857.1428571428573</v>
      </c>
      <c r="X1246" s="50">
        <f t="shared" si="102"/>
        <v>2.881844380403458E-3</v>
      </c>
      <c r="Y1246">
        <f t="shared" si="100"/>
        <v>2.8818443804034581</v>
      </c>
    </row>
    <row r="1247" spans="1:25">
      <c r="A1247">
        <v>1246</v>
      </c>
      <c r="B1247" t="s">
        <v>144</v>
      </c>
      <c r="C1247" t="s">
        <v>145</v>
      </c>
      <c r="D1247">
        <v>4</v>
      </c>
      <c r="E1247" t="s">
        <v>18</v>
      </c>
      <c r="F1247">
        <f t="shared" si="104"/>
        <v>0.04</v>
      </c>
      <c r="H1247">
        <v>350</v>
      </c>
      <c r="I1247" s="4">
        <v>347</v>
      </c>
      <c r="J1247" t="s">
        <v>69</v>
      </c>
      <c r="K1247">
        <v>1</v>
      </c>
      <c r="L1247" t="s">
        <v>39</v>
      </c>
      <c r="M1247" t="s">
        <v>35</v>
      </c>
      <c r="N1247" t="s">
        <v>36</v>
      </c>
      <c r="O1247" t="s">
        <v>37</v>
      </c>
      <c r="P1247" t="s">
        <v>24</v>
      </c>
      <c r="Q1247" t="s">
        <v>38</v>
      </c>
      <c r="R1247">
        <v>29</v>
      </c>
      <c r="S1247" t="s">
        <v>201</v>
      </c>
      <c r="T1247" t="s">
        <v>202</v>
      </c>
      <c r="U1247" t="s">
        <v>206</v>
      </c>
      <c r="V1247" s="50">
        <f t="shared" si="99"/>
        <v>8.2857142857142851E-2</v>
      </c>
      <c r="W1247" s="50">
        <f t="shared" si="103"/>
        <v>82857.142857142855</v>
      </c>
      <c r="X1247" s="50">
        <f t="shared" si="102"/>
        <v>8.3573487031700283E-2</v>
      </c>
      <c r="Y1247">
        <f t="shared" si="100"/>
        <v>83.573487031700282</v>
      </c>
    </row>
    <row r="1248" spans="1:25">
      <c r="A1248">
        <v>1247</v>
      </c>
      <c r="B1248" t="s">
        <v>144</v>
      </c>
      <c r="C1248" t="s">
        <v>145</v>
      </c>
      <c r="D1248">
        <v>4</v>
      </c>
      <c r="E1248" t="s">
        <v>18</v>
      </c>
      <c r="F1248">
        <f t="shared" si="104"/>
        <v>0.04</v>
      </c>
      <c r="H1248">
        <v>350</v>
      </c>
      <c r="I1248" s="4">
        <v>347</v>
      </c>
      <c r="J1248" t="s">
        <v>69</v>
      </c>
      <c r="K1248">
        <v>1</v>
      </c>
      <c r="L1248" t="s">
        <v>161</v>
      </c>
      <c r="M1248" t="s">
        <v>161</v>
      </c>
      <c r="N1248" t="s">
        <v>36</v>
      </c>
      <c r="O1248" t="s">
        <v>37</v>
      </c>
      <c r="P1248" t="s">
        <v>24</v>
      </c>
      <c r="Q1248" t="s">
        <v>38</v>
      </c>
      <c r="R1248">
        <v>2</v>
      </c>
      <c r="S1248" t="s">
        <v>201</v>
      </c>
      <c r="T1248" t="s">
        <v>202</v>
      </c>
      <c r="U1248" t="s">
        <v>206</v>
      </c>
      <c r="V1248" s="50">
        <f t="shared" si="99"/>
        <v>5.7142857142857143E-3</v>
      </c>
      <c r="W1248" s="50">
        <f t="shared" si="103"/>
        <v>5714.2857142857147</v>
      </c>
      <c r="X1248" s="50">
        <f t="shared" si="102"/>
        <v>5.763688760806916E-3</v>
      </c>
      <c r="Y1248">
        <f t="shared" si="100"/>
        <v>5.7636887608069163</v>
      </c>
    </row>
    <row r="1249" spans="1:25">
      <c r="A1249">
        <v>1248</v>
      </c>
      <c r="B1249" t="s">
        <v>144</v>
      </c>
      <c r="C1249" t="s">
        <v>145</v>
      </c>
      <c r="D1249">
        <v>4</v>
      </c>
      <c r="E1249" t="s">
        <v>18</v>
      </c>
      <c r="F1249">
        <f t="shared" si="104"/>
        <v>0.04</v>
      </c>
      <c r="H1249">
        <v>350</v>
      </c>
      <c r="I1249" s="4">
        <v>347</v>
      </c>
      <c r="J1249" t="s">
        <v>69</v>
      </c>
      <c r="K1249">
        <v>1</v>
      </c>
      <c r="L1249" t="s">
        <v>58</v>
      </c>
      <c r="M1249" t="s">
        <v>58</v>
      </c>
      <c r="N1249" t="s">
        <v>30</v>
      </c>
      <c r="O1249" t="s">
        <v>23</v>
      </c>
      <c r="P1249" t="s">
        <v>31</v>
      </c>
      <c r="Q1249" t="s">
        <v>59</v>
      </c>
      <c r="R1249">
        <v>6</v>
      </c>
      <c r="S1249" t="s">
        <v>201</v>
      </c>
      <c r="T1249" t="s">
        <v>202</v>
      </c>
      <c r="U1249" t="s">
        <v>206</v>
      </c>
      <c r="V1249" s="50">
        <f t="shared" si="99"/>
        <v>1.7142857142857144E-2</v>
      </c>
      <c r="W1249" s="50">
        <f t="shared" si="103"/>
        <v>17142.857142857145</v>
      </c>
      <c r="X1249" s="50">
        <f t="shared" si="102"/>
        <v>1.7291066282420751E-2</v>
      </c>
      <c r="Y1249">
        <f t="shared" si="100"/>
        <v>17.291066282420751</v>
      </c>
    </row>
    <row r="1250" spans="1:25">
      <c r="A1250">
        <v>1249</v>
      </c>
      <c r="B1250" t="s">
        <v>144</v>
      </c>
      <c r="C1250" t="s">
        <v>145</v>
      </c>
      <c r="D1250">
        <v>4</v>
      </c>
      <c r="E1250" t="s">
        <v>18</v>
      </c>
      <c r="F1250">
        <f t="shared" si="104"/>
        <v>0.04</v>
      </c>
      <c r="H1250">
        <v>350</v>
      </c>
      <c r="I1250" s="4">
        <v>347</v>
      </c>
      <c r="J1250" t="s">
        <v>69</v>
      </c>
      <c r="K1250">
        <v>1</v>
      </c>
      <c r="L1250" t="s">
        <v>153</v>
      </c>
      <c r="M1250" t="s">
        <v>153</v>
      </c>
      <c r="N1250" t="s">
        <v>22</v>
      </c>
      <c r="O1250" t="s">
        <v>23</v>
      </c>
      <c r="P1250" t="s">
        <v>31</v>
      </c>
      <c r="Q1250" t="s">
        <v>154</v>
      </c>
      <c r="R1250">
        <v>1</v>
      </c>
      <c r="S1250" t="s">
        <v>201</v>
      </c>
      <c r="T1250" t="s">
        <v>202</v>
      </c>
      <c r="U1250" t="s">
        <v>206</v>
      </c>
      <c r="V1250" s="50">
        <f t="shared" si="99"/>
        <v>2.8571428571428571E-3</v>
      </c>
      <c r="W1250" s="50">
        <f t="shared" si="103"/>
        <v>2857.1428571428573</v>
      </c>
      <c r="X1250" s="50">
        <f t="shared" si="102"/>
        <v>2.881844380403458E-3</v>
      </c>
      <c r="Y1250">
        <f t="shared" si="100"/>
        <v>2.8818443804034581</v>
      </c>
    </row>
    <row r="1251" spans="1:25">
      <c r="A1251">
        <v>1250</v>
      </c>
      <c r="B1251" t="s">
        <v>144</v>
      </c>
      <c r="C1251" t="s">
        <v>145</v>
      </c>
      <c r="D1251">
        <v>4</v>
      </c>
      <c r="E1251" t="s">
        <v>18</v>
      </c>
      <c r="F1251">
        <f t="shared" si="104"/>
        <v>0.04</v>
      </c>
      <c r="H1251">
        <v>350</v>
      </c>
      <c r="I1251" s="4">
        <v>347</v>
      </c>
      <c r="J1251" t="s">
        <v>69</v>
      </c>
      <c r="K1251">
        <v>1</v>
      </c>
      <c r="L1251" t="s">
        <v>188</v>
      </c>
      <c r="M1251" t="s">
        <v>188</v>
      </c>
      <c r="N1251" t="s">
        <v>22</v>
      </c>
      <c r="O1251" t="s">
        <v>23</v>
      </c>
      <c r="P1251" t="s">
        <v>24</v>
      </c>
      <c r="Q1251" t="s">
        <v>32</v>
      </c>
      <c r="R1251">
        <v>2</v>
      </c>
      <c r="S1251" t="s">
        <v>201</v>
      </c>
      <c r="T1251" t="s">
        <v>202</v>
      </c>
      <c r="U1251" t="s">
        <v>206</v>
      </c>
      <c r="V1251" s="50">
        <f t="shared" si="99"/>
        <v>5.7142857142857143E-3</v>
      </c>
      <c r="W1251" s="50">
        <f t="shared" si="103"/>
        <v>5714.2857142857147</v>
      </c>
      <c r="X1251" s="50">
        <f t="shared" si="102"/>
        <v>5.763688760806916E-3</v>
      </c>
      <c r="Y1251">
        <f t="shared" si="100"/>
        <v>5.7636887608069163</v>
      </c>
    </row>
    <row r="1252" spans="1:25">
      <c r="A1252">
        <v>1251</v>
      </c>
      <c r="B1252" t="s">
        <v>144</v>
      </c>
      <c r="C1252" t="s">
        <v>145</v>
      </c>
      <c r="D1252">
        <v>4</v>
      </c>
      <c r="E1252" t="s">
        <v>71</v>
      </c>
      <c r="F1252">
        <f t="shared" ref="F1252:F1266" si="105">(12-4)/100</f>
        <v>0.08</v>
      </c>
      <c r="H1252">
        <v>350</v>
      </c>
      <c r="I1252" s="4">
        <v>347</v>
      </c>
      <c r="J1252" t="s">
        <v>19</v>
      </c>
      <c r="K1252">
        <v>1</v>
      </c>
      <c r="L1252" t="s">
        <v>29</v>
      </c>
      <c r="M1252" t="s">
        <v>29</v>
      </c>
      <c r="N1252" t="s">
        <v>30</v>
      </c>
      <c r="O1252" t="s">
        <v>23</v>
      </c>
      <c r="P1252" t="s">
        <v>31</v>
      </c>
      <c r="Q1252" t="s">
        <v>32</v>
      </c>
      <c r="R1252">
        <v>1</v>
      </c>
      <c r="S1252" t="s">
        <v>201</v>
      </c>
      <c r="T1252" t="s">
        <v>207</v>
      </c>
      <c r="U1252" t="s">
        <v>208</v>
      </c>
      <c r="V1252" s="50">
        <f t="shared" si="99"/>
        <v>2.8571428571428571E-3</v>
      </c>
      <c r="W1252" s="50">
        <f t="shared" si="103"/>
        <v>2857.1428571428573</v>
      </c>
      <c r="X1252" s="50">
        <f t="shared" si="102"/>
        <v>2.881844380403458E-3</v>
      </c>
      <c r="Y1252">
        <f t="shared" si="100"/>
        <v>2.8818443804034581</v>
      </c>
    </row>
    <row r="1253" spans="1:25">
      <c r="A1253">
        <v>1252</v>
      </c>
      <c r="B1253" t="s">
        <v>144</v>
      </c>
      <c r="C1253" t="s">
        <v>145</v>
      </c>
      <c r="D1253">
        <v>4</v>
      </c>
      <c r="E1253" t="s">
        <v>71</v>
      </c>
      <c r="F1253">
        <f t="shared" si="105"/>
        <v>0.08</v>
      </c>
      <c r="H1253">
        <v>350</v>
      </c>
      <c r="I1253" s="4">
        <v>347</v>
      </c>
      <c r="J1253" t="s">
        <v>19</v>
      </c>
      <c r="K1253">
        <v>1</v>
      </c>
      <c r="L1253" t="s">
        <v>39</v>
      </c>
      <c r="M1253" t="s">
        <v>35</v>
      </c>
      <c r="N1253" t="s">
        <v>36</v>
      </c>
      <c r="O1253" t="s">
        <v>37</v>
      </c>
      <c r="P1253" t="s">
        <v>24</v>
      </c>
      <c r="Q1253" t="s">
        <v>38</v>
      </c>
      <c r="R1253">
        <v>5</v>
      </c>
      <c r="S1253" t="s">
        <v>201</v>
      </c>
      <c r="T1253" t="s">
        <v>207</v>
      </c>
      <c r="U1253" t="s">
        <v>208</v>
      </c>
      <c r="V1253" s="50">
        <f t="shared" si="99"/>
        <v>1.4285714285714285E-2</v>
      </c>
      <c r="W1253" s="50">
        <f t="shared" si="103"/>
        <v>14285.714285714284</v>
      </c>
      <c r="X1253" s="50">
        <f t="shared" si="102"/>
        <v>1.4409221902017291E-2</v>
      </c>
      <c r="Y1253">
        <f t="shared" si="100"/>
        <v>14.40922190201729</v>
      </c>
    </row>
    <row r="1254" spans="1:25">
      <c r="A1254">
        <v>1253</v>
      </c>
      <c r="B1254" t="s">
        <v>144</v>
      </c>
      <c r="C1254" t="s">
        <v>145</v>
      </c>
      <c r="D1254">
        <v>4</v>
      </c>
      <c r="E1254" t="s">
        <v>71</v>
      </c>
      <c r="F1254">
        <f t="shared" si="105"/>
        <v>0.08</v>
      </c>
      <c r="H1254">
        <v>350</v>
      </c>
      <c r="I1254" s="4">
        <v>347</v>
      </c>
      <c r="J1254" t="s">
        <v>65</v>
      </c>
      <c r="K1254">
        <v>1</v>
      </c>
      <c r="L1254" t="s">
        <v>39</v>
      </c>
      <c r="M1254" t="s">
        <v>35</v>
      </c>
      <c r="N1254" t="s">
        <v>36</v>
      </c>
      <c r="O1254" t="s">
        <v>37</v>
      </c>
      <c r="P1254" t="s">
        <v>24</v>
      </c>
      <c r="Q1254" t="s">
        <v>38</v>
      </c>
      <c r="R1254">
        <v>5</v>
      </c>
      <c r="S1254" t="s">
        <v>201</v>
      </c>
      <c r="T1254" t="s">
        <v>207</v>
      </c>
      <c r="U1254" t="s">
        <v>209</v>
      </c>
      <c r="V1254" s="50">
        <f t="shared" si="99"/>
        <v>1.4285714285714285E-2</v>
      </c>
      <c r="W1254" s="50">
        <f t="shared" si="103"/>
        <v>14285.714285714284</v>
      </c>
      <c r="X1254" s="50">
        <f t="shared" si="102"/>
        <v>1.4409221902017291E-2</v>
      </c>
      <c r="Y1254">
        <f t="shared" si="100"/>
        <v>14.40922190201729</v>
      </c>
    </row>
    <row r="1255" spans="1:25">
      <c r="A1255">
        <v>1254</v>
      </c>
      <c r="B1255" t="s">
        <v>144</v>
      </c>
      <c r="C1255" t="s">
        <v>145</v>
      </c>
      <c r="D1255">
        <v>4</v>
      </c>
      <c r="E1255" t="s">
        <v>71</v>
      </c>
      <c r="F1255">
        <f t="shared" si="105"/>
        <v>0.08</v>
      </c>
      <c r="H1255">
        <v>350</v>
      </c>
      <c r="I1255" s="4">
        <v>347</v>
      </c>
      <c r="J1255" t="s">
        <v>65</v>
      </c>
      <c r="K1255">
        <v>1</v>
      </c>
      <c r="L1255" t="s">
        <v>62</v>
      </c>
      <c r="M1255" t="s">
        <v>62</v>
      </c>
      <c r="N1255" t="s">
        <v>22</v>
      </c>
      <c r="O1255" t="s">
        <v>37</v>
      </c>
      <c r="P1255" t="s">
        <v>24</v>
      </c>
      <c r="Q1255" t="s">
        <v>32</v>
      </c>
      <c r="R1255">
        <v>1</v>
      </c>
      <c r="S1255" t="s">
        <v>201</v>
      </c>
      <c r="T1255" t="s">
        <v>207</v>
      </c>
      <c r="U1255" t="s">
        <v>209</v>
      </c>
      <c r="V1255" s="50">
        <f t="shared" si="99"/>
        <v>2.8571428571428571E-3</v>
      </c>
      <c r="W1255" s="50">
        <f t="shared" si="103"/>
        <v>2857.1428571428573</v>
      </c>
      <c r="X1255" s="50">
        <f t="shared" si="102"/>
        <v>2.881844380403458E-3</v>
      </c>
      <c r="Y1255">
        <f t="shared" si="100"/>
        <v>2.8818443804034581</v>
      </c>
    </row>
    <row r="1256" spans="1:25">
      <c r="A1256">
        <v>1255</v>
      </c>
      <c r="B1256" t="s">
        <v>144</v>
      </c>
      <c r="C1256" t="s">
        <v>145</v>
      </c>
      <c r="D1256">
        <v>4</v>
      </c>
      <c r="E1256" t="s">
        <v>71</v>
      </c>
      <c r="F1256">
        <f t="shared" si="105"/>
        <v>0.08</v>
      </c>
      <c r="H1256">
        <v>350</v>
      </c>
      <c r="I1256" s="4">
        <v>347</v>
      </c>
      <c r="J1256" t="s">
        <v>65</v>
      </c>
      <c r="K1256">
        <v>1</v>
      </c>
      <c r="L1256" t="s">
        <v>151</v>
      </c>
      <c r="M1256" t="s">
        <v>151</v>
      </c>
      <c r="N1256" t="s">
        <v>30</v>
      </c>
      <c r="O1256" t="s">
        <v>23</v>
      </c>
      <c r="P1256" t="s">
        <v>31</v>
      </c>
      <c r="Q1256" t="s">
        <v>152</v>
      </c>
      <c r="R1256">
        <v>1</v>
      </c>
      <c r="S1256" t="s">
        <v>201</v>
      </c>
      <c r="T1256" t="s">
        <v>207</v>
      </c>
      <c r="U1256" t="s">
        <v>209</v>
      </c>
      <c r="V1256" s="50">
        <f t="shared" si="99"/>
        <v>2.8571428571428571E-3</v>
      </c>
      <c r="W1256" s="50">
        <f t="shared" si="103"/>
        <v>2857.1428571428573</v>
      </c>
      <c r="X1256" s="50">
        <f t="shared" si="102"/>
        <v>2.881844380403458E-3</v>
      </c>
      <c r="Y1256">
        <f t="shared" si="100"/>
        <v>2.8818443804034581</v>
      </c>
    </row>
    <row r="1257" spans="1:25">
      <c r="A1257">
        <v>1256</v>
      </c>
      <c r="B1257" t="s">
        <v>144</v>
      </c>
      <c r="C1257" t="s">
        <v>145</v>
      </c>
      <c r="D1257">
        <v>4</v>
      </c>
      <c r="E1257" t="s">
        <v>71</v>
      </c>
      <c r="F1257">
        <f t="shared" si="105"/>
        <v>0.08</v>
      </c>
      <c r="H1257">
        <v>350</v>
      </c>
      <c r="I1257" s="4">
        <v>347</v>
      </c>
      <c r="J1257" t="s">
        <v>65</v>
      </c>
      <c r="K1257">
        <v>1</v>
      </c>
      <c r="L1257" t="s">
        <v>188</v>
      </c>
      <c r="M1257" t="s">
        <v>188</v>
      </c>
      <c r="N1257" t="s">
        <v>22</v>
      </c>
      <c r="O1257" t="s">
        <v>23</v>
      </c>
      <c r="P1257" t="s">
        <v>24</v>
      </c>
      <c r="Q1257" t="s">
        <v>32</v>
      </c>
      <c r="R1257">
        <v>1</v>
      </c>
      <c r="S1257" t="s">
        <v>201</v>
      </c>
      <c r="T1257" t="s">
        <v>207</v>
      </c>
      <c r="U1257" t="s">
        <v>209</v>
      </c>
      <c r="V1257" s="50">
        <f t="shared" si="99"/>
        <v>2.8571428571428571E-3</v>
      </c>
      <c r="W1257" s="50">
        <f t="shared" si="103"/>
        <v>2857.1428571428573</v>
      </c>
      <c r="X1257" s="50">
        <f t="shared" si="102"/>
        <v>2.881844380403458E-3</v>
      </c>
      <c r="Y1257">
        <f t="shared" si="100"/>
        <v>2.8818443804034581</v>
      </c>
    </row>
    <row r="1258" spans="1:25">
      <c r="A1258">
        <v>1257</v>
      </c>
      <c r="B1258" t="s">
        <v>144</v>
      </c>
      <c r="C1258" t="s">
        <v>145</v>
      </c>
      <c r="D1258">
        <v>4</v>
      </c>
      <c r="E1258" t="s">
        <v>71</v>
      </c>
      <c r="F1258">
        <f t="shared" si="105"/>
        <v>0.08</v>
      </c>
      <c r="H1258">
        <v>350</v>
      </c>
      <c r="I1258" s="4">
        <v>347</v>
      </c>
      <c r="J1258" t="s">
        <v>67</v>
      </c>
      <c r="K1258">
        <v>1</v>
      </c>
      <c r="L1258" t="s">
        <v>29</v>
      </c>
      <c r="M1258" t="s">
        <v>29</v>
      </c>
      <c r="N1258" t="s">
        <v>30</v>
      </c>
      <c r="O1258" t="s">
        <v>23</v>
      </c>
      <c r="P1258" t="s">
        <v>31</v>
      </c>
      <c r="Q1258" t="s">
        <v>32</v>
      </c>
      <c r="R1258">
        <v>1</v>
      </c>
      <c r="S1258" t="s">
        <v>201</v>
      </c>
      <c r="T1258" t="s">
        <v>207</v>
      </c>
      <c r="U1258" t="s">
        <v>210</v>
      </c>
      <c r="V1258" s="50">
        <f t="shared" si="99"/>
        <v>2.8571428571428571E-3</v>
      </c>
      <c r="W1258" s="50">
        <f t="shared" si="103"/>
        <v>2857.1428571428573</v>
      </c>
      <c r="X1258" s="50">
        <f t="shared" si="102"/>
        <v>2.881844380403458E-3</v>
      </c>
      <c r="Y1258">
        <f t="shared" si="100"/>
        <v>2.8818443804034581</v>
      </c>
    </row>
    <row r="1259" spans="1:25">
      <c r="A1259">
        <v>1258</v>
      </c>
      <c r="B1259" t="s">
        <v>144</v>
      </c>
      <c r="C1259" t="s">
        <v>145</v>
      </c>
      <c r="D1259">
        <v>4</v>
      </c>
      <c r="E1259" t="s">
        <v>71</v>
      </c>
      <c r="F1259">
        <f t="shared" si="105"/>
        <v>0.08</v>
      </c>
      <c r="H1259">
        <v>350</v>
      </c>
      <c r="I1259" s="4">
        <v>347</v>
      </c>
      <c r="J1259" t="s">
        <v>67</v>
      </c>
      <c r="K1259">
        <v>1</v>
      </c>
      <c r="L1259" t="s">
        <v>39</v>
      </c>
      <c r="M1259" t="s">
        <v>35</v>
      </c>
      <c r="N1259" t="s">
        <v>36</v>
      </c>
      <c r="O1259" t="s">
        <v>37</v>
      </c>
      <c r="P1259" t="s">
        <v>24</v>
      </c>
      <c r="Q1259" t="s">
        <v>38</v>
      </c>
      <c r="R1259">
        <v>6</v>
      </c>
      <c r="S1259" t="s">
        <v>201</v>
      </c>
      <c r="T1259" t="s">
        <v>207</v>
      </c>
      <c r="U1259" t="s">
        <v>210</v>
      </c>
      <c r="V1259" s="50">
        <f t="shared" si="99"/>
        <v>1.7142857142857144E-2</v>
      </c>
      <c r="W1259" s="50">
        <f t="shared" si="103"/>
        <v>17142.857142857145</v>
      </c>
      <c r="X1259" s="50">
        <f t="shared" si="102"/>
        <v>1.7291066282420751E-2</v>
      </c>
      <c r="Y1259">
        <f t="shared" si="100"/>
        <v>17.291066282420751</v>
      </c>
    </row>
    <row r="1260" spans="1:25">
      <c r="A1260">
        <v>1259</v>
      </c>
      <c r="B1260" t="s">
        <v>144</v>
      </c>
      <c r="C1260" t="s">
        <v>145</v>
      </c>
      <c r="D1260">
        <v>4</v>
      </c>
      <c r="E1260" t="s">
        <v>71</v>
      </c>
      <c r="F1260">
        <f t="shared" si="105"/>
        <v>0.08</v>
      </c>
      <c r="H1260">
        <v>350</v>
      </c>
      <c r="I1260" s="4">
        <v>347</v>
      </c>
      <c r="J1260" t="s">
        <v>67</v>
      </c>
      <c r="K1260">
        <v>1</v>
      </c>
      <c r="L1260" t="s">
        <v>58</v>
      </c>
      <c r="M1260" t="s">
        <v>58</v>
      </c>
      <c r="N1260" t="s">
        <v>30</v>
      </c>
      <c r="O1260" t="s">
        <v>23</v>
      </c>
      <c r="P1260" t="s">
        <v>31</v>
      </c>
      <c r="Q1260" t="s">
        <v>59</v>
      </c>
      <c r="R1260">
        <v>1</v>
      </c>
      <c r="S1260" t="s">
        <v>201</v>
      </c>
      <c r="T1260" t="s">
        <v>207</v>
      </c>
      <c r="U1260" t="s">
        <v>210</v>
      </c>
      <c r="V1260" s="50">
        <f t="shared" si="99"/>
        <v>2.8571428571428571E-3</v>
      </c>
      <c r="W1260" s="50">
        <f t="shared" si="103"/>
        <v>2857.1428571428573</v>
      </c>
      <c r="X1260" s="50">
        <f t="shared" si="102"/>
        <v>2.881844380403458E-3</v>
      </c>
      <c r="Y1260">
        <f t="shared" si="100"/>
        <v>2.8818443804034581</v>
      </c>
    </row>
    <row r="1261" spans="1:25">
      <c r="A1261">
        <v>1260</v>
      </c>
      <c r="B1261" t="s">
        <v>144</v>
      </c>
      <c r="C1261" t="s">
        <v>145</v>
      </c>
      <c r="D1261">
        <v>4</v>
      </c>
      <c r="E1261" t="s">
        <v>71</v>
      </c>
      <c r="F1261">
        <f t="shared" si="105"/>
        <v>0.08</v>
      </c>
      <c r="H1261">
        <v>350</v>
      </c>
      <c r="I1261" s="4">
        <v>347</v>
      </c>
      <c r="J1261" t="s">
        <v>69</v>
      </c>
      <c r="K1261">
        <v>1</v>
      </c>
      <c r="L1261" t="s">
        <v>39</v>
      </c>
      <c r="M1261" t="s">
        <v>35</v>
      </c>
      <c r="N1261" t="s">
        <v>36</v>
      </c>
      <c r="O1261" t="s">
        <v>37</v>
      </c>
      <c r="P1261" t="s">
        <v>24</v>
      </c>
      <c r="Q1261" t="s">
        <v>38</v>
      </c>
      <c r="R1261">
        <v>1</v>
      </c>
      <c r="S1261" t="s">
        <v>201</v>
      </c>
      <c r="T1261" t="s">
        <v>207</v>
      </c>
      <c r="U1261" t="s">
        <v>211</v>
      </c>
      <c r="V1261" s="50">
        <f t="shared" si="99"/>
        <v>2.8571428571428571E-3</v>
      </c>
      <c r="W1261" s="50">
        <f t="shared" si="103"/>
        <v>2857.1428571428573</v>
      </c>
      <c r="X1261" s="50">
        <f t="shared" si="102"/>
        <v>2.881844380403458E-3</v>
      </c>
      <c r="Y1261">
        <f t="shared" si="100"/>
        <v>2.8818443804034581</v>
      </c>
    </row>
    <row r="1262" spans="1:25">
      <c r="A1262">
        <v>1261</v>
      </c>
      <c r="B1262" t="s">
        <v>144</v>
      </c>
      <c r="C1262" t="s">
        <v>145</v>
      </c>
      <c r="D1262">
        <v>4</v>
      </c>
      <c r="E1262" t="s">
        <v>71</v>
      </c>
      <c r="F1262">
        <f t="shared" si="105"/>
        <v>0.08</v>
      </c>
      <c r="H1262">
        <v>350</v>
      </c>
      <c r="I1262" s="4">
        <v>347</v>
      </c>
      <c r="J1262" t="s">
        <v>69</v>
      </c>
      <c r="K1262">
        <v>1</v>
      </c>
      <c r="L1262" t="s">
        <v>162</v>
      </c>
      <c r="M1262" t="s">
        <v>162</v>
      </c>
      <c r="N1262" t="s">
        <v>22</v>
      </c>
      <c r="O1262" t="s">
        <v>37</v>
      </c>
      <c r="P1262" t="s">
        <v>24</v>
      </c>
      <c r="Q1262" t="s">
        <v>32</v>
      </c>
      <c r="R1262">
        <v>1</v>
      </c>
      <c r="S1262" t="s">
        <v>201</v>
      </c>
      <c r="T1262" t="s">
        <v>207</v>
      </c>
      <c r="U1262" t="s">
        <v>211</v>
      </c>
      <c r="V1262" s="50">
        <f t="shared" si="99"/>
        <v>2.8571428571428571E-3</v>
      </c>
      <c r="W1262" s="50">
        <f t="shared" si="103"/>
        <v>2857.1428571428573</v>
      </c>
      <c r="X1262" s="50">
        <f t="shared" si="102"/>
        <v>2.881844380403458E-3</v>
      </c>
      <c r="Y1262">
        <f t="shared" si="100"/>
        <v>2.8818443804034581</v>
      </c>
    </row>
    <row r="1263" spans="1:25">
      <c r="A1263">
        <v>1262</v>
      </c>
      <c r="B1263" t="s">
        <v>144</v>
      </c>
      <c r="C1263" t="s">
        <v>145</v>
      </c>
      <c r="D1263">
        <v>4</v>
      </c>
      <c r="E1263" t="s">
        <v>71</v>
      </c>
      <c r="F1263">
        <f t="shared" si="105"/>
        <v>0.08</v>
      </c>
      <c r="H1263">
        <v>350</v>
      </c>
      <c r="I1263" s="4">
        <v>347</v>
      </c>
      <c r="J1263" t="s">
        <v>69</v>
      </c>
      <c r="K1263">
        <v>1</v>
      </c>
      <c r="L1263" t="s">
        <v>58</v>
      </c>
      <c r="M1263" t="s">
        <v>58</v>
      </c>
      <c r="N1263" t="s">
        <v>30</v>
      </c>
      <c r="O1263" t="s">
        <v>23</v>
      </c>
      <c r="P1263" t="s">
        <v>31</v>
      </c>
      <c r="Q1263" t="s">
        <v>59</v>
      </c>
      <c r="R1263">
        <v>1</v>
      </c>
      <c r="S1263" t="s">
        <v>201</v>
      </c>
      <c r="T1263" t="s">
        <v>207</v>
      </c>
      <c r="U1263" t="s">
        <v>211</v>
      </c>
      <c r="V1263" s="50">
        <f t="shared" si="99"/>
        <v>2.8571428571428571E-3</v>
      </c>
      <c r="W1263" s="50">
        <f t="shared" si="103"/>
        <v>2857.1428571428573</v>
      </c>
      <c r="X1263" s="50">
        <f t="shared" si="102"/>
        <v>2.881844380403458E-3</v>
      </c>
      <c r="Y1263">
        <f t="shared" si="100"/>
        <v>2.8818443804034581</v>
      </c>
    </row>
    <row r="1264" spans="1:25">
      <c r="A1264">
        <v>1263</v>
      </c>
      <c r="B1264" t="s">
        <v>144</v>
      </c>
      <c r="C1264" t="s">
        <v>145</v>
      </c>
      <c r="D1264">
        <v>4</v>
      </c>
      <c r="E1264" t="s">
        <v>71</v>
      </c>
      <c r="F1264">
        <f t="shared" si="105"/>
        <v>0.08</v>
      </c>
      <c r="H1264">
        <v>350</v>
      </c>
      <c r="I1264" s="4">
        <v>347</v>
      </c>
      <c r="J1264" t="s">
        <v>69</v>
      </c>
      <c r="K1264">
        <v>1</v>
      </c>
      <c r="L1264" t="s">
        <v>212</v>
      </c>
      <c r="M1264" t="s">
        <v>212</v>
      </c>
      <c r="N1264" t="s">
        <v>22</v>
      </c>
      <c r="O1264" t="s">
        <v>23</v>
      </c>
      <c r="P1264" t="s">
        <v>24</v>
      </c>
      <c r="Q1264" t="s">
        <v>45</v>
      </c>
      <c r="R1264">
        <v>1</v>
      </c>
      <c r="S1264" t="s">
        <v>201</v>
      </c>
      <c r="T1264" t="s">
        <v>207</v>
      </c>
      <c r="U1264" t="s">
        <v>211</v>
      </c>
      <c r="V1264" s="50">
        <f t="shared" si="99"/>
        <v>2.8571428571428571E-3</v>
      </c>
      <c r="W1264" s="50">
        <f t="shared" si="103"/>
        <v>2857.1428571428573</v>
      </c>
      <c r="X1264" s="50">
        <f t="shared" si="102"/>
        <v>2.881844380403458E-3</v>
      </c>
      <c r="Y1264">
        <f t="shared" si="100"/>
        <v>2.8818443804034581</v>
      </c>
    </row>
    <row r="1265" spans="1:25">
      <c r="A1265">
        <v>1264</v>
      </c>
      <c r="B1265" t="s">
        <v>144</v>
      </c>
      <c r="C1265" t="s">
        <v>145</v>
      </c>
      <c r="D1265">
        <v>4</v>
      </c>
      <c r="E1265" t="s">
        <v>71</v>
      </c>
      <c r="F1265">
        <f t="shared" si="105"/>
        <v>0.08</v>
      </c>
      <c r="H1265">
        <v>350</v>
      </c>
      <c r="I1265" s="4">
        <v>347</v>
      </c>
      <c r="J1265" t="s">
        <v>69</v>
      </c>
      <c r="K1265">
        <v>1</v>
      </c>
      <c r="L1265" t="s">
        <v>151</v>
      </c>
      <c r="M1265" t="s">
        <v>151</v>
      </c>
      <c r="N1265" t="s">
        <v>30</v>
      </c>
      <c r="O1265" t="s">
        <v>23</v>
      </c>
      <c r="P1265" t="s">
        <v>31</v>
      </c>
      <c r="Q1265" t="s">
        <v>152</v>
      </c>
      <c r="R1265">
        <v>1</v>
      </c>
      <c r="S1265" t="s">
        <v>201</v>
      </c>
      <c r="T1265" t="s">
        <v>207</v>
      </c>
      <c r="U1265" t="s">
        <v>211</v>
      </c>
      <c r="V1265" s="50">
        <f t="shared" si="99"/>
        <v>2.8571428571428571E-3</v>
      </c>
      <c r="W1265" s="50">
        <f t="shared" si="103"/>
        <v>2857.1428571428573</v>
      </c>
      <c r="X1265" s="50">
        <f t="shared" si="102"/>
        <v>2.881844380403458E-3</v>
      </c>
      <c r="Y1265">
        <f t="shared" si="100"/>
        <v>2.8818443804034581</v>
      </c>
    </row>
    <row r="1266" spans="1:25">
      <c r="A1266">
        <v>1265</v>
      </c>
      <c r="B1266" t="s">
        <v>144</v>
      </c>
      <c r="C1266" t="s">
        <v>145</v>
      </c>
      <c r="D1266">
        <v>4</v>
      </c>
      <c r="E1266" t="s">
        <v>71</v>
      </c>
      <c r="F1266">
        <f t="shared" si="105"/>
        <v>0.08</v>
      </c>
      <c r="H1266">
        <v>350</v>
      </c>
      <c r="I1266" s="4">
        <v>347</v>
      </c>
      <c r="J1266" t="s">
        <v>69</v>
      </c>
      <c r="K1266">
        <v>1</v>
      </c>
      <c r="L1266" t="s">
        <v>159</v>
      </c>
      <c r="M1266" t="s">
        <v>159</v>
      </c>
      <c r="N1266" t="s">
        <v>22</v>
      </c>
      <c r="O1266" t="s">
        <v>37</v>
      </c>
      <c r="P1266" t="s">
        <v>24</v>
      </c>
      <c r="Q1266" t="s">
        <v>32</v>
      </c>
      <c r="R1266">
        <v>1</v>
      </c>
      <c r="S1266" t="s">
        <v>201</v>
      </c>
      <c r="T1266" t="s">
        <v>207</v>
      </c>
      <c r="U1266" t="s">
        <v>211</v>
      </c>
      <c r="V1266" s="50">
        <f t="shared" si="99"/>
        <v>2.8571428571428571E-3</v>
      </c>
      <c r="W1266" s="50">
        <f t="shared" si="103"/>
        <v>2857.1428571428573</v>
      </c>
      <c r="X1266" s="50">
        <f t="shared" si="102"/>
        <v>2.881844380403458E-3</v>
      </c>
      <c r="Y1266">
        <f t="shared" si="100"/>
        <v>2.8818443804034581</v>
      </c>
    </row>
    <row r="1267" spans="1:25">
      <c r="A1267">
        <v>1266</v>
      </c>
      <c r="B1267" t="s">
        <v>144</v>
      </c>
      <c r="C1267" t="s">
        <v>145</v>
      </c>
      <c r="D1267">
        <v>5</v>
      </c>
      <c r="E1267" t="s">
        <v>18</v>
      </c>
      <c r="F1267">
        <f t="shared" ref="F1267:F1283" si="106">(4/100)</f>
        <v>0.04</v>
      </c>
      <c r="H1267">
        <v>350</v>
      </c>
      <c r="I1267" s="4">
        <v>347</v>
      </c>
      <c r="J1267" t="s">
        <v>19</v>
      </c>
      <c r="K1267">
        <v>1</v>
      </c>
      <c r="L1267" t="s">
        <v>39</v>
      </c>
      <c r="M1267" t="s">
        <v>35</v>
      </c>
      <c r="N1267" t="s">
        <v>36</v>
      </c>
      <c r="O1267" t="s">
        <v>37</v>
      </c>
      <c r="P1267" t="s">
        <v>24</v>
      </c>
      <c r="Q1267" t="s">
        <v>38</v>
      </c>
      <c r="R1267">
        <v>20</v>
      </c>
      <c r="S1267" t="s">
        <v>213</v>
      </c>
      <c r="T1267" t="s">
        <v>214</v>
      </c>
      <c r="U1267" t="s">
        <v>215</v>
      </c>
      <c r="V1267" s="50">
        <f t="shared" si="99"/>
        <v>5.7142857142857141E-2</v>
      </c>
      <c r="W1267" s="50">
        <f t="shared" si="103"/>
        <v>57142.857142857138</v>
      </c>
      <c r="X1267" s="50">
        <f t="shared" si="102"/>
        <v>5.7636887608069162E-2</v>
      </c>
      <c r="Y1267">
        <f t="shared" si="100"/>
        <v>57.636887608069159</v>
      </c>
    </row>
    <row r="1268" spans="1:25">
      <c r="A1268">
        <v>1267</v>
      </c>
      <c r="B1268" t="s">
        <v>144</v>
      </c>
      <c r="C1268" t="s">
        <v>145</v>
      </c>
      <c r="D1268">
        <v>5</v>
      </c>
      <c r="E1268" t="s">
        <v>18</v>
      </c>
      <c r="F1268">
        <f t="shared" si="106"/>
        <v>0.04</v>
      </c>
      <c r="H1268">
        <v>350</v>
      </c>
      <c r="I1268" s="4">
        <v>347</v>
      </c>
      <c r="J1268" t="s">
        <v>19</v>
      </c>
      <c r="K1268">
        <v>1</v>
      </c>
      <c r="L1268" t="s">
        <v>40</v>
      </c>
      <c r="M1268" t="s">
        <v>40</v>
      </c>
      <c r="N1268" t="s">
        <v>22</v>
      </c>
      <c r="O1268" t="s">
        <v>37</v>
      </c>
      <c r="P1268" t="s">
        <v>24</v>
      </c>
      <c r="Q1268" t="s">
        <v>32</v>
      </c>
      <c r="R1268">
        <v>1</v>
      </c>
      <c r="S1268" t="s">
        <v>213</v>
      </c>
      <c r="T1268" t="s">
        <v>214</v>
      </c>
      <c r="U1268" t="s">
        <v>215</v>
      </c>
      <c r="V1268" s="50">
        <f t="shared" si="99"/>
        <v>2.8571428571428571E-3</v>
      </c>
      <c r="W1268" s="50">
        <f t="shared" si="103"/>
        <v>2857.1428571428573</v>
      </c>
      <c r="X1268" s="50">
        <f t="shared" si="102"/>
        <v>2.881844380403458E-3</v>
      </c>
      <c r="Y1268">
        <f t="shared" si="100"/>
        <v>2.8818443804034581</v>
      </c>
    </row>
    <row r="1269" spans="1:25">
      <c r="A1269">
        <v>1268</v>
      </c>
      <c r="B1269" t="s">
        <v>144</v>
      </c>
      <c r="C1269" t="s">
        <v>145</v>
      </c>
      <c r="D1269">
        <v>5</v>
      </c>
      <c r="E1269" t="s">
        <v>18</v>
      </c>
      <c r="F1269">
        <f t="shared" si="106"/>
        <v>0.04</v>
      </c>
      <c r="H1269">
        <v>350</v>
      </c>
      <c r="I1269" s="4">
        <v>347</v>
      </c>
      <c r="J1269" t="s">
        <v>19</v>
      </c>
      <c r="K1269">
        <v>1</v>
      </c>
      <c r="L1269" t="s">
        <v>161</v>
      </c>
      <c r="M1269" t="s">
        <v>161</v>
      </c>
      <c r="N1269" t="s">
        <v>36</v>
      </c>
      <c r="O1269" t="s">
        <v>37</v>
      </c>
      <c r="P1269" t="s">
        <v>24</v>
      </c>
      <c r="Q1269" t="s">
        <v>38</v>
      </c>
      <c r="R1269">
        <v>1</v>
      </c>
      <c r="S1269" t="s">
        <v>213</v>
      </c>
      <c r="T1269" t="s">
        <v>214</v>
      </c>
      <c r="U1269" t="s">
        <v>215</v>
      </c>
      <c r="V1269" s="50">
        <f t="shared" si="99"/>
        <v>2.8571428571428571E-3</v>
      </c>
      <c r="W1269" s="50">
        <f t="shared" si="103"/>
        <v>2857.1428571428573</v>
      </c>
      <c r="X1269" s="50">
        <f t="shared" si="102"/>
        <v>2.881844380403458E-3</v>
      </c>
      <c r="Y1269">
        <f t="shared" si="100"/>
        <v>2.8818443804034581</v>
      </c>
    </row>
    <row r="1270" spans="1:25">
      <c r="A1270">
        <v>1269</v>
      </c>
      <c r="B1270" t="s">
        <v>144</v>
      </c>
      <c r="C1270" t="s">
        <v>145</v>
      </c>
      <c r="D1270">
        <v>5</v>
      </c>
      <c r="E1270" t="s">
        <v>18</v>
      </c>
      <c r="F1270">
        <f t="shared" si="106"/>
        <v>0.04</v>
      </c>
      <c r="H1270">
        <v>350</v>
      </c>
      <c r="I1270" s="4">
        <v>347</v>
      </c>
      <c r="J1270" t="s">
        <v>19</v>
      </c>
      <c r="K1270">
        <v>1</v>
      </c>
      <c r="L1270" t="s">
        <v>58</v>
      </c>
      <c r="M1270" t="s">
        <v>58</v>
      </c>
      <c r="N1270" t="s">
        <v>30</v>
      </c>
      <c r="O1270" t="s">
        <v>23</v>
      </c>
      <c r="P1270" t="s">
        <v>31</v>
      </c>
      <c r="Q1270" t="s">
        <v>59</v>
      </c>
      <c r="R1270">
        <v>1</v>
      </c>
      <c r="S1270" t="s">
        <v>213</v>
      </c>
      <c r="T1270" t="s">
        <v>214</v>
      </c>
      <c r="U1270" t="s">
        <v>215</v>
      </c>
      <c r="V1270" s="50">
        <f t="shared" si="99"/>
        <v>2.8571428571428571E-3</v>
      </c>
      <c r="W1270" s="50">
        <f t="shared" si="103"/>
        <v>2857.1428571428573</v>
      </c>
      <c r="X1270" s="50">
        <f t="shared" si="102"/>
        <v>2.881844380403458E-3</v>
      </c>
      <c r="Y1270">
        <f t="shared" si="100"/>
        <v>2.8818443804034581</v>
      </c>
    </row>
    <row r="1271" spans="1:25">
      <c r="A1271">
        <v>1270</v>
      </c>
      <c r="B1271" t="s">
        <v>144</v>
      </c>
      <c r="C1271" t="s">
        <v>145</v>
      </c>
      <c r="D1271">
        <v>5</v>
      </c>
      <c r="E1271" t="s">
        <v>18</v>
      </c>
      <c r="F1271">
        <f t="shared" si="106"/>
        <v>0.04</v>
      </c>
      <c r="H1271">
        <v>350</v>
      </c>
      <c r="I1271" s="4">
        <v>347</v>
      </c>
      <c r="J1271" t="s">
        <v>19</v>
      </c>
      <c r="K1271">
        <v>1</v>
      </c>
      <c r="L1271" t="s">
        <v>153</v>
      </c>
      <c r="M1271" t="s">
        <v>153</v>
      </c>
      <c r="N1271" t="s">
        <v>22</v>
      </c>
      <c r="O1271" t="s">
        <v>23</v>
      </c>
      <c r="P1271" t="s">
        <v>31</v>
      </c>
      <c r="Q1271" t="s">
        <v>154</v>
      </c>
      <c r="R1271">
        <v>1</v>
      </c>
      <c r="S1271" t="s">
        <v>213</v>
      </c>
      <c r="T1271" t="s">
        <v>214</v>
      </c>
      <c r="U1271" t="s">
        <v>215</v>
      </c>
      <c r="V1271" s="50">
        <f t="shared" si="99"/>
        <v>2.8571428571428571E-3</v>
      </c>
      <c r="W1271" s="50">
        <f t="shared" si="103"/>
        <v>2857.1428571428573</v>
      </c>
      <c r="X1271" s="50">
        <f t="shared" si="102"/>
        <v>2.881844380403458E-3</v>
      </c>
      <c r="Y1271">
        <f t="shared" si="100"/>
        <v>2.8818443804034581</v>
      </c>
    </row>
    <row r="1272" spans="1:25">
      <c r="A1272">
        <v>1271</v>
      </c>
      <c r="B1272" t="s">
        <v>144</v>
      </c>
      <c r="C1272" t="s">
        <v>145</v>
      </c>
      <c r="D1272">
        <v>5</v>
      </c>
      <c r="E1272" t="s">
        <v>18</v>
      </c>
      <c r="F1272">
        <f t="shared" si="106"/>
        <v>0.04</v>
      </c>
      <c r="H1272">
        <v>350</v>
      </c>
      <c r="I1272" s="4">
        <v>347</v>
      </c>
      <c r="J1272" t="s">
        <v>65</v>
      </c>
      <c r="K1272">
        <v>1</v>
      </c>
      <c r="L1272" t="s">
        <v>39</v>
      </c>
      <c r="M1272" t="s">
        <v>35</v>
      </c>
      <c r="N1272" t="s">
        <v>36</v>
      </c>
      <c r="O1272" t="s">
        <v>37</v>
      </c>
      <c r="P1272" t="s">
        <v>24</v>
      </c>
      <c r="Q1272" t="s">
        <v>38</v>
      </c>
      <c r="R1272">
        <v>15</v>
      </c>
      <c r="S1272" t="s">
        <v>213</v>
      </c>
      <c r="T1272" t="s">
        <v>214</v>
      </c>
      <c r="U1272" t="s">
        <v>216</v>
      </c>
      <c r="V1272" s="50">
        <f t="shared" si="99"/>
        <v>4.2857142857142858E-2</v>
      </c>
      <c r="W1272" s="50">
        <f t="shared" si="103"/>
        <v>42857.142857142855</v>
      </c>
      <c r="X1272" s="50">
        <f t="shared" si="102"/>
        <v>4.3227665706051875E-2</v>
      </c>
      <c r="Y1272">
        <f t="shared" si="100"/>
        <v>43.227665706051873</v>
      </c>
    </row>
    <row r="1273" spans="1:25">
      <c r="A1273">
        <v>1272</v>
      </c>
      <c r="B1273" t="s">
        <v>144</v>
      </c>
      <c r="C1273" t="s">
        <v>145</v>
      </c>
      <c r="D1273">
        <v>5</v>
      </c>
      <c r="E1273" t="s">
        <v>18</v>
      </c>
      <c r="F1273">
        <f t="shared" si="106"/>
        <v>0.04</v>
      </c>
      <c r="H1273">
        <v>350</v>
      </c>
      <c r="I1273" s="4">
        <v>347</v>
      </c>
      <c r="J1273" t="s">
        <v>65</v>
      </c>
      <c r="K1273">
        <v>1</v>
      </c>
      <c r="L1273" t="s">
        <v>40</v>
      </c>
      <c r="M1273" t="s">
        <v>40</v>
      </c>
      <c r="N1273" t="s">
        <v>22</v>
      </c>
      <c r="O1273" t="s">
        <v>37</v>
      </c>
      <c r="P1273" t="s">
        <v>24</v>
      </c>
      <c r="Q1273" t="s">
        <v>32</v>
      </c>
      <c r="R1273">
        <v>4</v>
      </c>
      <c r="S1273" t="s">
        <v>213</v>
      </c>
      <c r="T1273" t="s">
        <v>214</v>
      </c>
      <c r="U1273" t="s">
        <v>216</v>
      </c>
      <c r="V1273" s="50">
        <f t="shared" si="99"/>
        <v>1.1428571428571429E-2</v>
      </c>
      <c r="W1273" s="50">
        <f t="shared" si="103"/>
        <v>11428.571428571429</v>
      </c>
      <c r="X1273" s="50">
        <f t="shared" si="102"/>
        <v>1.1527377521613832E-2</v>
      </c>
      <c r="Y1273">
        <f t="shared" si="100"/>
        <v>11.527377521613833</v>
      </c>
    </row>
    <row r="1274" spans="1:25">
      <c r="A1274">
        <v>1273</v>
      </c>
      <c r="B1274" t="s">
        <v>144</v>
      </c>
      <c r="C1274" t="s">
        <v>145</v>
      </c>
      <c r="D1274">
        <v>5</v>
      </c>
      <c r="E1274" t="s">
        <v>18</v>
      </c>
      <c r="F1274">
        <f t="shared" si="106"/>
        <v>0.04</v>
      </c>
      <c r="H1274">
        <v>350</v>
      </c>
      <c r="I1274" s="4">
        <v>347</v>
      </c>
      <c r="J1274" t="s">
        <v>67</v>
      </c>
      <c r="K1274">
        <v>1</v>
      </c>
      <c r="L1274" t="s">
        <v>20</v>
      </c>
      <c r="M1274" t="s">
        <v>21</v>
      </c>
      <c r="N1274" t="s">
        <v>22</v>
      </c>
      <c r="O1274" t="s">
        <v>23</v>
      </c>
      <c r="P1274" t="s">
        <v>24</v>
      </c>
      <c r="Q1274" t="s">
        <v>25</v>
      </c>
      <c r="R1274">
        <v>1</v>
      </c>
      <c r="S1274" t="s">
        <v>213</v>
      </c>
      <c r="T1274" t="s">
        <v>214</v>
      </c>
      <c r="U1274" t="s">
        <v>217</v>
      </c>
      <c r="V1274" s="50">
        <f t="shared" si="99"/>
        <v>2.8571428571428571E-3</v>
      </c>
      <c r="W1274" s="50">
        <f t="shared" si="103"/>
        <v>2857.1428571428573</v>
      </c>
      <c r="X1274" s="50">
        <f t="shared" si="102"/>
        <v>2.881844380403458E-3</v>
      </c>
      <c r="Y1274">
        <f t="shared" si="100"/>
        <v>2.8818443804034581</v>
      </c>
    </row>
    <row r="1275" spans="1:25">
      <c r="A1275">
        <v>1274</v>
      </c>
      <c r="B1275" t="s">
        <v>144</v>
      </c>
      <c r="C1275" t="s">
        <v>145</v>
      </c>
      <c r="D1275">
        <v>5</v>
      </c>
      <c r="E1275" t="s">
        <v>18</v>
      </c>
      <c r="F1275">
        <f t="shared" si="106"/>
        <v>0.04</v>
      </c>
      <c r="H1275">
        <v>350</v>
      </c>
      <c r="I1275" s="4">
        <v>347</v>
      </c>
      <c r="J1275" t="s">
        <v>67</v>
      </c>
      <c r="K1275">
        <v>1</v>
      </c>
      <c r="L1275" t="s">
        <v>29</v>
      </c>
      <c r="M1275" t="s">
        <v>29</v>
      </c>
      <c r="N1275" t="s">
        <v>30</v>
      </c>
      <c r="O1275" t="s">
        <v>23</v>
      </c>
      <c r="P1275" t="s">
        <v>31</v>
      </c>
      <c r="Q1275" t="s">
        <v>32</v>
      </c>
      <c r="R1275">
        <v>1</v>
      </c>
      <c r="S1275" t="s">
        <v>213</v>
      </c>
      <c r="T1275" t="s">
        <v>214</v>
      </c>
      <c r="U1275" t="s">
        <v>217</v>
      </c>
      <c r="V1275" s="50">
        <f t="shared" si="99"/>
        <v>2.8571428571428571E-3</v>
      </c>
      <c r="W1275" s="50">
        <f t="shared" si="103"/>
        <v>2857.1428571428573</v>
      </c>
      <c r="X1275" s="50">
        <f t="shared" si="102"/>
        <v>2.881844380403458E-3</v>
      </c>
      <c r="Y1275">
        <f t="shared" si="100"/>
        <v>2.8818443804034581</v>
      </c>
    </row>
    <row r="1276" spans="1:25">
      <c r="A1276">
        <v>1275</v>
      </c>
      <c r="B1276" t="s">
        <v>144</v>
      </c>
      <c r="C1276" t="s">
        <v>145</v>
      </c>
      <c r="D1276">
        <v>5</v>
      </c>
      <c r="E1276" t="s">
        <v>18</v>
      </c>
      <c r="F1276">
        <f t="shared" si="106"/>
        <v>0.04</v>
      </c>
      <c r="H1276">
        <v>350</v>
      </c>
      <c r="I1276" s="4">
        <v>347</v>
      </c>
      <c r="J1276" t="s">
        <v>67</v>
      </c>
      <c r="K1276">
        <v>1</v>
      </c>
      <c r="L1276" t="s">
        <v>33</v>
      </c>
      <c r="M1276" t="s">
        <v>33</v>
      </c>
      <c r="N1276" t="s">
        <v>22</v>
      </c>
      <c r="O1276" t="s">
        <v>23</v>
      </c>
      <c r="P1276" t="s">
        <v>31</v>
      </c>
      <c r="Q1276" t="s">
        <v>25</v>
      </c>
      <c r="R1276">
        <v>1</v>
      </c>
      <c r="S1276" t="s">
        <v>213</v>
      </c>
      <c r="T1276" t="s">
        <v>214</v>
      </c>
      <c r="U1276" t="s">
        <v>217</v>
      </c>
      <c r="V1276" s="50">
        <f t="shared" si="99"/>
        <v>2.8571428571428571E-3</v>
      </c>
      <c r="W1276" s="50">
        <f t="shared" si="103"/>
        <v>2857.1428571428573</v>
      </c>
      <c r="X1276" s="50">
        <f t="shared" si="102"/>
        <v>2.881844380403458E-3</v>
      </c>
      <c r="Y1276">
        <f t="shared" si="100"/>
        <v>2.8818443804034581</v>
      </c>
    </row>
    <row r="1277" spans="1:25">
      <c r="A1277">
        <v>1276</v>
      </c>
      <c r="B1277" t="s">
        <v>144</v>
      </c>
      <c r="C1277" t="s">
        <v>145</v>
      </c>
      <c r="D1277">
        <v>5</v>
      </c>
      <c r="E1277" t="s">
        <v>18</v>
      </c>
      <c r="F1277">
        <f t="shared" si="106"/>
        <v>0.04</v>
      </c>
      <c r="H1277">
        <v>350</v>
      </c>
      <c r="I1277" s="4">
        <v>347</v>
      </c>
      <c r="J1277" t="s">
        <v>67</v>
      </c>
      <c r="K1277">
        <v>1</v>
      </c>
      <c r="L1277" t="s">
        <v>39</v>
      </c>
      <c r="M1277" t="s">
        <v>35</v>
      </c>
      <c r="N1277" t="s">
        <v>36</v>
      </c>
      <c r="O1277" t="s">
        <v>37</v>
      </c>
      <c r="P1277" t="s">
        <v>24</v>
      </c>
      <c r="Q1277" t="s">
        <v>38</v>
      </c>
      <c r="R1277">
        <v>16</v>
      </c>
      <c r="S1277" t="s">
        <v>213</v>
      </c>
      <c r="T1277" t="s">
        <v>214</v>
      </c>
      <c r="U1277" t="s">
        <v>217</v>
      </c>
      <c r="V1277" s="50">
        <f t="shared" si="99"/>
        <v>4.5714285714285714E-2</v>
      </c>
      <c r="W1277" s="50">
        <f t="shared" si="103"/>
        <v>45714.285714285717</v>
      </c>
      <c r="X1277" s="50">
        <f t="shared" si="102"/>
        <v>4.6109510086455328E-2</v>
      </c>
      <c r="Y1277">
        <f t="shared" si="100"/>
        <v>46.10951008645533</v>
      </c>
    </row>
    <row r="1278" spans="1:25">
      <c r="A1278">
        <v>1277</v>
      </c>
      <c r="B1278" t="s">
        <v>144</v>
      </c>
      <c r="C1278" t="s">
        <v>145</v>
      </c>
      <c r="D1278">
        <v>5</v>
      </c>
      <c r="E1278" t="s">
        <v>18</v>
      </c>
      <c r="F1278">
        <f t="shared" si="106"/>
        <v>0.04</v>
      </c>
      <c r="H1278">
        <v>350</v>
      </c>
      <c r="I1278" s="4">
        <v>347</v>
      </c>
      <c r="J1278" t="s">
        <v>67</v>
      </c>
      <c r="K1278">
        <v>1</v>
      </c>
      <c r="L1278" t="s">
        <v>40</v>
      </c>
      <c r="M1278" t="s">
        <v>40</v>
      </c>
      <c r="N1278" t="s">
        <v>22</v>
      </c>
      <c r="O1278" t="s">
        <v>37</v>
      </c>
      <c r="P1278" t="s">
        <v>24</v>
      </c>
      <c r="Q1278" t="s">
        <v>32</v>
      </c>
      <c r="R1278">
        <v>6</v>
      </c>
      <c r="S1278" t="s">
        <v>213</v>
      </c>
      <c r="T1278" t="s">
        <v>214</v>
      </c>
      <c r="U1278" t="s">
        <v>217</v>
      </c>
      <c r="V1278" s="50">
        <f t="shared" si="99"/>
        <v>1.7142857142857144E-2</v>
      </c>
      <c r="W1278" s="50">
        <f t="shared" si="103"/>
        <v>17142.857142857145</v>
      </c>
      <c r="X1278" s="50">
        <f t="shared" si="102"/>
        <v>1.7291066282420751E-2</v>
      </c>
      <c r="Y1278">
        <f t="shared" si="100"/>
        <v>17.291066282420751</v>
      </c>
    </row>
    <row r="1279" spans="1:25">
      <c r="A1279">
        <v>1278</v>
      </c>
      <c r="B1279" t="s">
        <v>144</v>
      </c>
      <c r="C1279" t="s">
        <v>145</v>
      </c>
      <c r="D1279">
        <v>5</v>
      </c>
      <c r="E1279" t="s">
        <v>18</v>
      </c>
      <c r="F1279">
        <f t="shared" si="106"/>
        <v>0.04</v>
      </c>
      <c r="H1279">
        <v>350</v>
      </c>
      <c r="I1279" s="4">
        <v>347</v>
      </c>
      <c r="J1279" t="s">
        <v>67</v>
      </c>
      <c r="K1279">
        <v>1</v>
      </c>
      <c r="L1279" t="s">
        <v>161</v>
      </c>
      <c r="M1279" t="s">
        <v>161</v>
      </c>
      <c r="N1279" t="s">
        <v>36</v>
      </c>
      <c r="O1279" t="s">
        <v>37</v>
      </c>
      <c r="P1279" t="s">
        <v>24</v>
      </c>
      <c r="Q1279" t="s">
        <v>38</v>
      </c>
      <c r="R1279">
        <v>1</v>
      </c>
      <c r="S1279" t="s">
        <v>213</v>
      </c>
      <c r="T1279" t="s">
        <v>214</v>
      </c>
      <c r="U1279" t="s">
        <v>217</v>
      </c>
      <c r="V1279" s="50">
        <f t="shared" si="99"/>
        <v>2.8571428571428571E-3</v>
      </c>
      <c r="W1279" s="50">
        <f t="shared" si="103"/>
        <v>2857.1428571428573</v>
      </c>
      <c r="X1279" s="50">
        <f t="shared" si="102"/>
        <v>2.881844380403458E-3</v>
      </c>
      <c r="Y1279">
        <f t="shared" si="100"/>
        <v>2.8818443804034581</v>
      </c>
    </row>
    <row r="1280" spans="1:25">
      <c r="A1280">
        <v>1279</v>
      </c>
      <c r="B1280" t="s">
        <v>144</v>
      </c>
      <c r="C1280" t="s">
        <v>145</v>
      </c>
      <c r="D1280">
        <v>5</v>
      </c>
      <c r="E1280" t="s">
        <v>18</v>
      </c>
      <c r="F1280">
        <f t="shared" si="106"/>
        <v>0.04</v>
      </c>
      <c r="H1280">
        <v>350</v>
      </c>
      <c r="I1280" s="4">
        <v>347</v>
      </c>
      <c r="J1280" t="s">
        <v>67</v>
      </c>
      <c r="K1280">
        <v>1</v>
      </c>
      <c r="L1280" t="s">
        <v>159</v>
      </c>
      <c r="M1280" t="s">
        <v>159</v>
      </c>
      <c r="N1280" t="s">
        <v>22</v>
      </c>
      <c r="O1280" t="s">
        <v>37</v>
      </c>
      <c r="P1280" t="s">
        <v>24</v>
      </c>
      <c r="Q1280" t="s">
        <v>32</v>
      </c>
      <c r="R1280">
        <v>2</v>
      </c>
      <c r="S1280" t="s">
        <v>213</v>
      </c>
      <c r="T1280" t="s">
        <v>214</v>
      </c>
      <c r="U1280" t="s">
        <v>217</v>
      </c>
      <c r="V1280" s="50">
        <f t="shared" si="99"/>
        <v>5.7142857142857143E-3</v>
      </c>
      <c r="W1280" s="50">
        <f t="shared" si="103"/>
        <v>5714.2857142857147</v>
      </c>
      <c r="X1280" s="50">
        <f t="shared" si="102"/>
        <v>5.763688760806916E-3</v>
      </c>
      <c r="Y1280">
        <f t="shared" si="100"/>
        <v>5.7636887608069163</v>
      </c>
    </row>
    <row r="1281" spans="1:25">
      <c r="A1281">
        <v>1280</v>
      </c>
      <c r="B1281" t="s">
        <v>144</v>
      </c>
      <c r="C1281" t="s">
        <v>145</v>
      </c>
      <c r="D1281">
        <v>5</v>
      </c>
      <c r="E1281" t="s">
        <v>18</v>
      </c>
      <c r="F1281">
        <f t="shared" si="106"/>
        <v>0.04</v>
      </c>
      <c r="H1281">
        <v>350</v>
      </c>
      <c r="I1281" s="4">
        <v>347</v>
      </c>
      <c r="J1281" t="s">
        <v>69</v>
      </c>
      <c r="K1281">
        <v>1</v>
      </c>
      <c r="L1281" t="s">
        <v>39</v>
      </c>
      <c r="M1281" t="s">
        <v>35</v>
      </c>
      <c r="N1281" t="s">
        <v>36</v>
      </c>
      <c r="O1281" t="s">
        <v>37</v>
      </c>
      <c r="P1281" t="s">
        <v>24</v>
      </c>
      <c r="Q1281" t="s">
        <v>38</v>
      </c>
      <c r="R1281">
        <v>27</v>
      </c>
      <c r="S1281" t="s">
        <v>213</v>
      </c>
      <c r="T1281" t="s">
        <v>214</v>
      </c>
      <c r="U1281" t="s">
        <v>218</v>
      </c>
      <c r="V1281" s="50">
        <f t="shared" si="99"/>
        <v>7.7142857142857138E-2</v>
      </c>
      <c r="W1281" s="50">
        <f t="shared" si="103"/>
        <v>77142.857142857145</v>
      </c>
      <c r="X1281" s="50">
        <f t="shared" si="102"/>
        <v>7.7809798270893377E-2</v>
      </c>
      <c r="Y1281">
        <f t="shared" si="100"/>
        <v>77.809798270893381</v>
      </c>
    </row>
    <row r="1282" spans="1:25">
      <c r="A1282">
        <v>1281</v>
      </c>
      <c r="B1282" t="s">
        <v>144</v>
      </c>
      <c r="C1282" t="s">
        <v>145</v>
      </c>
      <c r="D1282">
        <v>5</v>
      </c>
      <c r="E1282" t="s">
        <v>18</v>
      </c>
      <c r="F1282">
        <f t="shared" si="106"/>
        <v>0.04</v>
      </c>
      <c r="H1282">
        <v>350</v>
      </c>
      <c r="I1282" s="4">
        <v>347</v>
      </c>
      <c r="J1282" t="s">
        <v>69</v>
      </c>
      <c r="K1282">
        <v>1</v>
      </c>
      <c r="L1282" t="s">
        <v>40</v>
      </c>
      <c r="M1282" t="s">
        <v>40</v>
      </c>
      <c r="N1282" t="s">
        <v>22</v>
      </c>
      <c r="O1282" t="s">
        <v>37</v>
      </c>
      <c r="P1282" t="s">
        <v>24</v>
      </c>
      <c r="Q1282" t="s">
        <v>32</v>
      </c>
      <c r="R1282">
        <v>5</v>
      </c>
      <c r="S1282" t="s">
        <v>213</v>
      </c>
      <c r="T1282" t="s">
        <v>214</v>
      </c>
      <c r="U1282" t="s">
        <v>218</v>
      </c>
      <c r="V1282" s="50">
        <f t="shared" ref="V1282:V1345" si="107">R1282/H1282</f>
        <v>1.4285714285714285E-2</v>
      </c>
      <c r="W1282" s="50">
        <f t="shared" si="103"/>
        <v>14285.714285714284</v>
      </c>
      <c r="X1282" s="50">
        <f t="shared" si="102"/>
        <v>1.4409221902017291E-2</v>
      </c>
      <c r="Y1282">
        <f t="shared" ref="Y1282:Y1345" si="108">X1282*1000</f>
        <v>14.40922190201729</v>
      </c>
    </row>
    <row r="1283" spans="1:25">
      <c r="A1283">
        <v>1282</v>
      </c>
      <c r="B1283" t="s">
        <v>144</v>
      </c>
      <c r="C1283" t="s">
        <v>145</v>
      </c>
      <c r="D1283">
        <v>5</v>
      </c>
      <c r="E1283" t="s">
        <v>18</v>
      </c>
      <c r="F1283">
        <f t="shared" si="106"/>
        <v>0.04</v>
      </c>
      <c r="H1283">
        <v>350</v>
      </c>
      <c r="I1283" s="4">
        <v>347</v>
      </c>
      <c r="J1283" t="s">
        <v>69</v>
      </c>
      <c r="K1283">
        <v>1</v>
      </c>
      <c r="L1283" t="s">
        <v>186</v>
      </c>
      <c r="M1283" t="s">
        <v>186</v>
      </c>
      <c r="N1283" t="s">
        <v>22</v>
      </c>
      <c r="O1283" t="s">
        <v>23</v>
      </c>
      <c r="P1283" t="s">
        <v>24</v>
      </c>
      <c r="Q1283" t="s">
        <v>32</v>
      </c>
      <c r="R1283">
        <v>1</v>
      </c>
      <c r="S1283" t="s">
        <v>213</v>
      </c>
      <c r="T1283" t="s">
        <v>214</v>
      </c>
      <c r="U1283" t="s">
        <v>218</v>
      </c>
      <c r="V1283" s="50">
        <f t="shared" si="107"/>
        <v>2.8571428571428571E-3</v>
      </c>
      <c r="W1283" s="50">
        <f t="shared" si="103"/>
        <v>2857.1428571428573</v>
      </c>
      <c r="X1283" s="50">
        <f t="shared" ref="X1283:X1346" si="109">R1283/I1283</f>
        <v>2.881844380403458E-3</v>
      </c>
      <c r="Y1283">
        <f t="shared" si="108"/>
        <v>2.8818443804034581</v>
      </c>
    </row>
    <row r="1284" spans="1:25">
      <c r="A1284">
        <v>1283</v>
      </c>
      <c r="B1284" t="s">
        <v>144</v>
      </c>
      <c r="C1284" t="s">
        <v>145</v>
      </c>
      <c r="D1284">
        <v>5</v>
      </c>
      <c r="E1284" t="s">
        <v>71</v>
      </c>
      <c r="F1284">
        <f t="shared" ref="F1284:F1291" si="110">(12-4)/100</f>
        <v>0.08</v>
      </c>
      <c r="H1284">
        <v>350</v>
      </c>
      <c r="I1284" s="4">
        <v>347</v>
      </c>
      <c r="J1284" t="s">
        <v>19</v>
      </c>
      <c r="K1284">
        <v>1</v>
      </c>
      <c r="L1284" t="s">
        <v>39</v>
      </c>
      <c r="M1284" t="s">
        <v>35</v>
      </c>
      <c r="N1284" t="s">
        <v>36</v>
      </c>
      <c r="O1284" t="s">
        <v>37</v>
      </c>
      <c r="P1284" t="s">
        <v>24</v>
      </c>
      <c r="Q1284" t="s">
        <v>38</v>
      </c>
      <c r="R1284">
        <v>3</v>
      </c>
      <c r="S1284" t="s">
        <v>213</v>
      </c>
      <c r="T1284" t="s">
        <v>219</v>
      </c>
      <c r="U1284" t="s">
        <v>220</v>
      </c>
      <c r="V1284" s="50">
        <f t="shared" si="107"/>
        <v>8.5714285714285719E-3</v>
      </c>
      <c r="W1284" s="50">
        <f t="shared" ref="W1284:W1347" si="111">V1284*1000000</f>
        <v>8571.4285714285725</v>
      </c>
      <c r="X1284" s="50">
        <f t="shared" si="109"/>
        <v>8.6455331412103754E-3</v>
      </c>
      <c r="Y1284">
        <f t="shared" si="108"/>
        <v>8.6455331412103753</v>
      </c>
    </row>
    <row r="1285" spans="1:25">
      <c r="A1285">
        <v>1284</v>
      </c>
      <c r="B1285" t="s">
        <v>144</v>
      </c>
      <c r="C1285" t="s">
        <v>145</v>
      </c>
      <c r="D1285">
        <v>5</v>
      </c>
      <c r="E1285" t="s">
        <v>71</v>
      </c>
      <c r="F1285">
        <f t="shared" si="110"/>
        <v>0.08</v>
      </c>
      <c r="H1285">
        <v>350</v>
      </c>
      <c r="I1285" s="4">
        <v>347</v>
      </c>
      <c r="J1285" t="s">
        <v>19</v>
      </c>
      <c r="K1285">
        <v>1</v>
      </c>
      <c r="L1285" t="s">
        <v>58</v>
      </c>
      <c r="M1285" t="s">
        <v>58</v>
      </c>
      <c r="N1285" t="s">
        <v>30</v>
      </c>
      <c r="O1285" t="s">
        <v>23</v>
      </c>
      <c r="P1285" t="s">
        <v>31</v>
      </c>
      <c r="Q1285" t="s">
        <v>59</v>
      </c>
      <c r="R1285">
        <v>2</v>
      </c>
      <c r="S1285" t="s">
        <v>213</v>
      </c>
      <c r="T1285" t="s">
        <v>219</v>
      </c>
      <c r="U1285" t="s">
        <v>220</v>
      </c>
      <c r="V1285" s="50">
        <f t="shared" si="107"/>
        <v>5.7142857142857143E-3</v>
      </c>
      <c r="W1285" s="50">
        <f t="shared" si="111"/>
        <v>5714.2857142857147</v>
      </c>
      <c r="X1285" s="50">
        <f t="shared" si="109"/>
        <v>5.763688760806916E-3</v>
      </c>
      <c r="Y1285">
        <f t="shared" si="108"/>
        <v>5.7636887608069163</v>
      </c>
    </row>
    <row r="1286" spans="1:25">
      <c r="A1286">
        <v>1285</v>
      </c>
      <c r="B1286" t="s">
        <v>144</v>
      </c>
      <c r="C1286" t="s">
        <v>145</v>
      </c>
      <c r="D1286">
        <v>5</v>
      </c>
      <c r="E1286" t="s">
        <v>71</v>
      </c>
      <c r="F1286">
        <f t="shared" si="110"/>
        <v>0.08</v>
      </c>
      <c r="H1286">
        <v>350</v>
      </c>
      <c r="I1286" s="4">
        <v>347</v>
      </c>
      <c r="J1286" t="s">
        <v>65</v>
      </c>
      <c r="K1286">
        <v>1</v>
      </c>
      <c r="L1286" t="s">
        <v>39</v>
      </c>
      <c r="M1286" t="s">
        <v>35</v>
      </c>
      <c r="N1286" t="s">
        <v>36</v>
      </c>
      <c r="O1286" t="s">
        <v>37</v>
      </c>
      <c r="P1286" t="s">
        <v>24</v>
      </c>
      <c r="Q1286" t="s">
        <v>38</v>
      </c>
      <c r="R1286">
        <v>2</v>
      </c>
      <c r="S1286" t="s">
        <v>213</v>
      </c>
      <c r="T1286" t="s">
        <v>219</v>
      </c>
      <c r="U1286" t="s">
        <v>221</v>
      </c>
      <c r="V1286" s="50">
        <f t="shared" si="107"/>
        <v>5.7142857142857143E-3</v>
      </c>
      <c r="W1286" s="50">
        <f t="shared" si="111"/>
        <v>5714.2857142857147</v>
      </c>
      <c r="X1286" s="50">
        <f t="shared" si="109"/>
        <v>5.763688760806916E-3</v>
      </c>
      <c r="Y1286">
        <f t="shared" si="108"/>
        <v>5.7636887608069163</v>
      </c>
    </row>
    <row r="1287" spans="1:25">
      <c r="A1287">
        <v>1286</v>
      </c>
      <c r="B1287" t="s">
        <v>144</v>
      </c>
      <c r="C1287" t="s">
        <v>145</v>
      </c>
      <c r="D1287">
        <v>5</v>
      </c>
      <c r="E1287" t="s">
        <v>71</v>
      </c>
      <c r="F1287">
        <f t="shared" si="110"/>
        <v>0.08</v>
      </c>
      <c r="H1287">
        <v>350</v>
      </c>
      <c r="I1287" s="4">
        <v>347</v>
      </c>
      <c r="J1287" t="s">
        <v>65</v>
      </c>
      <c r="K1287">
        <v>1</v>
      </c>
      <c r="L1287" t="s">
        <v>40</v>
      </c>
      <c r="M1287" t="s">
        <v>40</v>
      </c>
      <c r="N1287" t="s">
        <v>22</v>
      </c>
      <c r="O1287" t="s">
        <v>37</v>
      </c>
      <c r="P1287" t="s">
        <v>24</v>
      </c>
      <c r="Q1287" t="s">
        <v>32</v>
      </c>
      <c r="R1287">
        <v>1</v>
      </c>
      <c r="S1287" t="s">
        <v>213</v>
      </c>
      <c r="T1287" t="s">
        <v>219</v>
      </c>
      <c r="U1287" t="s">
        <v>221</v>
      </c>
      <c r="V1287" s="50">
        <f t="shared" si="107"/>
        <v>2.8571428571428571E-3</v>
      </c>
      <c r="W1287" s="50">
        <f t="shared" si="111"/>
        <v>2857.1428571428573</v>
      </c>
      <c r="X1287" s="50">
        <f t="shared" si="109"/>
        <v>2.881844380403458E-3</v>
      </c>
      <c r="Y1287">
        <f t="shared" si="108"/>
        <v>2.8818443804034581</v>
      </c>
    </row>
    <row r="1288" spans="1:25">
      <c r="A1288">
        <v>1287</v>
      </c>
      <c r="B1288" t="s">
        <v>144</v>
      </c>
      <c r="C1288" t="s">
        <v>145</v>
      </c>
      <c r="D1288">
        <v>5</v>
      </c>
      <c r="E1288" t="s">
        <v>71</v>
      </c>
      <c r="F1288">
        <f t="shared" si="110"/>
        <v>0.08</v>
      </c>
      <c r="H1288">
        <v>350</v>
      </c>
      <c r="I1288" s="4">
        <v>347</v>
      </c>
      <c r="J1288" t="s">
        <v>65</v>
      </c>
      <c r="K1288">
        <v>1</v>
      </c>
      <c r="L1288" t="s">
        <v>187</v>
      </c>
      <c r="M1288" t="s">
        <v>187</v>
      </c>
      <c r="N1288" t="s">
        <v>36</v>
      </c>
      <c r="O1288" t="s">
        <v>23</v>
      </c>
      <c r="P1288" t="s">
        <v>31</v>
      </c>
      <c r="Q1288" t="s">
        <v>38</v>
      </c>
      <c r="R1288">
        <v>1</v>
      </c>
      <c r="S1288" t="s">
        <v>213</v>
      </c>
      <c r="T1288" t="s">
        <v>219</v>
      </c>
      <c r="U1288" t="s">
        <v>221</v>
      </c>
      <c r="V1288" s="50">
        <f t="shared" si="107"/>
        <v>2.8571428571428571E-3</v>
      </c>
      <c r="W1288" s="50">
        <f t="shared" si="111"/>
        <v>2857.1428571428573</v>
      </c>
      <c r="X1288" s="50">
        <f t="shared" si="109"/>
        <v>2.881844380403458E-3</v>
      </c>
      <c r="Y1288">
        <f t="shared" si="108"/>
        <v>2.8818443804034581</v>
      </c>
    </row>
    <row r="1289" spans="1:25">
      <c r="A1289">
        <v>1288</v>
      </c>
      <c r="B1289" t="s">
        <v>144</v>
      </c>
      <c r="C1289" t="s">
        <v>145</v>
      </c>
      <c r="D1289">
        <v>5</v>
      </c>
      <c r="E1289" t="s">
        <v>71</v>
      </c>
      <c r="F1289">
        <f t="shared" si="110"/>
        <v>0.08</v>
      </c>
      <c r="H1289">
        <v>350</v>
      </c>
      <c r="I1289" s="4">
        <v>347</v>
      </c>
      <c r="J1289" t="s">
        <v>69</v>
      </c>
      <c r="K1289">
        <v>1</v>
      </c>
      <c r="L1289" t="s">
        <v>39</v>
      </c>
      <c r="M1289" t="s">
        <v>35</v>
      </c>
      <c r="N1289" t="s">
        <v>36</v>
      </c>
      <c r="O1289" t="s">
        <v>37</v>
      </c>
      <c r="P1289" t="s">
        <v>24</v>
      </c>
      <c r="Q1289" t="s">
        <v>38</v>
      </c>
      <c r="R1289">
        <v>2</v>
      </c>
      <c r="S1289" t="s">
        <v>213</v>
      </c>
      <c r="T1289" t="s">
        <v>219</v>
      </c>
      <c r="U1289" t="s">
        <v>222</v>
      </c>
      <c r="V1289" s="50">
        <f t="shared" si="107"/>
        <v>5.7142857142857143E-3</v>
      </c>
      <c r="W1289" s="50">
        <f t="shared" si="111"/>
        <v>5714.2857142857147</v>
      </c>
      <c r="X1289" s="50">
        <f t="shared" si="109"/>
        <v>5.763688760806916E-3</v>
      </c>
      <c r="Y1289">
        <f t="shared" si="108"/>
        <v>5.7636887608069163</v>
      </c>
    </row>
    <row r="1290" spans="1:25">
      <c r="A1290">
        <v>1289</v>
      </c>
      <c r="B1290" t="s">
        <v>144</v>
      </c>
      <c r="C1290" t="s">
        <v>145</v>
      </c>
      <c r="D1290">
        <v>5</v>
      </c>
      <c r="E1290" t="s">
        <v>71</v>
      </c>
      <c r="F1290">
        <f t="shared" si="110"/>
        <v>0.08</v>
      </c>
      <c r="H1290">
        <v>350</v>
      </c>
      <c r="I1290" s="4">
        <v>347</v>
      </c>
      <c r="J1290" t="s">
        <v>69</v>
      </c>
      <c r="K1290">
        <v>1</v>
      </c>
      <c r="L1290" t="s">
        <v>40</v>
      </c>
      <c r="M1290" t="s">
        <v>40</v>
      </c>
      <c r="N1290" t="s">
        <v>22</v>
      </c>
      <c r="O1290" t="s">
        <v>37</v>
      </c>
      <c r="P1290" t="s">
        <v>24</v>
      </c>
      <c r="Q1290" t="s">
        <v>32</v>
      </c>
      <c r="R1290">
        <v>1</v>
      </c>
      <c r="S1290" t="s">
        <v>213</v>
      </c>
      <c r="T1290" t="s">
        <v>219</v>
      </c>
      <c r="U1290" t="s">
        <v>222</v>
      </c>
      <c r="V1290" s="50">
        <f t="shared" si="107"/>
        <v>2.8571428571428571E-3</v>
      </c>
      <c r="W1290" s="50">
        <f t="shared" si="111"/>
        <v>2857.1428571428573</v>
      </c>
      <c r="X1290" s="50">
        <f t="shared" si="109"/>
        <v>2.881844380403458E-3</v>
      </c>
      <c r="Y1290">
        <f t="shared" si="108"/>
        <v>2.8818443804034581</v>
      </c>
    </row>
    <row r="1291" spans="1:25">
      <c r="A1291">
        <v>1290</v>
      </c>
      <c r="B1291" t="s">
        <v>144</v>
      </c>
      <c r="C1291" t="s">
        <v>145</v>
      </c>
      <c r="D1291">
        <v>5</v>
      </c>
      <c r="E1291" t="s">
        <v>71</v>
      </c>
      <c r="F1291">
        <f t="shared" si="110"/>
        <v>0.08</v>
      </c>
      <c r="H1291">
        <v>350</v>
      </c>
      <c r="I1291" s="4">
        <v>347</v>
      </c>
      <c r="J1291" t="s">
        <v>69</v>
      </c>
      <c r="K1291">
        <v>1</v>
      </c>
      <c r="L1291" t="s">
        <v>58</v>
      </c>
      <c r="M1291" t="s">
        <v>58</v>
      </c>
      <c r="N1291" t="s">
        <v>30</v>
      </c>
      <c r="O1291" t="s">
        <v>23</v>
      </c>
      <c r="P1291" t="s">
        <v>31</v>
      </c>
      <c r="Q1291" t="s">
        <v>59</v>
      </c>
      <c r="R1291">
        <v>2</v>
      </c>
      <c r="S1291" t="s">
        <v>213</v>
      </c>
      <c r="T1291" t="s">
        <v>219</v>
      </c>
      <c r="U1291" t="s">
        <v>222</v>
      </c>
      <c r="V1291" s="50">
        <f t="shared" si="107"/>
        <v>5.7142857142857143E-3</v>
      </c>
      <c r="W1291" s="50">
        <f t="shared" si="111"/>
        <v>5714.2857142857147</v>
      </c>
      <c r="X1291" s="50">
        <f t="shared" si="109"/>
        <v>5.763688760806916E-3</v>
      </c>
      <c r="Y1291">
        <f t="shared" si="108"/>
        <v>5.7636887608069163</v>
      </c>
    </row>
    <row r="1292" spans="1:25">
      <c r="A1292">
        <v>1291</v>
      </c>
      <c r="B1292" t="s">
        <v>144</v>
      </c>
      <c r="C1292" t="s">
        <v>223</v>
      </c>
      <c r="D1292">
        <v>6</v>
      </c>
      <c r="E1292" t="s">
        <v>18</v>
      </c>
      <c r="F1292">
        <f t="shared" ref="F1292:F1322" si="112">(4/100)</f>
        <v>0.04</v>
      </c>
      <c r="H1292">
        <v>350</v>
      </c>
      <c r="I1292" s="4">
        <v>347</v>
      </c>
      <c r="J1292" t="s">
        <v>19</v>
      </c>
      <c r="K1292">
        <v>1</v>
      </c>
      <c r="L1292" t="s">
        <v>224</v>
      </c>
      <c r="M1292" t="s">
        <v>225</v>
      </c>
      <c r="N1292" t="s">
        <v>36</v>
      </c>
      <c r="O1292" t="s">
        <v>37</v>
      </c>
      <c r="P1292" t="s">
        <v>24</v>
      </c>
      <c r="Q1292" t="s">
        <v>38</v>
      </c>
      <c r="R1292">
        <v>3</v>
      </c>
      <c r="S1292" t="s">
        <v>226</v>
      </c>
      <c r="T1292" t="s">
        <v>227</v>
      </c>
      <c r="U1292" t="s">
        <v>228</v>
      </c>
      <c r="V1292" s="50">
        <f t="shared" si="107"/>
        <v>8.5714285714285719E-3</v>
      </c>
      <c r="W1292" s="50">
        <f t="shared" si="111"/>
        <v>8571.4285714285725</v>
      </c>
      <c r="X1292" s="50">
        <f t="shared" si="109"/>
        <v>8.6455331412103754E-3</v>
      </c>
      <c r="Y1292">
        <f t="shared" si="108"/>
        <v>8.6455331412103753</v>
      </c>
    </row>
    <row r="1293" spans="1:25">
      <c r="A1293">
        <v>1292</v>
      </c>
      <c r="B1293" t="s">
        <v>144</v>
      </c>
      <c r="C1293" t="s">
        <v>223</v>
      </c>
      <c r="D1293">
        <v>6</v>
      </c>
      <c r="E1293" t="s">
        <v>18</v>
      </c>
      <c r="F1293">
        <f t="shared" si="112"/>
        <v>0.04</v>
      </c>
      <c r="H1293">
        <v>350</v>
      </c>
      <c r="I1293" s="4">
        <v>347</v>
      </c>
      <c r="J1293" t="s">
        <v>19</v>
      </c>
      <c r="K1293">
        <v>1</v>
      </c>
      <c r="L1293" t="s">
        <v>34</v>
      </c>
      <c r="M1293" t="s">
        <v>35</v>
      </c>
      <c r="N1293" t="s">
        <v>36</v>
      </c>
      <c r="O1293" t="s">
        <v>37</v>
      </c>
      <c r="P1293" t="s">
        <v>24</v>
      </c>
      <c r="Q1293" t="s">
        <v>38</v>
      </c>
      <c r="R1293">
        <v>2</v>
      </c>
      <c r="S1293" t="s">
        <v>226</v>
      </c>
      <c r="T1293" t="s">
        <v>227</v>
      </c>
      <c r="U1293" t="s">
        <v>228</v>
      </c>
      <c r="V1293" s="50">
        <f t="shared" si="107"/>
        <v>5.7142857142857143E-3</v>
      </c>
      <c r="W1293" s="50">
        <f t="shared" si="111"/>
        <v>5714.2857142857147</v>
      </c>
      <c r="X1293" s="50">
        <f t="shared" si="109"/>
        <v>5.763688760806916E-3</v>
      </c>
      <c r="Y1293">
        <f t="shared" si="108"/>
        <v>5.7636887608069163</v>
      </c>
    </row>
    <row r="1294" spans="1:25">
      <c r="A1294">
        <v>1293</v>
      </c>
      <c r="B1294" t="s">
        <v>144</v>
      </c>
      <c r="C1294" t="s">
        <v>223</v>
      </c>
      <c r="D1294">
        <v>6</v>
      </c>
      <c r="E1294" t="s">
        <v>18</v>
      </c>
      <c r="F1294">
        <f t="shared" si="112"/>
        <v>0.04</v>
      </c>
      <c r="H1294">
        <v>350</v>
      </c>
      <c r="I1294" s="4">
        <v>347</v>
      </c>
      <c r="J1294" t="s">
        <v>19</v>
      </c>
      <c r="K1294">
        <v>1</v>
      </c>
      <c r="L1294" t="s">
        <v>39</v>
      </c>
      <c r="M1294" t="s">
        <v>35</v>
      </c>
      <c r="N1294" t="s">
        <v>36</v>
      </c>
      <c r="O1294" t="s">
        <v>37</v>
      </c>
      <c r="P1294" t="s">
        <v>24</v>
      </c>
      <c r="Q1294" t="s">
        <v>38</v>
      </c>
      <c r="R1294">
        <v>10</v>
      </c>
      <c r="S1294" t="s">
        <v>226</v>
      </c>
      <c r="T1294" t="s">
        <v>227</v>
      </c>
      <c r="U1294" t="s">
        <v>228</v>
      </c>
      <c r="V1294" s="50">
        <f t="shared" si="107"/>
        <v>2.8571428571428571E-2</v>
      </c>
      <c r="W1294" s="50">
        <f t="shared" si="111"/>
        <v>28571.428571428569</v>
      </c>
      <c r="X1294" s="50">
        <f t="shared" si="109"/>
        <v>2.8818443804034581E-2</v>
      </c>
      <c r="Y1294">
        <f t="shared" si="108"/>
        <v>28.81844380403458</v>
      </c>
    </row>
    <row r="1295" spans="1:25">
      <c r="A1295">
        <v>1294</v>
      </c>
      <c r="B1295" t="s">
        <v>144</v>
      </c>
      <c r="C1295" t="s">
        <v>223</v>
      </c>
      <c r="D1295">
        <v>6</v>
      </c>
      <c r="E1295" t="s">
        <v>18</v>
      </c>
      <c r="F1295">
        <f t="shared" si="112"/>
        <v>0.04</v>
      </c>
      <c r="H1295">
        <v>350</v>
      </c>
      <c r="I1295" s="4">
        <v>347</v>
      </c>
      <c r="J1295" t="s">
        <v>19</v>
      </c>
      <c r="K1295">
        <v>1</v>
      </c>
      <c r="L1295" t="s">
        <v>40</v>
      </c>
      <c r="M1295" t="s">
        <v>40</v>
      </c>
      <c r="N1295" t="s">
        <v>22</v>
      </c>
      <c r="O1295" t="s">
        <v>37</v>
      </c>
      <c r="P1295" t="s">
        <v>24</v>
      </c>
      <c r="Q1295" t="s">
        <v>32</v>
      </c>
      <c r="R1295">
        <v>1</v>
      </c>
      <c r="S1295" t="s">
        <v>226</v>
      </c>
      <c r="T1295" t="s">
        <v>227</v>
      </c>
      <c r="U1295" t="s">
        <v>228</v>
      </c>
      <c r="V1295" s="50">
        <f t="shared" si="107"/>
        <v>2.8571428571428571E-3</v>
      </c>
      <c r="W1295" s="50">
        <f t="shared" si="111"/>
        <v>2857.1428571428573</v>
      </c>
      <c r="X1295" s="50">
        <f t="shared" si="109"/>
        <v>2.881844380403458E-3</v>
      </c>
      <c r="Y1295">
        <f t="shared" si="108"/>
        <v>2.8818443804034581</v>
      </c>
    </row>
    <row r="1296" spans="1:25">
      <c r="A1296">
        <v>1295</v>
      </c>
      <c r="B1296" t="s">
        <v>144</v>
      </c>
      <c r="C1296" t="s">
        <v>223</v>
      </c>
      <c r="D1296">
        <v>6</v>
      </c>
      <c r="E1296" t="s">
        <v>18</v>
      </c>
      <c r="F1296">
        <f t="shared" si="112"/>
        <v>0.04</v>
      </c>
      <c r="H1296">
        <v>350</v>
      </c>
      <c r="I1296" s="4">
        <v>347</v>
      </c>
      <c r="J1296" t="s">
        <v>19</v>
      </c>
      <c r="K1296">
        <v>1</v>
      </c>
      <c r="L1296" t="s">
        <v>161</v>
      </c>
      <c r="M1296" t="s">
        <v>161</v>
      </c>
      <c r="N1296" t="s">
        <v>36</v>
      </c>
      <c r="O1296" t="s">
        <v>37</v>
      </c>
      <c r="P1296" t="s">
        <v>24</v>
      </c>
      <c r="Q1296" t="s">
        <v>38</v>
      </c>
      <c r="R1296">
        <v>3</v>
      </c>
      <c r="S1296" t="s">
        <v>226</v>
      </c>
      <c r="T1296" t="s">
        <v>227</v>
      </c>
      <c r="U1296" t="s">
        <v>228</v>
      </c>
      <c r="V1296" s="50">
        <f t="shared" si="107"/>
        <v>8.5714285714285719E-3</v>
      </c>
      <c r="W1296" s="50">
        <f t="shared" si="111"/>
        <v>8571.4285714285725</v>
      </c>
      <c r="X1296" s="50">
        <f t="shared" si="109"/>
        <v>8.6455331412103754E-3</v>
      </c>
      <c r="Y1296">
        <f t="shared" si="108"/>
        <v>8.6455331412103753</v>
      </c>
    </row>
    <row r="1297" spans="1:25">
      <c r="A1297">
        <v>1296</v>
      </c>
      <c r="B1297" t="s">
        <v>144</v>
      </c>
      <c r="C1297" t="s">
        <v>223</v>
      </c>
      <c r="D1297">
        <v>6</v>
      </c>
      <c r="E1297" t="s">
        <v>18</v>
      </c>
      <c r="F1297">
        <f t="shared" si="112"/>
        <v>0.04</v>
      </c>
      <c r="H1297">
        <v>350</v>
      </c>
      <c r="I1297" s="4">
        <v>347</v>
      </c>
      <c r="J1297" t="s">
        <v>19</v>
      </c>
      <c r="K1297">
        <v>1</v>
      </c>
      <c r="L1297" t="s">
        <v>58</v>
      </c>
      <c r="M1297" t="s">
        <v>58</v>
      </c>
      <c r="N1297" t="s">
        <v>30</v>
      </c>
      <c r="O1297" t="s">
        <v>23</v>
      </c>
      <c r="P1297" t="s">
        <v>31</v>
      </c>
      <c r="Q1297" t="s">
        <v>59</v>
      </c>
      <c r="R1297">
        <v>1</v>
      </c>
      <c r="S1297" t="s">
        <v>226</v>
      </c>
      <c r="T1297" t="s">
        <v>227</v>
      </c>
      <c r="U1297" t="s">
        <v>228</v>
      </c>
      <c r="V1297" s="50">
        <f t="shared" si="107"/>
        <v>2.8571428571428571E-3</v>
      </c>
      <c r="W1297" s="50">
        <f t="shared" si="111"/>
        <v>2857.1428571428573</v>
      </c>
      <c r="X1297" s="50">
        <f t="shared" si="109"/>
        <v>2.881844380403458E-3</v>
      </c>
      <c r="Y1297">
        <f t="shared" si="108"/>
        <v>2.8818443804034581</v>
      </c>
    </row>
    <row r="1298" spans="1:25">
      <c r="A1298">
        <v>1297</v>
      </c>
      <c r="B1298" t="s">
        <v>144</v>
      </c>
      <c r="C1298" t="s">
        <v>223</v>
      </c>
      <c r="D1298">
        <v>6</v>
      </c>
      <c r="E1298" t="s">
        <v>18</v>
      </c>
      <c r="F1298">
        <f t="shared" si="112"/>
        <v>0.04</v>
      </c>
      <c r="H1298">
        <v>350</v>
      </c>
      <c r="I1298" s="4">
        <v>347</v>
      </c>
      <c r="J1298" t="s">
        <v>65</v>
      </c>
      <c r="K1298">
        <v>1</v>
      </c>
      <c r="L1298" t="s">
        <v>171</v>
      </c>
      <c r="M1298" t="s">
        <v>21</v>
      </c>
      <c r="N1298" t="s">
        <v>22</v>
      </c>
      <c r="O1298" t="s">
        <v>23</v>
      </c>
      <c r="P1298" t="s">
        <v>31</v>
      </c>
      <c r="Q1298" t="s">
        <v>25</v>
      </c>
      <c r="R1298">
        <v>1</v>
      </c>
      <c r="S1298" t="s">
        <v>226</v>
      </c>
      <c r="T1298" t="s">
        <v>227</v>
      </c>
      <c r="U1298" t="s">
        <v>229</v>
      </c>
      <c r="V1298" s="50">
        <f t="shared" si="107"/>
        <v>2.8571428571428571E-3</v>
      </c>
      <c r="W1298" s="50">
        <f t="shared" si="111"/>
        <v>2857.1428571428573</v>
      </c>
      <c r="X1298" s="50">
        <f t="shared" si="109"/>
        <v>2.881844380403458E-3</v>
      </c>
      <c r="Y1298">
        <f t="shared" si="108"/>
        <v>2.8818443804034581</v>
      </c>
    </row>
    <row r="1299" spans="1:25">
      <c r="A1299">
        <v>1298</v>
      </c>
      <c r="B1299" t="s">
        <v>144</v>
      </c>
      <c r="C1299" t="s">
        <v>223</v>
      </c>
      <c r="D1299">
        <v>6</v>
      </c>
      <c r="E1299" t="s">
        <v>18</v>
      </c>
      <c r="F1299">
        <f t="shared" si="112"/>
        <v>0.04</v>
      </c>
      <c r="H1299">
        <v>350</v>
      </c>
      <c r="I1299" s="4">
        <v>347</v>
      </c>
      <c r="J1299" t="s">
        <v>65</v>
      </c>
      <c r="K1299">
        <v>1</v>
      </c>
      <c r="L1299" t="s">
        <v>224</v>
      </c>
      <c r="M1299" t="s">
        <v>225</v>
      </c>
      <c r="N1299" t="s">
        <v>36</v>
      </c>
      <c r="O1299" t="s">
        <v>37</v>
      </c>
      <c r="P1299" t="s">
        <v>24</v>
      </c>
      <c r="Q1299" t="s">
        <v>38</v>
      </c>
      <c r="R1299">
        <v>3</v>
      </c>
      <c r="S1299" t="s">
        <v>226</v>
      </c>
      <c r="T1299" t="s">
        <v>227</v>
      </c>
      <c r="U1299" t="s">
        <v>229</v>
      </c>
      <c r="V1299" s="50">
        <f t="shared" si="107"/>
        <v>8.5714285714285719E-3</v>
      </c>
      <c r="W1299" s="50">
        <f t="shared" si="111"/>
        <v>8571.4285714285725</v>
      </c>
      <c r="X1299" s="50">
        <f t="shared" si="109"/>
        <v>8.6455331412103754E-3</v>
      </c>
      <c r="Y1299">
        <f t="shared" si="108"/>
        <v>8.6455331412103753</v>
      </c>
    </row>
    <row r="1300" spans="1:25">
      <c r="A1300">
        <v>1299</v>
      </c>
      <c r="B1300" t="s">
        <v>144</v>
      </c>
      <c r="C1300" t="s">
        <v>223</v>
      </c>
      <c r="D1300">
        <v>6</v>
      </c>
      <c r="E1300" t="s">
        <v>18</v>
      </c>
      <c r="F1300">
        <f t="shared" si="112"/>
        <v>0.04</v>
      </c>
      <c r="H1300">
        <v>350</v>
      </c>
      <c r="I1300" s="4">
        <v>347</v>
      </c>
      <c r="J1300" t="s">
        <v>65</v>
      </c>
      <c r="K1300">
        <v>1</v>
      </c>
      <c r="L1300" t="s">
        <v>39</v>
      </c>
      <c r="M1300" t="s">
        <v>35</v>
      </c>
      <c r="N1300" t="s">
        <v>36</v>
      </c>
      <c r="O1300" t="s">
        <v>37</v>
      </c>
      <c r="P1300" t="s">
        <v>24</v>
      </c>
      <c r="Q1300" t="s">
        <v>38</v>
      </c>
      <c r="R1300">
        <v>16</v>
      </c>
      <c r="S1300" t="s">
        <v>226</v>
      </c>
      <c r="T1300" t="s">
        <v>227</v>
      </c>
      <c r="U1300" t="s">
        <v>229</v>
      </c>
      <c r="V1300" s="50">
        <f t="shared" si="107"/>
        <v>4.5714285714285714E-2</v>
      </c>
      <c r="W1300" s="50">
        <f t="shared" si="111"/>
        <v>45714.285714285717</v>
      </c>
      <c r="X1300" s="50">
        <f t="shared" si="109"/>
        <v>4.6109510086455328E-2</v>
      </c>
      <c r="Y1300">
        <f t="shared" si="108"/>
        <v>46.10951008645533</v>
      </c>
    </row>
    <row r="1301" spans="1:25">
      <c r="A1301">
        <v>1300</v>
      </c>
      <c r="B1301" t="s">
        <v>144</v>
      </c>
      <c r="C1301" t="s">
        <v>223</v>
      </c>
      <c r="D1301">
        <v>6</v>
      </c>
      <c r="E1301" t="s">
        <v>18</v>
      </c>
      <c r="F1301">
        <f t="shared" si="112"/>
        <v>0.04</v>
      </c>
      <c r="H1301">
        <v>350</v>
      </c>
      <c r="I1301" s="4">
        <v>347</v>
      </c>
      <c r="J1301" t="s">
        <v>65</v>
      </c>
      <c r="K1301">
        <v>1</v>
      </c>
      <c r="L1301" t="s">
        <v>230</v>
      </c>
      <c r="M1301" t="s">
        <v>230</v>
      </c>
      <c r="N1301" t="s">
        <v>22</v>
      </c>
      <c r="O1301" t="s">
        <v>23</v>
      </c>
      <c r="P1301" t="s">
        <v>31</v>
      </c>
      <c r="Q1301" t="s">
        <v>231</v>
      </c>
      <c r="R1301">
        <v>1</v>
      </c>
      <c r="S1301" t="s">
        <v>226</v>
      </c>
      <c r="T1301" t="s">
        <v>227</v>
      </c>
      <c r="U1301" t="s">
        <v>229</v>
      </c>
      <c r="V1301" s="50">
        <f t="shared" si="107"/>
        <v>2.8571428571428571E-3</v>
      </c>
      <c r="W1301" s="50">
        <f t="shared" si="111"/>
        <v>2857.1428571428573</v>
      </c>
      <c r="X1301" s="50">
        <f t="shared" si="109"/>
        <v>2.881844380403458E-3</v>
      </c>
      <c r="Y1301">
        <f t="shared" si="108"/>
        <v>2.8818443804034581</v>
      </c>
    </row>
    <row r="1302" spans="1:25">
      <c r="A1302">
        <v>1301</v>
      </c>
      <c r="B1302" t="s">
        <v>144</v>
      </c>
      <c r="C1302" t="s">
        <v>223</v>
      </c>
      <c r="D1302">
        <v>6</v>
      </c>
      <c r="E1302" t="s">
        <v>18</v>
      </c>
      <c r="F1302">
        <f t="shared" si="112"/>
        <v>0.04</v>
      </c>
      <c r="H1302">
        <v>350</v>
      </c>
      <c r="I1302" s="4">
        <v>347</v>
      </c>
      <c r="J1302" t="s">
        <v>65</v>
      </c>
      <c r="K1302">
        <v>1</v>
      </c>
      <c r="L1302" t="s">
        <v>161</v>
      </c>
      <c r="M1302" t="s">
        <v>161</v>
      </c>
      <c r="N1302" t="s">
        <v>36</v>
      </c>
      <c r="O1302" t="s">
        <v>37</v>
      </c>
      <c r="P1302" t="s">
        <v>24</v>
      </c>
      <c r="Q1302" t="s">
        <v>38</v>
      </c>
      <c r="R1302">
        <v>3</v>
      </c>
      <c r="S1302" t="s">
        <v>226</v>
      </c>
      <c r="T1302" t="s">
        <v>227</v>
      </c>
      <c r="U1302" t="s">
        <v>229</v>
      </c>
      <c r="V1302" s="50">
        <f t="shared" si="107"/>
        <v>8.5714285714285719E-3</v>
      </c>
      <c r="W1302" s="50">
        <f t="shared" si="111"/>
        <v>8571.4285714285725</v>
      </c>
      <c r="X1302" s="50">
        <f t="shared" si="109"/>
        <v>8.6455331412103754E-3</v>
      </c>
      <c r="Y1302">
        <f t="shared" si="108"/>
        <v>8.6455331412103753</v>
      </c>
    </row>
    <row r="1303" spans="1:25">
      <c r="A1303">
        <v>1302</v>
      </c>
      <c r="B1303" t="s">
        <v>144</v>
      </c>
      <c r="C1303" t="s">
        <v>223</v>
      </c>
      <c r="D1303">
        <v>6</v>
      </c>
      <c r="E1303" t="s">
        <v>18</v>
      </c>
      <c r="F1303">
        <f t="shared" si="112"/>
        <v>0.04</v>
      </c>
      <c r="H1303">
        <v>350</v>
      </c>
      <c r="I1303" s="4">
        <v>347</v>
      </c>
      <c r="J1303" t="s">
        <v>65</v>
      </c>
      <c r="K1303">
        <v>1</v>
      </c>
      <c r="L1303" t="s">
        <v>153</v>
      </c>
      <c r="M1303" t="s">
        <v>153</v>
      </c>
      <c r="N1303" t="s">
        <v>22</v>
      </c>
      <c r="O1303" t="s">
        <v>23</v>
      </c>
      <c r="P1303" t="s">
        <v>31</v>
      </c>
      <c r="Q1303" t="s">
        <v>154</v>
      </c>
      <c r="R1303">
        <v>1</v>
      </c>
      <c r="S1303" t="s">
        <v>226</v>
      </c>
      <c r="T1303" t="s">
        <v>227</v>
      </c>
      <c r="U1303" t="s">
        <v>229</v>
      </c>
      <c r="V1303" s="50">
        <f t="shared" si="107"/>
        <v>2.8571428571428571E-3</v>
      </c>
      <c r="W1303" s="50">
        <f t="shared" si="111"/>
        <v>2857.1428571428573</v>
      </c>
      <c r="X1303" s="50">
        <f t="shared" si="109"/>
        <v>2.881844380403458E-3</v>
      </c>
      <c r="Y1303">
        <f t="shared" si="108"/>
        <v>2.8818443804034581</v>
      </c>
    </row>
    <row r="1304" spans="1:25">
      <c r="A1304">
        <v>1303</v>
      </c>
      <c r="B1304" t="s">
        <v>144</v>
      </c>
      <c r="C1304" t="s">
        <v>223</v>
      </c>
      <c r="D1304">
        <v>6</v>
      </c>
      <c r="E1304" t="s">
        <v>18</v>
      </c>
      <c r="F1304">
        <f t="shared" si="112"/>
        <v>0.04</v>
      </c>
      <c r="H1304">
        <v>350</v>
      </c>
      <c r="I1304" s="4">
        <v>347</v>
      </c>
      <c r="J1304" t="s">
        <v>67</v>
      </c>
      <c r="K1304">
        <v>1</v>
      </c>
      <c r="L1304" t="s">
        <v>171</v>
      </c>
      <c r="M1304" t="s">
        <v>21</v>
      </c>
      <c r="N1304" t="s">
        <v>22</v>
      </c>
      <c r="O1304" t="s">
        <v>23</v>
      </c>
      <c r="P1304" t="s">
        <v>31</v>
      </c>
      <c r="Q1304" t="s">
        <v>25</v>
      </c>
      <c r="R1304">
        <v>2</v>
      </c>
      <c r="S1304" t="s">
        <v>226</v>
      </c>
      <c r="T1304" t="s">
        <v>227</v>
      </c>
      <c r="U1304" t="s">
        <v>232</v>
      </c>
      <c r="V1304" s="50">
        <f t="shared" si="107"/>
        <v>5.7142857142857143E-3</v>
      </c>
      <c r="W1304" s="50">
        <f t="shared" si="111"/>
        <v>5714.2857142857147</v>
      </c>
      <c r="X1304" s="50">
        <f t="shared" si="109"/>
        <v>5.763688760806916E-3</v>
      </c>
      <c r="Y1304">
        <f t="shared" si="108"/>
        <v>5.7636887608069163</v>
      </c>
    </row>
    <row r="1305" spans="1:25">
      <c r="A1305">
        <v>1304</v>
      </c>
      <c r="B1305" t="s">
        <v>144</v>
      </c>
      <c r="C1305" t="s">
        <v>223</v>
      </c>
      <c r="D1305">
        <v>6</v>
      </c>
      <c r="E1305" t="s">
        <v>18</v>
      </c>
      <c r="F1305">
        <f t="shared" si="112"/>
        <v>0.04</v>
      </c>
      <c r="H1305">
        <v>350</v>
      </c>
      <c r="I1305" s="4">
        <v>347</v>
      </c>
      <c r="J1305" t="s">
        <v>67</v>
      </c>
      <c r="K1305">
        <v>1</v>
      </c>
      <c r="L1305" t="s">
        <v>20</v>
      </c>
      <c r="M1305" t="s">
        <v>21</v>
      </c>
      <c r="N1305" t="s">
        <v>22</v>
      </c>
      <c r="O1305" t="s">
        <v>23</v>
      </c>
      <c r="P1305" t="s">
        <v>24</v>
      </c>
      <c r="Q1305" t="s">
        <v>25</v>
      </c>
      <c r="R1305">
        <v>1</v>
      </c>
      <c r="S1305" t="s">
        <v>226</v>
      </c>
      <c r="T1305" t="s">
        <v>227</v>
      </c>
      <c r="U1305" t="s">
        <v>232</v>
      </c>
      <c r="V1305" s="50">
        <f t="shared" si="107"/>
        <v>2.8571428571428571E-3</v>
      </c>
      <c r="W1305" s="50">
        <f t="shared" si="111"/>
        <v>2857.1428571428573</v>
      </c>
      <c r="X1305" s="50">
        <f t="shared" si="109"/>
        <v>2.881844380403458E-3</v>
      </c>
      <c r="Y1305">
        <f t="shared" si="108"/>
        <v>2.8818443804034581</v>
      </c>
    </row>
    <row r="1306" spans="1:25">
      <c r="A1306">
        <v>1305</v>
      </c>
      <c r="B1306" t="s">
        <v>144</v>
      </c>
      <c r="C1306" t="s">
        <v>223</v>
      </c>
      <c r="D1306">
        <v>6</v>
      </c>
      <c r="E1306" t="s">
        <v>18</v>
      </c>
      <c r="F1306">
        <f t="shared" si="112"/>
        <v>0.04</v>
      </c>
      <c r="H1306">
        <v>350</v>
      </c>
      <c r="I1306" s="4">
        <v>347</v>
      </c>
      <c r="J1306" t="s">
        <v>67</v>
      </c>
      <c r="K1306">
        <v>1</v>
      </c>
      <c r="L1306" t="s">
        <v>29</v>
      </c>
      <c r="M1306" t="s">
        <v>29</v>
      </c>
      <c r="N1306" t="s">
        <v>30</v>
      </c>
      <c r="O1306" t="s">
        <v>23</v>
      </c>
      <c r="P1306" t="s">
        <v>31</v>
      </c>
      <c r="Q1306" t="s">
        <v>32</v>
      </c>
      <c r="R1306">
        <v>1</v>
      </c>
      <c r="S1306" t="s">
        <v>226</v>
      </c>
      <c r="T1306" t="s">
        <v>227</v>
      </c>
      <c r="U1306" t="s">
        <v>232</v>
      </c>
      <c r="V1306" s="50">
        <f t="shared" si="107"/>
        <v>2.8571428571428571E-3</v>
      </c>
      <c r="W1306" s="50">
        <f t="shared" si="111"/>
        <v>2857.1428571428573</v>
      </c>
      <c r="X1306" s="50">
        <f t="shared" si="109"/>
        <v>2.881844380403458E-3</v>
      </c>
      <c r="Y1306">
        <f t="shared" si="108"/>
        <v>2.8818443804034581</v>
      </c>
    </row>
    <row r="1307" spans="1:25">
      <c r="A1307">
        <v>1306</v>
      </c>
      <c r="B1307" t="s">
        <v>144</v>
      </c>
      <c r="C1307" t="s">
        <v>223</v>
      </c>
      <c r="D1307">
        <v>6</v>
      </c>
      <c r="E1307" t="s">
        <v>18</v>
      </c>
      <c r="F1307">
        <f t="shared" si="112"/>
        <v>0.04</v>
      </c>
      <c r="H1307">
        <v>350</v>
      </c>
      <c r="I1307" s="4">
        <v>347</v>
      </c>
      <c r="J1307" t="s">
        <v>67</v>
      </c>
      <c r="K1307">
        <v>1</v>
      </c>
      <c r="L1307" t="s">
        <v>29</v>
      </c>
      <c r="M1307" t="s">
        <v>29</v>
      </c>
      <c r="N1307" t="s">
        <v>30</v>
      </c>
      <c r="O1307" t="s">
        <v>23</v>
      </c>
      <c r="P1307" t="s">
        <v>31</v>
      </c>
      <c r="Q1307" t="s">
        <v>32</v>
      </c>
      <c r="R1307">
        <v>2</v>
      </c>
      <c r="S1307" t="s">
        <v>226</v>
      </c>
      <c r="T1307" t="s">
        <v>227</v>
      </c>
      <c r="U1307" t="s">
        <v>232</v>
      </c>
      <c r="V1307" s="50">
        <f t="shared" si="107"/>
        <v>5.7142857142857143E-3</v>
      </c>
      <c r="W1307" s="50">
        <f t="shared" si="111"/>
        <v>5714.2857142857147</v>
      </c>
      <c r="X1307" s="50">
        <f t="shared" si="109"/>
        <v>5.763688760806916E-3</v>
      </c>
      <c r="Y1307">
        <f t="shared" si="108"/>
        <v>5.7636887608069163</v>
      </c>
    </row>
    <row r="1308" spans="1:25">
      <c r="A1308">
        <v>1307</v>
      </c>
      <c r="B1308" t="s">
        <v>144</v>
      </c>
      <c r="C1308" t="s">
        <v>223</v>
      </c>
      <c r="D1308">
        <v>6</v>
      </c>
      <c r="E1308" t="s">
        <v>18</v>
      </c>
      <c r="F1308">
        <f t="shared" si="112"/>
        <v>0.04</v>
      </c>
      <c r="H1308">
        <v>350</v>
      </c>
      <c r="I1308" s="4">
        <v>347</v>
      </c>
      <c r="J1308" t="s">
        <v>67</v>
      </c>
      <c r="K1308">
        <v>1</v>
      </c>
      <c r="L1308" t="s">
        <v>192</v>
      </c>
      <c r="M1308" t="s">
        <v>35</v>
      </c>
      <c r="N1308" t="s">
        <v>36</v>
      </c>
      <c r="O1308" t="s">
        <v>37</v>
      </c>
      <c r="P1308" t="s">
        <v>24</v>
      </c>
      <c r="Q1308" t="s">
        <v>38</v>
      </c>
      <c r="R1308">
        <v>1</v>
      </c>
      <c r="S1308" t="s">
        <v>226</v>
      </c>
      <c r="T1308" t="s">
        <v>227</v>
      </c>
      <c r="U1308" t="s">
        <v>232</v>
      </c>
      <c r="V1308" s="50">
        <f t="shared" si="107"/>
        <v>2.8571428571428571E-3</v>
      </c>
      <c r="W1308" s="50">
        <f t="shared" si="111"/>
        <v>2857.1428571428573</v>
      </c>
      <c r="X1308" s="50">
        <f t="shared" si="109"/>
        <v>2.881844380403458E-3</v>
      </c>
      <c r="Y1308">
        <f t="shared" si="108"/>
        <v>2.8818443804034581</v>
      </c>
    </row>
    <row r="1309" spans="1:25">
      <c r="A1309">
        <v>1308</v>
      </c>
      <c r="B1309" t="s">
        <v>144</v>
      </c>
      <c r="C1309" t="s">
        <v>223</v>
      </c>
      <c r="D1309">
        <v>6</v>
      </c>
      <c r="E1309" t="s">
        <v>18</v>
      </c>
      <c r="F1309">
        <f t="shared" si="112"/>
        <v>0.04</v>
      </c>
      <c r="H1309">
        <v>350</v>
      </c>
      <c r="I1309" s="4">
        <v>347</v>
      </c>
      <c r="J1309" t="s">
        <v>67</v>
      </c>
      <c r="K1309">
        <v>1</v>
      </c>
      <c r="L1309" t="s">
        <v>39</v>
      </c>
      <c r="M1309" t="s">
        <v>35</v>
      </c>
      <c r="N1309" t="s">
        <v>36</v>
      </c>
      <c r="O1309" t="s">
        <v>37</v>
      </c>
      <c r="P1309" t="s">
        <v>24</v>
      </c>
      <c r="Q1309" t="s">
        <v>38</v>
      </c>
      <c r="R1309">
        <v>13</v>
      </c>
      <c r="S1309" t="s">
        <v>226</v>
      </c>
      <c r="T1309" t="s">
        <v>227</v>
      </c>
      <c r="U1309" t="s">
        <v>232</v>
      </c>
      <c r="V1309" s="50">
        <f t="shared" si="107"/>
        <v>3.7142857142857144E-2</v>
      </c>
      <c r="W1309" s="50">
        <f t="shared" si="111"/>
        <v>37142.857142857145</v>
      </c>
      <c r="X1309" s="50">
        <f t="shared" si="109"/>
        <v>3.7463976945244955E-2</v>
      </c>
      <c r="Y1309">
        <f t="shared" si="108"/>
        <v>37.463976945244951</v>
      </c>
    </row>
    <row r="1310" spans="1:25">
      <c r="A1310">
        <v>1309</v>
      </c>
      <c r="B1310" t="s">
        <v>144</v>
      </c>
      <c r="C1310" t="s">
        <v>223</v>
      </c>
      <c r="D1310">
        <v>6</v>
      </c>
      <c r="E1310" t="s">
        <v>18</v>
      </c>
      <c r="F1310">
        <f t="shared" si="112"/>
        <v>0.04</v>
      </c>
      <c r="H1310">
        <v>350</v>
      </c>
      <c r="I1310" s="4">
        <v>347</v>
      </c>
      <c r="J1310" t="s">
        <v>67</v>
      </c>
      <c r="K1310">
        <v>1</v>
      </c>
      <c r="L1310" t="s">
        <v>230</v>
      </c>
      <c r="M1310" t="s">
        <v>230</v>
      </c>
      <c r="N1310" t="s">
        <v>22</v>
      </c>
      <c r="O1310" t="s">
        <v>23</v>
      </c>
      <c r="P1310" t="s">
        <v>31</v>
      </c>
      <c r="Q1310" t="s">
        <v>231</v>
      </c>
      <c r="R1310">
        <v>1</v>
      </c>
      <c r="S1310" t="s">
        <v>226</v>
      </c>
      <c r="T1310" t="s">
        <v>227</v>
      </c>
      <c r="U1310" t="s">
        <v>232</v>
      </c>
      <c r="V1310" s="50">
        <f t="shared" si="107"/>
        <v>2.8571428571428571E-3</v>
      </c>
      <c r="W1310" s="50">
        <f t="shared" si="111"/>
        <v>2857.1428571428573</v>
      </c>
      <c r="X1310" s="50">
        <f t="shared" si="109"/>
        <v>2.881844380403458E-3</v>
      </c>
      <c r="Y1310">
        <f t="shared" si="108"/>
        <v>2.8818443804034581</v>
      </c>
    </row>
    <row r="1311" spans="1:25">
      <c r="A1311">
        <v>1310</v>
      </c>
      <c r="B1311" t="s">
        <v>144</v>
      </c>
      <c r="C1311" t="s">
        <v>223</v>
      </c>
      <c r="D1311">
        <v>6</v>
      </c>
      <c r="E1311" t="s">
        <v>18</v>
      </c>
      <c r="F1311">
        <f t="shared" si="112"/>
        <v>0.04</v>
      </c>
      <c r="H1311">
        <v>350</v>
      </c>
      <c r="I1311" s="4">
        <v>347</v>
      </c>
      <c r="J1311" t="s">
        <v>67</v>
      </c>
      <c r="K1311">
        <v>1</v>
      </c>
      <c r="L1311" t="s">
        <v>48</v>
      </c>
      <c r="M1311" t="s">
        <v>48</v>
      </c>
      <c r="N1311" t="s">
        <v>22</v>
      </c>
      <c r="O1311" t="s">
        <v>37</v>
      </c>
      <c r="P1311" t="s">
        <v>24</v>
      </c>
      <c r="Q1311" t="s">
        <v>49</v>
      </c>
      <c r="R1311">
        <v>2</v>
      </c>
      <c r="S1311" t="s">
        <v>226</v>
      </c>
      <c r="T1311" t="s">
        <v>227</v>
      </c>
      <c r="U1311" t="s">
        <v>232</v>
      </c>
      <c r="V1311" s="50">
        <f t="shared" si="107"/>
        <v>5.7142857142857143E-3</v>
      </c>
      <c r="W1311" s="50">
        <f t="shared" si="111"/>
        <v>5714.2857142857147</v>
      </c>
      <c r="X1311" s="50">
        <f t="shared" si="109"/>
        <v>5.763688760806916E-3</v>
      </c>
      <c r="Y1311">
        <f t="shared" si="108"/>
        <v>5.7636887608069163</v>
      </c>
    </row>
    <row r="1312" spans="1:25">
      <c r="A1312">
        <v>1311</v>
      </c>
      <c r="B1312" t="s">
        <v>144</v>
      </c>
      <c r="C1312" t="s">
        <v>223</v>
      </c>
      <c r="D1312">
        <v>6</v>
      </c>
      <c r="E1312" t="s">
        <v>18</v>
      </c>
      <c r="F1312">
        <f t="shared" si="112"/>
        <v>0.04</v>
      </c>
      <c r="H1312">
        <v>350</v>
      </c>
      <c r="I1312" s="4">
        <v>347</v>
      </c>
      <c r="J1312" t="s">
        <v>67</v>
      </c>
      <c r="K1312">
        <v>1</v>
      </c>
      <c r="L1312" t="s">
        <v>161</v>
      </c>
      <c r="M1312" t="s">
        <v>161</v>
      </c>
      <c r="N1312" t="s">
        <v>36</v>
      </c>
      <c r="O1312" t="s">
        <v>37</v>
      </c>
      <c r="P1312" t="s">
        <v>24</v>
      </c>
      <c r="Q1312" t="s">
        <v>38</v>
      </c>
      <c r="R1312">
        <v>2</v>
      </c>
      <c r="S1312" t="s">
        <v>226</v>
      </c>
      <c r="T1312" t="s">
        <v>227</v>
      </c>
      <c r="U1312" t="s">
        <v>232</v>
      </c>
      <c r="V1312" s="50">
        <f t="shared" si="107"/>
        <v>5.7142857142857143E-3</v>
      </c>
      <c r="W1312" s="50">
        <f t="shared" si="111"/>
        <v>5714.2857142857147</v>
      </c>
      <c r="X1312" s="50">
        <f t="shared" si="109"/>
        <v>5.763688760806916E-3</v>
      </c>
      <c r="Y1312">
        <f t="shared" si="108"/>
        <v>5.7636887608069163</v>
      </c>
    </row>
    <row r="1313" spans="1:25">
      <c r="A1313">
        <v>1312</v>
      </c>
      <c r="B1313" t="s">
        <v>144</v>
      </c>
      <c r="C1313" t="s">
        <v>223</v>
      </c>
      <c r="D1313">
        <v>6</v>
      </c>
      <c r="E1313" t="s">
        <v>18</v>
      </c>
      <c r="F1313">
        <f t="shared" si="112"/>
        <v>0.04</v>
      </c>
      <c r="H1313">
        <v>350</v>
      </c>
      <c r="I1313" s="4">
        <v>347</v>
      </c>
      <c r="J1313" t="s">
        <v>67</v>
      </c>
      <c r="K1313">
        <v>1</v>
      </c>
      <c r="L1313" t="s">
        <v>58</v>
      </c>
      <c r="M1313" t="s">
        <v>58</v>
      </c>
      <c r="N1313" t="s">
        <v>30</v>
      </c>
      <c r="O1313" t="s">
        <v>23</v>
      </c>
      <c r="P1313" t="s">
        <v>31</v>
      </c>
      <c r="Q1313" t="s">
        <v>59</v>
      </c>
      <c r="R1313">
        <v>4</v>
      </c>
      <c r="S1313" t="s">
        <v>226</v>
      </c>
      <c r="T1313" t="s">
        <v>227</v>
      </c>
      <c r="U1313" t="s">
        <v>232</v>
      </c>
      <c r="V1313" s="50">
        <f t="shared" si="107"/>
        <v>1.1428571428571429E-2</v>
      </c>
      <c r="W1313" s="50">
        <f t="shared" si="111"/>
        <v>11428.571428571429</v>
      </c>
      <c r="X1313" s="50">
        <f t="shared" si="109"/>
        <v>1.1527377521613832E-2</v>
      </c>
      <c r="Y1313">
        <f t="shared" si="108"/>
        <v>11.527377521613833</v>
      </c>
    </row>
    <row r="1314" spans="1:25">
      <c r="A1314">
        <v>1313</v>
      </c>
      <c r="B1314" t="s">
        <v>144</v>
      </c>
      <c r="C1314" t="s">
        <v>223</v>
      </c>
      <c r="D1314">
        <v>6</v>
      </c>
      <c r="E1314" t="s">
        <v>18</v>
      </c>
      <c r="F1314">
        <f t="shared" si="112"/>
        <v>0.04</v>
      </c>
      <c r="H1314">
        <v>350</v>
      </c>
      <c r="I1314" s="4">
        <v>347</v>
      </c>
      <c r="J1314" t="s">
        <v>67</v>
      </c>
      <c r="K1314">
        <v>1</v>
      </c>
      <c r="L1314" t="s">
        <v>153</v>
      </c>
      <c r="M1314" t="s">
        <v>153</v>
      </c>
      <c r="N1314" t="s">
        <v>22</v>
      </c>
      <c r="O1314" t="s">
        <v>23</v>
      </c>
      <c r="P1314" t="s">
        <v>31</v>
      </c>
      <c r="Q1314" t="s">
        <v>154</v>
      </c>
      <c r="R1314">
        <v>1</v>
      </c>
      <c r="S1314" t="s">
        <v>226</v>
      </c>
      <c r="T1314" t="s">
        <v>227</v>
      </c>
      <c r="U1314" t="s">
        <v>232</v>
      </c>
      <c r="V1314" s="50">
        <f t="shared" si="107"/>
        <v>2.8571428571428571E-3</v>
      </c>
      <c r="W1314" s="50">
        <f t="shared" si="111"/>
        <v>2857.1428571428573</v>
      </c>
      <c r="X1314" s="50">
        <f t="shared" si="109"/>
        <v>2.881844380403458E-3</v>
      </c>
      <c r="Y1314">
        <f t="shared" si="108"/>
        <v>2.8818443804034581</v>
      </c>
    </row>
    <row r="1315" spans="1:25">
      <c r="A1315">
        <v>1314</v>
      </c>
      <c r="B1315" t="s">
        <v>144</v>
      </c>
      <c r="C1315" t="s">
        <v>223</v>
      </c>
      <c r="D1315">
        <v>6</v>
      </c>
      <c r="E1315" t="s">
        <v>18</v>
      </c>
      <c r="F1315">
        <f t="shared" si="112"/>
        <v>0.04</v>
      </c>
      <c r="H1315">
        <v>350</v>
      </c>
      <c r="I1315" s="4">
        <v>347</v>
      </c>
      <c r="J1315" t="s">
        <v>67</v>
      </c>
      <c r="K1315">
        <v>1</v>
      </c>
      <c r="L1315" t="s">
        <v>233</v>
      </c>
      <c r="M1315" t="s">
        <v>234</v>
      </c>
      <c r="N1315" t="s">
        <v>30</v>
      </c>
      <c r="O1315" t="s">
        <v>23</v>
      </c>
      <c r="P1315" t="s">
        <v>31</v>
      </c>
      <c r="Q1315" t="s">
        <v>158</v>
      </c>
      <c r="R1315">
        <v>1</v>
      </c>
      <c r="S1315" t="s">
        <v>226</v>
      </c>
      <c r="T1315" t="s">
        <v>227</v>
      </c>
      <c r="U1315" t="s">
        <v>232</v>
      </c>
      <c r="V1315" s="50">
        <f t="shared" si="107"/>
        <v>2.8571428571428571E-3</v>
      </c>
      <c r="W1315" s="50">
        <f t="shared" si="111"/>
        <v>2857.1428571428573</v>
      </c>
      <c r="X1315" s="50">
        <f t="shared" si="109"/>
        <v>2.881844380403458E-3</v>
      </c>
      <c r="Y1315">
        <f t="shared" si="108"/>
        <v>2.8818443804034581</v>
      </c>
    </row>
    <row r="1316" spans="1:25">
      <c r="A1316">
        <v>1315</v>
      </c>
      <c r="B1316" t="s">
        <v>144</v>
      </c>
      <c r="C1316" t="s">
        <v>223</v>
      </c>
      <c r="D1316">
        <v>6</v>
      </c>
      <c r="E1316" t="s">
        <v>18</v>
      </c>
      <c r="F1316">
        <f t="shared" si="112"/>
        <v>0.04</v>
      </c>
      <c r="H1316">
        <v>350</v>
      </c>
      <c r="I1316" s="4">
        <v>347</v>
      </c>
      <c r="J1316" t="s">
        <v>69</v>
      </c>
      <c r="K1316">
        <v>1</v>
      </c>
      <c r="L1316" t="s">
        <v>29</v>
      </c>
      <c r="M1316" t="s">
        <v>29</v>
      </c>
      <c r="N1316" t="s">
        <v>30</v>
      </c>
      <c r="O1316" t="s">
        <v>23</v>
      </c>
      <c r="P1316" t="s">
        <v>31</v>
      </c>
      <c r="Q1316" t="s">
        <v>32</v>
      </c>
      <c r="R1316">
        <v>2</v>
      </c>
      <c r="S1316" t="s">
        <v>226</v>
      </c>
      <c r="T1316" t="s">
        <v>227</v>
      </c>
      <c r="U1316" t="s">
        <v>235</v>
      </c>
      <c r="V1316" s="50">
        <f t="shared" si="107"/>
        <v>5.7142857142857143E-3</v>
      </c>
      <c r="W1316" s="50">
        <f t="shared" si="111"/>
        <v>5714.2857142857147</v>
      </c>
      <c r="X1316" s="50">
        <f t="shared" si="109"/>
        <v>5.763688760806916E-3</v>
      </c>
      <c r="Y1316">
        <f t="shared" si="108"/>
        <v>5.7636887608069163</v>
      </c>
    </row>
    <row r="1317" spans="1:25">
      <c r="A1317">
        <v>1316</v>
      </c>
      <c r="B1317" t="s">
        <v>144</v>
      </c>
      <c r="C1317" t="s">
        <v>223</v>
      </c>
      <c r="D1317">
        <v>6</v>
      </c>
      <c r="E1317" t="s">
        <v>18</v>
      </c>
      <c r="F1317">
        <f t="shared" si="112"/>
        <v>0.04</v>
      </c>
      <c r="H1317">
        <v>350</v>
      </c>
      <c r="I1317" s="4">
        <v>347</v>
      </c>
      <c r="J1317" t="s">
        <v>69</v>
      </c>
      <c r="K1317">
        <v>1</v>
      </c>
      <c r="L1317" t="s">
        <v>224</v>
      </c>
      <c r="M1317" t="s">
        <v>225</v>
      </c>
      <c r="N1317" t="s">
        <v>36</v>
      </c>
      <c r="O1317" t="s">
        <v>37</v>
      </c>
      <c r="P1317" t="s">
        <v>24</v>
      </c>
      <c r="Q1317" t="s">
        <v>38</v>
      </c>
      <c r="R1317">
        <v>5</v>
      </c>
      <c r="S1317" t="s">
        <v>226</v>
      </c>
      <c r="T1317" t="s">
        <v>227</v>
      </c>
      <c r="U1317" t="s">
        <v>235</v>
      </c>
      <c r="V1317" s="50">
        <f t="shared" si="107"/>
        <v>1.4285714285714285E-2</v>
      </c>
      <c r="W1317" s="50">
        <f t="shared" si="111"/>
        <v>14285.714285714284</v>
      </c>
      <c r="X1317" s="50">
        <f t="shared" si="109"/>
        <v>1.4409221902017291E-2</v>
      </c>
      <c r="Y1317">
        <f t="shared" si="108"/>
        <v>14.40922190201729</v>
      </c>
    </row>
    <row r="1318" spans="1:25">
      <c r="A1318">
        <v>1317</v>
      </c>
      <c r="B1318" t="s">
        <v>144</v>
      </c>
      <c r="C1318" t="s">
        <v>223</v>
      </c>
      <c r="D1318">
        <v>6</v>
      </c>
      <c r="E1318" t="s">
        <v>18</v>
      </c>
      <c r="F1318">
        <f t="shared" si="112"/>
        <v>0.04</v>
      </c>
      <c r="H1318">
        <v>350</v>
      </c>
      <c r="I1318" s="4">
        <v>347</v>
      </c>
      <c r="J1318" t="s">
        <v>69</v>
      </c>
      <c r="K1318">
        <v>1</v>
      </c>
      <c r="L1318" t="s">
        <v>192</v>
      </c>
      <c r="M1318" t="s">
        <v>35</v>
      </c>
      <c r="N1318" t="s">
        <v>36</v>
      </c>
      <c r="O1318" t="s">
        <v>37</v>
      </c>
      <c r="P1318" t="s">
        <v>24</v>
      </c>
      <c r="Q1318" t="s">
        <v>38</v>
      </c>
      <c r="R1318">
        <v>2</v>
      </c>
      <c r="S1318" t="s">
        <v>226</v>
      </c>
      <c r="T1318" t="s">
        <v>227</v>
      </c>
      <c r="U1318" t="s">
        <v>235</v>
      </c>
      <c r="V1318" s="50">
        <f t="shared" si="107"/>
        <v>5.7142857142857143E-3</v>
      </c>
      <c r="W1318" s="50">
        <f t="shared" si="111"/>
        <v>5714.2857142857147</v>
      </c>
      <c r="X1318" s="50">
        <f t="shared" si="109"/>
        <v>5.763688760806916E-3</v>
      </c>
      <c r="Y1318">
        <f t="shared" si="108"/>
        <v>5.7636887608069163</v>
      </c>
    </row>
    <row r="1319" spans="1:25">
      <c r="A1319">
        <v>1318</v>
      </c>
      <c r="B1319" t="s">
        <v>144</v>
      </c>
      <c r="C1319" t="s">
        <v>223</v>
      </c>
      <c r="D1319">
        <v>6</v>
      </c>
      <c r="E1319" t="s">
        <v>18</v>
      </c>
      <c r="F1319">
        <f t="shared" si="112"/>
        <v>0.04</v>
      </c>
      <c r="H1319">
        <v>350</v>
      </c>
      <c r="I1319" s="4">
        <v>347</v>
      </c>
      <c r="J1319" t="s">
        <v>69</v>
      </c>
      <c r="K1319">
        <v>1</v>
      </c>
      <c r="L1319" t="s">
        <v>39</v>
      </c>
      <c r="M1319" t="s">
        <v>35</v>
      </c>
      <c r="N1319" t="s">
        <v>36</v>
      </c>
      <c r="O1319" t="s">
        <v>37</v>
      </c>
      <c r="P1319" t="s">
        <v>24</v>
      </c>
      <c r="Q1319" t="s">
        <v>38</v>
      </c>
      <c r="R1319">
        <v>17</v>
      </c>
      <c r="S1319" t="s">
        <v>226</v>
      </c>
      <c r="T1319" t="s">
        <v>227</v>
      </c>
      <c r="U1319" t="s">
        <v>235</v>
      </c>
      <c r="V1319" s="50">
        <f t="shared" si="107"/>
        <v>4.8571428571428571E-2</v>
      </c>
      <c r="W1319" s="50">
        <f t="shared" si="111"/>
        <v>48571.428571428572</v>
      </c>
      <c r="X1319" s="50">
        <f t="shared" si="109"/>
        <v>4.8991354466858789E-2</v>
      </c>
      <c r="Y1319">
        <f t="shared" si="108"/>
        <v>48.991354466858787</v>
      </c>
    </row>
    <row r="1320" spans="1:25">
      <c r="A1320">
        <v>1319</v>
      </c>
      <c r="B1320" t="s">
        <v>144</v>
      </c>
      <c r="C1320" t="s">
        <v>223</v>
      </c>
      <c r="D1320">
        <v>6</v>
      </c>
      <c r="E1320" t="s">
        <v>18</v>
      </c>
      <c r="F1320">
        <f t="shared" si="112"/>
        <v>0.04</v>
      </c>
      <c r="H1320">
        <v>350</v>
      </c>
      <c r="I1320" s="4">
        <v>347</v>
      </c>
      <c r="J1320" t="s">
        <v>69</v>
      </c>
      <c r="K1320">
        <v>1</v>
      </c>
      <c r="L1320" t="s">
        <v>161</v>
      </c>
      <c r="M1320" t="s">
        <v>161</v>
      </c>
      <c r="N1320" t="s">
        <v>36</v>
      </c>
      <c r="O1320" t="s">
        <v>37</v>
      </c>
      <c r="P1320" t="s">
        <v>24</v>
      </c>
      <c r="Q1320" t="s">
        <v>38</v>
      </c>
      <c r="R1320">
        <v>2</v>
      </c>
      <c r="S1320" t="s">
        <v>226</v>
      </c>
      <c r="T1320" t="s">
        <v>227</v>
      </c>
      <c r="U1320" t="s">
        <v>235</v>
      </c>
      <c r="V1320" s="50">
        <f t="shared" si="107"/>
        <v>5.7142857142857143E-3</v>
      </c>
      <c r="W1320" s="50">
        <f t="shared" si="111"/>
        <v>5714.2857142857147</v>
      </c>
      <c r="X1320" s="50">
        <f t="shared" si="109"/>
        <v>5.763688760806916E-3</v>
      </c>
      <c r="Y1320">
        <f t="shared" si="108"/>
        <v>5.7636887608069163</v>
      </c>
    </row>
    <row r="1321" spans="1:25">
      <c r="A1321">
        <v>1320</v>
      </c>
      <c r="B1321" t="s">
        <v>144</v>
      </c>
      <c r="C1321" t="s">
        <v>223</v>
      </c>
      <c r="D1321">
        <v>6</v>
      </c>
      <c r="E1321" t="s">
        <v>18</v>
      </c>
      <c r="F1321">
        <f t="shared" si="112"/>
        <v>0.04</v>
      </c>
      <c r="H1321">
        <v>350</v>
      </c>
      <c r="I1321" s="4">
        <v>347</v>
      </c>
      <c r="J1321" t="s">
        <v>69</v>
      </c>
      <c r="K1321">
        <v>1</v>
      </c>
      <c r="L1321" t="s">
        <v>58</v>
      </c>
      <c r="M1321" t="s">
        <v>58</v>
      </c>
      <c r="N1321" t="s">
        <v>30</v>
      </c>
      <c r="O1321" t="s">
        <v>23</v>
      </c>
      <c r="P1321" t="s">
        <v>31</v>
      </c>
      <c r="Q1321" t="s">
        <v>59</v>
      </c>
      <c r="R1321">
        <v>8</v>
      </c>
      <c r="S1321" t="s">
        <v>226</v>
      </c>
      <c r="T1321" t="s">
        <v>227</v>
      </c>
      <c r="U1321" t="s">
        <v>235</v>
      </c>
      <c r="V1321" s="50">
        <f t="shared" si="107"/>
        <v>2.2857142857142857E-2</v>
      </c>
      <c r="W1321" s="50">
        <f t="shared" si="111"/>
        <v>22857.142857142859</v>
      </c>
      <c r="X1321" s="50">
        <f t="shared" si="109"/>
        <v>2.3054755043227664E-2</v>
      </c>
      <c r="Y1321">
        <f t="shared" si="108"/>
        <v>23.054755043227665</v>
      </c>
    </row>
    <row r="1322" spans="1:25">
      <c r="A1322">
        <v>1321</v>
      </c>
      <c r="B1322" t="s">
        <v>144</v>
      </c>
      <c r="C1322" t="s">
        <v>223</v>
      </c>
      <c r="D1322">
        <v>6</v>
      </c>
      <c r="E1322" t="s">
        <v>18</v>
      </c>
      <c r="F1322">
        <f t="shared" si="112"/>
        <v>0.04</v>
      </c>
      <c r="H1322">
        <v>350</v>
      </c>
      <c r="I1322" s="4">
        <v>347</v>
      </c>
      <c r="J1322" t="s">
        <v>69</v>
      </c>
      <c r="K1322">
        <v>1</v>
      </c>
      <c r="L1322" t="s">
        <v>236</v>
      </c>
      <c r="M1322" t="s">
        <v>237</v>
      </c>
      <c r="N1322" t="s">
        <v>22</v>
      </c>
      <c r="O1322" t="s">
        <v>23</v>
      </c>
      <c r="P1322" t="s">
        <v>24</v>
      </c>
      <c r="Q1322" t="s">
        <v>238</v>
      </c>
      <c r="R1322">
        <v>1</v>
      </c>
      <c r="S1322" t="s">
        <v>226</v>
      </c>
      <c r="T1322" t="s">
        <v>227</v>
      </c>
      <c r="U1322" t="s">
        <v>235</v>
      </c>
      <c r="V1322" s="50">
        <f t="shared" si="107"/>
        <v>2.8571428571428571E-3</v>
      </c>
      <c r="W1322" s="50">
        <f t="shared" si="111"/>
        <v>2857.1428571428573</v>
      </c>
      <c r="X1322" s="50">
        <f t="shared" si="109"/>
        <v>2.881844380403458E-3</v>
      </c>
      <c r="Y1322">
        <f t="shared" si="108"/>
        <v>2.8818443804034581</v>
      </c>
    </row>
    <row r="1323" spans="1:25">
      <c r="A1323">
        <v>1322</v>
      </c>
      <c r="B1323" t="s">
        <v>144</v>
      </c>
      <c r="C1323" t="s">
        <v>223</v>
      </c>
      <c r="D1323">
        <v>6</v>
      </c>
      <c r="E1323" t="s">
        <v>71</v>
      </c>
      <c r="F1323">
        <f t="shared" ref="F1323:F1331" si="113">(12-4)/100</f>
        <v>0.08</v>
      </c>
      <c r="H1323">
        <v>350</v>
      </c>
      <c r="I1323" s="4">
        <v>347</v>
      </c>
      <c r="J1323" t="s">
        <v>19</v>
      </c>
      <c r="K1323">
        <v>1</v>
      </c>
      <c r="L1323" t="s">
        <v>56</v>
      </c>
      <c r="M1323" t="s">
        <v>56</v>
      </c>
      <c r="N1323" t="s">
        <v>22</v>
      </c>
      <c r="O1323" t="s">
        <v>37</v>
      </c>
      <c r="P1323" t="s">
        <v>24</v>
      </c>
      <c r="Q1323" t="s">
        <v>57</v>
      </c>
      <c r="R1323">
        <v>1</v>
      </c>
      <c r="S1323" t="s">
        <v>226</v>
      </c>
      <c r="T1323" t="s">
        <v>239</v>
      </c>
      <c r="U1323" t="s">
        <v>240</v>
      </c>
      <c r="V1323" s="50">
        <f t="shared" si="107"/>
        <v>2.8571428571428571E-3</v>
      </c>
      <c r="W1323" s="50">
        <f t="shared" si="111"/>
        <v>2857.1428571428573</v>
      </c>
      <c r="X1323" s="50">
        <f t="shared" si="109"/>
        <v>2.881844380403458E-3</v>
      </c>
      <c r="Y1323">
        <f t="shared" si="108"/>
        <v>2.8818443804034581</v>
      </c>
    </row>
    <row r="1324" spans="1:25">
      <c r="A1324">
        <v>1323</v>
      </c>
      <c r="B1324" t="s">
        <v>144</v>
      </c>
      <c r="C1324" t="s">
        <v>223</v>
      </c>
      <c r="D1324">
        <v>6</v>
      </c>
      <c r="E1324" t="s">
        <v>71</v>
      </c>
      <c r="F1324">
        <f t="shared" si="113"/>
        <v>0.08</v>
      </c>
      <c r="H1324">
        <v>350</v>
      </c>
      <c r="I1324" s="4">
        <v>347</v>
      </c>
      <c r="J1324" t="s">
        <v>65</v>
      </c>
      <c r="K1324">
        <v>1</v>
      </c>
      <c r="L1324" t="s">
        <v>29</v>
      </c>
      <c r="M1324" t="s">
        <v>29</v>
      </c>
      <c r="N1324" t="s">
        <v>30</v>
      </c>
      <c r="O1324" t="s">
        <v>23</v>
      </c>
      <c r="P1324" t="s">
        <v>31</v>
      </c>
      <c r="Q1324" t="s">
        <v>32</v>
      </c>
      <c r="R1324">
        <v>1</v>
      </c>
      <c r="S1324" t="s">
        <v>226</v>
      </c>
      <c r="T1324" t="s">
        <v>239</v>
      </c>
      <c r="U1324" t="s">
        <v>241</v>
      </c>
      <c r="V1324" s="50">
        <f t="shared" si="107"/>
        <v>2.8571428571428571E-3</v>
      </c>
      <c r="W1324" s="50">
        <f t="shared" si="111"/>
        <v>2857.1428571428573</v>
      </c>
      <c r="X1324" s="50">
        <f t="shared" si="109"/>
        <v>2.881844380403458E-3</v>
      </c>
      <c r="Y1324">
        <f t="shared" si="108"/>
        <v>2.8818443804034581</v>
      </c>
    </row>
    <row r="1325" spans="1:25">
      <c r="A1325">
        <v>1324</v>
      </c>
      <c r="B1325" t="s">
        <v>144</v>
      </c>
      <c r="C1325" t="s">
        <v>223</v>
      </c>
      <c r="D1325">
        <v>6</v>
      </c>
      <c r="E1325" t="s">
        <v>71</v>
      </c>
      <c r="F1325">
        <f t="shared" si="113"/>
        <v>0.08</v>
      </c>
      <c r="H1325">
        <v>350</v>
      </c>
      <c r="I1325" s="4">
        <v>347</v>
      </c>
      <c r="J1325" t="s">
        <v>65</v>
      </c>
      <c r="K1325">
        <v>1</v>
      </c>
      <c r="L1325" t="s">
        <v>39</v>
      </c>
      <c r="M1325" t="s">
        <v>35</v>
      </c>
      <c r="N1325" t="s">
        <v>36</v>
      </c>
      <c r="O1325" t="s">
        <v>37</v>
      </c>
      <c r="P1325" t="s">
        <v>24</v>
      </c>
      <c r="Q1325" t="s">
        <v>38</v>
      </c>
      <c r="R1325">
        <v>1</v>
      </c>
      <c r="S1325" t="s">
        <v>226</v>
      </c>
      <c r="T1325" t="s">
        <v>239</v>
      </c>
      <c r="U1325" t="s">
        <v>241</v>
      </c>
      <c r="V1325" s="50">
        <f t="shared" si="107"/>
        <v>2.8571428571428571E-3</v>
      </c>
      <c r="W1325" s="50">
        <f t="shared" si="111"/>
        <v>2857.1428571428573</v>
      </c>
      <c r="X1325" s="50">
        <f t="shared" si="109"/>
        <v>2.881844380403458E-3</v>
      </c>
      <c r="Y1325">
        <f t="shared" si="108"/>
        <v>2.8818443804034581</v>
      </c>
    </row>
    <row r="1326" spans="1:25">
      <c r="A1326">
        <v>1325</v>
      </c>
      <c r="B1326" t="s">
        <v>144</v>
      </c>
      <c r="C1326" t="s">
        <v>223</v>
      </c>
      <c r="D1326">
        <v>6</v>
      </c>
      <c r="E1326" t="s">
        <v>71</v>
      </c>
      <c r="F1326">
        <f t="shared" si="113"/>
        <v>0.08</v>
      </c>
      <c r="H1326">
        <v>350</v>
      </c>
      <c r="I1326" s="4">
        <v>347</v>
      </c>
      <c r="J1326" t="s">
        <v>65</v>
      </c>
      <c r="K1326">
        <v>1</v>
      </c>
      <c r="L1326" t="s">
        <v>56</v>
      </c>
      <c r="M1326" t="s">
        <v>56</v>
      </c>
      <c r="N1326" t="s">
        <v>22</v>
      </c>
      <c r="O1326" t="s">
        <v>37</v>
      </c>
      <c r="P1326" t="s">
        <v>24</v>
      </c>
      <c r="Q1326" t="s">
        <v>57</v>
      </c>
      <c r="R1326">
        <v>3</v>
      </c>
      <c r="S1326" t="s">
        <v>226</v>
      </c>
      <c r="T1326" t="s">
        <v>239</v>
      </c>
      <c r="U1326" t="s">
        <v>241</v>
      </c>
      <c r="V1326" s="50">
        <f t="shared" si="107"/>
        <v>8.5714285714285719E-3</v>
      </c>
      <c r="W1326" s="50">
        <f t="shared" si="111"/>
        <v>8571.4285714285725</v>
      </c>
      <c r="X1326" s="50">
        <f t="shared" si="109"/>
        <v>8.6455331412103754E-3</v>
      </c>
      <c r="Y1326">
        <f t="shared" si="108"/>
        <v>8.6455331412103753</v>
      </c>
    </row>
    <row r="1327" spans="1:25">
      <c r="A1327">
        <v>1326</v>
      </c>
      <c r="B1327" t="s">
        <v>144</v>
      </c>
      <c r="C1327" t="s">
        <v>223</v>
      </c>
      <c r="D1327">
        <v>6</v>
      </c>
      <c r="E1327" t="s">
        <v>71</v>
      </c>
      <c r="F1327">
        <f t="shared" si="113"/>
        <v>0.08</v>
      </c>
      <c r="H1327">
        <v>350</v>
      </c>
      <c r="I1327" s="4">
        <v>347</v>
      </c>
      <c r="J1327" t="s">
        <v>67</v>
      </c>
      <c r="K1327">
        <v>1</v>
      </c>
      <c r="L1327" t="s">
        <v>39</v>
      </c>
      <c r="M1327" t="s">
        <v>35</v>
      </c>
      <c r="N1327" t="s">
        <v>36</v>
      </c>
      <c r="O1327" t="s">
        <v>37</v>
      </c>
      <c r="P1327" t="s">
        <v>24</v>
      </c>
      <c r="Q1327" t="s">
        <v>38</v>
      </c>
      <c r="R1327">
        <v>1</v>
      </c>
      <c r="S1327" t="s">
        <v>226</v>
      </c>
      <c r="T1327" t="s">
        <v>239</v>
      </c>
      <c r="U1327" t="s">
        <v>242</v>
      </c>
      <c r="V1327" s="50">
        <f t="shared" si="107"/>
        <v>2.8571428571428571E-3</v>
      </c>
      <c r="W1327" s="50">
        <f t="shared" si="111"/>
        <v>2857.1428571428573</v>
      </c>
      <c r="X1327" s="50">
        <f t="shared" si="109"/>
        <v>2.881844380403458E-3</v>
      </c>
      <c r="Y1327">
        <f t="shared" si="108"/>
        <v>2.8818443804034581</v>
      </c>
    </row>
    <row r="1328" spans="1:25">
      <c r="A1328">
        <v>1327</v>
      </c>
      <c r="B1328" t="s">
        <v>144</v>
      </c>
      <c r="C1328" t="s">
        <v>223</v>
      </c>
      <c r="D1328">
        <v>6</v>
      </c>
      <c r="E1328" t="s">
        <v>71</v>
      </c>
      <c r="F1328">
        <f t="shared" si="113"/>
        <v>0.08</v>
      </c>
      <c r="H1328">
        <v>350</v>
      </c>
      <c r="I1328" s="4">
        <v>347</v>
      </c>
      <c r="J1328" t="s">
        <v>67</v>
      </c>
      <c r="K1328">
        <v>1</v>
      </c>
      <c r="L1328" t="s">
        <v>56</v>
      </c>
      <c r="M1328" t="s">
        <v>56</v>
      </c>
      <c r="N1328" t="s">
        <v>22</v>
      </c>
      <c r="O1328" t="s">
        <v>37</v>
      </c>
      <c r="P1328" t="s">
        <v>24</v>
      </c>
      <c r="Q1328" t="s">
        <v>57</v>
      </c>
      <c r="R1328">
        <v>2</v>
      </c>
      <c r="S1328" t="s">
        <v>226</v>
      </c>
      <c r="T1328" t="s">
        <v>239</v>
      </c>
      <c r="U1328" t="s">
        <v>242</v>
      </c>
      <c r="V1328" s="50">
        <f t="shared" si="107"/>
        <v>5.7142857142857143E-3</v>
      </c>
      <c r="W1328" s="50">
        <f t="shared" si="111"/>
        <v>5714.2857142857147</v>
      </c>
      <c r="X1328" s="50">
        <f t="shared" si="109"/>
        <v>5.763688760806916E-3</v>
      </c>
      <c r="Y1328">
        <f t="shared" si="108"/>
        <v>5.7636887608069163</v>
      </c>
    </row>
    <row r="1329" spans="1:25">
      <c r="A1329">
        <v>1328</v>
      </c>
      <c r="B1329" t="s">
        <v>144</v>
      </c>
      <c r="C1329" t="s">
        <v>223</v>
      </c>
      <c r="D1329">
        <v>6</v>
      </c>
      <c r="E1329" t="s">
        <v>71</v>
      </c>
      <c r="F1329">
        <f t="shared" si="113"/>
        <v>0.08</v>
      </c>
      <c r="H1329">
        <v>350</v>
      </c>
      <c r="I1329" s="4">
        <v>347</v>
      </c>
      <c r="J1329" t="s">
        <v>67</v>
      </c>
      <c r="K1329">
        <v>1</v>
      </c>
      <c r="L1329" t="s">
        <v>159</v>
      </c>
      <c r="M1329" t="s">
        <v>159</v>
      </c>
      <c r="N1329" t="s">
        <v>22</v>
      </c>
      <c r="O1329" t="s">
        <v>37</v>
      </c>
      <c r="P1329" t="s">
        <v>24</v>
      </c>
      <c r="Q1329" t="s">
        <v>32</v>
      </c>
      <c r="R1329">
        <v>1</v>
      </c>
      <c r="S1329" t="s">
        <v>226</v>
      </c>
      <c r="T1329" t="s">
        <v>239</v>
      </c>
      <c r="U1329" t="s">
        <v>242</v>
      </c>
      <c r="V1329" s="50">
        <f t="shared" si="107"/>
        <v>2.8571428571428571E-3</v>
      </c>
      <c r="W1329" s="50">
        <f t="shared" si="111"/>
        <v>2857.1428571428573</v>
      </c>
      <c r="X1329" s="50">
        <f t="shared" si="109"/>
        <v>2.881844380403458E-3</v>
      </c>
      <c r="Y1329">
        <f t="shared" si="108"/>
        <v>2.8818443804034581</v>
      </c>
    </row>
    <row r="1330" spans="1:25">
      <c r="A1330">
        <v>1329</v>
      </c>
      <c r="B1330" t="s">
        <v>144</v>
      </c>
      <c r="C1330" t="s">
        <v>223</v>
      </c>
      <c r="D1330">
        <v>6</v>
      </c>
      <c r="E1330" t="s">
        <v>71</v>
      </c>
      <c r="F1330">
        <f t="shared" si="113"/>
        <v>0.08</v>
      </c>
      <c r="H1330">
        <v>350</v>
      </c>
      <c r="I1330" s="4">
        <v>347</v>
      </c>
      <c r="J1330" t="s">
        <v>69</v>
      </c>
      <c r="K1330">
        <v>1</v>
      </c>
      <c r="L1330" t="s">
        <v>48</v>
      </c>
      <c r="M1330" t="s">
        <v>48</v>
      </c>
      <c r="N1330" t="s">
        <v>22</v>
      </c>
      <c r="O1330" t="s">
        <v>37</v>
      </c>
      <c r="P1330" t="s">
        <v>24</v>
      </c>
      <c r="Q1330" t="s">
        <v>49</v>
      </c>
      <c r="R1330">
        <v>1</v>
      </c>
      <c r="S1330" t="s">
        <v>226</v>
      </c>
      <c r="T1330" t="s">
        <v>239</v>
      </c>
      <c r="U1330" t="s">
        <v>243</v>
      </c>
      <c r="V1330" s="50">
        <f t="shared" si="107"/>
        <v>2.8571428571428571E-3</v>
      </c>
      <c r="W1330" s="50">
        <f t="shared" si="111"/>
        <v>2857.1428571428573</v>
      </c>
      <c r="X1330" s="50">
        <f t="shared" si="109"/>
        <v>2.881844380403458E-3</v>
      </c>
      <c r="Y1330">
        <f t="shared" si="108"/>
        <v>2.8818443804034581</v>
      </c>
    </row>
    <row r="1331" spans="1:25">
      <c r="A1331">
        <v>1330</v>
      </c>
      <c r="B1331" t="s">
        <v>144</v>
      </c>
      <c r="C1331" t="s">
        <v>223</v>
      </c>
      <c r="D1331">
        <v>6</v>
      </c>
      <c r="E1331" t="s">
        <v>71</v>
      </c>
      <c r="F1331">
        <f t="shared" si="113"/>
        <v>0.08</v>
      </c>
      <c r="H1331">
        <v>350</v>
      </c>
      <c r="I1331" s="4">
        <v>347</v>
      </c>
      <c r="J1331" t="s">
        <v>69</v>
      </c>
      <c r="K1331">
        <v>1</v>
      </c>
      <c r="L1331" t="s">
        <v>56</v>
      </c>
      <c r="M1331" t="s">
        <v>56</v>
      </c>
      <c r="N1331" t="s">
        <v>22</v>
      </c>
      <c r="O1331" t="s">
        <v>37</v>
      </c>
      <c r="P1331" t="s">
        <v>24</v>
      </c>
      <c r="Q1331" t="s">
        <v>57</v>
      </c>
      <c r="R1331">
        <v>2</v>
      </c>
      <c r="S1331" t="s">
        <v>226</v>
      </c>
      <c r="T1331" t="s">
        <v>239</v>
      </c>
      <c r="U1331" t="s">
        <v>243</v>
      </c>
      <c r="V1331" s="50">
        <f t="shared" si="107"/>
        <v>5.7142857142857143E-3</v>
      </c>
      <c r="W1331" s="50">
        <f t="shared" si="111"/>
        <v>5714.2857142857147</v>
      </c>
      <c r="X1331" s="50">
        <f t="shared" si="109"/>
        <v>5.763688760806916E-3</v>
      </c>
      <c r="Y1331">
        <f t="shared" si="108"/>
        <v>5.7636887608069163</v>
      </c>
    </row>
    <row r="1332" spans="1:25">
      <c r="A1332">
        <v>1331</v>
      </c>
      <c r="B1332" t="s">
        <v>144</v>
      </c>
      <c r="C1332" t="s">
        <v>223</v>
      </c>
      <c r="D1332">
        <v>7</v>
      </c>
      <c r="E1332" t="s">
        <v>18</v>
      </c>
      <c r="F1332">
        <f t="shared" ref="F1332:F1363" si="114">(4/100)</f>
        <v>0.04</v>
      </c>
      <c r="H1332">
        <v>350</v>
      </c>
      <c r="I1332" s="4">
        <v>347</v>
      </c>
      <c r="J1332" t="s">
        <v>19</v>
      </c>
      <c r="K1332">
        <v>1</v>
      </c>
      <c r="L1332" t="s">
        <v>224</v>
      </c>
      <c r="M1332" t="s">
        <v>225</v>
      </c>
      <c r="N1332" t="s">
        <v>36</v>
      </c>
      <c r="O1332" t="s">
        <v>37</v>
      </c>
      <c r="P1332" t="s">
        <v>24</v>
      </c>
      <c r="Q1332" t="s">
        <v>38</v>
      </c>
      <c r="R1332">
        <v>3</v>
      </c>
      <c r="S1332" t="s">
        <v>244</v>
      </c>
      <c r="T1332" t="s">
        <v>245</v>
      </c>
      <c r="U1332" t="s">
        <v>246</v>
      </c>
      <c r="V1332" s="50">
        <f t="shared" si="107"/>
        <v>8.5714285714285719E-3</v>
      </c>
      <c r="W1332" s="50">
        <f t="shared" si="111"/>
        <v>8571.4285714285725</v>
      </c>
      <c r="X1332" s="50">
        <f t="shared" si="109"/>
        <v>8.6455331412103754E-3</v>
      </c>
      <c r="Y1332">
        <f t="shared" si="108"/>
        <v>8.6455331412103753</v>
      </c>
    </row>
    <row r="1333" spans="1:25">
      <c r="A1333">
        <v>1332</v>
      </c>
      <c r="B1333" t="s">
        <v>144</v>
      </c>
      <c r="C1333" t="s">
        <v>223</v>
      </c>
      <c r="D1333">
        <v>7</v>
      </c>
      <c r="E1333" t="s">
        <v>18</v>
      </c>
      <c r="F1333">
        <f t="shared" si="114"/>
        <v>0.04</v>
      </c>
      <c r="H1333">
        <v>350</v>
      </c>
      <c r="I1333" s="4">
        <v>347</v>
      </c>
      <c r="J1333" t="s">
        <v>19</v>
      </c>
      <c r="K1333">
        <v>1</v>
      </c>
      <c r="L1333" t="s">
        <v>192</v>
      </c>
      <c r="M1333" t="s">
        <v>35</v>
      </c>
      <c r="N1333" t="s">
        <v>36</v>
      </c>
      <c r="O1333" t="s">
        <v>37</v>
      </c>
      <c r="P1333" t="s">
        <v>24</v>
      </c>
      <c r="Q1333" t="s">
        <v>38</v>
      </c>
      <c r="R1333">
        <v>34</v>
      </c>
      <c r="S1333" t="s">
        <v>244</v>
      </c>
      <c r="T1333" t="s">
        <v>245</v>
      </c>
      <c r="U1333" t="s">
        <v>246</v>
      </c>
      <c r="V1333" s="50">
        <f t="shared" si="107"/>
        <v>9.7142857142857142E-2</v>
      </c>
      <c r="W1333" s="50">
        <f t="shared" si="111"/>
        <v>97142.857142857145</v>
      </c>
      <c r="X1333" s="50">
        <f t="shared" si="109"/>
        <v>9.7982708933717577E-2</v>
      </c>
      <c r="Y1333">
        <f t="shared" si="108"/>
        <v>97.982708933717575</v>
      </c>
    </row>
    <row r="1334" spans="1:25">
      <c r="A1334">
        <v>1333</v>
      </c>
      <c r="B1334" t="s">
        <v>144</v>
      </c>
      <c r="C1334" t="s">
        <v>223</v>
      </c>
      <c r="D1334">
        <v>7</v>
      </c>
      <c r="E1334" t="s">
        <v>18</v>
      </c>
      <c r="F1334">
        <f t="shared" si="114"/>
        <v>0.04</v>
      </c>
      <c r="H1334">
        <v>350</v>
      </c>
      <c r="I1334" s="4">
        <v>347</v>
      </c>
      <c r="J1334" t="s">
        <v>19</v>
      </c>
      <c r="K1334">
        <v>1</v>
      </c>
      <c r="L1334" t="s">
        <v>39</v>
      </c>
      <c r="M1334" t="s">
        <v>35</v>
      </c>
      <c r="N1334" t="s">
        <v>36</v>
      </c>
      <c r="O1334" t="s">
        <v>37</v>
      </c>
      <c r="P1334" t="s">
        <v>24</v>
      </c>
      <c r="Q1334" t="s">
        <v>38</v>
      </c>
      <c r="R1334">
        <v>64</v>
      </c>
      <c r="S1334" t="s">
        <v>244</v>
      </c>
      <c r="T1334" t="s">
        <v>245</v>
      </c>
      <c r="U1334" t="s">
        <v>246</v>
      </c>
      <c r="V1334" s="50">
        <f t="shared" si="107"/>
        <v>0.18285714285714286</v>
      </c>
      <c r="W1334" s="50">
        <f t="shared" si="111"/>
        <v>182857.14285714287</v>
      </c>
      <c r="X1334" s="50">
        <f t="shared" si="109"/>
        <v>0.18443804034582131</v>
      </c>
      <c r="Y1334">
        <f t="shared" si="108"/>
        <v>184.43804034582132</v>
      </c>
    </row>
    <row r="1335" spans="1:25">
      <c r="A1335">
        <v>1334</v>
      </c>
      <c r="B1335" t="s">
        <v>144</v>
      </c>
      <c r="C1335" t="s">
        <v>223</v>
      </c>
      <c r="D1335">
        <v>7</v>
      </c>
      <c r="E1335" t="s">
        <v>18</v>
      </c>
      <c r="F1335">
        <f t="shared" si="114"/>
        <v>0.04</v>
      </c>
      <c r="H1335">
        <v>350</v>
      </c>
      <c r="I1335" s="4">
        <v>347</v>
      </c>
      <c r="J1335" t="s">
        <v>19</v>
      </c>
      <c r="K1335">
        <v>1</v>
      </c>
      <c r="L1335" t="s">
        <v>40</v>
      </c>
      <c r="M1335" t="s">
        <v>40</v>
      </c>
      <c r="N1335" t="s">
        <v>22</v>
      </c>
      <c r="O1335" t="s">
        <v>37</v>
      </c>
      <c r="P1335" t="s">
        <v>24</v>
      </c>
      <c r="Q1335" t="s">
        <v>32</v>
      </c>
      <c r="R1335">
        <v>7</v>
      </c>
      <c r="S1335" t="s">
        <v>244</v>
      </c>
      <c r="T1335" t="s">
        <v>245</v>
      </c>
      <c r="U1335" t="s">
        <v>246</v>
      </c>
      <c r="V1335" s="50">
        <f t="shared" si="107"/>
        <v>0.02</v>
      </c>
      <c r="W1335" s="50">
        <f t="shared" si="111"/>
        <v>20000</v>
      </c>
      <c r="X1335" s="50">
        <f t="shared" si="109"/>
        <v>2.0172910662824207E-2</v>
      </c>
      <c r="Y1335">
        <f t="shared" si="108"/>
        <v>20.172910662824208</v>
      </c>
    </row>
    <row r="1336" spans="1:25">
      <c r="A1336">
        <v>1335</v>
      </c>
      <c r="B1336" t="s">
        <v>144</v>
      </c>
      <c r="C1336" t="s">
        <v>223</v>
      </c>
      <c r="D1336">
        <v>7</v>
      </c>
      <c r="E1336" t="s">
        <v>18</v>
      </c>
      <c r="F1336">
        <f t="shared" si="114"/>
        <v>0.04</v>
      </c>
      <c r="H1336">
        <v>350</v>
      </c>
      <c r="I1336" s="4">
        <v>347</v>
      </c>
      <c r="J1336" t="s">
        <v>19</v>
      </c>
      <c r="K1336">
        <v>1</v>
      </c>
      <c r="L1336" t="s">
        <v>161</v>
      </c>
      <c r="M1336" t="s">
        <v>161</v>
      </c>
      <c r="N1336" t="s">
        <v>36</v>
      </c>
      <c r="O1336" t="s">
        <v>37</v>
      </c>
      <c r="P1336" t="s">
        <v>24</v>
      </c>
      <c r="Q1336" t="s">
        <v>38</v>
      </c>
      <c r="R1336">
        <v>34</v>
      </c>
      <c r="S1336" t="s">
        <v>244</v>
      </c>
      <c r="T1336" t="s">
        <v>245</v>
      </c>
      <c r="U1336" t="s">
        <v>246</v>
      </c>
      <c r="V1336" s="50">
        <f t="shared" si="107"/>
        <v>9.7142857142857142E-2</v>
      </c>
      <c r="W1336" s="50">
        <f t="shared" si="111"/>
        <v>97142.857142857145</v>
      </c>
      <c r="X1336" s="50">
        <f t="shared" si="109"/>
        <v>9.7982708933717577E-2</v>
      </c>
      <c r="Y1336">
        <f t="shared" si="108"/>
        <v>97.982708933717575</v>
      </c>
    </row>
    <row r="1337" spans="1:25">
      <c r="A1337">
        <v>1336</v>
      </c>
      <c r="B1337" t="s">
        <v>144</v>
      </c>
      <c r="C1337" t="s">
        <v>223</v>
      </c>
      <c r="D1337">
        <v>7</v>
      </c>
      <c r="E1337" t="s">
        <v>18</v>
      </c>
      <c r="F1337">
        <f t="shared" si="114"/>
        <v>0.04</v>
      </c>
      <c r="H1337">
        <v>350</v>
      </c>
      <c r="I1337" s="4">
        <v>347</v>
      </c>
      <c r="J1337" t="s">
        <v>19</v>
      </c>
      <c r="K1337">
        <v>1</v>
      </c>
      <c r="L1337" t="s">
        <v>162</v>
      </c>
      <c r="M1337" t="s">
        <v>162</v>
      </c>
      <c r="N1337" t="s">
        <v>22</v>
      </c>
      <c r="O1337" t="s">
        <v>37</v>
      </c>
      <c r="P1337" t="s">
        <v>24</v>
      </c>
      <c r="Q1337" t="s">
        <v>32</v>
      </c>
      <c r="R1337">
        <v>1</v>
      </c>
      <c r="S1337" t="s">
        <v>244</v>
      </c>
      <c r="T1337" t="s">
        <v>245</v>
      </c>
      <c r="U1337" t="s">
        <v>246</v>
      </c>
      <c r="V1337" s="50">
        <f t="shared" si="107"/>
        <v>2.8571428571428571E-3</v>
      </c>
      <c r="W1337" s="50">
        <f t="shared" si="111"/>
        <v>2857.1428571428573</v>
      </c>
      <c r="X1337" s="50">
        <f t="shared" si="109"/>
        <v>2.881844380403458E-3</v>
      </c>
      <c r="Y1337">
        <f t="shared" si="108"/>
        <v>2.8818443804034581</v>
      </c>
    </row>
    <row r="1338" spans="1:25">
      <c r="A1338">
        <v>1337</v>
      </c>
      <c r="B1338" t="s">
        <v>144</v>
      </c>
      <c r="C1338" t="s">
        <v>223</v>
      </c>
      <c r="D1338">
        <v>7</v>
      </c>
      <c r="E1338" t="s">
        <v>18</v>
      </c>
      <c r="F1338">
        <f t="shared" si="114"/>
        <v>0.04</v>
      </c>
      <c r="H1338">
        <v>350</v>
      </c>
      <c r="I1338" s="4">
        <v>347</v>
      </c>
      <c r="J1338" t="s">
        <v>19</v>
      </c>
      <c r="K1338">
        <v>1</v>
      </c>
      <c r="L1338" t="s">
        <v>271</v>
      </c>
      <c r="M1338" t="s">
        <v>64</v>
      </c>
      <c r="N1338" t="s">
        <v>22</v>
      </c>
      <c r="O1338" t="s">
        <v>23</v>
      </c>
      <c r="P1338" t="s">
        <v>24</v>
      </c>
      <c r="Q1338" t="s">
        <v>25</v>
      </c>
      <c r="R1338">
        <v>1</v>
      </c>
      <c r="S1338" t="s">
        <v>244</v>
      </c>
      <c r="T1338" t="s">
        <v>245</v>
      </c>
      <c r="U1338" t="s">
        <v>246</v>
      </c>
      <c r="V1338" s="50">
        <f t="shared" si="107"/>
        <v>2.8571428571428571E-3</v>
      </c>
      <c r="W1338" s="50">
        <f t="shared" si="111"/>
        <v>2857.1428571428573</v>
      </c>
      <c r="X1338" s="50">
        <f t="shared" si="109"/>
        <v>2.881844380403458E-3</v>
      </c>
      <c r="Y1338">
        <f t="shared" si="108"/>
        <v>2.8818443804034581</v>
      </c>
    </row>
    <row r="1339" spans="1:25">
      <c r="A1339">
        <v>1338</v>
      </c>
      <c r="B1339" t="s">
        <v>144</v>
      </c>
      <c r="C1339" t="s">
        <v>223</v>
      </c>
      <c r="D1339">
        <v>7</v>
      </c>
      <c r="E1339" t="s">
        <v>18</v>
      </c>
      <c r="F1339">
        <f t="shared" si="114"/>
        <v>0.04</v>
      </c>
      <c r="H1339">
        <v>350</v>
      </c>
      <c r="I1339" s="4">
        <v>347</v>
      </c>
      <c r="J1339" t="s">
        <v>65</v>
      </c>
      <c r="K1339">
        <v>1</v>
      </c>
      <c r="L1339" t="s">
        <v>247</v>
      </c>
      <c r="M1339" t="s">
        <v>21</v>
      </c>
      <c r="N1339" t="s">
        <v>22</v>
      </c>
      <c r="O1339" t="s">
        <v>23</v>
      </c>
      <c r="P1339" t="s">
        <v>24</v>
      </c>
      <c r="Q1339" t="s">
        <v>25</v>
      </c>
      <c r="R1339">
        <v>1</v>
      </c>
      <c r="S1339" t="s">
        <v>244</v>
      </c>
      <c r="T1339" t="s">
        <v>245</v>
      </c>
      <c r="U1339" t="s">
        <v>248</v>
      </c>
      <c r="V1339" s="50">
        <f t="shared" si="107"/>
        <v>2.8571428571428571E-3</v>
      </c>
      <c r="W1339" s="50">
        <f t="shared" si="111"/>
        <v>2857.1428571428573</v>
      </c>
      <c r="X1339" s="50">
        <f t="shared" si="109"/>
        <v>2.881844380403458E-3</v>
      </c>
      <c r="Y1339">
        <f t="shared" si="108"/>
        <v>2.8818443804034581</v>
      </c>
    </row>
    <row r="1340" spans="1:25">
      <c r="A1340">
        <v>1339</v>
      </c>
      <c r="B1340" t="s">
        <v>144</v>
      </c>
      <c r="C1340" t="s">
        <v>223</v>
      </c>
      <c r="D1340">
        <v>7</v>
      </c>
      <c r="E1340" t="s">
        <v>18</v>
      </c>
      <c r="F1340">
        <f t="shared" si="114"/>
        <v>0.04</v>
      </c>
      <c r="H1340">
        <v>350</v>
      </c>
      <c r="I1340" s="4">
        <v>347</v>
      </c>
      <c r="J1340" t="s">
        <v>65</v>
      </c>
      <c r="K1340">
        <v>1</v>
      </c>
      <c r="L1340" t="s">
        <v>29</v>
      </c>
      <c r="M1340" t="s">
        <v>29</v>
      </c>
      <c r="N1340" t="s">
        <v>30</v>
      </c>
      <c r="O1340" t="s">
        <v>23</v>
      </c>
      <c r="P1340" t="s">
        <v>31</v>
      </c>
      <c r="Q1340" t="s">
        <v>32</v>
      </c>
      <c r="R1340">
        <v>2</v>
      </c>
      <c r="S1340" t="s">
        <v>244</v>
      </c>
      <c r="T1340" t="s">
        <v>245</v>
      </c>
      <c r="U1340" t="s">
        <v>248</v>
      </c>
      <c r="V1340" s="50">
        <f t="shared" si="107"/>
        <v>5.7142857142857143E-3</v>
      </c>
      <c r="W1340" s="50">
        <f t="shared" si="111"/>
        <v>5714.2857142857147</v>
      </c>
      <c r="X1340" s="50">
        <f t="shared" si="109"/>
        <v>5.763688760806916E-3</v>
      </c>
      <c r="Y1340">
        <f t="shared" si="108"/>
        <v>5.7636887608069163</v>
      </c>
    </row>
    <row r="1341" spans="1:25">
      <c r="A1341">
        <v>1340</v>
      </c>
      <c r="B1341" t="s">
        <v>144</v>
      </c>
      <c r="C1341" t="s">
        <v>223</v>
      </c>
      <c r="D1341">
        <v>7</v>
      </c>
      <c r="E1341" t="s">
        <v>18</v>
      </c>
      <c r="F1341">
        <f t="shared" si="114"/>
        <v>0.04</v>
      </c>
      <c r="H1341">
        <v>350</v>
      </c>
      <c r="I1341" s="4">
        <v>347</v>
      </c>
      <c r="J1341" t="s">
        <v>65</v>
      </c>
      <c r="K1341">
        <v>1</v>
      </c>
      <c r="L1341" t="s">
        <v>224</v>
      </c>
      <c r="M1341" t="s">
        <v>225</v>
      </c>
      <c r="N1341" t="s">
        <v>36</v>
      </c>
      <c r="O1341" t="s">
        <v>37</v>
      </c>
      <c r="P1341" t="s">
        <v>24</v>
      </c>
      <c r="Q1341" t="s">
        <v>38</v>
      </c>
      <c r="R1341">
        <v>2</v>
      </c>
      <c r="S1341" t="s">
        <v>244</v>
      </c>
      <c r="T1341" t="s">
        <v>245</v>
      </c>
      <c r="U1341" t="s">
        <v>248</v>
      </c>
      <c r="V1341" s="50">
        <f t="shared" si="107"/>
        <v>5.7142857142857143E-3</v>
      </c>
      <c r="W1341" s="50">
        <f t="shared" si="111"/>
        <v>5714.2857142857147</v>
      </c>
      <c r="X1341" s="50">
        <f t="shared" si="109"/>
        <v>5.763688760806916E-3</v>
      </c>
      <c r="Y1341">
        <f t="shared" si="108"/>
        <v>5.7636887608069163</v>
      </c>
    </row>
    <row r="1342" spans="1:25">
      <c r="A1342">
        <v>1341</v>
      </c>
      <c r="B1342" t="s">
        <v>144</v>
      </c>
      <c r="C1342" t="s">
        <v>223</v>
      </c>
      <c r="D1342">
        <v>7</v>
      </c>
      <c r="E1342" t="s">
        <v>18</v>
      </c>
      <c r="F1342">
        <f t="shared" si="114"/>
        <v>0.04</v>
      </c>
      <c r="H1342">
        <v>350</v>
      </c>
      <c r="I1342" s="4">
        <v>347</v>
      </c>
      <c r="J1342" t="s">
        <v>65</v>
      </c>
      <c r="K1342">
        <v>1</v>
      </c>
      <c r="L1342" t="s">
        <v>192</v>
      </c>
      <c r="M1342" t="s">
        <v>35</v>
      </c>
      <c r="N1342" t="s">
        <v>36</v>
      </c>
      <c r="O1342" t="s">
        <v>37</v>
      </c>
      <c r="P1342" t="s">
        <v>24</v>
      </c>
      <c r="Q1342" t="s">
        <v>38</v>
      </c>
      <c r="R1342">
        <v>43</v>
      </c>
      <c r="S1342" t="s">
        <v>244</v>
      </c>
      <c r="T1342" t="s">
        <v>245</v>
      </c>
      <c r="U1342" t="s">
        <v>248</v>
      </c>
      <c r="V1342" s="50">
        <f t="shared" si="107"/>
        <v>0.12285714285714286</v>
      </c>
      <c r="W1342" s="50">
        <f t="shared" si="111"/>
        <v>122857.14285714286</v>
      </c>
      <c r="X1342" s="50">
        <f t="shared" si="109"/>
        <v>0.1239193083573487</v>
      </c>
      <c r="Y1342">
        <f t="shared" si="108"/>
        <v>123.9193083573487</v>
      </c>
    </row>
    <row r="1343" spans="1:25">
      <c r="A1343">
        <v>1342</v>
      </c>
      <c r="B1343" t="s">
        <v>144</v>
      </c>
      <c r="C1343" t="s">
        <v>223</v>
      </c>
      <c r="D1343">
        <v>7</v>
      </c>
      <c r="E1343" t="s">
        <v>18</v>
      </c>
      <c r="F1343">
        <f t="shared" si="114"/>
        <v>0.04</v>
      </c>
      <c r="H1343">
        <v>350</v>
      </c>
      <c r="I1343" s="4">
        <v>347</v>
      </c>
      <c r="J1343" t="s">
        <v>65</v>
      </c>
      <c r="K1343">
        <v>1</v>
      </c>
      <c r="L1343" t="s">
        <v>39</v>
      </c>
      <c r="M1343" t="s">
        <v>35</v>
      </c>
      <c r="N1343" t="s">
        <v>36</v>
      </c>
      <c r="O1343" t="s">
        <v>37</v>
      </c>
      <c r="P1343" t="s">
        <v>24</v>
      </c>
      <c r="Q1343" t="s">
        <v>38</v>
      </c>
      <c r="R1343">
        <v>40</v>
      </c>
      <c r="S1343" t="s">
        <v>244</v>
      </c>
      <c r="T1343" t="s">
        <v>245</v>
      </c>
      <c r="U1343" t="s">
        <v>248</v>
      </c>
      <c r="V1343" s="50">
        <f t="shared" si="107"/>
        <v>0.11428571428571428</v>
      </c>
      <c r="W1343" s="50">
        <f t="shared" si="111"/>
        <v>114285.71428571428</v>
      </c>
      <c r="X1343" s="50">
        <f t="shared" si="109"/>
        <v>0.11527377521613832</v>
      </c>
      <c r="Y1343">
        <f t="shared" si="108"/>
        <v>115.27377521613832</v>
      </c>
    </row>
    <row r="1344" spans="1:25">
      <c r="A1344">
        <v>1343</v>
      </c>
      <c r="B1344" t="s">
        <v>144</v>
      </c>
      <c r="C1344" t="s">
        <v>223</v>
      </c>
      <c r="D1344">
        <v>7</v>
      </c>
      <c r="E1344" t="s">
        <v>18</v>
      </c>
      <c r="F1344">
        <f t="shared" si="114"/>
        <v>0.04</v>
      </c>
      <c r="H1344">
        <v>350</v>
      </c>
      <c r="I1344" s="4">
        <v>347</v>
      </c>
      <c r="J1344" t="s">
        <v>65</v>
      </c>
      <c r="K1344">
        <v>1</v>
      </c>
      <c r="L1344" t="s">
        <v>40</v>
      </c>
      <c r="M1344" t="s">
        <v>40</v>
      </c>
      <c r="N1344" t="s">
        <v>22</v>
      </c>
      <c r="O1344" t="s">
        <v>37</v>
      </c>
      <c r="P1344" t="s">
        <v>24</v>
      </c>
      <c r="Q1344" t="s">
        <v>32</v>
      </c>
      <c r="R1344">
        <v>9</v>
      </c>
      <c r="S1344" t="s">
        <v>244</v>
      </c>
      <c r="T1344" t="s">
        <v>245</v>
      </c>
      <c r="U1344" t="s">
        <v>248</v>
      </c>
      <c r="V1344" s="50">
        <f t="shared" si="107"/>
        <v>2.5714285714285714E-2</v>
      </c>
      <c r="W1344" s="50">
        <f t="shared" si="111"/>
        <v>25714.285714285714</v>
      </c>
      <c r="X1344" s="50">
        <f t="shared" si="109"/>
        <v>2.5936599423631124E-2</v>
      </c>
      <c r="Y1344">
        <f t="shared" si="108"/>
        <v>25.936599423631126</v>
      </c>
    </row>
    <row r="1345" spans="1:25">
      <c r="A1345">
        <v>1344</v>
      </c>
      <c r="B1345" t="s">
        <v>144</v>
      </c>
      <c r="C1345" t="s">
        <v>223</v>
      </c>
      <c r="D1345">
        <v>7</v>
      </c>
      <c r="E1345" t="s">
        <v>18</v>
      </c>
      <c r="F1345">
        <f t="shared" si="114"/>
        <v>0.04</v>
      </c>
      <c r="H1345">
        <v>350</v>
      </c>
      <c r="I1345" s="4">
        <v>347</v>
      </c>
      <c r="J1345" t="s">
        <v>65</v>
      </c>
      <c r="K1345">
        <v>1</v>
      </c>
      <c r="L1345" t="s">
        <v>48</v>
      </c>
      <c r="M1345" t="s">
        <v>48</v>
      </c>
      <c r="N1345" t="s">
        <v>22</v>
      </c>
      <c r="O1345" t="s">
        <v>37</v>
      </c>
      <c r="P1345" t="s">
        <v>24</v>
      </c>
      <c r="Q1345" t="s">
        <v>49</v>
      </c>
      <c r="R1345">
        <v>1</v>
      </c>
      <c r="S1345" t="s">
        <v>244</v>
      </c>
      <c r="T1345" t="s">
        <v>245</v>
      </c>
      <c r="U1345" t="s">
        <v>248</v>
      </c>
      <c r="V1345" s="50">
        <f t="shared" si="107"/>
        <v>2.8571428571428571E-3</v>
      </c>
      <c r="W1345" s="50">
        <f t="shared" si="111"/>
        <v>2857.1428571428573</v>
      </c>
      <c r="X1345" s="50">
        <f t="shared" si="109"/>
        <v>2.881844380403458E-3</v>
      </c>
      <c r="Y1345">
        <f t="shared" si="108"/>
        <v>2.8818443804034581</v>
      </c>
    </row>
    <row r="1346" spans="1:25">
      <c r="A1346">
        <v>1345</v>
      </c>
      <c r="B1346" t="s">
        <v>144</v>
      </c>
      <c r="C1346" t="s">
        <v>223</v>
      </c>
      <c r="D1346">
        <v>7</v>
      </c>
      <c r="E1346" t="s">
        <v>18</v>
      </c>
      <c r="F1346">
        <f t="shared" si="114"/>
        <v>0.04</v>
      </c>
      <c r="H1346">
        <v>350</v>
      </c>
      <c r="I1346" s="4">
        <v>347</v>
      </c>
      <c r="J1346" t="s">
        <v>65</v>
      </c>
      <c r="K1346">
        <v>1</v>
      </c>
      <c r="L1346" t="s">
        <v>161</v>
      </c>
      <c r="M1346" t="s">
        <v>161</v>
      </c>
      <c r="N1346" t="s">
        <v>36</v>
      </c>
      <c r="O1346" t="s">
        <v>37</v>
      </c>
      <c r="P1346" t="s">
        <v>24</v>
      </c>
      <c r="Q1346" t="s">
        <v>38</v>
      </c>
      <c r="R1346">
        <v>33</v>
      </c>
      <c r="S1346" t="s">
        <v>244</v>
      </c>
      <c r="T1346" t="s">
        <v>245</v>
      </c>
      <c r="U1346" t="s">
        <v>248</v>
      </c>
      <c r="V1346" s="50">
        <f t="shared" ref="V1346:V1409" si="115">R1346/H1346</f>
        <v>9.4285714285714292E-2</v>
      </c>
      <c r="W1346" s="50">
        <f t="shared" si="111"/>
        <v>94285.71428571429</v>
      </c>
      <c r="X1346" s="50">
        <f t="shared" si="109"/>
        <v>9.5100864553314124E-2</v>
      </c>
      <c r="Y1346">
        <f t="shared" ref="Y1346:Y1409" si="116">X1346*1000</f>
        <v>95.100864553314125</v>
      </c>
    </row>
    <row r="1347" spans="1:25">
      <c r="A1347">
        <v>1346</v>
      </c>
      <c r="B1347" t="s">
        <v>144</v>
      </c>
      <c r="C1347" t="s">
        <v>223</v>
      </c>
      <c r="D1347">
        <v>7</v>
      </c>
      <c r="E1347" t="s">
        <v>18</v>
      </c>
      <c r="F1347">
        <f t="shared" si="114"/>
        <v>0.04</v>
      </c>
      <c r="H1347">
        <v>350</v>
      </c>
      <c r="I1347" s="4">
        <v>347</v>
      </c>
      <c r="J1347" t="s">
        <v>65</v>
      </c>
      <c r="K1347">
        <v>1</v>
      </c>
      <c r="L1347" t="s">
        <v>56</v>
      </c>
      <c r="M1347" t="s">
        <v>56</v>
      </c>
      <c r="N1347" t="s">
        <v>22</v>
      </c>
      <c r="O1347" t="s">
        <v>37</v>
      </c>
      <c r="P1347" t="s">
        <v>24</v>
      </c>
      <c r="Q1347" t="s">
        <v>57</v>
      </c>
      <c r="R1347">
        <v>1</v>
      </c>
      <c r="S1347" t="s">
        <v>244</v>
      </c>
      <c r="T1347" t="s">
        <v>245</v>
      </c>
      <c r="U1347" t="s">
        <v>248</v>
      </c>
      <c r="V1347" s="50">
        <f t="shared" si="115"/>
        <v>2.8571428571428571E-3</v>
      </c>
      <c r="W1347" s="50">
        <f t="shared" si="111"/>
        <v>2857.1428571428573</v>
      </c>
      <c r="X1347" s="50">
        <f t="shared" ref="X1347:X1410" si="117">R1347/I1347</f>
        <v>2.881844380403458E-3</v>
      </c>
      <c r="Y1347">
        <f t="shared" si="116"/>
        <v>2.8818443804034581</v>
      </c>
    </row>
    <row r="1348" spans="1:25">
      <c r="A1348">
        <v>1347</v>
      </c>
      <c r="B1348" t="s">
        <v>144</v>
      </c>
      <c r="C1348" t="s">
        <v>223</v>
      </c>
      <c r="D1348">
        <v>7</v>
      </c>
      <c r="E1348" t="s">
        <v>18</v>
      </c>
      <c r="F1348">
        <f t="shared" si="114"/>
        <v>0.04</v>
      </c>
      <c r="H1348">
        <v>350</v>
      </c>
      <c r="I1348" s="4">
        <v>347</v>
      </c>
      <c r="J1348" t="s">
        <v>65</v>
      </c>
      <c r="K1348">
        <v>1</v>
      </c>
      <c r="L1348" t="s">
        <v>58</v>
      </c>
      <c r="M1348" t="s">
        <v>58</v>
      </c>
      <c r="N1348" t="s">
        <v>30</v>
      </c>
      <c r="O1348" t="s">
        <v>23</v>
      </c>
      <c r="P1348" t="s">
        <v>31</v>
      </c>
      <c r="Q1348" t="s">
        <v>59</v>
      </c>
      <c r="R1348">
        <v>3</v>
      </c>
      <c r="S1348" t="s">
        <v>244</v>
      </c>
      <c r="T1348" t="s">
        <v>245</v>
      </c>
      <c r="U1348" t="s">
        <v>248</v>
      </c>
      <c r="V1348" s="50">
        <f t="shared" si="115"/>
        <v>8.5714285714285719E-3</v>
      </c>
      <c r="W1348" s="50">
        <f t="shared" ref="W1348:W1411" si="118">V1348*1000000</f>
        <v>8571.4285714285725</v>
      </c>
      <c r="X1348" s="50">
        <f t="shared" si="117"/>
        <v>8.6455331412103754E-3</v>
      </c>
      <c r="Y1348">
        <f t="shared" si="116"/>
        <v>8.6455331412103753</v>
      </c>
    </row>
    <row r="1349" spans="1:25">
      <c r="A1349">
        <v>1348</v>
      </c>
      <c r="B1349" t="s">
        <v>144</v>
      </c>
      <c r="C1349" t="s">
        <v>223</v>
      </c>
      <c r="D1349">
        <v>7</v>
      </c>
      <c r="E1349" t="s">
        <v>18</v>
      </c>
      <c r="F1349">
        <f t="shared" si="114"/>
        <v>0.04</v>
      </c>
      <c r="H1349">
        <v>350</v>
      </c>
      <c r="I1349" s="4">
        <v>347</v>
      </c>
      <c r="J1349" t="s">
        <v>65</v>
      </c>
      <c r="K1349">
        <v>1</v>
      </c>
      <c r="L1349" t="s">
        <v>249</v>
      </c>
      <c r="M1349" t="s">
        <v>249</v>
      </c>
      <c r="N1349" t="s">
        <v>22</v>
      </c>
      <c r="O1349" t="s">
        <v>23</v>
      </c>
      <c r="P1349" t="s">
        <v>24</v>
      </c>
      <c r="Q1349" t="s">
        <v>57</v>
      </c>
      <c r="R1349">
        <v>1</v>
      </c>
      <c r="S1349" t="s">
        <v>244</v>
      </c>
      <c r="T1349" t="s">
        <v>245</v>
      </c>
      <c r="U1349" t="s">
        <v>248</v>
      </c>
      <c r="V1349" s="50">
        <f t="shared" si="115"/>
        <v>2.8571428571428571E-3</v>
      </c>
      <c r="W1349" s="50">
        <f t="shared" si="118"/>
        <v>2857.1428571428573</v>
      </c>
      <c r="X1349" s="50">
        <f t="shared" si="117"/>
        <v>2.881844380403458E-3</v>
      </c>
      <c r="Y1349">
        <f t="shared" si="116"/>
        <v>2.8818443804034581</v>
      </c>
    </row>
    <row r="1350" spans="1:25">
      <c r="A1350">
        <v>1349</v>
      </c>
      <c r="B1350" t="s">
        <v>144</v>
      </c>
      <c r="C1350" t="s">
        <v>223</v>
      </c>
      <c r="D1350">
        <v>7</v>
      </c>
      <c r="E1350" t="s">
        <v>18</v>
      </c>
      <c r="F1350">
        <f t="shared" si="114"/>
        <v>0.04</v>
      </c>
      <c r="H1350">
        <v>350</v>
      </c>
      <c r="I1350" s="4">
        <v>347</v>
      </c>
      <c r="J1350" t="s">
        <v>65</v>
      </c>
      <c r="K1350">
        <v>1</v>
      </c>
      <c r="L1350" t="s">
        <v>250</v>
      </c>
      <c r="M1350" t="s">
        <v>250</v>
      </c>
      <c r="N1350" t="s">
        <v>22</v>
      </c>
      <c r="O1350" t="s">
        <v>23</v>
      </c>
      <c r="P1350" t="s">
        <v>24</v>
      </c>
      <c r="Q1350" t="s">
        <v>32</v>
      </c>
      <c r="R1350">
        <v>1</v>
      </c>
      <c r="S1350" t="s">
        <v>244</v>
      </c>
      <c r="T1350" t="s">
        <v>245</v>
      </c>
      <c r="U1350" t="s">
        <v>248</v>
      </c>
      <c r="V1350" s="50">
        <f t="shared" si="115"/>
        <v>2.8571428571428571E-3</v>
      </c>
      <c r="W1350" s="50">
        <f t="shared" si="118"/>
        <v>2857.1428571428573</v>
      </c>
      <c r="X1350" s="50">
        <f t="shared" si="117"/>
        <v>2.881844380403458E-3</v>
      </c>
      <c r="Y1350">
        <f t="shared" si="116"/>
        <v>2.8818443804034581</v>
      </c>
    </row>
    <row r="1351" spans="1:25">
      <c r="A1351">
        <v>1350</v>
      </c>
      <c r="B1351" t="s">
        <v>144</v>
      </c>
      <c r="C1351" t="s">
        <v>223</v>
      </c>
      <c r="D1351">
        <v>7</v>
      </c>
      <c r="E1351" t="s">
        <v>18</v>
      </c>
      <c r="F1351">
        <f t="shared" si="114"/>
        <v>0.04</v>
      </c>
      <c r="H1351">
        <v>350</v>
      </c>
      <c r="I1351" s="4">
        <v>347</v>
      </c>
      <c r="J1351" t="s">
        <v>67</v>
      </c>
      <c r="K1351">
        <v>1</v>
      </c>
      <c r="L1351" t="s">
        <v>20</v>
      </c>
      <c r="M1351" t="s">
        <v>21</v>
      </c>
      <c r="N1351" t="s">
        <v>22</v>
      </c>
      <c r="O1351" t="s">
        <v>23</v>
      </c>
      <c r="P1351" t="s">
        <v>24</v>
      </c>
      <c r="Q1351" t="s">
        <v>25</v>
      </c>
      <c r="R1351">
        <v>2</v>
      </c>
      <c r="S1351" t="s">
        <v>244</v>
      </c>
      <c r="T1351" t="s">
        <v>245</v>
      </c>
      <c r="U1351" t="s">
        <v>251</v>
      </c>
      <c r="V1351" s="50">
        <f t="shared" si="115"/>
        <v>5.7142857142857143E-3</v>
      </c>
      <c r="W1351" s="50">
        <f t="shared" si="118"/>
        <v>5714.2857142857147</v>
      </c>
      <c r="X1351" s="50">
        <f t="shared" si="117"/>
        <v>5.763688760806916E-3</v>
      </c>
      <c r="Y1351">
        <f t="shared" si="116"/>
        <v>5.7636887608069163</v>
      </c>
    </row>
    <row r="1352" spans="1:25">
      <c r="A1352">
        <v>1351</v>
      </c>
      <c r="B1352" t="s">
        <v>144</v>
      </c>
      <c r="C1352" t="s">
        <v>223</v>
      </c>
      <c r="D1352">
        <v>7</v>
      </c>
      <c r="E1352" t="s">
        <v>18</v>
      </c>
      <c r="F1352">
        <f t="shared" si="114"/>
        <v>0.04</v>
      </c>
      <c r="H1352">
        <v>350</v>
      </c>
      <c r="I1352" s="4">
        <v>347</v>
      </c>
      <c r="J1352" t="s">
        <v>67</v>
      </c>
      <c r="K1352">
        <v>1</v>
      </c>
      <c r="L1352" t="s">
        <v>192</v>
      </c>
      <c r="M1352" t="s">
        <v>35</v>
      </c>
      <c r="N1352" t="s">
        <v>36</v>
      </c>
      <c r="O1352" t="s">
        <v>37</v>
      </c>
      <c r="P1352" t="s">
        <v>24</v>
      </c>
      <c r="Q1352" t="s">
        <v>38</v>
      </c>
      <c r="R1352">
        <v>17</v>
      </c>
      <c r="S1352" t="s">
        <v>244</v>
      </c>
      <c r="T1352" t="s">
        <v>245</v>
      </c>
      <c r="U1352" t="s">
        <v>251</v>
      </c>
      <c r="V1352" s="50">
        <f t="shared" si="115"/>
        <v>4.8571428571428571E-2</v>
      </c>
      <c r="W1352" s="50">
        <f t="shared" si="118"/>
        <v>48571.428571428572</v>
      </c>
      <c r="X1352" s="50">
        <f t="shared" si="117"/>
        <v>4.8991354466858789E-2</v>
      </c>
      <c r="Y1352">
        <f t="shared" si="116"/>
        <v>48.991354466858787</v>
      </c>
    </row>
    <row r="1353" spans="1:25">
      <c r="A1353">
        <v>1352</v>
      </c>
      <c r="B1353" t="s">
        <v>144</v>
      </c>
      <c r="C1353" t="s">
        <v>223</v>
      </c>
      <c r="D1353">
        <v>7</v>
      </c>
      <c r="E1353" t="s">
        <v>18</v>
      </c>
      <c r="F1353">
        <f t="shared" si="114"/>
        <v>0.04</v>
      </c>
      <c r="H1353">
        <v>350</v>
      </c>
      <c r="I1353" s="4">
        <v>347</v>
      </c>
      <c r="J1353" t="s">
        <v>67</v>
      </c>
      <c r="K1353">
        <v>1</v>
      </c>
      <c r="L1353" t="s">
        <v>39</v>
      </c>
      <c r="M1353" t="s">
        <v>35</v>
      </c>
      <c r="N1353" t="s">
        <v>36</v>
      </c>
      <c r="O1353" t="s">
        <v>37</v>
      </c>
      <c r="P1353" t="s">
        <v>24</v>
      </c>
      <c r="Q1353" t="s">
        <v>38</v>
      </c>
      <c r="R1353">
        <v>84</v>
      </c>
      <c r="S1353" t="s">
        <v>244</v>
      </c>
      <c r="T1353" t="s">
        <v>245</v>
      </c>
      <c r="U1353" t="s">
        <v>251</v>
      </c>
      <c r="V1353" s="50">
        <f t="shared" si="115"/>
        <v>0.24</v>
      </c>
      <c r="W1353" s="50">
        <f t="shared" si="118"/>
        <v>240000</v>
      </c>
      <c r="X1353" s="50">
        <f t="shared" si="117"/>
        <v>0.24207492795389049</v>
      </c>
      <c r="Y1353">
        <f t="shared" si="116"/>
        <v>242.07492795389049</v>
      </c>
    </row>
    <row r="1354" spans="1:25">
      <c r="A1354">
        <v>1353</v>
      </c>
      <c r="B1354" t="s">
        <v>144</v>
      </c>
      <c r="C1354" t="s">
        <v>223</v>
      </c>
      <c r="D1354">
        <v>7</v>
      </c>
      <c r="E1354" t="s">
        <v>18</v>
      </c>
      <c r="F1354">
        <f t="shared" si="114"/>
        <v>0.04</v>
      </c>
      <c r="H1354">
        <v>350</v>
      </c>
      <c r="I1354" s="4">
        <v>347</v>
      </c>
      <c r="J1354" t="s">
        <v>67</v>
      </c>
      <c r="K1354">
        <v>1</v>
      </c>
      <c r="L1354" t="s">
        <v>40</v>
      </c>
      <c r="M1354" t="s">
        <v>40</v>
      </c>
      <c r="N1354" t="s">
        <v>22</v>
      </c>
      <c r="O1354" t="s">
        <v>37</v>
      </c>
      <c r="P1354" t="s">
        <v>24</v>
      </c>
      <c r="Q1354" t="s">
        <v>32</v>
      </c>
      <c r="R1354">
        <v>7</v>
      </c>
      <c r="S1354" t="s">
        <v>244</v>
      </c>
      <c r="T1354" t="s">
        <v>245</v>
      </c>
      <c r="U1354" t="s">
        <v>251</v>
      </c>
      <c r="V1354" s="50">
        <f t="shared" si="115"/>
        <v>0.02</v>
      </c>
      <c r="W1354" s="50">
        <f t="shared" si="118"/>
        <v>20000</v>
      </c>
      <c r="X1354" s="50">
        <f t="shared" si="117"/>
        <v>2.0172910662824207E-2</v>
      </c>
      <c r="Y1354">
        <f t="shared" si="116"/>
        <v>20.172910662824208</v>
      </c>
    </row>
    <row r="1355" spans="1:25">
      <c r="A1355">
        <v>1354</v>
      </c>
      <c r="B1355" t="s">
        <v>144</v>
      </c>
      <c r="C1355" t="s">
        <v>223</v>
      </c>
      <c r="D1355">
        <v>7</v>
      </c>
      <c r="E1355" t="s">
        <v>18</v>
      </c>
      <c r="F1355">
        <f t="shared" si="114"/>
        <v>0.04</v>
      </c>
      <c r="H1355">
        <v>350</v>
      </c>
      <c r="I1355" s="4">
        <v>347</v>
      </c>
      <c r="J1355" t="s">
        <v>67</v>
      </c>
      <c r="K1355">
        <v>1</v>
      </c>
      <c r="L1355" t="s">
        <v>161</v>
      </c>
      <c r="M1355" t="s">
        <v>161</v>
      </c>
      <c r="N1355" t="s">
        <v>36</v>
      </c>
      <c r="O1355" t="s">
        <v>37</v>
      </c>
      <c r="P1355" t="s">
        <v>24</v>
      </c>
      <c r="Q1355" t="s">
        <v>38</v>
      </c>
      <c r="R1355">
        <v>28</v>
      </c>
      <c r="S1355" t="s">
        <v>244</v>
      </c>
      <c r="T1355" t="s">
        <v>245</v>
      </c>
      <c r="U1355" t="s">
        <v>251</v>
      </c>
      <c r="V1355" s="50">
        <f t="shared" si="115"/>
        <v>0.08</v>
      </c>
      <c r="W1355" s="50">
        <f t="shared" si="118"/>
        <v>80000</v>
      </c>
      <c r="X1355" s="50">
        <f t="shared" si="117"/>
        <v>8.069164265129683E-2</v>
      </c>
      <c r="Y1355">
        <f t="shared" si="116"/>
        <v>80.691642651296831</v>
      </c>
    </row>
    <row r="1356" spans="1:25">
      <c r="A1356">
        <v>1355</v>
      </c>
      <c r="B1356" t="s">
        <v>144</v>
      </c>
      <c r="C1356" t="s">
        <v>223</v>
      </c>
      <c r="D1356">
        <v>7</v>
      </c>
      <c r="E1356" t="s">
        <v>18</v>
      </c>
      <c r="F1356">
        <f t="shared" si="114"/>
        <v>0.04</v>
      </c>
      <c r="H1356">
        <v>350</v>
      </c>
      <c r="I1356" s="4">
        <v>347</v>
      </c>
      <c r="J1356" t="s">
        <v>67</v>
      </c>
      <c r="K1356">
        <v>1</v>
      </c>
      <c r="L1356" t="s">
        <v>58</v>
      </c>
      <c r="M1356" t="s">
        <v>58</v>
      </c>
      <c r="N1356" t="s">
        <v>30</v>
      </c>
      <c r="O1356" t="s">
        <v>23</v>
      </c>
      <c r="P1356" t="s">
        <v>31</v>
      </c>
      <c r="Q1356" t="s">
        <v>59</v>
      </c>
      <c r="R1356">
        <v>2</v>
      </c>
      <c r="S1356" t="s">
        <v>244</v>
      </c>
      <c r="T1356" t="s">
        <v>245</v>
      </c>
      <c r="U1356" t="s">
        <v>251</v>
      </c>
      <c r="V1356" s="50">
        <f t="shared" si="115"/>
        <v>5.7142857142857143E-3</v>
      </c>
      <c r="W1356" s="50">
        <f t="shared" si="118"/>
        <v>5714.2857142857147</v>
      </c>
      <c r="X1356" s="50">
        <f t="shared" si="117"/>
        <v>5.763688760806916E-3</v>
      </c>
      <c r="Y1356">
        <f t="shared" si="116"/>
        <v>5.7636887608069163</v>
      </c>
    </row>
    <row r="1357" spans="1:25">
      <c r="A1357">
        <v>1356</v>
      </c>
      <c r="B1357" t="s">
        <v>144</v>
      </c>
      <c r="C1357" t="s">
        <v>223</v>
      </c>
      <c r="D1357">
        <v>7</v>
      </c>
      <c r="E1357" t="s">
        <v>18</v>
      </c>
      <c r="F1357">
        <f t="shared" si="114"/>
        <v>0.04</v>
      </c>
      <c r="H1357">
        <v>350</v>
      </c>
      <c r="I1357" s="4">
        <v>347</v>
      </c>
      <c r="J1357" t="s">
        <v>69</v>
      </c>
      <c r="K1357">
        <v>1</v>
      </c>
      <c r="L1357" t="s">
        <v>20</v>
      </c>
      <c r="M1357" t="s">
        <v>21</v>
      </c>
      <c r="N1357" t="s">
        <v>22</v>
      </c>
      <c r="O1357" t="s">
        <v>23</v>
      </c>
      <c r="P1357" t="s">
        <v>167</v>
      </c>
      <c r="Q1357" t="s">
        <v>25</v>
      </c>
      <c r="R1357">
        <v>1</v>
      </c>
      <c r="S1357" t="s">
        <v>244</v>
      </c>
      <c r="T1357" t="s">
        <v>245</v>
      </c>
      <c r="U1357" t="s">
        <v>252</v>
      </c>
      <c r="V1357" s="50">
        <f t="shared" si="115"/>
        <v>2.8571428571428571E-3</v>
      </c>
      <c r="W1357" s="50">
        <f t="shared" si="118"/>
        <v>2857.1428571428573</v>
      </c>
      <c r="X1357" s="50">
        <f t="shared" si="117"/>
        <v>2.881844380403458E-3</v>
      </c>
      <c r="Y1357">
        <f t="shared" si="116"/>
        <v>2.8818443804034581</v>
      </c>
    </row>
    <row r="1358" spans="1:25">
      <c r="A1358">
        <v>1357</v>
      </c>
      <c r="B1358" t="s">
        <v>144</v>
      </c>
      <c r="C1358" t="s">
        <v>223</v>
      </c>
      <c r="D1358">
        <v>7</v>
      </c>
      <c r="E1358" t="s">
        <v>18</v>
      </c>
      <c r="F1358">
        <f t="shared" si="114"/>
        <v>0.04</v>
      </c>
      <c r="H1358">
        <v>350</v>
      </c>
      <c r="I1358" s="4">
        <v>347</v>
      </c>
      <c r="J1358" t="s">
        <v>69</v>
      </c>
      <c r="K1358">
        <v>1</v>
      </c>
      <c r="L1358" t="s">
        <v>224</v>
      </c>
      <c r="M1358" t="s">
        <v>225</v>
      </c>
      <c r="N1358" t="s">
        <v>36</v>
      </c>
      <c r="O1358" t="s">
        <v>37</v>
      </c>
      <c r="P1358" t="s">
        <v>24</v>
      </c>
      <c r="Q1358" t="s">
        <v>38</v>
      </c>
      <c r="R1358">
        <v>1</v>
      </c>
      <c r="S1358" t="s">
        <v>244</v>
      </c>
      <c r="T1358" t="s">
        <v>245</v>
      </c>
      <c r="U1358" t="s">
        <v>252</v>
      </c>
      <c r="V1358" s="50">
        <f t="shared" si="115"/>
        <v>2.8571428571428571E-3</v>
      </c>
      <c r="W1358" s="50">
        <f t="shared" si="118"/>
        <v>2857.1428571428573</v>
      </c>
      <c r="X1358" s="50">
        <f t="shared" si="117"/>
        <v>2.881844380403458E-3</v>
      </c>
      <c r="Y1358">
        <f t="shared" si="116"/>
        <v>2.8818443804034581</v>
      </c>
    </row>
    <row r="1359" spans="1:25">
      <c r="A1359">
        <v>1358</v>
      </c>
      <c r="B1359" t="s">
        <v>144</v>
      </c>
      <c r="C1359" t="s">
        <v>223</v>
      </c>
      <c r="D1359">
        <v>7</v>
      </c>
      <c r="E1359" t="s">
        <v>18</v>
      </c>
      <c r="F1359">
        <f t="shared" si="114"/>
        <v>0.04</v>
      </c>
      <c r="H1359">
        <v>350</v>
      </c>
      <c r="I1359" s="4">
        <v>347</v>
      </c>
      <c r="J1359" t="s">
        <v>69</v>
      </c>
      <c r="K1359">
        <v>1</v>
      </c>
      <c r="L1359" t="s">
        <v>192</v>
      </c>
      <c r="M1359" t="s">
        <v>35</v>
      </c>
      <c r="N1359" t="s">
        <v>36</v>
      </c>
      <c r="O1359" t="s">
        <v>37</v>
      </c>
      <c r="P1359" t="s">
        <v>24</v>
      </c>
      <c r="Q1359" t="s">
        <v>38</v>
      </c>
      <c r="R1359">
        <v>32</v>
      </c>
      <c r="S1359" t="s">
        <v>244</v>
      </c>
      <c r="T1359" t="s">
        <v>245</v>
      </c>
      <c r="U1359" t="s">
        <v>252</v>
      </c>
      <c r="V1359" s="50">
        <f t="shared" si="115"/>
        <v>9.1428571428571428E-2</v>
      </c>
      <c r="W1359" s="50">
        <f t="shared" si="118"/>
        <v>91428.571428571435</v>
      </c>
      <c r="X1359" s="50">
        <f t="shared" si="117"/>
        <v>9.2219020172910657E-2</v>
      </c>
      <c r="Y1359">
        <f t="shared" si="116"/>
        <v>92.21902017291066</v>
      </c>
    </row>
    <row r="1360" spans="1:25">
      <c r="A1360">
        <v>1359</v>
      </c>
      <c r="B1360" t="s">
        <v>144</v>
      </c>
      <c r="C1360" t="s">
        <v>223</v>
      </c>
      <c r="D1360">
        <v>7</v>
      </c>
      <c r="E1360" t="s">
        <v>18</v>
      </c>
      <c r="F1360">
        <f t="shared" si="114"/>
        <v>0.04</v>
      </c>
      <c r="H1360">
        <v>350</v>
      </c>
      <c r="I1360" s="4">
        <v>347</v>
      </c>
      <c r="J1360" t="s">
        <v>69</v>
      </c>
      <c r="K1360">
        <v>1</v>
      </c>
      <c r="L1360" t="s">
        <v>39</v>
      </c>
      <c r="M1360" t="s">
        <v>35</v>
      </c>
      <c r="N1360" t="s">
        <v>36</v>
      </c>
      <c r="O1360" t="s">
        <v>37</v>
      </c>
      <c r="P1360" t="s">
        <v>24</v>
      </c>
      <c r="Q1360" t="s">
        <v>38</v>
      </c>
      <c r="R1360">
        <v>61</v>
      </c>
      <c r="S1360" t="s">
        <v>244</v>
      </c>
      <c r="T1360" t="s">
        <v>245</v>
      </c>
      <c r="U1360" t="s">
        <v>252</v>
      </c>
      <c r="V1360" s="50">
        <f t="shared" si="115"/>
        <v>0.17428571428571429</v>
      </c>
      <c r="W1360" s="50">
        <f t="shared" si="118"/>
        <v>174285.71428571429</v>
      </c>
      <c r="X1360" s="50">
        <f t="shared" si="117"/>
        <v>0.17579250720461095</v>
      </c>
      <c r="Y1360">
        <f t="shared" si="116"/>
        <v>175.79250720461096</v>
      </c>
    </row>
    <row r="1361" spans="1:25">
      <c r="A1361">
        <v>1360</v>
      </c>
      <c r="B1361" t="s">
        <v>144</v>
      </c>
      <c r="C1361" t="s">
        <v>223</v>
      </c>
      <c r="D1361">
        <v>7</v>
      </c>
      <c r="E1361" t="s">
        <v>18</v>
      </c>
      <c r="F1361">
        <f t="shared" si="114"/>
        <v>0.04</v>
      </c>
      <c r="H1361">
        <v>350</v>
      </c>
      <c r="I1361" s="4">
        <v>347</v>
      </c>
      <c r="J1361" t="s">
        <v>69</v>
      </c>
      <c r="K1361">
        <v>1</v>
      </c>
      <c r="L1361" t="s">
        <v>40</v>
      </c>
      <c r="M1361" t="s">
        <v>40</v>
      </c>
      <c r="N1361" t="s">
        <v>22</v>
      </c>
      <c r="O1361" t="s">
        <v>37</v>
      </c>
      <c r="P1361" t="s">
        <v>24</v>
      </c>
      <c r="Q1361" t="s">
        <v>32</v>
      </c>
      <c r="R1361">
        <v>2</v>
      </c>
      <c r="S1361" t="s">
        <v>244</v>
      </c>
      <c r="T1361" t="s">
        <v>245</v>
      </c>
      <c r="U1361" t="s">
        <v>252</v>
      </c>
      <c r="V1361" s="50">
        <f t="shared" si="115"/>
        <v>5.7142857142857143E-3</v>
      </c>
      <c r="W1361" s="50">
        <f t="shared" si="118"/>
        <v>5714.2857142857147</v>
      </c>
      <c r="X1361" s="50">
        <f t="shared" si="117"/>
        <v>5.763688760806916E-3</v>
      </c>
      <c r="Y1361">
        <f t="shared" si="116"/>
        <v>5.7636887608069163</v>
      </c>
    </row>
    <row r="1362" spans="1:25">
      <c r="A1362">
        <v>1361</v>
      </c>
      <c r="B1362" t="s">
        <v>144</v>
      </c>
      <c r="C1362" t="s">
        <v>223</v>
      </c>
      <c r="D1362">
        <v>7</v>
      </c>
      <c r="E1362" t="s">
        <v>18</v>
      </c>
      <c r="F1362">
        <f t="shared" si="114"/>
        <v>0.04</v>
      </c>
      <c r="H1362">
        <v>350</v>
      </c>
      <c r="I1362" s="4">
        <v>347</v>
      </c>
      <c r="J1362" t="s">
        <v>69</v>
      </c>
      <c r="K1362">
        <v>1</v>
      </c>
      <c r="L1362" t="s">
        <v>161</v>
      </c>
      <c r="M1362" t="s">
        <v>161</v>
      </c>
      <c r="N1362" t="s">
        <v>36</v>
      </c>
      <c r="O1362" t="s">
        <v>37</v>
      </c>
      <c r="P1362" t="s">
        <v>24</v>
      </c>
      <c r="Q1362" t="s">
        <v>38</v>
      </c>
      <c r="R1362">
        <v>28</v>
      </c>
      <c r="S1362" t="s">
        <v>244</v>
      </c>
      <c r="T1362" t="s">
        <v>245</v>
      </c>
      <c r="U1362" t="s">
        <v>252</v>
      </c>
      <c r="V1362" s="50">
        <f t="shared" si="115"/>
        <v>0.08</v>
      </c>
      <c r="W1362" s="50">
        <f t="shared" si="118"/>
        <v>80000</v>
      </c>
      <c r="X1362" s="50">
        <f t="shared" si="117"/>
        <v>8.069164265129683E-2</v>
      </c>
      <c r="Y1362">
        <f t="shared" si="116"/>
        <v>80.691642651296831</v>
      </c>
    </row>
    <row r="1363" spans="1:25">
      <c r="A1363">
        <v>1362</v>
      </c>
      <c r="B1363" t="s">
        <v>144</v>
      </c>
      <c r="C1363" t="s">
        <v>223</v>
      </c>
      <c r="D1363">
        <v>7</v>
      </c>
      <c r="E1363" t="s">
        <v>18</v>
      </c>
      <c r="F1363">
        <f t="shared" si="114"/>
        <v>0.04</v>
      </c>
      <c r="H1363">
        <v>350</v>
      </c>
      <c r="I1363" s="4">
        <v>347</v>
      </c>
      <c r="J1363" t="s">
        <v>69</v>
      </c>
      <c r="K1363">
        <v>1</v>
      </c>
      <c r="L1363" t="s">
        <v>56</v>
      </c>
      <c r="M1363" t="s">
        <v>56</v>
      </c>
      <c r="N1363" t="s">
        <v>22</v>
      </c>
      <c r="O1363" t="s">
        <v>37</v>
      </c>
      <c r="P1363" t="s">
        <v>24</v>
      </c>
      <c r="Q1363" t="s">
        <v>57</v>
      </c>
      <c r="R1363">
        <v>1</v>
      </c>
      <c r="S1363" t="s">
        <v>244</v>
      </c>
      <c r="T1363" t="s">
        <v>245</v>
      </c>
      <c r="U1363" t="s">
        <v>252</v>
      </c>
      <c r="V1363" s="50">
        <f t="shared" si="115"/>
        <v>2.8571428571428571E-3</v>
      </c>
      <c r="W1363" s="50">
        <f t="shared" si="118"/>
        <v>2857.1428571428573</v>
      </c>
      <c r="X1363" s="50">
        <f t="shared" si="117"/>
        <v>2.881844380403458E-3</v>
      </c>
      <c r="Y1363">
        <f t="shared" si="116"/>
        <v>2.8818443804034581</v>
      </c>
    </row>
    <row r="1364" spans="1:25">
      <c r="A1364">
        <v>1363</v>
      </c>
      <c r="B1364" t="s">
        <v>144</v>
      </c>
      <c r="C1364" t="s">
        <v>223</v>
      </c>
      <c r="D1364">
        <v>7</v>
      </c>
      <c r="E1364" t="s">
        <v>71</v>
      </c>
      <c r="F1364">
        <f t="shared" ref="F1364:F1380" si="119">(12-4)/100</f>
        <v>0.08</v>
      </c>
      <c r="H1364">
        <v>350</v>
      </c>
      <c r="I1364" s="4">
        <v>347</v>
      </c>
      <c r="J1364" t="s">
        <v>19</v>
      </c>
      <c r="K1364">
        <v>1</v>
      </c>
      <c r="L1364" t="s">
        <v>192</v>
      </c>
      <c r="M1364" t="s">
        <v>35</v>
      </c>
      <c r="N1364" t="s">
        <v>36</v>
      </c>
      <c r="O1364" t="s">
        <v>37</v>
      </c>
      <c r="P1364" t="s">
        <v>24</v>
      </c>
      <c r="Q1364" t="s">
        <v>38</v>
      </c>
      <c r="R1364">
        <v>1</v>
      </c>
      <c r="S1364" t="s">
        <v>244</v>
      </c>
      <c r="T1364" t="s">
        <v>253</v>
      </c>
      <c r="U1364" t="s">
        <v>254</v>
      </c>
      <c r="V1364" s="50">
        <f t="shared" si="115"/>
        <v>2.8571428571428571E-3</v>
      </c>
      <c r="W1364" s="50">
        <f t="shared" si="118"/>
        <v>2857.1428571428573</v>
      </c>
      <c r="X1364" s="50">
        <f t="shared" si="117"/>
        <v>2.881844380403458E-3</v>
      </c>
      <c r="Y1364">
        <f t="shared" si="116"/>
        <v>2.8818443804034581</v>
      </c>
    </row>
    <row r="1365" spans="1:25">
      <c r="A1365">
        <v>1364</v>
      </c>
      <c r="B1365" t="s">
        <v>144</v>
      </c>
      <c r="C1365" t="s">
        <v>223</v>
      </c>
      <c r="D1365">
        <v>7</v>
      </c>
      <c r="E1365" t="s">
        <v>71</v>
      </c>
      <c r="F1365">
        <f t="shared" si="119"/>
        <v>0.08</v>
      </c>
      <c r="H1365">
        <v>350</v>
      </c>
      <c r="I1365" s="4">
        <v>347</v>
      </c>
      <c r="J1365" t="s">
        <v>19</v>
      </c>
      <c r="K1365">
        <v>1</v>
      </c>
      <c r="L1365" t="s">
        <v>40</v>
      </c>
      <c r="M1365" t="s">
        <v>40</v>
      </c>
      <c r="N1365" t="s">
        <v>22</v>
      </c>
      <c r="O1365" t="s">
        <v>37</v>
      </c>
      <c r="P1365" t="s">
        <v>24</v>
      </c>
      <c r="Q1365" t="s">
        <v>32</v>
      </c>
      <c r="R1365">
        <v>1</v>
      </c>
      <c r="S1365" t="s">
        <v>244</v>
      </c>
      <c r="T1365" t="s">
        <v>253</v>
      </c>
      <c r="U1365" t="s">
        <v>254</v>
      </c>
      <c r="V1365" s="50">
        <f t="shared" si="115"/>
        <v>2.8571428571428571E-3</v>
      </c>
      <c r="W1365" s="50">
        <f t="shared" si="118"/>
        <v>2857.1428571428573</v>
      </c>
      <c r="X1365" s="50">
        <f t="shared" si="117"/>
        <v>2.881844380403458E-3</v>
      </c>
      <c r="Y1365">
        <f t="shared" si="116"/>
        <v>2.8818443804034581</v>
      </c>
    </row>
    <row r="1366" spans="1:25">
      <c r="A1366">
        <v>1365</v>
      </c>
      <c r="B1366" t="s">
        <v>144</v>
      </c>
      <c r="C1366" t="s">
        <v>223</v>
      </c>
      <c r="D1366">
        <v>7</v>
      </c>
      <c r="E1366" t="s">
        <v>71</v>
      </c>
      <c r="F1366">
        <f t="shared" si="119"/>
        <v>0.08</v>
      </c>
      <c r="H1366">
        <v>350</v>
      </c>
      <c r="I1366" s="4">
        <v>347</v>
      </c>
      <c r="J1366" t="s">
        <v>65</v>
      </c>
      <c r="K1366">
        <v>1</v>
      </c>
      <c r="L1366" t="s">
        <v>192</v>
      </c>
      <c r="M1366" t="s">
        <v>35</v>
      </c>
      <c r="N1366" t="s">
        <v>36</v>
      </c>
      <c r="O1366" t="s">
        <v>37</v>
      </c>
      <c r="P1366" t="s">
        <v>24</v>
      </c>
      <c r="Q1366" t="s">
        <v>38</v>
      </c>
      <c r="R1366">
        <v>1</v>
      </c>
      <c r="S1366" t="s">
        <v>244</v>
      </c>
      <c r="T1366" t="s">
        <v>253</v>
      </c>
      <c r="U1366" t="s">
        <v>255</v>
      </c>
      <c r="V1366" s="50">
        <f t="shared" si="115"/>
        <v>2.8571428571428571E-3</v>
      </c>
      <c r="W1366" s="50">
        <f t="shared" si="118"/>
        <v>2857.1428571428573</v>
      </c>
      <c r="X1366" s="50">
        <f t="shared" si="117"/>
        <v>2.881844380403458E-3</v>
      </c>
      <c r="Y1366">
        <f t="shared" si="116"/>
        <v>2.8818443804034581</v>
      </c>
    </row>
    <row r="1367" spans="1:25">
      <c r="A1367">
        <v>1366</v>
      </c>
      <c r="B1367" t="s">
        <v>144</v>
      </c>
      <c r="C1367" t="s">
        <v>223</v>
      </c>
      <c r="D1367">
        <v>7</v>
      </c>
      <c r="E1367" t="s">
        <v>71</v>
      </c>
      <c r="F1367">
        <f t="shared" si="119"/>
        <v>0.08</v>
      </c>
      <c r="H1367">
        <v>350</v>
      </c>
      <c r="I1367" s="4">
        <v>347</v>
      </c>
      <c r="J1367" t="s">
        <v>65</v>
      </c>
      <c r="K1367">
        <v>1</v>
      </c>
      <c r="L1367" t="s">
        <v>40</v>
      </c>
      <c r="M1367" t="s">
        <v>40</v>
      </c>
      <c r="N1367" t="s">
        <v>22</v>
      </c>
      <c r="O1367" t="s">
        <v>37</v>
      </c>
      <c r="P1367" t="s">
        <v>24</v>
      </c>
      <c r="Q1367" t="s">
        <v>32</v>
      </c>
      <c r="R1367">
        <v>7</v>
      </c>
      <c r="S1367" t="s">
        <v>244</v>
      </c>
      <c r="T1367" t="s">
        <v>253</v>
      </c>
      <c r="U1367" t="s">
        <v>255</v>
      </c>
      <c r="V1367" s="50">
        <f t="shared" si="115"/>
        <v>0.02</v>
      </c>
      <c r="W1367" s="50">
        <f t="shared" si="118"/>
        <v>20000</v>
      </c>
      <c r="X1367" s="50">
        <f t="shared" si="117"/>
        <v>2.0172910662824207E-2</v>
      </c>
      <c r="Y1367">
        <f t="shared" si="116"/>
        <v>20.172910662824208</v>
      </c>
    </row>
    <row r="1368" spans="1:25">
      <c r="A1368">
        <v>1367</v>
      </c>
      <c r="B1368" t="s">
        <v>144</v>
      </c>
      <c r="C1368" t="s">
        <v>223</v>
      </c>
      <c r="D1368">
        <v>7</v>
      </c>
      <c r="E1368" t="s">
        <v>71</v>
      </c>
      <c r="F1368">
        <f t="shared" si="119"/>
        <v>0.08</v>
      </c>
      <c r="H1368">
        <v>350</v>
      </c>
      <c r="I1368" s="4">
        <v>347</v>
      </c>
      <c r="J1368" t="s">
        <v>65</v>
      </c>
      <c r="K1368">
        <v>1</v>
      </c>
      <c r="L1368" t="s">
        <v>161</v>
      </c>
      <c r="M1368" t="s">
        <v>161</v>
      </c>
      <c r="N1368" t="s">
        <v>36</v>
      </c>
      <c r="O1368" t="s">
        <v>37</v>
      </c>
      <c r="P1368" t="s">
        <v>24</v>
      </c>
      <c r="Q1368" t="s">
        <v>38</v>
      </c>
      <c r="R1368">
        <v>1</v>
      </c>
      <c r="S1368" t="s">
        <v>244</v>
      </c>
      <c r="T1368" t="s">
        <v>253</v>
      </c>
      <c r="U1368" t="s">
        <v>255</v>
      </c>
      <c r="V1368" s="50">
        <f t="shared" si="115"/>
        <v>2.8571428571428571E-3</v>
      </c>
      <c r="W1368" s="50">
        <f t="shared" si="118"/>
        <v>2857.1428571428573</v>
      </c>
      <c r="X1368" s="50">
        <f t="shared" si="117"/>
        <v>2.881844380403458E-3</v>
      </c>
      <c r="Y1368">
        <f t="shared" si="116"/>
        <v>2.8818443804034581</v>
      </c>
    </row>
    <row r="1369" spans="1:25">
      <c r="A1369">
        <v>1368</v>
      </c>
      <c r="B1369" t="s">
        <v>144</v>
      </c>
      <c r="C1369" t="s">
        <v>223</v>
      </c>
      <c r="D1369">
        <v>7</v>
      </c>
      <c r="E1369" t="s">
        <v>71</v>
      </c>
      <c r="F1369">
        <f t="shared" si="119"/>
        <v>0.08</v>
      </c>
      <c r="H1369">
        <v>350</v>
      </c>
      <c r="I1369" s="4">
        <v>347</v>
      </c>
      <c r="J1369" t="s">
        <v>65</v>
      </c>
      <c r="K1369">
        <v>1</v>
      </c>
      <c r="L1369" t="s">
        <v>187</v>
      </c>
      <c r="M1369" t="s">
        <v>187</v>
      </c>
      <c r="N1369" t="s">
        <v>36</v>
      </c>
      <c r="O1369" t="s">
        <v>23</v>
      </c>
      <c r="P1369" t="s">
        <v>31</v>
      </c>
      <c r="Q1369" t="s">
        <v>38</v>
      </c>
      <c r="R1369">
        <v>1</v>
      </c>
      <c r="S1369" t="s">
        <v>244</v>
      </c>
      <c r="T1369" t="s">
        <v>253</v>
      </c>
      <c r="U1369" t="s">
        <v>255</v>
      </c>
      <c r="V1369" s="50">
        <f t="shared" si="115"/>
        <v>2.8571428571428571E-3</v>
      </c>
      <c r="W1369" s="50">
        <f t="shared" si="118"/>
        <v>2857.1428571428573</v>
      </c>
      <c r="X1369" s="50">
        <f t="shared" si="117"/>
        <v>2.881844380403458E-3</v>
      </c>
      <c r="Y1369">
        <f t="shared" si="116"/>
        <v>2.8818443804034581</v>
      </c>
    </row>
    <row r="1370" spans="1:25">
      <c r="A1370">
        <v>1369</v>
      </c>
      <c r="B1370" t="s">
        <v>144</v>
      </c>
      <c r="C1370" t="s">
        <v>223</v>
      </c>
      <c r="D1370">
        <v>7</v>
      </c>
      <c r="E1370" t="s">
        <v>71</v>
      </c>
      <c r="F1370">
        <f t="shared" si="119"/>
        <v>0.08</v>
      </c>
      <c r="H1370">
        <v>350</v>
      </c>
      <c r="I1370" s="4">
        <v>347</v>
      </c>
      <c r="J1370" t="s">
        <v>67</v>
      </c>
      <c r="K1370">
        <v>1</v>
      </c>
      <c r="L1370" t="s">
        <v>20</v>
      </c>
      <c r="M1370" t="s">
        <v>21</v>
      </c>
      <c r="N1370" t="s">
        <v>22</v>
      </c>
      <c r="O1370" t="s">
        <v>23</v>
      </c>
      <c r="P1370" t="s">
        <v>24</v>
      </c>
      <c r="Q1370" t="s">
        <v>25</v>
      </c>
      <c r="R1370">
        <v>1</v>
      </c>
      <c r="S1370" t="s">
        <v>244</v>
      </c>
      <c r="T1370" t="s">
        <v>253</v>
      </c>
      <c r="U1370" t="s">
        <v>256</v>
      </c>
      <c r="V1370" s="50">
        <f t="shared" si="115"/>
        <v>2.8571428571428571E-3</v>
      </c>
      <c r="W1370" s="50">
        <f t="shared" si="118"/>
        <v>2857.1428571428573</v>
      </c>
      <c r="X1370" s="50">
        <f t="shared" si="117"/>
        <v>2.881844380403458E-3</v>
      </c>
      <c r="Y1370">
        <f t="shared" si="116"/>
        <v>2.8818443804034581</v>
      </c>
    </row>
    <row r="1371" spans="1:25">
      <c r="A1371">
        <v>1370</v>
      </c>
      <c r="B1371" t="s">
        <v>144</v>
      </c>
      <c r="C1371" t="s">
        <v>223</v>
      </c>
      <c r="D1371">
        <v>7</v>
      </c>
      <c r="E1371" t="s">
        <v>71</v>
      </c>
      <c r="F1371">
        <f t="shared" si="119"/>
        <v>0.08</v>
      </c>
      <c r="H1371">
        <v>350</v>
      </c>
      <c r="I1371" s="4">
        <v>347</v>
      </c>
      <c r="J1371" t="s">
        <v>67</v>
      </c>
      <c r="K1371">
        <v>1</v>
      </c>
      <c r="L1371" t="s">
        <v>192</v>
      </c>
      <c r="M1371" t="s">
        <v>35</v>
      </c>
      <c r="N1371" t="s">
        <v>36</v>
      </c>
      <c r="O1371" t="s">
        <v>37</v>
      </c>
      <c r="P1371" t="s">
        <v>24</v>
      </c>
      <c r="Q1371" t="s">
        <v>38</v>
      </c>
      <c r="R1371">
        <v>2</v>
      </c>
      <c r="S1371" t="s">
        <v>244</v>
      </c>
      <c r="T1371" t="s">
        <v>253</v>
      </c>
      <c r="U1371" t="s">
        <v>256</v>
      </c>
      <c r="V1371" s="50">
        <f t="shared" si="115"/>
        <v>5.7142857142857143E-3</v>
      </c>
      <c r="W1371" s="50">
        <f t="shared" si="118"/>
        <v>5714.2857142857147</v>
      </c>
      <c r="X1371" s="50">
        <f t="shared" si="117"/>
        <v>5.763688760806916E-3</v>
      </c>
      <c r="Y1371">
        <f t="shared" si="116"/>
        <v>5.7636887608069163</v>
      </c>
    </row>
    <row r="1372" spans="1:25">
      <c r="A1372">
        <v>1371</v>
      </c>
      <c r="B1372" t="s">
        <v>144</v>
      </c>
      <c r="C1372" t="s">
        <v>223</v>
      </c>
      <c r="D1372">
        <v>7</v>
      </c>
      <c r="E1372" t="s">
        <v>71</v>
      </c>
      <c r="F1372">
        <f t="shared" si="119"/>
        <v>0.08</v>
      </c>
      <c r="H1372">
        <v>350</v>
      </c>
      <c r="I1372" s="4">
        <v>347</v>
      </c>
      <c r="J1372" t="s">
        <v>67</v>
      </c>
      <c r="K1372">
        <v>1</v>
      </c>
      <c r="L1372" t="s">
        <v>39</v>
      </c>
      <c r="M1372" t="s">
        <v>35</v>
      </c>
      <c r="N1372" t="s">
        <v>36</v>
      </c>
      <c r="O1372" t="s">
        <v>37</v>
      </c>
      <c r="P1372" t="s">
        <v>24</v>
      </c>
      <c r="Q1372" t="s">
        <v>38</v>
      </c>
      <c r="R1372">
        <v>5</v>
      </c>
      <c r="S1372" t="s">
        <v>244</v>
      </c>
      <c r="T1372" t="s">
        <v>253</v>
      </c>
      <c r="U1372" t="s">
        <v>256</v>
      </c>
      <c r="V1372" s="50">
        <f t="shared" si="115"/>
        <v>1.4285714285714285E-2</v>
      </c>
      <c r="W1372" s="50">
        <f t="shared" si="118"/>
        <v>14285.714285714284</v>
      </c>
      <c r="X1372" s="50">
        <f t="shared" si="117"/>
        <v>1.4409221902017291E-2</v>
      </c>
      <c r="Y1372">
        <f t="shared" si="116"/>
        <v>14.40922190201729</v>
      </c>
    </row>
    <row r="1373" spans="1:25">
      <c r="A1373">
        <v>1372</v>
      </c>
      <c r="B1373" t="s">
        <v>144</v>
      </c>
      <c r="C1373" t="s">
        <v>223</v>
      </c>
      <c r="D1373">
        <v>7</v>
      </c>
      <c r="E1373" t="s">
        <v>71</v>
      </c>
      <c r="F1373">
        <f t="shared" si="119"/>
        <v>0.08</v>
      </c>
      <c r="H1373">
        <v>350</v>
      </c>
      <c r="I1373" s="4">
        <v>347</v>
      </c>
      <c r="J1373" t="s">
        <v>67</v>
      </c>
      <c r="K1373">
        <v>1</v>
      </c>
      <c r="L1373" t="s">
        <v>40</v>
      </c>
      <c r="M1373" t="s">
        <v>40</v>
      </c>
      <c r="N1373" t="s">
        <v>22</v>
      </c>
      <c r="O1373" t="s">
        <v>37</v>
      </c>
      <c r="P1373" t="s">
        <v>24</v>
      </c>
      <c r="Q1373" t="s">
        <v>32</v>
      </c>
      <c r="R1373">
        <v>1</v>
      </c>
      <c r="S1373" t="s">
        <v>244</v>
      </c>
      <c r="T1373" t="s">
        <v>253</v>
      </c>
      <c r="U1373" t="s">
        <v>256</v>
      </c>
      <c r="V1373" s="50">
        <f t="shared" si="115"/>
        <v>2.8571428571428571E-3</v>
      </c>
      <c r="W1373" s="50">
        <f t="shared" si="118"/>
        <v>2857.1428571428573</v>
      </c>
      <c r="X1373" s="50">
        <f t="shared" si="117"/>
        <v>2.881844380403458E-3</v>
      </c>
      <c r="Y1373">
        <f t="shared" si="116"/>
        <v>2.8818443804034581</v>
      </c>
    </row>
    <row r="1374" spans="1:25">
      <c r="A1374">
        <v>1373</v>
      </c>
      <c r="B1374" t="s">
        <v>144</v>
      </c>
      <c r="C1374" t="s">
        <v>223</v>
      </c>
      <c r="D1374">
        <v>7</v>
      </c>
      <c r="E1374" t="s">
        <v>71</v>
      </c>
      <c r="F1374">
        <f t="shared" si="119"/>
        <v>0.08</v>
      </c>
      <c r="H1374">
        <v>350</v>
      </c>
      <c r="I1374" s="4">
        <v>347</v>
      </c>
      <c r="J1374" t="s">
        <v>67</v>
      </c>
      <c r="K1374">
        <v>1</v>
      </c>
      <c r="L1374" t="s">
        <v>48</v>
      </c>
      <c r="M1374" t="s">
        <v>48</v>
      </c>
      <c r="N1374" t="s">
        <v>22</v>
      </c>
      <c r="O1374" t="s">
        <v>37</v>
      </c>
      <c r="P1374" t="s">
        <v>24</v>
      </c>
      <c r="Q1374" t="s">
        <v>49</v>
      </c>
      <c r="R1374">
        <v>1</v>
      </c>
      <c r="S1374" t="s">
        <v>244</v>
      </c>
      <c r="T1374" t="s">
        <v>253</v>
      </c>
      <c r="U1374" t="s">
        <v>256</v>
      </c>
      <c r="V1374" s="50">
        <f t="shared" si="115"/>
        <v>2.8571428571428571E-3</v>
      </c>
      <c r="W1374" s="50">
        <f t="shared" si="118"/>
        <v>2857.1428571428573</v>
      </c>
      <c r="X1374" s="50">
        <f t="shared" si="117"/>
        <v>2.881844380403458E-3</v>
      </c>
      <c r="Y1374">
        <f t="shared" si="116"/>
        <v>2.8818443804034581</v>
      </c>
    </row>
    <row r="1375" spans="1:25">
      <c r="A1375">
        <v>1374</v>
      </c>
      <c r="B1375" t="s">
        <v>144</v>
      </c>
      <c r="C1375" t="s">
        <v>223</v>
      </c>
      <c r="D1375">
        <v>7</v>
      </c>
      <c r="E1375" t="s">
        <v>71</v>
      </c>
      <c r="F1375">
        <f t="shared" si="119"/>
        <v>0.08</v>
      </c>
      <c r="H1375">
        <v>350</v>
      </c>
      <c r="I1375" s="4">
        <v>347</v>
      </c>
      <c r="J1375" t="s">
        <v>67</v>
      </c>
      <c r="K1375">
        <v>1</v>
      </c>
      <c r="L1375" t="s">
        <v>187</v>
      </c>
      <c r="M1375" t="s">
        <v>187</v>
      </c>
      <c r="N1375" t="s">
        <v>36</v>
      </c>
      <c r="O1375" t="s">
        <v>23</v>
      </c>
      <c r="P1375" t="s">
        <v>31</v>
      </c>
      <c r="Q1375" t="s">
        <v>38</v>
      </c>
      <c r="R1375">
        <v>1</v>
      </c>
      <c r="S1375" t="s">
        <v>244</v>
      </c>
      <c r="T1375" t="s">
        <v>253</v>
      </c>
      <c r="U1375" t="s">
        <v>256</v>
      </c>
      <c r="V1375" s="50">
        <f t="shared" si="115"/>
        <v>2.8571428571428571E-3</v>
      </c>
      <c r="W1375" s="50">
        <f t="shared" si="118"/>
        <v>2857.1428571428573</v>
      </c>
      <c r="X1375" s="50">
        <f t="shared" si="117"/>
        <v>2.881844380403458E-3</v>
      </c>
      <c r="Y1375">
        <f t="shared" si="116"/>
        <v>2.8818443804034581</v>
      </c>
    </row>
    <row r="1376" spans="1:25">
      <c r="A1376">
        <v>1375</v>
      </c>
      <c r="B1376" t="s">
        <v>144</v>
      </c>
      <c r="C1376" t="s">
        <v>223</v>
      </c>
      <c r="D1376">
        <v>7</v>
      </c>
      <c r="E1376" t="s">
        <v>71</v>
      </c>
      <c r="F1376">
        <f t="shared" si="119"/>
        <v>0.08</v>
      </c>
      <c r="H1376">
        <v>350</v>
      </c>
      <c r="I1376" s="4">
        <v>347</v>
      </c>
      <c r="J1376" t="s">
        <v>69</v>
      </c>
      <c r="K1376">
        <v>1</v>
      </c>
      <c r="L1376" t="s">
        <v>20</v>
      </c>
      <c r="M1376" t="s">
        <v>21</v>
      </c>
      <c r="N1376" t="s">
        <v>22</v>
      </c>
      <c r="O1376" t="s">
        <v>23</v>
      </c>
      <c r="P1376" t="s">
        <v>167</v>
      </c>
      <c r="Q1376" t="s">
        <v>25</v>
      </c>
      <c r="R1376">
        <v>1</v>
      </c>
      <c r="S1376" t="s">
        <v>244</v>
      </c>
      <c r="T1376" t="s">
        <v>253</v>
      </c>
      <c r="U1376" t="s">
        <v>257</v>
      </c>
      <c r="V1376" s="50">
        <f t="shared" si="115"/>
        <v>2.8571428571428571E-3</v>
      </c>
      <c r="W1376" s="50">
        <f t="shared" si="118"/>
        <v>2857.1428571428573</v>
      </c>
      <c r="X1376" s="50">
        <f t="shared" si="117"/>
        <v>2.881844380403458E-3</v>
      </c>
      <c r="Y1376">
        <f t="shared" si="116"/>
        <v>2.8818443804034581</v>
      </c>
    </row>
    <row r="1377" spans="1:25">
      <c r="A1377">
        <v>1376</v>
      </c>
      <c r="B1377" t="s">
        <v>144</v>
      </c>
      <c r="C1377" t="s">
        <v>223</v>
      </c>
      <c r="D1377">
        <v>7</v>
      </c>
      <c r="E1377" t="s">
        <v>71</v>
      </c>
      <c r="F1377">
        <f t="shared" si="119"/>
        <v>0.08</v>
      </c>
      <c r="H1377">
        <v>350</v>
      </c>
      <c r="I1377" s="4">
        <v>347</v>
      </c>
      <c r="J1377" t="s">
        <v>69</v>
      </c>
      <c r="K1377">
        <v>1</v>
      </c>
      <c r="L1377" t="s">
        <v>192</v>
      </c>
      <c r="M1377" t="s">
        <v>35</v>
      </c>
      <c r="N1377" t="s">
        <v>36</v>
      </c>
      <c r="O1377" t="s">
        <v>37</v>
      </c>
      <c r="P1377" t="s">
        <v>24</v>
      </c>
      <c r="Q1377" t="s">
        <v>38</v>
      </c>
      <c r="R1377">
        <v>5</v>
      </c>
      <c r="S1377" t="s">
        <v>244</v>
      </c>
      <c r="T1377" t="s">
        <v>253</v>
      </c>
      <c r="U1377" t="s">
        <v>257</v>
      </c>
      <c r="V1377" s="50">
        <f t="shared" si="115"/>
        <v>1.4285714285714285E-2</v>
      </c>
      <c r="W1377" s="50">
        <f t="shared" si="118"/>
        <v>14285.714285714284</v>
      </c>
      <c r="X1377" s="50">
        <f t="shared" si="117"/>
        <v>1.4409221902017291E-2</v>
      </c>
      <c r="Y1377">
        <f t="shared" si="116"/>
        <v>14.40922190201729</v>
      </c>
    </row>
    <row r="1378" spans="1:25">
      <c r="A1378">
        <v>1377</v>
      </c>
      <c r="B1378" t="s">
        <v>144</v>
      </c>
      <c r="C1378" t="s">
        <v>223</v>
      </c>
      <c r="D1378">
        <v>7</v>
      </c>
      <c r="E1378" t="s">
        <v>71</v>
      </c>
      <c r="F1378">
        <f t="shared" si="119"/>
        <v>0.08</v>
      </c>
      <c r="H1378">
        <v>350</v>
      </c>
      <c r="I1378" s="4">
        <v>347</v>
      </c>
      <c r="J1378" t="s">
        <v>69</v>
      </c>
      <c r="K1378">
        <v>1</v>
      </c>
      <c r="L1378" t="s">
        <v>40</v>
      </c>
      <c r="M1378" t="s">
        <v>40</v>
      </c>
      <c r="N1378" t="s">
        <v>22</v>
      </c>
      <c r="O1378" t="s">
        <v>37</v>
      </c>
      <c r="P1378" t="s">
        <v>24</v>
      </c>
      <c r="Q1378" t="s">
        <v>32</v>
      </c>
      <c r="R1378">
        <v>1</v>
      </c>
      <c r="S1378" t="s">
        <v>244</v>
      </c>
      <c r="T1378" t="s">
        <v>253</v>
      </c>
      <c r="U1378" t="s">
        <v>257</v>
      </c>
      <c r="V1378" s="50">
        <f t="shared" si="115"/>
        <v>2.8571428571428571E-3</v>
      </c>
      <c r="W1378" s="50">
        <f t="shared" si="118"/>
        <v>2857.1428571428573</v>
      </c>
      <c r="X1378" s="50">
        <f t="shared" si="117"/>
        <v>2.881844380403458E-3</v>
      </c>
      <c r="Y1378">
        <f t="shared" si="116"/>
        <v>2.8818443804034581</v>
      </c>
    </row>
    <row r="1379" spans="1:25">
      <c r="A1379">
        <v>1378</v>
      </c>
      <c r="B1379" t="s">
        <v>144</v>
      </c>
      <c r="C1379" t="s">
        <v>223</v>
      </c>
      <c r="D1379">
        <v>7</v>
      </c>
      <c r="E1379" t="s">
        <v>71</v>
      </c>
      <c r="F1379">
        <f t="shared" si="119"/>
        <v>0.08</v>
      </c>
      <c r="H1379">
        <v>350</v>
      </c>
      <c r="I1379" s="4">
        <v>347</v>
      </c>
      <c r="J1379" t="s">
        <v>69</v>
      </c>
      <c r="K1379">
        <v>1</v>
      </c>
      <c r="L1379" t="s">
        <v>58</v>
      </c>
      <c r="M1379" t="s">
        <v>58</v>
      </c>
      <c r="N1379" t="s">
        <v>30</v>
      </c>
      <c r="O1379" t="s">
        <v>23</v>
      </c>
      <c r="P1379" t="s">
        <v>31</v>
      </c>
      <c r="Q1379" t="s">
        <v>59</v>
      </c>
      <c r="R1379">
        <v>2</v>
      </c>
      <c r="S1379" t="s">
        <v>244</v>
      </c>
      <c r="T1379" t="s">
        <v>253</v>
      </c>
      <c r="U1379" t="s">
        <v>257</v>
      </c>
      <c r="V1379" s="50">
        <f t="shared" si="115"/>
        <v>5.7142857142857143E-3</v>
      </c>
      <c r="W1379" s="50">
        <f t="shared" si="118"/>
        <v>5714.2857142857147</v>
      </c>
      <c r="X1379" s="50">
        <f t="shared" si="117"/>
        <v>5.763688760806916E-3</v>
      </c>
      <c r="Y1379">
        <f t="shared" si="116"/>
        <v>5.7636887608069163</v>
      </c>
    </row>
    <row r="1380" spans="1:25">
      <c r="A1380">
        <v>1379</v>
      </c>
      <c r="B1380" t="s">
        <v>144</v>
      </c>
      <c r="C1380" t="s">
        <v>223</v>
      </c>
      <c r="D1380">
        <v>7</v>
      </c>
      <c r="E1380" t="s">
        <v>71</v>
      </c>
      <c r="F1380">
        <f t="shared" si="119"/>
        <v>0.08</v>
      </c>
      <c r="H1380">
        <v>350</v>
      </c>
      <c r="I1380" s="4">
        <v>347</v>
      </c>
      <c r="J1380" t="s">
        <v>69</v>
      </c>
      <c r="K1380">
        <v>1</v>
      </c>
      <c r="L1380" t="s">
        <v>187</v>
      </c>
      <c r="M1380" t="s">
        <v>187</v>
      </c>
      <c r="N1380" t="s">
        <v>36</v>
      </c>
      <c r="O1380" t="s">
        <v>23</v>
      </c>
      <c r="P1380" t="s">
        <v>31</v>
      </c>
      <c r="Q1380" t="s">
        <v>38</v>
      </c>
      <c r="R1380">
        <v>1</v>
      </c>
      <c r="S1380" t="s">
        <v>244</v>
      </c>
      <c r="T1380" t="s">
        <v>253</v>
      </c>
      <c r="U1380" t="s">
        <v>257</v>
      </c>
      <c r="V1380" s="50">
        <f t="shared" si="115"/>
        <v>2.8571428571428571E-3</v>
      </c>
      <c r="W1380" s="50">
        <f t="shared" si="118"/>
        <v>2857.1428571428573</v>
      </c>
      <c r="X1380" s="50">
        <f t="shared" si="117"/>
        <v>2.881844380403458E-3</v>
      </c>
      <c r="Y1380">
        <f t="shared" si="116"/>
        <v>2.8818443804034581</v>
      </c>
    </row>
    <row r="1381" spans="1:25">
      <c r="A1381">
        <v>1380</v>
      </c>
      <c r="B1381" t="s">
        <v>144</v>
      </c>
      <c r="C1381" t="s">
        <v>223</v>
      </c>
      <c r="D1381">
        <v>8</v>
      </c>
      <c r="E1381" t="s">
        <v>18</v>
      </c>
      <c r="F1381">
        <f t="shared" ref="F1381:F1391" si="120">(4/100)</f>
        <v>0.04</v>
      </c>
      <c r="H1381" s="4">
        <v>323</v>
      </c>
      <c r="I1381" s="38">
        <v>320</v>
      </c>
      <c r="J1381" t="s">
        <v>67</v>
      </c>
      <c r="K1381">
        <v>1</v>
      </c>
      <c r="L1381" t="s">
        <v>224</v>
      </c>
      <c r="M1381" t="s">
        <v>225</v>
      </c>
      <c r="N1381" t="s">
        <v>36</v>
      </c>
      <c r="O1381" t="s">
        <v>37</v>
      </c>
      <c r="P1381" t="s">
        <v>24</v>
      </c>
      <c r="Q1381" t="s">
        <v>38</v>
      </c>
      <c r="R1381">
        <v>3</v>
      </c>
      <c r="S1381" t="s">
        <v>258</v>
      </c>
      <c r="T1381" t="s">
        <v>259</v>
      </c>
      <c r="U1381" t="s">
        <v>260</v>
      </c>
      <c r="V1381" s="50">
        <f t="shared" si="115"/>
        <v>9.2879256965944269E-3</v>
      </c>
      <c r="W1381" s="50">
        <f t="shared" si="118"/>
        <v>9287.9256965944278</v>
      </c>
      <c r="X1381" s="50">
        <f t="shared" si="117"/>
        <v>9.3749999999999997E-3</v>
      </c>
      <c r="Y1381">
        <f t="shared" si="116"/>
        <v>9.375</v>
      </c>
    </row>
    <row r="1382" spans="1:25">
      <c r="A1382">
        <v>1381</v>
      </c>
      <c r="B1382" t="s">
        <v>144</v>
      </c>
      <c r="C1382" t="s">
        <v>223</v>
      </c>
      <c r="D1382">
        <v>8</v>
      </c>
      <c r="E1382" t="s">
        <v>18</v>
      </c>
      <c r="F1382">
        <f t="shared" si="120"/>
        <v>0.04</v>
      </c>
      <c r="H1382" s="4">
        <v>323</v>
      </c>
      <c r="I1382" s="38">
        <v>320</v>
      </c>
      <c r="J1382" t="s">
        <v>67</v>
      </c>
      <c r="K1382">
        <v>1</v>
      </c>
      <c r="L1382" t="s">
        <v>192</v>
      </c>
      <c r="M1382" t="s">
        <v>35</v>
      </c>
      <c r="N1382" t="s">
        <v>36</v>
      </c>
      <c r="O1382" t="s">
        <v>37</v>
      </c>
      <c r="P1382" t="s">
        <v>24</v>
      </c>
      <c r="Q1382" t="s">
        <v>38</v>
      </c>
      <c r="R1382">
        <v>1</v>
      </c>
      <c r="S1382" t="s">
        <v>258</v>
      </c>
      <c r="T1382" t="s">
        <v>259</v>
      </c>
      <c r="U1382" t="s">
        <v>260</v>
      </c>
      <c r="V1382" s="50">
        <f t="shared" si="115"/>
        <v>3.0959752321981426E-3</v>
      </c>
      <c r="W1382" s="50">
        <f t="shared" si="118"/>
        <v>3095.9752321981427</v>
      </c>
      <c r="X1382" s="50">
        <f t="shared" si="117"/>
        <v>3.1250000000000002E-3</v>
      </c>
      <c r="Y1382">
        <f t="shared" si="116"/>
        <v>3.125</v>
      </c>
    </row>
    <row r="1383" spans="1:25">
      <c r="A1383">
        <v>1382</v>
      </c>
      <c r="B1383" t="s">
        <v>144</v>
      </c>
      <c r="C1383" t="s">
        <v>223</v>
      </c>
      <c r="D1383">
        <v>8</v>
      </c>
      <c r="E1383" t="s">
        <v>18</v>
      </c>
      <c r="F1383">
        <f t="shared" si="120"/>
        <v>0.04</v>
      </c>
      <c r="H1383" s="4">
        <v>323</v>
      </c>
      <c r="I1383" s="38">
        <v>320</v>
      </c>
      <c r="J1383" t="s">
        <v>67</v>
      </c>
      <c r="K1383">
        <v>1</v>
      </c>
      <c r="L1383" t="s">
        <v>39</v>
      </c>
      <c r="M1383" t="s">
        <v>35</v>
      </c>
      <c r="N1383" t="s">
        <v>36</v>
      </c>
      <c r="O1383" t="s">
        <v>37</v>
      </c>
      <c r="P1383" t="s">
        <v>24</v>
      </c>
      <c r="Q1383" t="s">
        <v>38</v>
      </c>
      <c r="R1383">
        <v>4</v>
      </c>
      <c r="S1383" t="s">
        <v>258</v>
      </c>
      <c r="T1383" t="s">
        <v>259</v>
      </c>
      <c r="U1383" t="s">
        <v>260</v>
      </c>
      <c r="V1383" s="50">
        <f t="shared" si="115"/>
        <v>1.238390092879257E-2</v>
      </c>
      <c r="W1383" s="50">
        <f t="shared" si="118"/>
        <v>12383.900928792571</v>
      </c>
      <c r="X1383" s="50">
        <f t="shared" si="117"/>
        <v>1.2500000000000001E-2</v>
      </c>
      <c r="Y1383">
        <f t="shared" si="116"/>
        <v>12.5</v>
      </c>
    </row>
    <row r="1384" spans="1:25">
      <c r="A1384">
        <v>1383</v>
      </c>
      <c r="B1384" t="s">
        <v>144</v>
      </c>
      <c r="C1384" t="s">
        <v>223</v>
      </c>
      <c r="D1384">
        <v>8</v>
      </c>
      <c r="E1384" t="s">
        <v>18</v>
      </c>
      <c r="F1384">
        <f t="shared" si="120"/>
        <v>0.04</v>
      </c>
      <c r="H1384" s="4">
        <v>323</v>
      </c>
      <c r="I1384" s="38">
        <v>320</v>
      </c>
      <c r="J1384" t="s">
        <v>67</v>
      </c>
      <c r="K1384">
        <v>1</v>
      </c>
      <c r="L1384" t="s">
        <v>40</v>
      </c>
      <c r="M1384" t="s">
        <v>40</v>
      </c>
      <c r="N1384" t="s">
        <v>22</v>
      </c>
      <c r="O1384" t="s">
        <v>37</v>
      </c>
      <c r="P1384" t="s">
        <v>24</v>
      </c>
      <c r="Q1384" t="s">
        <v>32</v>
      </c>
      <c r="R1384">
        <v>2</v>
      </c>
      <c r="S1384" t="s">
        <v>258</v>
      </c>
      <c r="T1384" t="s">
        <v>259</v>
      </c>
      <c r="U1384" t="s">
        <v>260</v>
      </c>
      <c r="V1384" s="50">
        <f t="shared" si="115"/>
        <v>6.1919504643962852E-3</v>
      </c>
      <c r="W1384" s="50">
        <f t="shared" si="118"/>
        <v>6191.9504643962855</v>
      </c>
      <c r="X1384" s="50">
        <f t="shared" si="117"/>
        <v>6.2500000000000003E-3</v>
      </c>
      <c r="Y1384">
        <f t="shared" si="116"/>
        <v>6.25</v>
      </c>
    </row>
    <row r="1385" spans="1:25">
      <c r="A1385">
        <v>1384</v>
      </c>
      <c r="B1385" t="s">
        <v>144</v>
      </c>
      <c r="C1385" t="s">
        <v>223</v>
      </c>
      <c r="D1385">
        <v>8</v>
      </c>
      <c r="E1385" t="s">
        <v>18</v>
      </c>
      <c r="F1385">
        <f t="shared" si="120"/>
        <v>0.04</v>
      </c>
      <c r="H1385" s="4">
        <v>323</v>
      </c>
      <c r="I1385" s="38">
        <v>320</v>
      </c>
      <c r="J1385" t="s">
        <v>67</v>
      </c>
      <c r="K1385">
        <v>2</v>
      </c>
      <c r="L1385" t="s">
        <v>192</v>
      </c>
      <c r="M1385" t="s">
        <v>35</v>
      </c>
      <c r="N1385" t="s">
        <v>36</v>
      </c>
      <c r="O1385" t="s">
        <v>37</v>
      </c>
      <c r="P1385" t="s">
        <v>24</v>
      </c>
      <c r="Q1385" t="s">
        <v>38</v>
      </c>
      <c r="R1385">
        <v>1</v>
      </c>
      <c r="S1385" t="s">
        <v>258</v>
      </c>
      <c r="T1385" t="s">
        <v>259</v>
      </c>
      <c r="U1385" t="s">
        <v>260</v>
      </c>
      <c r="V1385" s="50">
        <f t="shared" si="115"/>
        <v>3.0959752321981426E-3</v>
      </c>
      <c r="W1385" s="50">
        <f t="shared" si="118"/>
        <v>3095.9752321981427</v>
      </c>
      <c r="X1385" s="50">
        <f t="shared" si="117"/>
        <v>3.1250000000000002E-3</v>
      </c>
      <c r="Y1385">
        <f t="shared" si="116"/>
        <v>3.125</v>
      </c>
    </row>
    <row r="1386" spans="1:25">
      <c r="A1386">
        <v>1385</v>
      </c>
      <c r="B1386" t="s">
        <v>144</v>
      </c>
      <c r="C1386" t="s">
        <v>223</v>
      </c>
      <c r="D1386">
        <v>8</v>
      </c>
      <c r="E1386" t="s">
        <v>18</v>
      </c>
      <c r="F1386">
        <f t="shared" si="120"/>
        <v>0.04</v>
      </c>
      <c r="H1386" s="4">
        <v>323</v>
      </c>
      <c r="I1386" s="38">
        <v>320</v>
      </c>
      <c r="J1386" t="s">
        <v>67</v>
      </c>
      <c r="K1386">
        <v>2</v>
      </c>
      <c r="L1386" t="s">
        <v>39</v>
      </c>
      <c r="M1386" t="s">
        <v>35</v>
      </c>
      <c r="N1386" t="s">
        <v>36</v>
      </c>
      <c r="O1386" t="s">
        <v>37</v>
      </c>
      <c r="P1386" t="s">
        <v>24</v>
      </c>
      <c r="Q1386" t="s">
        <v>38</v>
      </c>
      <c r="R1386">
        <v>3</v>
      </c>
      <c r="S1386" t="s">
        <v>258</v>
      </c>
      <c r="T1386" t="s">
        <v>259</v>
      </c>
      <c r="U1386" t="s">
        <v>260</v>
      </c>
      <c r="V1386" s="50">
        <f t="shared" si="115"/>
        <v>9.2879256965944269E-3</v>
      </c>
      <c r="W1386" s="50">
        <f t="shared" si="118"/>
        <v>9287.9256965944278</v>
      </c>
      <c r="X1386" s="50">
        <f t="shared" si="117"/>
        <v>9.3749999999999997E-3</v>
      </c>
      <c r="Y1386">
        <f t="shared" si="116"/>
        <v>9.375</v>
      </c>
    </row>
    <row r="1387" spans="1:25">
      <c r="A1387">
        <v>1386</v>
      </c>
      <c r="B1387" t="s">
        <v>144</v>
      </c>
      <c r="C1387" t="s">
        <v>223</v>
      </c>
      <c r="D1387">
        <v>8</v>
      </c>
      <c r="E1387" t="s">
        <v>18</v>
      </c>
      <c r="F1387">
        <f t="shared" si="120"/>
        <v>0.04</v>
      </c>
      <c r="H1387" s="4">
        <v>323</v>
      </c>
      <c r="I1387" s="38">
        <v>320</v>
      </c>
      <c r="J1387" t="s">
        <v>67</v>
      </c>
      <c r="K1387">
        <v>2</v>
      </c>
      <c r="L1387" t="s">
        <v>40</v>
      </c>
      <c r="M1387" t="s">
        <v>40</v>
      </c>
      <c r="N1387" t="s">
        <v>22</v>
      </c>
      <c r="O1387" t="s">
        <v>37</v>
      </c>
      <c r="P1387" t="s">
        <v>24</v>
      </c>
      <c r="Q1387" t="s">
        <v>32</v>
      </c>
      <c r="R1387">
        <v>1</v>
      </c>
      <c r="S1387" t="s">
        <v>258</v>
      </c>
      <c r="T1387" t="s">
        <v>259</v>
      </c>
      <c r="U1387" t="s">
        <v>260</v>
      </c>
      <c r="V1387" s="50">
        <f t="shared" si="115"/>
        <v>3.0959752321981426E-3</v>
      </c>
      <c r="W1387" s="50">
        <f t="shared" si="118"/>
        <v>3095.9752321981427</v>
      </c>
      <c r="X1387" s="50">
        <f t="shared" si="117"/>
        <v>3.1250000000000002E-3</v>
      </c>
      <c r="Y1387">
        <f t="shared" si="116"/>
        <v>3.125</v>
      </c>
    </row>
    <row r="1388" spans="1:25">
      <c r="A1388">
        <v>1387</v>
      </c>
      <c r="B1388" t="s">
        <v>144</v>
      </c>
      <c r="C1388" t="s">
        <v>223</v>
      </c>
      <c r="D1388">
        <v>8</v>
      </c>
      <c r="E1388" t="s">
        <v>18</v>
      </c>
      <c r="F1388">
        <f t="shared" si="120"/>
        <v>0.04</v>
      </c>
      <c r="H1388" s="4">
        <v>323</v>
      </c>
      <c r="I1388" s="38">
        <v>320</v>
      </c>
      <c r="J1388" t="s">
        <v>67</v>
      </c>
      <c r="K1388">
        <v>2</v>
      </c>
      <c r="L1388" t="s">
        <v>56</v>
      </c>
      <c r="M1388" t="s">
        <v>56</v>
      </c>
      <c r="N1388" t="s">
        <v>22</v>
      </c>
      <c r="O1388" t="s">
        <v>37</v>
      </c>
      <c r="P1388" t="s">
        <v>24</v>
      </c>
      <c r="Q1388" t="s">
        <v>57</v>
      </c>
      <c r="R1388">
        <v>2</v>
      </c>
      <c r="S1388" t="s">
        <v>258</v>
      </c>
      <c r="T1388" t="s">
        <v>259</v>
      </c>
      <c r="U1388" t="s">
        <v>260</v>
      </c>
      <c r="V1388" s="50">
        <f t="shared" si="115"/>
        <v>6.1919504643962852E-3</v>
      </c>
      <c r="W1388" s="50">
        <f t="shared" si="118"/>
        <v>6191.9504643962855</v>
      </c>
      <c r="X1388" s="50">
        <f t="shared" si="117"/>
        <v>6.2500000000000003E-3</v>
      </c>
      <c r="Y1388">
        <f t="shared" si="116"/>
        <v>6.25</v>
      </c>
    </row>
    <row r="1389" spans="1:25">
      <c r="A1389">
        <v>1388</v>
      </c>
      <c r="B1389" t="s">
        <v>144</v>
      </c>
      <c r="C1389" t="s">
        <v>223</v>
      </c>
      <c r="D1389">
        <v>8</v>
      </c>
      <c r="E1389" t="s">
        <v>18</v>
      </c>
      <c r="F1389">
        <f t="shared" si="120"/>
        <v>0.04</v>
      </c>
      <c r="H1389" s="4">
        <v>323</v>
      </c>
      <c r="I1389" s="38">
        <v>320</v>
      </c>
      <c r="J1389" t="s">
        <v>69</v>
      </c>
      <c r="K1389">
        <v>1</v>
      </c>
      <c r="L1389" t="s">
        <v>39</v>
      </c>
      <c r="M1389" t="s">
        <v>35</v>
      </c>
      <c r="N1389" t="s">
        <v>36</v>
      </c>
      <c r="O1389" t="s">
        <v>37</v>
      </c>
      <c r="P1389" t="s">
        <v>24</v>
      </c>
      <c r="Q1389" t="s">
        <v>38</v>
      </c>
      <c r="R1389">
        <v>1</v>
      </c>
      <c r="S1389" t="s">
        <v>258</v>
      </c>
      <c r="T1389" t="s">
        <v>259</v>
      </c>
      <c r="U1389" t="s">
        <v>261</v>
      </c>
      <c r="V1389" s="50">
        <f t="shared" si="115"/>
        <v>3.0959752321981426E-3</v>
      </c>
      <c r="W1389" s="50">
        <f t="shared" si="118"/>
        <v>3095.9752321981427</v>
      </c>
      <c r="X1389" s="50">
        <f t="shared" si="117"/>
        <v>3.1250000000000002E-3</v>
      </c>
      <c r="Y1389">
        <f t="shared" si="116"/>
        <v>3.125</v>
      </c>
    </row>
    <row r="1390" spans="1:25">
      <c r="A1390">
        <v>1389</v>
      </c>
      <c r="B1390" t="s">
        <v>144</v>
      </c>
      <c r="C1390" t="s">
        <v>223</v>
      </c>
      <c r="D1390">
        <v>8</v>
      </c>
      <c r="E1390" t="s">
        <v>18</v>
      </c>
      <c r="F1390">
        <f t="shared" si="120"/>
        <v>0.04</v>
      </c>
      <c r="H1390" s="4">
        <v>323</v>
      </c>
      <c r="I1390" s="38">
        <v>320</v>
      </c>
      <c r="J1390" t="s">
        <v>69</v>
      </c>
      <c r="K1390">
        <v>2</v>
      </c>
      <c r="L1390" t="s">
        <v>224</v>
      </c>
      <c r="M1390" t="s">
        <v>225</v>
      </c>
      <c r="N1390" t="s">
        <v>36</v>
      </c>
      <c r="O1390" t="s">
        <v>37</v>
      </c>
      <c r="P1390" t="s">
        <v>24</v>
      </c>
      <c r="Q1390" t="s">
        <v>38</v>
      </c>
      <c r="R1390">
        <v>3</v>
      </c>
      <c r="S1390" t="s">
        <v>258</v>
      </c>
      <c r="T1390" t="s">
        <v>259</v>
      </c>
      <c r="U1390" t="s">
        <v>261</v>
      </c>
      <c r="V1390" s="50">
        <f t="shared" si="115"/>
        <v>9.2879256965944269E-3</v>
      </c>
      <c r="W1390" s="50">
        <f t="shared" si="118"/>
        <v>9287.9256965944278</v>
      </c>
      <c r="X1390" s="50">
        <f t="shared" si="117"/>
        <v>9.3749999999999997E-3</v>
      </c>
      <c r="Y1390">
        <f t="shared" si="116"/>
        <v>9.375</v>
      </c>
    </row>
    <row r="1391" spans="1:25">
      <c r="A1391">
        <v>1390</v>
      </c>
      <c r="B1391" t="s">
        <v>144</v>
      </c>
      <c r="C1391" t="s">
        <v>223</v>
      </c>
      <c r="D1391">
        <v>8</v>
      </c>
      <c r="E1391" t="s">
        <v>18</v>
      </c>
      <c r="F1391">
        <f t="shared" si="120"/>
        <v>0.04</v>
      </c>
      <c r="H1391" s="4">
        <v>323</v>
      </c>
      <c r="I1391" s="38">
        <v>320</v>
      </c>
      <c r="J1391" t="s">
        <v>69</v>
      </c>
      <c r="K1391">
        <v>2</v>
      </c>
      <c r="L1391" t="s">
        <v>39</v>
      </c>
      <c r="M1391" t="s">
        <v>35</v>
      </c>
      <c r="N1391" t="s">
        <v>36</v>
      </c>
      <c r="O1391" t="s">
        <v>37</v>
      </c>
      <c r="P1391" t="s">
        <v>24</v>
      </c>
      <c r="Q1391" t="s">
        <v>38</v>
      </c>
      <c r="R1391">
        <v>2</v>
      </c>
      <c r="S1391" t="s">
        <v>258</v>
      </c>
      <c r="T1391" t="s">
        <v>259</v>
      </c>
      <c r="U1391" t="s">
        <v>261</v>
      </c>
      <c r="V1391" s="50">
        <f t="shared" si="115"/>
        <v>6.1919504643962852E-3</v>
      </c>
      <c r="W1391" s="50">
        <f t="shared" si="118"/>
        <v>6191.9504643962855</v>
      </c>
      <c r="X1391" s="50">
        <f t="shared" si="117"/>
        <v>6.2500000000000003E-3</v>
      </c>
      <c r="Y1391">
        <f t="shared" si="116"/>
        <v>6.25</v>
      </c>
    </row>
    <row r="1392" spans="1:25">
      <c r="A1392">
        <v>1391</v>
      </c>
      <c r="B1392" t="s">
        <v>144</v>
      </c>
      <c r="C1392" t="s">
        <v>223</v>
      </c>
      <c r="D1392">
        <v>8</v>
      </c>
      <c r="E1392" t="s">
        <v>71</v>
      </c>
      <c r="F1392">
        <f t="shared" ref="F1392:F1401" si="121">(12-4)/100</f>
        <v>0.08</v>
      </c>
      <c r="H1392">
        <v>350</v>
      </c>
      <c r="I1392" s="4">
        <v>347</v>
      </c>
      <c r="J1392" t="s">
        <v>19</v>
      </c>
      <c r="K1392">
        <v>1</v>
      </c>
      <c r="L1392" t="s">
        <v>39</v>
      </c>
      <c r="M1392" t="s">
        <v>35</v>
      </c>
      <c r="N1392" t="s">
        <v>36</v>
      </c>
      <c r="O1392" t="s">
        <v>37</v>
      </c>
      <c r="P1392" t="s">
        <v>24</v>
      </c>
      <c r="Q1392" t="s">
        <v>38</v>
      </c>
      <c r="R1392">
        <v>3</v>
      </c>
      <c r="S1392" t="s">
        <v>258</v>
      </c>
      <c r="T1392" t="s">
        <v>262</v>
      </c>
      <c r="U1392" t="s">
        <v>263</v>
      </c>
      <c r="V1392" s="50">
        <f t="shared" si="115"/>
        <v>8.5714285714285719E-3</v>
      </c>
      <c r="W1392" s="50">
        <f t="shared" si="118"/>
        <v>8571.4285714285725</v>
      </c>
      <c r="X1392" s="50">
        <f t="shared" si="117"/>
        <v>8.6455331412103754E-3</v>
      </c>
      <c r="Y1392">
        <f t="shared" si="116"/>
        <v>8.6455331412103753</v>
      </c>
    </row>
    <row r="1393" spans="1:25">
      <c r="A1393">
        <v>1392</v>
      </c>
      <c r="B1393" t="s">
        <v>144</v>
      </c>
      <c r="C1393" t="s">
        <v>223</v>
      </c>
      <c r="D1393">
        <v>8</v>
      </c>
      <c r="E1393" t="s">
        <v>71</v>
      </c>
      <c r="F1393">
        <f t="shared" si="121"/>
        <v>0.08</v>
      </c>
      <c r="H1393">
        <v>350</v>
      </c>
      <c r="I1393" s="4">
        <v>347</v>
      </c>
      <c r="J1393" t="s">
        <v>65</v>
      </c>
      <c r="K1393">
        <v>1</v>
      </c>
      <c r="L1393" t="s">
        <v>39</v>
      </c>
      <c r="M1393" t="s">
        <v>35</v>
      </c>
      <c r="N1393" t="s">
        <v>36</v>
      </c>
      <c r="O1393" t="s">
        <v>37</v>
      </c>
      <c r="P1393" t="s">
        <v>24</v>
      </c>
      <c r="Q1393" t="s">
        <v>38</v>
      </c>
      <c r="R1393">
        <v>1</v>
      </c>
      <c r="S1393" t="s">
        <v>258</v>
      </c>
      <c r="T1393" t="s">
        <v>262</v>
      </c>
      <c r="U1393" t="s">
        <v>264</v>
      </c>
      <c r="V1393" s="50">
        <f t="shared" si="115"/>
        <v>2.8571428571428571E-3</v>
      </c>
      <c r="W1393" s="50">
        <f t="shared" si="118"/>
        <v>2857.1428571428573</v>
      </c>
      <c r="X1393" s="50">
        <f t="shared" si="117"/>
        <v>2.881844380403458E-3</v>
      </c>
      <c r="Y1393">
        <f t="shared" si="116"/>
        <v>2.8818443804034581</v>
      </c>
    </row>
    <row r="1394" spans="1:25">
      <c r="A1394">
        <v>1393</v>
      </c>
      <c r="B1394" t="s">
        <v>144</v>
      </c>
      <c r="C1394" t="s">
        <v>223</v>
      </c>
      <c r="D1394">
        <v>8</v>
      </c>
      <c r="E1394" t="s">
        <v>71</v>
      </c>
      <c r="F1394">
        <f t="shared" si="121"/>
        <v>0.08</v>
      </c>
      <c r="H1394">
        <v>350</v>
      </c>
      <c r="I1394" s="4">
        <v>347</v>
      </c>
      <c r="J1394" t="s">
        <v>67</v>
      </c>
      <c r="K1394">
        <v>1</v>
      </c>
      <c r="L1394" t="s">
        <v>192</v>
      </c>
      <c r="M1394" t="s">
        <v>35</v>
      </c>
      <c r="N1394" t="s">
        <v>36</v>
      </c>
      <c r="O1394" t="s">
        <v>37</v>
      </c>
      <c r="P1394" t="s">
        <v>24</v>
      </c>
      <c r="Q1394" t="s">
        <v>38</v>
      </c>
      <c r="R1394">
        <v>1</v>
      </c>
      <c r="S1394" t="s">
        <v>258</v>
      </c>
      <c r="T1394" t="s">
        <v>262</v>
      </c>
      <c r="U1394" t="s">
        <v>265</v>
      </c>
      <c r="V1394" s="50">
        <f t="shared" si="115"/>
        <v>2.8571428571428571E-3</v>
      </c>
      <c r="W1394" s="50">
        <f t="shared" si="118"/>
        <v>2857.1428571428573</v>
      </c>
      <c r="X1394" s="50">
        <f t="shared" si="117"/>
        <v>2.881844380403458E-3</v>
      </c>
      <c r="Y1394">
        <f t="shared" si="116"/>
        <v>2.8818443804034581</v>
      </c>
    </row>
    <row r="1395" spans="1:25">
      <c r="A1395">
        <v>1394</v>
      </c>
      <c r="B1395" t="s">
        <v>144</v>
      </c>
      <c r="C1395" t="s">
        <v>223</v>
      </c>
      <c r="D1395">
        <v>8</v>
      </c>
      <c r="E1395" t="s">
        <v>71</v>
      </c>
      <c r="F1395">
        <f t="shared" si="121"/>
        <v>0.08</v>
      </c>
      <c r="H1395">
        <v>350</v>
      </c>
      <c r="I1395" s="4">
        <v>347</v>
      </c>
      <c r="J1395" t="s">
        <v>67</v>
      </c>
      <c r="K1395">
        <v>1</v>
      </c>
      <c r="L1395" t="s">
        <v>39</v>
      </c>
      <c r="M1395" t="s">
        <v>35</v>
      </c>
      <c r="N1395" t="s">
        <v>36</v>
      </c>
      <c r="O1395" t="s">
        <v>37</v>
      </c>
      <c r="P1395" t="s">
        <v>24</v>
      </c>
      <c r="Q1395" t="s">
        <v>38</v>
      </c>
      <c r="R1395">
        <v>2</v>
      </c>
      <c r="S1395" t="s">
        <v>258</v>
      </c>
      <c r="T1395" t="s">
        <v>262</v>
      </c>
      <c r="U1395" t="s">
        <v>265</v>
      </c>
      <c r="V1395" s="50">
        <f t="shared" si="115"/>
        <v>5.7142857142857143E-3</v>
      </c>
      <c r="W1395" s="50">
        <f t="shared" si="118"/>
        <v>5714.2857142857147</v>
      </c>
      <c r="X1395" s="50">
        <f t="shared" si="117"/>
        <v>5.763688760806916E-3</v>
      </c>
      <c r="Y1395">
        <f t="shared" si="116"/>
        <v>5.7636887608069163</v>
      </c>
    </row>
    <row r="1396" spans="1:25">
      <c r="A1396">
        <v>1395</v>
      </c>
      <c r="B1396" t="s">
        <v>144</v>
      </c>
      <c r="C1396" t="s">
        <v>223</v>
      </c>
      <c r="D1396">
        <v>8</v>
      </c>
      <c r="E1396" t="s">
        <v>71</v>
      </c>
      <c r="F1396">
        <f t="shared" si="121"/>
        <v>0.08</v>
      </c>
      <c r="H1396">
        <v>350</v>
      </c>
      <c r="I1396" s="4">
        <v>347</v>
      </c>
      <c r="J1396" t="s">
        <v>67</v>
      </c>
      <c r="K1396">
        <v>1</v>
      </c>
      <c r="L1396" t="s">
        <v>58</v>
      </c>
      <c r="M1396" t="s">
        <v>58</v>
      </c>
      <c r="N1396" t="s">
        <v>30</v>
      </c>
      <c r="O1396" t="s">
        <v>23</v>
      </c>
      <c r="P1396" t="s">
        <v>31</v>
      </c>
      <c r="Q1396" t="s">
        <v>59</v>
      </c>
      <c r="R1396">
        <v>5</v>
      </c>
      <c r="S1396" t="s">
        <v>258</v>
      </c>
      <c r="T1396" t="s">
        <v>262</v>
      </c>
      <c r="U1396" t="s">
        <v>265</v>
      </c>
      <c r="V1396" s="50">
        <f t="shared" si="115"/>
        <v>1.4285714285714285E-2</v>
      </c>
      <c r="W1396" s="50">
        <f t="shared" si="118"/>
        <v>14285.714285714284</v>
      </c>
      <c r="X1396" s="50">
        <f t="shared" si="117"/>
        <v>1.4409221902017291E-2</v>
      </c>
      <c r="Y1396">
        <f t="shared" si="116"/>
        <v>14.40922190201729</v>
      </c>
    </row>
    <row r="1397" spans="1:25">
      <c r="A1397">
        <v>1396</v>
      </c>
      <c r="B1397" t="s">
        <v>144</v>
      </c>
      <c r="C1397" t="s">
        <v>223</v>
      </c>
      <c r="D1397">
        <v>8</v>
      </c>
      <c r="E1397" t="s">
        <v>71</v>
      </c>
      <c r="F1397">
        <f t="shared" si="121"/>
        <v>0.08</v>
      </c>
      <c r="H1397">
        <v>350</v>
      </c>
      <c r="I1397" s="4">
        <v>347</v>
      </c>
      <c r="J1397" t="s">
        <v>67</v>
      </c>
      <c r="K1397">
        <v>1</v>
      </c>
      <c r="L1397" t="s">
        <v>266</v>
      </c>
      <c r="M1397" t="s">
        <v>267</v>
      </c>
      <c r="N1397" t="s">
        <v>22</v>
      </c>
      <c r="O1397" t="s">
        <v>23</v>
      </c>
      <c r="P1397" t="s">
        <v>268</v>
      </c>
      <c r="Q1397" t="s">
        <v>32</v>
      </c>
      <c r="R1397">
        <v>1</v>
      </c>
      <c r="S1397" t="s">
        <v>258</v>
      </c>
      <c r="T1397" t="s">
        <v>262</v>
      </c>
      <c r="U1397" t="s">
        <v>265</v>
      </c>
      <c r="V1397" s="50">
        <f t="shared" si="115"/>
        <v>2.8571428571428571E-3</v>
      </c>
      <c r="W1397" s="50">
        <f t="shared" si="118"/>
        <v>2857.1428571428573</v>
      </c>
      <c r="X1397" s="50">
        <f t="shared" si="117"/>
        <v>2.881844380403458E-3</v>
      </c>
      <c r="Y1397">
        <f t="shared" si="116"/>
        <v>2.8818443804034581</v>
      </c>
    </row>
    <row r="1398" spans="1:25">
      <c r="A1398">
        <v>1397</v>
      </c>
      <c r="B1398" t="s">
        <v>144</v>
      </c>
      <c r="C1398" t="s">
        <v>223</v>
      </c>
      <c r="D1398">
        <v>8</v>
      </c>
      <c r="E1398" t="s">
        <v>71</v>
      </c>
      <c r="F1398">
        <f t="shared" si="121"/>
        <v>0.08</v>
      </c>
      <c r="H1398">
        <v>350</v>
      </c>
      <c r="I1398" s="4">
        <v>347</v>
      </c>
      <c r="J1398" t="s">
        <v>67</v>
      </c>
      <c r="K1398">
        <v>1</v>
      </c>
      <c r="L1398" t="s">
        <v>269</v>
      </c>
      <c r="M1398" t="s">
        <v>269</v>
      </c>
      <c r="N1398" t="s">
        <v>22</v>
      </c>
      <c r="O1398" t="s">
        <v>268</v>
      </c>
      <c r="P1398" t="s">
        <v>268</v>
      </c>
      <c r="Q1398" t="s">
        <v>268</v>
      </c>
      <c r="R1398">
        <v>1</v>
      </c>
      <c r="S1398" t="s">
        <v>258</v>
      </c>
      <c r="T1398" t="s">
        <v>262</v>
      </c>
      <c r="U1398" t="s">
        <v>265</v>
      </c>
      <c r="V1398" s="50">
        <f t="shared" si="115"/>
        <v>2.8571428571428571E-3</v>
      </c>
      <c r="W1398" s="50">
        <f t="shared" si="118"/>
        <v>2857.1428571428573</v>
      </c>
      <c r="X1398" s="50">
        <f t="shared" si="117"/>
        <v>2.881844380403458E-3</v>
      </c>
      <c r="Y1398">
        <f t="shared" si="116"/>
        <v>2.8818443804034581</v>
      </c>
    </row>
    <row r="1399" spans="1:25">
      <c r="A1399">
        <v>1398</v>
      </c>
      <c r="B1399" t="s">
        <v>144</v>
      </c>
      <c r="C1399" t="s">
        <v>223</v>
      </c>
      <c r="D1399">
        <v>8</v>
      </c>
      <c r="E1399" t="s">
        <v>71</v>
      </c>
      <c r="F1399">
        <f t="shared" si="121"/>
        <v>0.08</v>
      </c>
      <c r="H1399">
        <v>350</v>
      </c>
      <c r="I1399" s="4">
        <v>347</v>
      </c>
      <c r="J1399" t="s">
        <v>69</v>
      </c>
      <c r="K1399">
        <v>1</v>
      </c>
      <c r="L1399" t="s">
        <v>39</v>
      </c>
      <c r="M1399" t="s">
        <v>35</v>
      </c>
      <c r="N1399" t="s">
        <v>36</v>
      </c>
      <c r="O1399" t="s">
        <v>37</v>
      </c>
      <c r="P1399" t="s">
        <v>24</v>
      </c>
      <c r="Q1399" t="s">
        <v>38</v>
      </c>
      <c r="R1399">
        <v>1</v>
      </c>
      <c r="S1399" t="s">
        <v>258</v>
      </c>
      <c r="T1399" t="s">
        <v>262</v>
      </c>
      <c r="U1399" t="s">
        <v>270</v>
      </c>
      <c r="V1399" s="50">
        <f t="shared" si="115"/>
        <v>2.8571428571428571E-3</v>
      </c>
      <c r="W1399" s="50">
        <f t="shared" si="118"/>
        <v>2857.1428571428573</v>
      </c>
      <c r="X1399" s="50">
        <f t="shared" si="117"/>
        <v>2.881844380403458E-3</v>
      </c>
      <c r="Y1399">
        <f t="shared" si="116"/>
        <v>2.8818443804034581</v>
      </c>
    </row>
    <row r="1400" spans="1:25">
      <c r="A1400">
        <v>1399</v>
      </c>
      <c r="B1400" t="s">
        <v>144</v>
      </c>
      <c r="C1400" t="s">
        <v>223</v>
      </c>
      <c r="D1400">
        <v>8</v>
      </c>
      <c r="E1400" t="s">
        <v>71</v>
      </c>
      <c r="F1400">
        <f t="shared" si="121"/>
        <v>0.08</v>
      </c>
      <c r="H1400">
        <v>350</v>
      </c>
      <c r="I1400" s="4">
        <v>347</v>
      </c>
      <c r="J1400" t="s">
        <v>69</v>
      </c>
      <c r="K1400">
        <v>1</v>
      </c>
      <c r="L1400" t="s">
        <v>58</v>
      </c>
      <c r="M1400" t="s">
        <v>58</v>
      </c>
      <c r="N1400" t="s">
        <v>30</v>
      </c>
      <c r="O1400" t="s">
        <v>23</v>
      </c>
      <c r="P1400" t="s">
        <v>31</v>
      </c>
      <c r="Q1400" t="s">
        <v>59</v>
      </c>
      <c r="R1400">
        <v>1</v>
      </c>
      <c r="S1400" t="s">
        <v>258</v>
      </c>
      <c r="T1400" t="s">
        <v>262</v>
      </c>
      <c r="U1400" t="s">
        <v>270</v>
      </c>
      <c r="V1400" s="50">
        <f t="shared" si="115"/>
        <v>2.8571428571428571E-3</v>
      </c>
      <c r="W1400" s="50">
        <f t="shared" si="118"/>
        <v>2857.1428571428573</v>
      </c>
      <c r="X1400" s="50">
        <f t="shared" si="117"/>
        <v>2.881844380403458E-3</v>
      </c>
      <c r="Y1400">
        <f t="shared" si="116"/>
        <v>2.8818443804034581</v>
      </c>
    </row>
    <row r="1401" spans="1:25">
      <c r="A1401">
        <v>1400</v>
      </c>
      <c r="B1401" t="s">
        <v>144</v>
      </c>
      <c r="C1401" t="s">
        <v>223</v>
      </c>
      <c r="D1401">
        <v>8</v>
      </c>
      <c r="E1401" t="s">
        <v>71</v>
      </c>
      <c r="F1401">
        <f t="shared" si="121"/>
        <v>0.08</v>
      </c>
      <c r="H1401">
        <v>350</v>
      </c>
      <c r="I1401" s="4">
        <v>347</v>
      </c>
      <c r="J1401" t="s">
        <v>69</v>
      </c>
      <c r="K1401">
        <v>1</v>
      </c>
      <c r="L1401" t="s">
        <v>271</v>
      </c>
      <c r="M1401" t="s">
        <v>64</v>
      </c>
      <c r="N1401" t="s">
        <v>22</v>
      </c>
      <c r="O1401" t="s">
        <v>23</v>
      </c>
      <c r="P1401" t="s">
        <v>24</v>
      </c>
      <c r="Q1401" t="s">
        <v>25</v>
      </c>
      <c r="R1401">
        <v>1</v>
      </c>
      <c r="S1401" t="s">
        <v>258</v>
      </c>
      <c r="T1401" t="s">
        <v>262</v>
      </c>
      <c r="U1401" t="s">
        <v>270</v>
      </c>
      <c r="V1401" s="50">
        <f t="shared" si="115"/>
        <v>2.8571428571428571E-3</v>
      </c>
      <c r="W1401" s="50">
        <f t="shared" si="118"/>
        <v>2857.1428571428573</v>
      </c>
      <c r="X1401" s="50">
        <f t="shared" si="117"/>
        <v>2.881844380403458E-3</v>
      </c>
      <c r="Y1401">
        <f t="shared" si="116"/>
        <v>2.8818443804034581</v>
      </c>
    </row>
    <row r="1402" spans="1:25">
      <c r="A1402">
        <v>1401</v>
      </c>
      <c r="B1402" t="s">
        <v>144</v>
      </c>
      <c r="C1402" t="s">
        <v>223</v>
      </c>
      <c r="D1402">
        <v>9</v>
      </c>
      <c r="E1402" t="s">
        <v>18</v>
      </c>
      <c r="F1402">
        <f t="shared" ref="F1402:F1440" si="122">(4/100)</f>
        <v>0.04</v>
      </c>
      <c r="H1402">
        <v>350</v>
      </c>
      <c r="I1402" s="4">
        <v>347</v>
      </c>
      <c r="J1402" t="s">
        <v>19</v>
      </c>
      <c r="K1402">
        <v>1</v>
      </c>
      <c r="L1402" t="s">
        <v>247</v>
      </c>
      <c r="M1402" t="s">
        <v>21</v>
      </c>
      <c r="N1402" t="s">
        <v>22</v>
      </c>
      <c r="O1402" t="s">
        <v>23</v>
      </c>
      <c r="P1402" t="s">
        <v>167</v>
      </c>
      <c r="Q1402" t="s">
        <v>25</v>
      </c>
      <c r="R1402">
        <v>1</v>
      </c>
      <c r="S1402" t="s">
        <v>272</v>
      </c>
      <c r="T1402" t="s">
        <v>273</v>
      </c>
      <c r="U1402" t="s">
        <v>274</v>
      </c>
      <c r="V1402" s="50">
        <f t="shared" si="115"/>
        <v>2.8571428571428571E-3</v>
      </c>
      <c r="W1402" s="50">
        <f t="shared" si="118"/>
        <v>2857.1428571428573</v>
      </c>
      <c r="X1402" s="50">
        <f t="shared" si="117"/>
        <v>2.881844380403458E-3</v>
      </c>
      <c r="Y1402">
        <f t="shared" si="116"/>
        <v>2.8818443804034581</v>
      </c>
    </row>
    <row r="1403" spans="1:25">
      <c r="A1403">
        <v>1402</v>
      </c>
      <c r="B1403" t="s">
        <v>144</v>
      </c>
      <c r="C1403" t="s">
        <v>223</v>
      </c>
      <c r="D1403">
        <v>9</v>
      </c>
      <c r="E1403" t="s">
        <v>18</v>
      </c>
      <c r="F1403">
        <f t="shared" si="122"/>
        <v>0.04</v>
      </c>
      <c r="H1403">
        <v>350</v>
      </c>
      <c r="I1403" s="4">
        <v>347</v>
      </c>
      <c r="J1403" t="s">
        <v>19</v>
      </c>
      <c r="K1403">
        <v>1</v>
      </c>
      <c r="L1403" t="s">
        <v>224</v>
      </c>
      <c r="M1403" t="s">
        <v>225</v>
      </c>
      <c r="N1403" t="s">
        <v>36</v>
      </c>
      <c r="O1403" t="s">
        <v>37</v>
      </c>
      <c r="P1403" t="s">
        <v>24</v>
      </c>
      <c r="Q1403" t="s">
        <v>38</v>
      </c>
      <c r="R1403">
        <v>4</v>
      </c>
      <c r="S1403" t="s">
        <v>272</v>
      </c>
      <c r="T1403" t="s">
        <v>273</v>
      </c>
      <c r="U1403" t="s">
        <v>274</v>
      </c>
      <c r="V1403" s="50">
        <f t="shared" si="115"/>
        <v>1.1428571428571429E-2</v>
      </c>
      <c r="W1403" s="50">
        <f t="shared" si="118"/>
        <v>11428.571428571429</v>
      </c>
      <c r="X1403" s="50">
        <f t="shared" si="117"/>
        <v>1.1527377521613832E-2</v>
      </c>
      <c r="Y1403">
        <f t="shared" si="116"/>
        <v>11.527377521613833</v>
      </c>
    </row>
    <row r="1404" spans="1:25">
      <c r="A1404">
        <v>1403</v>
      </c>
      <c r="B1404" t="s">
        <v>144</v>
      </c>
      <c r="C1404" t="s">
        <v>223</v>
      </c>
      <c r="D1404">
        <v>9</v>
      </c>
      <c r="E1404" t="s">
        <v>18</v>
      </c>
      <c r="F1404">
        <f t="shared" si="122"/>
        <v>0.04</v>
      </c>
      <c r="H1404">
        <v>350</v>
      </c>
      <c r="I1404" s="4">
        <v>347</v>
      </c>
      <c r="J1404" t="s">
        <v>19</v>
      </c>
      <c r="K1404">
        <v>1</v>
      </c>
      <c r="L1404" t="s">
        <v>192</v>
      </c>
      <c r="M1404" t="s">
        <v>35</v>
      </c>
      <c r="N1404" t="s">
        <v>36</v>
      </c>
      <c r="O1404" t="s">
        <v>37</v>
      </c>
      <c r="P1404" t="s">
        <v>24</v>
      </c>
      <c r="Q1404" t="s">
        <v>38</v>
      </c>
      <c r="R1404">
        <v>16</v>
      </c>
      <c r="S1404" t="s">
        <v>272</v>
      </c>
      <c r="T1404" t="s">
        <v>273</v>
      </c>
      <c r="U1404" t="s">
        <v>274</v>
      </c>
      <c r="V1404" s="50">
        <f t="shared" si="115"/>
        <v>4.5714285714285714E-2</v>
      </c>
      <c r="W1404" s="50">
        <f t="shared" si="118"/>
        <v>45714.285714285717</v>
      </c>
      <c r="X1404" s="50">
        <f t="shared" si="117"/>
        <v>4.6109510086455328E-2</v>
      </c>
      <c r="Y1404">
        <f t="shared" si="116"/>
        <v>46.10951008645533</v>
      </c>
    </row>
    <row r="1405" spans="1:25">
      <c r="A1405">
        <v>1404</v>
      </c>
      <c r="B1405" t="s">
        <v>144</v>
      </c>
      <c r="C1405" t="s">
        <v>223</v>
      </c>
      <c r="D1405">
        <v>9</v>
      </c>
      <c r="E1405" t="s">
        <v>18</v>
      </c>
      <c r="F1405">
        <f t="shared" si="122"/>
        <v>0.04</v>
      </c>
      <c r="H1405">
        <v>350</v>
      </c>
      <c r="I1405" s="4">
        <v>347</v>
      </c>
      <c r="J1405" t="s">
        <v>19</v>
      </c>
      <c r="K1405">
        <v>1</v>
      </c>
      <c r="L1405" t="s">
        <v>39</v>
      </c>
      <c r="M1405" t="s">
        <v>35</v>
      </c>
      <c r="N1405" t="s">
        <v>36</v>
      </c>
      <c r="O1405" t="s">
        <v>37</v>
      </c>
      <c r="P1405" t="s">
        <v>24</v>
      </c>
      <c r="Q1405" t="s">
        <v>38</v>
      </c>
      <c r="R1405">
        <v>44</v>
      </c>
      <c r="S1405" t="s">
        <v>272</v>
      </c>
      <c r="T1405" t="s">
        <v>273</v>
      </c>
      <c r="U1405" t="s">
        <v>274</v>
      </c>
      <c r="V1405" s="50">
        <f t="shared" si="115"/>
        <v>0.12571428571428572</v>
      </c>
      <c r="W1405" s="50">
        <f t="shared" si="118"/>
        <v>125714.28571428572</v>
      </c>
      <c r="X1405" s="50">
        <f t="shared" si="117"/>
        <v>0.12680115273775217</v>
      </c>
      <c r="Y1405">
        <f t="shared" si="116"/>
        <v>126.80115273775216</v>
      </c>
    </row>
    <row r="1406" spans="1:25">
      <c r="A1406">
        <v>1405</v>
      </c>
      <c r="B1406" t="s">
        <v>144</v>
      </c>
      <c r="C1406" t="s">
        <v>223</v>
      </c>
      <c r="D1406">
        <v>9</v>
      </c>
      <c r="E1406" t="s">
        <v>18</v>
      </c>
      <c r="F1406">
        <f t="shared" si="122"/>
        <v>0.04</v>
      </c>
      <c r="H1406">
        <v>350</v>
      </c>
      <c r="I1406" s="4">
        <v>347</v>
      </c>
      <c r="J1406" t="s">
        <v>19</v>
      </c>
      <c r="K1406">
        <v>1</v>
      </c>
      <c r="L1406" t="s">
        <v>40</v>
      </c>
      <c r="M1406" t="s">
        <v>40</v>
      </c>
      <c r="N1406" t="s">
        <v>22</v>
      </c>
      <c r="O1406" t="s">
        <v>37</v>
      </c>
      <c r="P1406" t="s">
        <v>24</v>
      </c>
      <c r="Q1406" t="s">
        <v>32</v>
      </c>
      <c r="R1406">
        <v>3</v>
      </c>
      <c r="S1406" t="s">
        <v>272</v>
      </c>
      <c r="T1406" t="s">
        <v>273</v>
      </c>
      <c r="U1406" t="s">
        <v>274</v>
      </c>
      <c r="V1406" s="50">
        <f t="shared" si="115"/>
        <v>8.5714285714285719E-3</v>
      </c>
      <c r="W1406" s="50">
        <f t="shared" si="118"/>
        <v>8571.4285714285725</v>
      </c>
      <c r="X1406" s="50">
        <f t="shared" si="117"/>
        <v>8.6455331412103754E-3</v>
      </c>
      <c r="Y1406">
        <f t="shared" si="116"/>
        <v>8.6455331412103753</v>
      </c>
    </row>
    <row r="1407" spans="1:25">
      <c r="A1407">
        <v>1406</v>
      </c>
      <c r="B1407" t="s">
        <v>144</v>
      </c>
      <c r="C1407" t="s">
        <v>223</v>
      </c>
      <c r="D1407">
        <v>9</v>
      </c>
      <c r="E1407" t="s">
        <v>18</v>
      </c>
      <c r="F1407">
        <f t="shared" si="122"/>
        <v>0.04</v>
      </c>
      <c r="H1407">
        <v>350</v>
      </c>
      <c r="I1407" s="4">
        <v>347</v>
      </c>
      <c r="J1407" t="s">
        <v>19</v>
      </c>
      <c r="K1407">
        <v>1</v>
      </c>
      <c r="L1407" t="s">
        <v>48</v>
      </c>
      <c r="M1407" t="s">
        <v>48</v>
      </c>
      <c r="N1407" t="s">
        <v>22</v>
      </c>
      <c r="O1407" t="s">
        <v>37</v>
      </c>
      <c r="P1407" t="s">
        <v>24</v>
      </c>
      <c r="Q1407" t="s">
        <v>49</v>
      </c>
      <c r="R1407">
        <v>2</v>
      </c>
      <c r="S1407" t="s">
        <v>272</v>
      </c>
      <c r="T1407" t="s">
        <v>273</v>
      </c>
      <c r="U1407" t="s">
        <v>274</v>
      </c>
      <c r="V1407" s="50">
        <f t="shared" si="115"/>
        <v>5.7142857142857143E-3</v>
      </c>
      <c r="W1407" s="50">
        <f t="shared" si="118"/>
        <v>5714.2857142857147</v>
      </c>
      <c r="X1407" s="50">
        <f t="shared" si="117"/>
        <v>5.763688760806916E-3</v>
      </c>
      <c r="Y1407">
        <f t="shared" si="116"/>
        <v>5.7636887608069163</v>
      </c>
    </row>
    <row r="1408" spans="1:25">
      <c r="A1408">
        <v>1407</v>
      </c>
      <c r="B1408" t="s">
        <v>144</v>
      </c>
      <c r="C1408" t="s">
        <v>223</v>
      </c>
      <c r="D1408">
        <v>9</v>
      </c>
      <c r="E1408" t="s">
        <v>18</v>
      </c>
      <c r="F1408">
        <f t="shared" si="122"/>
        <v>0.04</v>
      </c>
      <c r="H1408">
        <v>350</v>
      </c>
      <c r="I1408" s="4">
        <v>347</v>
      </c>
      <c r="J1408" t="s">
        <v>19</v>
      </c>
      <c r="K1408">
        <v>1</v>
      </c>
      <c r="L1408" t="s">
        <v>161</v>
      </c>
      <c r="M1408" t="s">
        <v>161</v>
      </c>
      <c r="N1408" t="s">
        <v>36</v>
      </c>
      <c r="O1408" t="s">
        <v>37</v>
      </c>
      <c r="P1408" t="s">
        <v>24</v>
      </c>
      <c r="Q1408" t="s">
        <v>38</v>
      </c>
      <c r="R1408">
        <v>10</v>
      </c>
      <c r="S1408" t="s">
        <v>272</v>
      </c>
      <c r="T1408" t="s">
        <v>273</v>
      </c>
      <c r="U1408" t="s">
        <v>274</v>
      </c>
      <c r="V1408" s="50">
        <f t="shared" si="115"/>
        <v>2.8571428571428571E-2</v>
      </c>
      <c r="W1408" s="50">
        <f t="shared" si="118"/>
        <v>28571.428571428569</v>
      </c>
      <c r="X1408" s="50">
        <f t="shared" si="117"/>
        <v>2.8818443804034581E-2</v>
      </c>
      <c r="Y1408">
        <f t="shared" si="116"/>
        <v>28.81844380403458</v>
      </c>
    </row>
    <row r="1409" spans="1:25">
      <c r="A1409">
        <v>1408</v>
      </c>
      <c r="B1409" t="s">
        <v>144</v>
      </c>
      <c r="C1409" t="s">
        <v>223</v>
      </c>
      <c r="D1409">
        <v>9</v>
      </c>
      <c r="E1409" t="s">
        <v>18</v>
      </c>
      <c r="F1409">
        <f t="shared" si="122"/>
        <v>0.04</v>
      </c>
      <c r="H1409">
        <v>350</v>
      </c>
      <c r="I1409" s="4">
        <v>347</v>
      </c>
      <c r="J1409" t="s">
        <v>19</v>
      </c>
      <c r="K1409">
        <v>1</v>
      </c>
      <c r="L1409" t="s">
        <v>56</v>
      </c>
      <c r="M1409" t="s">
        <v>56</v>
      </c>
      <c r="N1409" t="s">
        <v>22</v>
      </c>
      <c r="O1409" t="s">
        <v>37</v>
      </c>
      <c r="P1409" t="s">
        <v>24</v>
      </c>
      <c r="Q1409" t="s">
        <v>57</v>
      </c>
      <c r="R1409">
        <v>1</v>
      </c>
      <c r="S1409" t="s">
        <v>272</v>
      </c>
      <c r="T1409" t="s">
        <v>273</v>
      </c>
      <c r="U1409" t="s">
        <v>274</v>
      </c>
      <c r="V1409" s="50">
        <f t="shared" si="115"/>
        <v>2.8571428571428571E-3</v>
      </c>
      <c r="W1409" s="50">
        <f t="shared" si="118"/>
        <v>2857.1428571428573</v>
      </c>
      <c r="X1409" s="50">
        <f t="shared" si="117"/>
        <v>2.881844380403458E-3</v>
      </c>
      <c r="Y1409">
        <f t="shared" si="116"/>
        <v>2.8818443804034581</v>
      </c>
    </row>
    <row r="1410" spans="1:25">
      <c r="A1410">
        <v>1409</v>
      </c>
      <c r="B1410" t="s">
        <v>144</v>
      </c>
      <c r="C1410" t="s">
        <v>223</v>
      </c>
      <c r="D1410">
        <v>9</v>
      </c>
      <c r="E1410" t="s">
        <v>18</v>
      </c>
      <c r="F1410">
        <f t="shared" si="122"/>
        <v>0.04</v>
      </c>
      <c r="H1410">
        <v>350</v>
      </c>
      <c r="I1410" s="4">
        <v>347</v>
      </c>
      <c r="J1410" t="s">
        <v>19</v>
      </c>
      <c r="K1410">
        <v>1</v>
      </c>
      <c r="L1410" t="s">
        <v>275</v>
      </c>
      <c r="M1410" t="s">
        <v>275</v>
      </c>
      <c r="N1410" t="s">
        <v>22</v>
      </c>
      <c r="O1410" t="s">
        <v>23</v>
      </c>
      <c r="P1410" t="s">
        <v>24</v>
      </c>
      <c r="Q1410" t="s">
        <v>25</v>
      </c>
      <c r="R1410">
        <v>1</v>
      </c>
      <c r="S1410" t="s">
        <v>272</v>
      </c>
      <c r="T1410" t="s">
        <v>273</v>
      </c>
      <c r="U1410" t="s">
        <v>274</v>
      </c>
      <c r="V1410" s="50">
        <f t="shared" ref="V1410:V1473" si="123">R1410/H1410</f>
        <v>2.8571428571428571E-3</v>
      </c>
      <c r="W1410" s="50">
        <f t="shared" si="118"/>
        <v>2857.1428571428573</v>
      </c>
      <c r="X1410" s="50">
        <f t="shared" si="117"/>
        <v>2.881844380403458E-3</v>
      </c>
      <c r="Y1410">
        <f t="shared" ref="Y1410:Y1473" si="124">X1410*1000</f>
        <v>2.8818443804034581</v>
      </c>
    </row>
    <row r="1411" spans="1:25">
      <c r="A1411">
        <v>1410</v>
      </c>
      <c r="B1411" t="s">
        <v>144</v>
      </c>
      <c r="C1411" t="s">
        <v>223</v>
      </c>
      <c r="D1411">
        <v>9</v>
      </c>
      <c r="E1411" t="s">
        <v>18</v>
      </c>
      <c r="F1411">
        <f t="shared" si="122"/>
        <v>0.04</v>
      </c>
      <c r="H1411">
        <v>350</v>
      </c>
      <c r="I1411" s="4">
        <v>347</v>
      </c>
      <c r="J1411" t="s">
        <v>19</v>
      </c>
      <c r="K1411">
        <v>1</v>
      </c>
      <c r="L1411" t="s">
        <v>58</v>
      </c>
      <c r="M1411" t="s">
        <v>58</v>
      </c>
      <c r="N1411" t="s">
        <v>30</v>
      </c>
      <c r="O1411" t="s">
        <v>23</v>
      </c>
      <c r="P1411" t="s">
        <v>31</v>
      </c>
      <c r="Q1411" t="s">
        <v>59</v>
      </c>
      <c r="R1411">
        <v>1</v>
      </c>
      <c r="S1411" t="s">
        <v>272</v>
      </c>
      <c r="T1411" t="s">
        <v>273</v>
      </c>
      <c r="U1411" t="s">
        <v>274</v>
      </c>
      <c r="V1411" s="50">
        <f t="shared" si="123"/>
        <v>2.8571428571428571E-3</v>
      </c>
      <c r="W1411" s="50">
        <f t="shared" si="118"/>
        <v>2857.1428571428573</v>
      </c>
      <c r="X1411" s="50">
        <f t="shared" ref="X1411:X1474" si="125">R1411/I1411</f>
        <v>2.881844380403458E-3</v>
      </c>
      <c r="Y1411">
        <f t="shared" si="124"/>
        <v>2.8818443804034581</v>
      </c>
    </row>
    <row r="1412" spans="1:25">
      <c r="A1412">
        <v>1411</v>
      </c>
      <c r="B1412" t="s">
        <v>144</v>
      </c>
      <c r="C1412" t="s">
        <v>223</v>
      </c>
      <c r="D1412">
        <v>9</v>
      </c>
      <c r="E1412" t="s">
        <v>18</v>
      </c>
      <c r="F1412">
        <f t="shared" si="122"/>
        <v>0.04</v>
      </c>
      <c r="H1412">
        <v>350</v>
      </c>
      <c r="I1412" s="4">
        <v>347</v>
      </c>
      <c r="J1412" t="s">
        <v>19</v>
      </c>
      <c r="K1412">
        <v>1</v>
      </c>
      <c r="L1412" t="s">
        <v>151</v>
      </c>
      <c r="M1412" t="s">
        <v>151</v>
      </c>
      <c r="N1412" t="s">
        <v>30</v>
      </c>
      <c r="O1412" t="s">
        <v>23</v>
      </c>
      <c r="P1412" t="s">
        <v>31</v>
      </c>
      <c r="Q1412" t="s">
        <v>152</v>
      </c>
      <c r="R1412">
        <v>1</v>
      </c>
      <c r="S1412" t="s">
        <v>272</v>
      </c>
      <c r="T1412" t="s">
        <v>273</v>
      </c>
      <c r="U1412" t="s">
        <v>274</v>
      </c>
      <c r="V1412" s="50">
        <f t="shared" si="123"/>
        <v>2.8571428571428571E-3</v>
      </c>
      <c r="W1412" s="50">
        <f t="shared" ref="W1412:W1475" si="126">V1412*1000000</f>
        <v>2857.1428571428573</v>
      </c>
      <c r="X1412" s="50">
        <f t="shared" si="125"/>
        <v>2.881844380403458E-3</v>
      </c>
      <c r="Y1412">
        <f t="shared" si="124"/>
        <v>2.8818443804034581</v>
      </c>
    </row>
    <row r="1413" spans="1:25">
      <c r="A1413">
        <v>1412</v>
      </c>
      <c r="B1413" t="s">
        <v>144</v>
      </c>
      <c r="C1413" t="s">
        <v>223</v>
      </c>
      <c r="D1413">
        <v>9</v>
      </c>
      <c r="E1413" t="s">
        <v>18</v>
      </c>
      <c r="F1413">
        <f t="shared" si="122"/>
        <v>0.04</v>
      </c>
      <c r="H1413">
        <v>350</v>
      </c>
      <c r="I1413" s="4">
        <v>347</v>
      </c>
      <c r="J1413" t="s">
        <v>19</v>
      </c>
      <c r="K1413">
        <v>1</v>
      </c>
      <c r="L1413" t="s">
        <v>276</v>
      </c>
      <c r="M1413" t="s">
        <v>276</v>
      </c>
      <c r="N1413" t="s">
        <v>22</v>
      </c>
      <c r="O1413" t="s">
        <v>23</v>
      </c>
      <c r="P1413" t="s">
        <v>31</v>
      </c>
      <c r="Q1413" t="s">
        <v>61</v>
      </c>
      <c r="R1413">
        <v>2</v>
      </c>
      <c r="S1413" t="s">
        <v>272</v>
      </c>
      <c r="T1413" t="s">
        <v>273</v>
      </c>
      <c r="U1413" t="s">
        <v>274</v>
      </c>
      <c r="V1413" s="50">
        <f t="shared" si="123"/>
        <v>5.7142857142857143E-3</v>
      </c>
      <c r="W1413" s="50">
        <f t="shared" si="126"/>
        <v>5714.2857142857147</v>
      </c>
      <c r="X1413" s="50">
        <f t="shared" si="125"/>
        <v>5.763688760806916E-3</v>
      </c>
      <c r="Y1413">
        <f t="shared" si="124"/>
        <v>5.7636887608069163</v>
      </c>
    </row>
    <row r="1414" spans="1:25">
      <c r="A1414">
        <v>1413</v>
      </c>
      <c r="B1414" t="s">
        <v>144</v>
      </c>
      <c r="C1414" t="s">
        <v>223</v>
      </c>
      <c r="D1414">
        <v>9</v>
      </c>
      <c r="E1414" t="s">
        <v>18</v>
      </c>
      <c r="F1414">
        <f t="shared" si="122"/>
        <v>0.04</v>
      </c>
      <c r="H1414">
        <v>350</v>
      </c>
      <c r="I1414" s="4">
        <v>347</v>
      </c>
      <c r="J1414" t="s">
        <v>65</v>
      </c>
      <c r="K1414">
        <v>1</v>
      </c>
      <c r="L1414" t="s">
        <v>224</v>
      </c>
      <c r="M1414" t="s">
        <v>225</v>
      </c>
      <c r="N1414" t="s">
        <v>36</v>
      </c>
      <c r="O1414" t="s">
        <v>37</v>
      </c>
      <c r="P1414" t="s">
        <v>24</v>
      </c>
      <c r="Q1414" t="s">
        <v>38</v>
      </c>
      <c r="R1414">
        <v>9</v>
      </c>
      <c r="S1414" t="s">
        <v>272</v>
      </c>
      <c r="T1414" t="s">
        <v>273</v>
      </c>
      <c r="U1414" t="s">
        <v>277</v>
      </c>
      <c r="V1414" s="50">
        <f t="shared" si="123"/>
        <v>2.5714285714285714E-2</v>
      </c>
      <c r="W1414" s="50">
        <f t="shared" si="126"/>
        <v>25714.285714285714</v>
      </c>
      <c r="X1414" s="50">
        <f t="shared" si="125"/>
        <v>2.5936599423631124E-2</v>
      </c>
      <c r="Y1414">
        <f t="shared" si="124"/>
        <v>25.936599423631126</v>
      </c>
    </row>
    <row r="1415" spans="1:25">
      <c r="A1415">
        <v>1414</v>
      </c>
      <c r="B1415" t="s">
        <v>144</v>
      </c>
      <c r="C1415" t="s">
        <v>223</v>
      </c>
      <c r="D1415">
        <v>9</v>
      </c>
      <c r="E1415" t="s">
        <v>18</v>
      </c>
      <c r="F1415">
        <f t="shared" si="122"/>
        <v>0.04</v>
      </c>
      <c r="H1415">
        <v>350</v>
      </c>
      <c r="I1415" s="4">
        <v>347</v>
      </c>
      <c r="J1415" t="s">
        <v>65</v>
      </c>
      <c r="K1415">
        <v>1</v>
      </c>
      <c r="L1415" t="s">
        <v>192</v>
      </c>
      <c r="M1415" t="s">
        <v>35</v>
      </c>
      <c r="N1415" t="s">
        <v>36</v>
      </c>
      <c r="O1415" t="s">
        <v>37</v>
      </c>
      <c r="P1415" t="s">
        <v>24</v>
      </c>
      <c r="Q1415" t="s">
        <v>38</v>
      </c>
      <c r="R1415">
        <v>48</v>
      </c>
      <c r="S1415" t="s">
        <v>272</v>
      </c>
      <c r="T1415" t="s">
        <v>273</v>
      </c>
      <c r="U1415" t="s">
        <v>277</v>
      </c>
      <c r="V1415" s="50">
        <f t="shared" si="123"/>
        <v>0.13714285714285715</v>
      </c>
      <c r="W1415" s="50">
        <f t="shared" si="126"/>
        <v>137142.85714285716</v>
      </c>
      <c r="X1415" s="50">
        <f t="shared" si="125"/>
        <v>0.13832853025936601</v>
      </c>
      <c r="Y1415">
        <f t="shared" si="124"/>
        <v>138.328530259366</v>
      </c>
    </row>
    <row r="1416" spans="1:25">
      <c r="A1416">
        <v>1415</v>
      </c>
      <c r="B1416" t="s">
        <v>144</v>
      </c>
      <c r="C1416" t="s">
        <v>223</v>
      </c>
      <c r="D1416">
        <v>9</v>
      </c>
      <c r="E1416" t="s">
        <v>18</v>
      </c>
      <c r="F1416">
        <f t="shared" si="122"/>
        <v>0.04</v>
      </c>
      <c r="H1416">
        <v>350</v>
      </c>
      <c r="I1416" s="4">
        <v>347</v>
      </c>
      <c r="J1416" t="s">
        <v>65</v>
      </c>
      <c r="K1416">
        <v>1</v>
      </c>
      <c r="L1416" t="s">
        <v>39</v>
      </c>
      <c r="M1416" t="s">
        <v>35</v>
      </c>
      <c r="N1416" t="s">
        <v>36</v>
      </c>
      <c r="O1416" t="s">
        <v>37</v>
      </c>
      <c r="P1416" t="s">
        <v>24</v>
      </c>
      <c r="Q1416" t="s">
        <v>38</v>
      </c>
      <c r="R1416">
        <v>96</v>
      </c>
      <c r="S1416" t="s">
        <v>272</v>
      </c>
      <c r="T1416" t="s">
        <v>273</v>
      </c>
      <c r="U1416" t="s">
        <v>277</v>
      </c>
      <c r="V1416" s="50">
        <f t="shared" si="123"/>
        <v>0.2742857142857143</v>
      </c>
      <c r="W1416" s="50">
        <f t="shared" si="126"/>
        <v>274285.71428571432</v>
      </c>
      <c r="X1416" s="50">
        <f t="shared" si="125"/>
        <v>0.27665706051873201</v>
      </c>
      <c r="Y1416">
        <f t="shared" si="124"/>
        <v>276.65706051873201</v>
      </c>
    </row>
    <row r="1417" spans="1:25">
      <c r="A1417">
        <v>1416</v>
      </c>
      <c r="B1417" t="s">
        <v>144</v>
      </c>
      <c r="C1417" t="s">
        <v>223</v>
      </c>
      <c r="D1417">
        <v>9</v>
      </c>
      <c r="E1417" t="s">
        <v>18</v>
      </c>
      <c r="F1417">
        <f t="shared" si="122"/>
        <v>0.04</v>
      </c>
      <c r="H1417">
        <v>350</v>
      </c>
      <c r="I1417" s="4">
        <v>347</v>
      </c>
      <c r="J1417" t="s">
        <v>65</v>
      </c>
      <c r="K1417">
        <v>1</v>
      </c>
      <c r="L1417" t="s">
        <v>169</v>
      </c>
      <c r="M1417" t="s">
        <v>169</v>
      </c>
      <c r="N1417" t="s">
        <v>22</v>
      </c>
      <c r="O1417" t="s">
        <v>23</v>
      </c>
      <c r="P1417" t="s">
        <v>31</v>
      </c>
      <c r="Q1417" t="s">
        <v>170</v>
      </c>
      <c r="R1417">
        <v>1</v>
      </c>
      <c r="S1417" t="s">
        <v>272</v>
      </c>
      <c r="T1417" t="s">
        <v>273</v>
      </c>
      <c r="U1417" t="s">
        <v>277</v>
      </c>
      <c r="V1417" s="50">
        <f t="shared" si="123"/>
        <v>2.8571428571428571E-3</v>
      </c>
      <c r="W1417" s="50">
        <f t="shared" si="126"/>
        <v>2857.1428571428573</v>
      </c>
      <c r="X1417" s="50">
        <f t="shared" si="125"/>
        <v>2.881844380403458E-3</v>
      </c>
      <c r="Y1417">
        <f t="shared" si="124"/>
        <v>2.8818443804034581</v>
      </c>
    </row>
    <row r="1418" spans="1:25">
      <c r="A1418">
        <v>1417</v>
      </c>
      <c r="B1418" t="s">
        <v>144</v>
      </c>
      <c r="C1418" t="s">
        <v>223</v>
      </c>
      <c r="D1418">
        <v>9</v>
      </c>
      <c r="E1418" t="s">
        <v>18</v>
      </c>
      <c r="F1418">
        <f t="shared" si="122"/>
        <v>0.04</v>
      </c>
      <c r="H1418">
        <v>350</v>
      </c>
      <c r="I1418" s="4">
        <v>347</v>
      </c>
      <c r="J1418" t="s">
        <v>65</v>
      </c>
      <c r="K1418">
        <v>1</v>
      </c>
      <c r="L1418" t="s">
        <v>40</v>
      </c>
      <c r="M1418" t="s">
        <v>40</v>
      </c>
      <c r="N1418" t="s">
        <v>22</v>
      </c>
      <c r="O1418" t="s">
        <v>37</v>
      </c>
      <c r="P1418" t="s">
        <v>24</v>
      </c>
      <c r="Q1418" t="s">
        <v>32</v>
      </c>
      <c r="R1418">
        <v>2</v>
      </c>
      <c r="S1418" t="s">
        <v>272</v>
      </c>
      <c r="T1418" t="s">
        <v>273</v>
      </c>
      <c r="U1418" t="s">
        <v>277</v>
      </c>
      <c r="V1418" s="50">
        <f t="shared" si="123"/>
        <v>5.7142857142857143E-3</v>
      </c>
      <c r="W1418" s="50">
        <f t="shared" si="126"/>
        <v>5714.2857142857147</v>
      </c>
      <c r="X1418" s="50">
        <f t="shared" si="125"/>
        <v>5.763688760806916E-3</v>
      </c>
      <c r="Y1418">
        <f t="shared" si="124"/>
        <v>5.7636887608069163</v>
      </c>
    </row>
    <row r="1419" spans="1:25">
      <c r="A1419">
        <v>1418</v>
      </c>
      <c r="B1419" t="s">
        <v>144</v>
      </c>
      <c r="C1419" t="s">
        <v>223</v>
      </c>
      <c r="D1419">
        <v>9</v>
      </c>
      <c r="E1419" t="s">
        <v>18</v>
      </c>
      <c r="F1419">
        <f t="shared" si="122"/>
        <v>0.04</v>
      </c>
      <c r="H1419">
        <v>350</v>
      </c>
      <c r="I1419" s="4">
        <v>347</v>
      </c>
      <c r="J1419" t="s">
        <v>65</v>
      </c>
      <c r="K1419">
        <v>1</v>
      </c>
      <c r="L1419" t="s">
        <v>161</v>
      </c>
      <c r="M1419" t="s">
        <v>161</v>
      </c>
      <c r="N1419" t="s">
        <v>36</v>
      </c>
      <c r="O1419" t="s">
        <v>37</v>
      </c>
      <c r="P1419" t="s">
        <v>24</v>
      </c>
      <c r="Q1419" t="s">
        <v>38</v>
      </c>
      <c r="R1419">
        <v>25</v>
      </c>
      <c r="S1419" t="s">
        <v>272</v>
      </c>
      <c r="T1419" t="s">
        <v>273</v>
      </c>
      <c r="U1419" t="s">
        <v>277</v>
      </c>
      <c r="V1419" s="50">
        <f t="shared" si="123"/>
        <v>7.1428571428571425E-2</v>
      </c>
      <c r="W1419" s="50">
        <f t="shared" si="126"/>
        <v>71428.57142857142</v>
      </c>
      <c r="X1419" s="50">
        <f t="shared" si="125"/>
        <v>7.2046109510086456E-2</v>
      </c>
      <c r="Y1419">
        <f t="shared" si="124"/>
        <v>72.046109510086453</v>
      </c>
    </row>
    <row r="1420" spans="1:25">
      <c r="A1420">
        <v>1419</v>
      </c>
      <c r="B1420" t="s">
        <v>144</v>
      </c>
      <c r="C1420" t="s">
        <v>223</v>
      </c>
      <c r="D1420">
        <v>9</v>
      </c>
      <c r="E1420" t="s">
        <v>18</v>
      </c>
      <c r="F1420">
        <f t="shared" si="122"/>
        <v>0.04</v>
      </c>
      <c r="H1420">
        <v>350</v>
      </c>
      <c r="I1420" s="4">
        <v>347</v>
      </c>
      <c r="J1420" t="s">
        <v>67</v>
      </c>
      <c r="K1420">
        <v>1</v>
      </c>
      <c r="L1420" t="s">
        <v>247</v>
      </c>
      <c r="M1420" t="s">
        <v>21</v>
      </c>
      <c r="N1420" t="s">
        <v>22</v>
      </c>
      <c r="O1420" t="s">
        <v>23</v>
      </c>
      <c r="P1420" t="s">
        <v>167</v>
      </c>
      <c r="Q1420" t="s">
        <v>25</v>
      </c>
      <c r="R1420">
        <v>1</v>
      </c>
      <c r="S1420" t="s">
        <v>272</v>
      </c>
      <c r="T1420" t="s">
        <v>273</v>
      </c>
      <c r="U1420" t="s">
        <v>278</v>
      </c>
      <c r="V1420" s="50">
        <f t="shared" si="123"/>
        <v>2.8571428571428571E-3</v>
      </c>
      <c r="W1420" s="50">
        <f t="shared" si="126"/>
        <v>2857.1428571428573</v>
      </c>
      <c r="X1420" s="50">
        <f t="shared" si="125"/>
        <v>2.881844380403458E-3</v>
      </c>
      <c r="Y1420">
        <f t="shared" si="124"/>
        <v>2.8818443804034581</v>
      </c>
    </row>
    <row r="1421" spans="1:25">
      <c r="A1421">
        <v>1420</v>
      </c>
      <c r="B1421" t="s">
        <v>144</v>
      </c>
      <c r="C1421" t="s">
        <v>223</v>
      </c>
      <c r="D1421">
        <v>9</v>
      </c>
      <c r="E1421" t="s">
        <v>18</v>
      </c>
      <c r="F1421">
        <f t="shared" si="122"/>
        <v>0.04</v>
      </c>
      <c r="H1421">
        <v>350</v>
      </c>
      <c r="I1421" s="4">
        <v>347</v>
      </c>
      <c r="J1421" t="s">
        <v>67</v>
      </c>
      <c r="K1421">
        <v>1</v>
      </c>
      <c r="L1421" t="s">
        <v>224</v>
      </c>
      <c r="M1421" t="s">
        <v>225</v>
      </c>
      <c r="N1421" t="s">
        <v>36</v>
      </c>
      <c r="O1421" t="s">
        <v>37</v>
      </c>
      <c r="P1421" t="s">
        <v>24</v>
      </c>
      <c r="Q1421" t="s">
        <v>38</v>
      </c>
      <c r="R1421">
        <v>7</v>
      </c>
      <c r="S1421" t="s">
        <v>272</v>
      </c>
      <c r="T1421" t="s">
        <v>273</v>
      </c>
      <c r="U1421" t="s">
        <v>278</v>
      </c>
      <c r="V1421" s="50">
        <f t="shared" si="123"/>
        <v>0.02</v>
      </c>
      <c r="W1421" s="50">
        <f t="shared" si="126"/>
        <v>20000</v>
      </c>
      <c r="X1421" s="50">
        <f t="shared" si="125"/>
        <v>2.0172910662824207E-2</v>
      </c>
      <c r="Y1421">
        <f t="shared" si="124"/>
        <v>20.172910662824208</v>
      </c>
    </row>
    <row r="1422" spans="1:25">
      <c r="A1422">
        <v>1421</v>
      </c>
      <c r="B1422" t="s">
        <v>144</v>
      </c>
      <c r="C1422" t="s">
        <v>223</v>
      </c>
      <c r="D1422">
        <v>9</v>
      </c>
      <c r="E1422" t="s">
        <v>18</v>
      </c>
      <c r="F1422">
        <f t="shared" si="122"/>
        <v>0.04</v>
      </c>
      <c r="H1422">
        <v>350</v>
      </c>
      <c r="I1422" s="4">
        <v>347</v>
      </c>
      <c r="J1422" t="s">
        <v>67</v>
      </c>
      <c r="K1422">
        <v>1</v>
      </c>
      <c r="L1422" t="s">
        <v>192</v>
      </c>
      <c r="M1422" t="s">
        <v>35</v>
      </c>
      <c r="N1422" t="s">
        <v>36</v>
      </c>
      <c r="O1422" t="s">
        <v>37</v>
      </c>
      <c r="P1422" t="s">
        <v>24</v>
      </c>
      <c r="Q1422" t="s">
        <v>38</v>
      </c>
      <c r="R1422">
        <v>45</v>
      </c>
      <c r="S1422" t="s">
        <v>272</v>
      </c>
      <c r="T1422" t="s">
        <v>273</v>
      </c>
      <c r="U1422" t="s">
        <v>278</v>
      </c>
      <c r="V1422" s="50">
        <f t="shared" si="123"/>
        <v>0.12857142857142856</v>
      </c>
      <c r="W1422" s="50">
        <f t="shared" si="126"/>
        <v>128571.42857142857</v>
      </c>
      <c r="X1422" s="50">
        <f t="shared" si="125"/>
        <v>0.12968299711815562</v>
      </c>
      <c r="Y1422">
        <f t="shared" si="124"/>
        <v>129.68299711815561</v>
      </c>
    </row>
    <row r="1423" spans="1:25">
      <c r="A1423">
        <v>1422</v>
      </c>
      <c r="B1423" t="s">
        <v>144</v>
      </c>
      <c r="C1423" t="s">
        <v>223</v>
      </c>
      <c r="D1423">
        <v>9</v>
      </c>
      <c r="E1423" t="s">
        <v>18</v>
      </c>
      <c r="F1423">
        <f t="shared" si="122"/>
        <v>0.04</v>
      </c>
      <c r="H1423">
        <v>350</v>
      </c>
      <c r="I1423" s="4">
        <v>347</v>
      </c>
      <c r="J1423" t="s">
        <v>67</v>
      </c>
      <c r="K1423">
        <v>1</v>
      </c>
      <c r="L1423" t="s">
        <v>39</v>
      </c>
      <c r="M1423" t="s">
        <v>35</v>
      </c>
      <c r="N1423" t="s">
        <v>36</v>
      </c>
      <c r="O1423" t="s">
        <v>37</v>
      </c>
      <c r="P1423" t="s">
        <v>24</v>
      </c>
      <c r="Q1423" t="s">
        <v>38</v>
      </c>
      <c r="R1423">
        <v>69</v>
      </c>
      <c r="S1423" t="s">
        <v>272</v>
      </c>
      <c r="T1423" t="s">
        <v>273</v>
      </c>
      <c r="U1423" t="s">
        <v>278</v>
      </c>
      <c r="V1423" s="50">
        <f t="shared" si="123"/>
        <v>0.19714285714285715</v>
      </c>
      <c r="W1423" s="50">
        <f t="shared" si="126"/>
        <v>197142.85714285716</v>
      </c>
      <c r="X1423" s="50">
        <f t="shared" si="125"/>
        <v>0.19884726224783861</v>
      </c>
      <c r="Y1423">
        <f t="shared" si="124"/>
        <v>198.84726224783861</v>
      </c>
    </row>
    <row r="1424" spans="1:25">
      <c r="A1424">
        <v>1423</v>
      </c>
      <c r="B1424" t="s">
        <v>144</v>
      </c>
      <c r="C1424" t="s">
        <v>223</v>
      </c>
      <c r="D1424">
        <v>9</v>
      </c>
      <c r="E1424" t="s">
        <v>18</v>
      </c>
      <c r="F1424">
        <f t="shared" si="122"/>
        <v>0.04</v>
      </c>
      <c r="H1424">
        <v>350</v>
      </c>
      <c r="I1424" s="4">
        <v>347</v>
      </c>
      <c r="J1424" t="s">
        <v>67</v>
      </c>
      <c r="K1424">
        <v>1</v>
      </c>
      <c r="L1424" t="s">
        <v>169</v>
      </c>
      <c r="M1424" t="s">
        <v>169</v>
      </c>
      <c r="N1424" t="s">
        <v>22</v>
      </c>
      <c r="O1424" t="s">
        <v>23</v>
      </c>
      <c r="P1424" t="s">
        <v>31</v>
      </c>
      <c r="Q1424" t="s">
        <v>170</v>
      </c>
      <c r="R1424">
        <v>2</v>
      </c>
      <c r="S1424" t="s">
        <v>272</v>
      </c>
      <c r="T1424" t="s">
        <v>273</v>
      </c>
      <c r="U1424" t="s">
        <v>278</v>
      </c>
      <c r="V1424" s="50">
        <f t="shared" si="123"/>
        <v>5.7142857142857143E-3</v>
      </c>
      <c r="W1424" s="50">
        <f t="shared" si="126"/>
        <v>5714.2857142857147</v>
      </c>
      <c r="X1424" s="50">
        <f t="shared" si="125"/>
        <v>5.763688760806916E-3</v>
      </c>
      <c r="Y1424">
        <f t="shared" si="124"/>
        <v>5.7636887608069163</v>
      </c>
    </row>
    <row r="1425" spans="1:25">
      <c r="A1425">
        <v>1424</v>
      </c>
      <c r="B1425" t="s">
        <v>144</v>
      </c>
      <c r="C1425" t="s">
        <v>223</v>
      </c>
      <c r="D1425">
        <v>9</v>
      </c>
      <c r="E1425" t="s">
        <v>18</v>
      </c>
      <c r="F1425">
        <f t="shared" si="122"/>
        <v>0.04</v>
      </c>
      <c r="H1425">
        <v>350</v>
      </c>
      <c r="I1425" s="4">
        <v>347</v>
      </c>
      <c r="J1425" t="s">
        <v>67</v>
      </c>
      <c r="K1425">
        <v>1</v>
      </c>
      <c r="L1425" t="s">
        <v>40</v>
      </c>
      <c r="M1425" t="s">
        <v>40</v>
      </c>
      <c r="N1425" t="s">
        <v>22</v>
      </c>
      <c r="O1425" t="s">
        <v>37</v>
      </c>
      <c r="P1425" t="s">
        <v>24</v>
      </c>
      <c r="Q1425" t="s">
        <v>32</v>
      </c>
      <c r="R1425">
        <v>2</v>
      </c>
      <c r="S1425" t="s">
        <v>272</v>
      </c>
      <c r="T1425" t="s">
        <v>273</v>
      </c>
      <c r="U1425" t="s">
        <v>278</v>
      </c>
      <c r="V1425" s="50">
        <f t="shared" si="123"/>
        <v>5.7142857142857143E-3</v>
      </c>
      <c r="W1425" s="50">
        <f t="shared" si="126"/>
        <v>5714.2857142857147</v>
      </c>
      <c r="X1425" s="50">
        <f t="shared" si="125"/>
        <v>5.763688760806916E-3</v>
      </c>
      <c r="Y1425">
        <f t="shared" si="124"/>
        <v>5.7636887608069163</v>
      </c>
    </row>
    <row r="1426" spans="1:25">
      <c r="A1426">
        <v>1425</v>
      </c>
      <c r="B1426" t="s">
        <v>144</v>
      </c>
      <c r="C1426" t="s">
        <v>223</v>
      </c>
      <c r="D1426">
        <v>9</v>
      </c>
      <c r="E1426" t="s">
        <v>18</v>
      </c>
      <c r="F1426">
        <f t="shared" si="122"/>
        <v>0.04</v>
      </c>
      <c r="H1426">
        <v>350</v>
      </c>
      <c r="I1426" s="4">
        <v>347</v>
      </c>
      <c r="J1426" t="s">
        <v>67</v>
      </c>
      <c r="K1426">
        <v>1</v>
      </c>
      <c r="L1426" t="s">
        <v>48</v>
      </c>
      <c r="M1426" t="s">
        <v>48</v>
      </c>
      <c r="N1426" t="s">
        <v>22</v>
      </c>
      <c r="O1426" t="s">
        <v>37</v>
      </c>
      <c r="P1426" t="s">
        <v>24</v>
      </c>
      <c r="Q1426" t="s">
        <v>49</v>
      </c>
      <c r="R1426">
        <v>1</v>
      </c>
      <c r="S1426" t="s">
        <v>272</v>
      </c>
      <c r="T1426" t="s">
        <v>273</v>
      </c>
      <c r="U1426" t="s">
        <v>278</v>
      </c>
      <c r="V1426" s="50">
        <f t="shared" si="123"/>
        <v>2.8571428571428571E-3</v>
      </c>
      <c r="W1426" s="50">
        <f t="shared" si="126"/>
        <v>2857.1428571428573</v>
      </c>
      <c r="X1426" s="50">
        <f t="shared" si="125"/>
        <v>2.881844380403458E-3</v>
      </c>
      <c r="Y1426">
        <f t="shared" si="124"/>
        <v>2.8818443804034581</v>
      </c>
    </row>
    <row r="1427" spans="1:25">
      <c r="A1427">
        <v>1426</v>
      </c>
      <c r="B1427" t="s">
        <v>144</v>
      </c>
      <c r="C1427" t="s">
        <v>223</v>
      </c>
      <c r="D1427">
        <v>9</v>
      </c>
      <c r="E1427" t="s">
        <v>18</v>
      </c>
      <c r="F1427">
        <f t="shared" si="122"/>
        <v>0.04</v>
      </c>
      <c r="H1427">
        <v>350</v>
      </c>
      <c r="I1427" s="4">
        <v>347</v>
      </c>
      <c r="J1427" t="s">
        <v>67</v>
      </c>
      <c r="K1427">
        <v>1</v>
      </c>
      <c r="L1427" t="s">
        <v>161</v>
      </c>
      <c r="M1427" t="s">
        <v>161</v>
      </c>
      <c r="N1427" t="s">
        <v>36</v>
      </c>
      <c r="O1427" t="s">
        <v>37</v>
      </c>
      <c r="P1427" t="s">
        <v>24</v>
      </c>
      <c r="Q1427" t="s">
        <v>38</v>
      </c>
      <c r="R1427">
        <v>23</v>
      </c>
      <c r="S1427" t="s">
        <v>272</v>
      </c>
      <c r="T1427" t="s">
        <v>273</v>
      </c>
      <c r="U1427" t="s">
        <v>278</v>
      </c>
      <c r="V1427" s="50">
        <f t="shared" si="123"/>
        <v>6.5714285714285711E-2</v>
      </c>
      <c r="W1427" s="50">
        <f t="shared" si="126"/>
        <v>65714.28571428571</v>
      </c>
      <c r="X1427" s="50">
        <f t="shared" si="125"/>
        <v>6.6282420749279536E-2</v>
      </c>
      <c r="Y1427">
        <f t="shared" si="124"/>
        <v>66.282420749279538</v>
      </c>
    </row>
    <row r="1428" spans="1:25">
      <c r="A1428">
        <v>1427</v>
      </c>
      <c r="B1428" t="s">
        <v>144</v>
      </c>
      <c r="C1428" t="s">
        <v>223</v>
      </c>
      <c r="D1428">
        <v>9</v>
      </c>
      <c r="E1428" t="s">
        <v>18</v>
      </c>
      <c r="F1428">
        <f t="shared" si="122"/>
        <v>0.04</v>
      </c>
      <c r="H1428">
        <v>350</v>
      </c>
      <c r="I1428" s="4">
        <v>347</v>
      </c>
      <c r="J1428" t="s">
        <v>67</v>
      </c>
      <c r="K1428">
        <v>1</v>
      </c>
      <c r="L1428" t="s">
        <v>56</v>
      </c>
      <c r="M1428" t="s">
        <v>56</v>
      </c>
      <c r="N1428" t="s">
        <v>22</v>
      </c>
      <c r="O1428" t="s">
        <v>37</v>
      </c>
      <c r="P1428" t="s">
        <v>24</v>
      </c>
      <c r="Q1428" t="s">
        <v>57</v>
      </c>
      <c r="R1428">
        <v>1</v>
      </c>
      <c r="S1428" t="s">
        <v>272</v>
      </c>
      <c r="T1428" t="s">
        <v>273</v>
      </c>
      <c r="U1428" t="s">
        <v>278</v>
      </c>
      <c r="V1428" s="50">
        <f t="shared" si="123"/>
        <v>2.8571428571428571E-3</v>
      </c>
      <c r="W1428" s="50">
        <f t="shared" si="126"/>
        <v>2857.1428571428573</v>
      </c>
      <c r="X1428" s="50">
        <f t="shared" si="125"/>
        <v>2.881844380403458E-3</v>
      </c>
      <c r="Y1428">
        <f t="shared" si="124"/>
        <v>2.8818443804034581</v>
      </c>
    </row>
    <row r="1429" spans="1:25">
      <c r="A1429">
        <v>1428</v>
      </c>
      <c r="B1429" t="s">
        <v>144</v>
      </c>
      <c r="C1429" t="s">
        <v>223</v>
      </c>
      <c r="D1429">
        <v>9</v>
      </c>
      <c r="E1429" t="s">
        <v>18</v>
      </c>
      <c r="F1429">
        <f t="shared" si="122"/>
        <v>0.04</v>
      </c>
      <c r="H1429">
        <v>350</v>
      </c>
      <c r="I1429" s="4">
        <v>347</v>
      </c>
      <c r="J1429" t="s">
        <v>67</v>
      </c>
      <c r="K1429">
        <v>1</v>
      </c>
      <c r="L1429" t="s">
        <v>58</v>
      </c>
      <c r="M1429" t="s">
        <v>58</v>
      </c>
      <c r="N1429" t="s">
        <v>30</v>
      </c>
      <c r="O1429" t="s">
        <v>23</v>
      </c>
      <c r="P1429" t="s">
        <v>31</v>
      </c>
      <c r="Q1429" t="s">
        <v>59</v>
      </c>
      <c r="R1429">
        <v>2</v>
      </c>
      <c r="S1429" t="s">
        <v>272</v>
      </c>
      <c r="T1429" t="s">
        <v>273</v>
      </c>
      <c r="U1429" t="s">
        <v>278</v>
      </c>
      <c r="V1429" s="50">
        <f t="shared" si="123"/>
        <v>5.7142857142857143E-3</v>
      </c>
      <c r="W1429" s="50">
        <f t="shared" si="126"/>
        <v>5714.2857142857147</v>
      </c>
      <c r="X1429" s="50">
        <f t="shared" si="125"/>
        <v>5.763688760806916E-3</v>
      </c>
      <c r="Y1429">
        <f t="shared" si="124"/>
        <v>5.7636887608069163</v>
      </c>
    </row>
    <row r="1430" spans="1:25">
      <c r="A1430">
        <v>1429</v>
      </c>
      <c r="B1430" t="s">
        <v>144</v>
      </c>
      <c r="C1430" t="s">
        <v>223</v>
      </c>
      <c r="D1430">
        <v>9</v>
      </c>
      <c r="E1430" t="s">
        <v>18</v>
      </c>
      <c r="F1430">
        <f t="shared" si="122"/>
        <v>0.04</v>
      </c>
      <c r="H1430">
        <v>350</v>
      </c>
      <c r="I1430" s="4">
        <v>347</v>
      </c>
      <c r="J1430" t="s">
        <v>67</v>
      </c>
      <c r="K1430">
        <v>1</v>
      </c>
      <c r="L1430" t="s">
        <v>212</v>
      </c>
      <c r="M1430" t="s">
        <v>212</v>
      </c>
      <c r="N1430" t="s">
        <v>22</v>
      </c>
      <c r="O1430" t="s">
        <v>23</v>
      </c>
      <c r="P1430" t="s">
        <v>24</v>
      </c>
      <c r="Q1430" t="s">
        <v>45</v>
      </c>
      <c r="R1430">
        <v>2</v>
      </c>
      <c r="S1430" t="s">
        <v>272</v>
      </c>
      <c r="T1430" t="s">
        <v>273</v>
      </c>
      <c r="U1430" t="s">
        <v>278</v>
      </c>
      <c r="V1430" s="50">
        <f t="shared" si="123"/>
        <v>5.7142857142857143E-3</v>
      </c>
      <c r="W1430" s="50">
        <f t="shared" si="126"/>
        <v>5714.2857142857147</v>
      </c>
      <c r="X1430" s="50">
        <f t="shared" si="125"/>
        <v>5.763688760806916E-3</v>
      </c>
      <c r="Y1430">
        <f t="shared" si="124"/>
        <v>5.7636887608069163</v>
      </c>
    </row>
    <row r="1431" spans="1:25">
      <c r="A1431">
        <v>1430</v>
      </c>
      <c r="B1431" t="s">
        <v>144</v>
      </c>
      <c r="C1431" t="s">
        <v>223</v>
      </c>
      <c r="D1431">
        <v>9</v>
      </c>
      <c r="E1431" t="s">
        <v>18</v>
      </c>
      <c r="F1431">
        <f t="shared" si="122"/>
        <v>0.04</v>
      </c>
      <c r="H1431">
        <v>350</v>
      </c>
      <c r="I1431" s="4">
        <v>347</v>
      </c>
      <c r="J1431" t="s">
        <v>69</v>
      </c>
      <c r="K1431">
        <v>1</v>
      </c>
      <c r="L1431" t="s">
        <v>247</v>
      </c>
      <c r="M1431" t="s">
        <v>21</v>
      </c>
      <c r="N1431" t="s">
        <v>22</v>
      </c>
      <c r="O1431" t="s">
        <v>23</v>
      </c>
      <c r="P1431" t="s">
        <v>24</v>
      </c>
      <c r="Q1431" t="s">
        <v>25</v>
      </c>
      <c r="R1431">
        <v>1</v>
      </c>
      <c r="S1431" t="s">
        <v>272</v>
      </c>
      <c r="T1431" t="s">
        <v>273</v>
      </c>
      <c r="U1431" t="s">
        <v>279</v>
      </c>
      <c r="V1431" s="50">
        <f t="shared" si="123"/>
        <v>2.8571428571428571E-3</v>
      </c>
      <c r="W1431" s="50">
        <f t="shared" si="126"/>
        <v>2857.1428571428573</v>
      </c>
      <c r="X1431" s="50">
        <f t="shared" si="125"/>
        <v>2.881844380403458E-3</v>
      </c>
      <c r="Y1431">
        <f t="shared" si="124"/>
        <v>2.8818443804034581</v>
      </c>
    </row>
    <row r="1432" spans="1:25">
      <c r="A1432">
        <v>1431</v>
      </c>
      <c r="B1432" t="s">
        <v>144</v>
      </c>
      <c r="C1432" t="s">
        <v>223</v>
      </c>
      <c r="D1432">
        <v>9</v>
      </c>
      <c r="E1432" t="s">
        <v>18</v>
      </c>
      <c r="F1432">
        <f t="shared" si="122"/>
        <v>0.04</v>
      </c>
      <c r="H1432">
        <v>350</v>
      </c>
      <c r="I1432" s="4">
        <v>347</v>
      </c>
      <c r="J1432" t="s">
        <v>69</v>
      </c>
      <c r="K1432">
        <v>1</v>
      </c>
      <c r="L1432" t="s">
        <v>224</v>
      </c>
      <c r="M1432" t="s">
        <v>225</v>
      </c>
      <c r="N1432" t="s">
        <v>36</v>
      </c>
      <c r="O1432" t="s">
        <v>37</v>
      </c>
      <c r="P1432" t="s">
        <v>24</v>
      </c>
      <c r="Q1432" t="s">
        <v>38</v>
      </c>
      <c r="R1432">
        <v>10</v>
      </c>
      <c r="S1432" t="s">
        <v>272</v>
      </c>
      <c r="T1432" t="s">
        <v>273</v>
      </c>
      <c r="U1432" t="s">
        <v>279</v>
      </c>
      <c r="V1432" s="50">
        <f t="shared" si="123"/>
        <v>2.8571428571428571E-2</v>
      </c>
      <c r="W1432" s="50">
        <f t="shared" si="126"/>
        <v>28571.428571428569</v>
      </c>
      <c r="X1432" s="50">
        <f t="shared" si="125"/>
        <v>2.8818443804034581E-2</v>
      </c>
      <c r="Y1432">
        <f t="shared" si="124"/>
        <v>28.81844380403458</v>
      </c>
    </row>
    <row r="1433" spans="1:25">
      <c r="A1433">
        <v>1432</v>
      </c>
      <c r="B1433" t="s">
        <v>144</v>
      </c>
      <c r="C1433" t="s">
        <v>223</v>
      </c>
      <c r="D1433">
        <v>9</v>
      </c>
      <c r="E1433" t="s">
        <v>18</v>
      </c>
      <c r="F1433">
        <f t="shared" si="122"/>
        <v>0.04</v>
      </c>
      <c r="H1433">
        <v>350</v>
      </c>
      <c r="I1433" s="4">
        <v>347</v>
      </c>
      <c r="J1433" t="s">
        <v>69</v>
      </c>
      <c r="K1433">
        <v>1</v>
      </c>
      <c r="L1433" t="s">
        <v>34</v>
      </c>
      <c r="M1433" t="s">
        <v>35</v>
      </c>
      <c r="N1433" t="s">
        <v>36</v>
      </c>
      <c r="O1433" t="s">
        <v>37</v>
      </c>
      <c r="P1433" t="s">
        <v>24</v>
      </c>
      <c r="Q1433" t="s">
        <v>38</v>
      </c>
      <c r="R1433">
        <v>3</v>
      </c>
      <c r="S1433" t="s">
        <v>272</v>
      </c>
      <c r="T1433" t="s">
        <v>273</v>
      </c>
      <c r="U1433" t="s">
        <v>279</v>
      </c>
      <c r="V1433" s="50">
        <f t="shared" si="123"/>
        <v>8.5714285714285719E-3</v>
      </c>
      <c r="W1433" s="50">
        <f t="shared" si="126"/>
        <v>8571.4285714285725</v>
      </c>
      <c r="X1433" s="50">
        <f t="shared" si="125"/>
        <v>8.6455331412103754E-3</v>
      </c>
      <c r="Y1433">
        <f t="shared" si="124"/>
        <v>8.6455331412103753</v>
      </c>
    </row>
    <row r="1434" spans="1:25">
      <c r="A1434">
        <v>1433</v>
      </c>
      <c r="B1434" t="s">
        <v>144</v>
      </c>
      <c r="C1434" t="s">
        <v>223</v>
      </c>
      <c r="D1434">
        <v>9</v>
      </c>
      <c r="E1434" t="s">
        <v>18</v>
      </c>
      <c r="F1434">
        <f t="shared" si="122"/>
        <v>0.04</v>
      </c>
      <c r="H1434">
        <v>350</v>
      </c>
      <c r="I1434" s="4">
        <v>347</v>
      </c>
      <c r="J1434" t="s">
        <v>69</v>
      </c>
      <c r="K1434">
        <v>1</v>
      </c>
      <c r="L1434" t="s">
        <v>192</v>
      </c>
      <c r="M1434" t="s">
        <v>35</v>
      </c>
      <c r="N1434" t="s">
        <v>36</v>
      </c>
      <c r="O1434" t="s">
        <v>37</v>
      </c>
      <c r="P1434" t="s">
        <v>24</v>
      </c>
      <c r="Q1434" t="s">
        <v>38</v>
      </c>
      <c r="R1434">
        <v>29</v>
      </c>
      <c r="S1434" t="s">
        <v>272</v>
      </c>
      <c r="T1434" t="s">
        <v>273</v>
      </c>
      <c r="U1434" t="s">
        <v>279</v>
      </c>
      <c r="V1434" s="50">
        <f t="shared" si="123"/>
        <v>8.2857142857142851E-2</v>
      </c>
      <c r="W1434" s="50">
        <f t="shared" si="126"/>
        <v>82857.142857142855</v>
      </c>
      <c r="X1434" s="50">
        <f t="shared" si="125"/>
        <v>8.3573487031700283E-2</v>
      </c>
      <c r="Y1434">
        <f t="shared" si="124"/>
        <v>83.573487031700282</v>
      </c>
    </row>
    <row r="1435" spans="1:25">
      <c r="A1435">
        <v>1434</v>
      </c>
      <c r="B1435" t="s">
        <v>144</v>
      </c>
      <c r="C1435" t="s">
        <v>223</v>
      </c>
      <c r="D1435">
        <v>9</v>
      </c>
      <c r="E1435" t="s">
        <v>18</v>
      </c>
      <c r="F1435">
        <f t="shared" si="122"/>
        <v>0.04</v>
      </c>
      <c r="H1435">
        <v>350</v>
      </c>
      <c r="I1435" s="4">
        <v>347</v>
      </c>
      <c r="J1435" t="s">
        <v>69</v>
      </c>
      <c r="K1435">
        <v>1</v>
      </c>
      <c r="L1435" t="s">
        <v>39</v>
      </c>
      <c r="M1435" t="s">
        <v>35</v>
      </c>
      <c r="N1435" t="s">
        <v>36</v>
      </c>
      <c r="O1435" t="s">
        <v>37</v>
      </c>
      <c r="P1435" t="s">
        <v>24</v>
      </c>
      <c r="Q1435" t="s">
        <v>38</v>
      </c>
      <c r="R1435">
        <v>39</v>
      </c>
      <c r="S1435" t="s">
        <v>272</v>
      </c>
      <c r="T1435" t="s">
        <v>273</v>
      </c>
      <c r="U1435" t="s">
        <v>279</v>
      </c>
      <c r="V1435" s="50">
        <f t="shared" si="123"/>
        <v>0.11142857142857143</v>
      </c>
      <c r="W1435" s="50">
        <f t="shared" si="126"/>
        <v>111428.57142857143</v>
      </c>
      <c r="X1435" s="50">
        <f t="shared" si="125"/>
        <v>0.11239193083573487</v>
      </c>
      <c r="Y1435">
        <f t="shared" si="124"/>
        <v>112.39193083573487</v>
      </c>
    </row>
    <row r="1436" spans="1:25">
      <c r="A1436">
        <v>1435</v>
      </c>
      <c r="B1436" t="s">
        <v>144</v>
      </c>
      <c r="C1436" t="s">
        <v>223</v>
      </c>
      <c r="D1436">
        <v>9</v>
      </c>
      <c r="E1436" t="s">
        <v>18</v>
      </c>
      <c r="F1436">
        <f t="shared" si="122"/>
        <v>0.04</v>
      </c>
      <c r="H1436">
        <v>350</v>
      </c>
      <c r="I1436" s="4">
        <v>347</v>
      </c>
      <c r="J1436" t="s">
        <v>69</v>
      </c>
      <c r="K1436">
        <v>1</v>
      </c>
      <c r="L1436" t="s">
        <v>40</v>
      </c>
      <c r="M1436" t="s">
        <v>40</v>
      </c>
      <c r="N1436" t="s">
        <v>22</v>
      </c>
      <c r="O1436" t="s">
        <v>37</v>
      </c>
      <c r="P1436" t="s">
        <v>24</v>
      </c>
      <c r="Q1436" t="s">
        <v>32</v>
      </c>
      <c r="R1436">
        <v>1</v>
      </c>
      <c r="S1436" t="s">
        <v>272</v>
      </c>
      <c r="T1436" t="s">
        <v>273</v>
      </c>
      <c r="U1436" t="s">
        <v>279</v>
      </c>
      <c r="V1436" s="50">
        <f t="shared" si="123"/>
        <v>2.8571428571428571E-3</v>
      </c>
      <c r="W1436" s="50">
        <f t="shared" si="126"/>
        <v>2857.1428571428573</v>
      </c>
      <c r="X1436" s="50">
        <f t="shared" si="125"/>
        <v>2.881844380403458E-3</v>
      </c>
      <c r="Y1436">
        <f t="shared" si="124"/>
        <v>2.8818443804034581</v>
      </c>
    </row>
    <row r="1437" spans="1:25">
      <c r="A1437">
        <v>1436</v>
      </c>
      <c r="B1437" t="s">
        <v>144</v>
      </c>
      <c r="C1437" t="s">
        <v>223</v>
      </c>
      <c r="D1437">
        <v>9</v>
      </c>
      <c r="E1437" t="s">
        <v>18</v>
      </c>
      <c r="F1437">
        <f t="shared" si="122"/>
        <v>0.04</v>
      </c>
      <c r="H1437">
        <v>350</v>
      </c>
      <c r="I1437" s="4">
        <v>347</v>
      </c>
      <c r="J1437" t="s">
        <v>69</v>
      </c>
      <c r="K1437">
        <v>1</v>
      </c>
      <c r="L1437" t="s">
        <v>48</v>
      </c>
      <c r="M1437" t="s">
        <v>48</v>
      </c>
      <c r="N1437" t="s">
        <v>22</v>
      </c>
      <c r="O1437" t="s">
        <v>37</v>
      </c>
      <c r="P1437" t="s">
        <v>24</v>
      </c>
      <c r="Q1437" t="s">
        <v>49</v>
      </c>
      <c r="R1437">
        <v>2</v>
      </c>
      <c r="S1437" t="s">
        <v>272</v>
      </c>
      <c r="T1437" t="s">
        <v>273</v>
      </c>
      <c r="U1437" t="s">
        <v>279</v>
      </c>
      <c r="V1437" s="50">
        <f t="shared" si="123"/>
        <v>5.7142857142857143E-3</v>
      </c>
      <c r="W1437" s="50">
        <f t="shared" si="126"/>
        <v>5714.2857142857147</v>
      </c>
      <c r="X1437" s="50">
        <f t="shared" si="125"/>
        <v>5.763688760806916E-3</v>
      </c>
      <c r="Y1437">
        <f t="shared" si="124"/>
        <v>5.7636887608069163</v>
      </c>
    </row>
    <row r="1438" spans="1:25">
      <c r="A1438">
        <v>1437</v>
      </c>
      <c r="B1438" t="s">
        <v>144</v>
      </c>
      <c r="C1438" t="s">
        <v>223</v>
      </c>
      <c r="D1438">
        <v>9</v>
      </c>
      <c r="E1438" t="s">
        <v>18</v>
      </c>
      <c r="F1438">
        <f t="shared" si="122"/>
        <v>0.04</v>
      </c>
      <c r="H1438">
        <v>350</v>
      </c>
      <c r="I1438" s="4">
        <v>347</v>
      </c>
      <c r="J1438" t="s">
        <v>69</v>
      </c>
      <c r="K1438">
        <v>1</v>
      </c>
      <c r="L1438" t="s">
        <v>161</v>
      </c>
      <c r="M1438" t="s">
        <v>161</v>
      </c>
      <c r="N1438" t="s">
        <v>36</v>
      </c>
      <c r="O1438" t="s">
        <v>37</v>
      </c>
      <c r="P1438" t="s">
        <v>24</v>
      </c>
      <c r="Q1438" t="s">
        <v>38</v>
      </c>
      <c r="R1438">
        <v>26</v>
      </c>
      <c r="S1438" t="s">
        <v>272</v>
      </c>
      <c r="T1438" t="s">
        <v>273</v>
      </c>
      <c r="U1438" t="s">
        <v>279</v>
      </c>
      <c r="V1438" s="50">
        <f t="shared" si="123"/>
        <v>7.4285714285714288E-2</v>
      </c>
      <c r="W1438" s="50">
        <f t="shared" si="126"/>
        <v>74285.71428571429</v>
      </c>
      <c r="X1438" s="50">
        <f t="shared" si="125"/>
        <v>7.492795389048991E-2</v>
      </c>
      <c r="Y1438">
        <f t="shared" si="124"/>
        <v>74.927953890489903</v>
      </c>
    </row>
    <row r="1439" spans="1:25">
      <c r="A1439">
        <v>1438</v>
      </c>
      <c r="B1439" t="s">
        <v>144</v>
      </c>
      <c r="C1439" t="s">
        <v>223</v>
      </c>
      <c r="D1439">
        <v>9</v>
      </c>
      <c r="E1439" t="s">
        <v>18</v>
      </c>
      <c r="F1439">
        <f t="shared" si="122"/>
        <v>0.04</v>
      </c>
      <c r="H1439">
        <v>350</v>
      </c>
      <c r="I1439" s="4">
        <v>347</v>
      </c>
      <c r="J1439" t="s">
        <v>69</v>
      </c>
      <c r="K1439">
        <v>1</v>
      </c>
      <c r="L1439" t="s">
        <v>56</v>
      </c>
      <c r="M1439" t="s">
        <v>56</v>
      </c>
      <c r="N1439" t="s">
        <v>22</v>
      </c>
      <c r="O1439" t="s">
        <v>37</v>
      </c>
      <c r="P1439" t="s">
        <v>24</v>
      </c>
      <c r="Q1439" t="s">
        <v>57</v>
      </c>
      <c r="R1439">
        <v>1</v>
      </c>
      <c r="S1439" t="s">
        <v>272</v>
      </c>
      <c r="T1439" t="s">
        <v>273</v>
      </c>
      <c r="U1439" t="s">
        <v>279</v>
      </c>
      <c r="V1439" s="50">
        <f t="shared" si="123"/>
        <v>2.8571428571428571E-3</v>
      </c>
      <c r="W1439" s="50">
        <f t="shared" si="126"/>
        <v>2857.1428571428573</v>
      </c>
      <c r="X1439" s="50">
        <f t="shared" si="125"/>
        <v>2.881844380403458E-3</v>
      </c>
      <c r="Y1439">
        <f t="shared" si="124"/>
        <v>2.8818443804034581</v>
      </c>
    </row>
    <row r="1440" spans="1:25">
      <c r="A1440">
        <v>1439</v>
      </c>
      <c r="B1440" t="s">
        <v>144</v>
      </c>
      <c r="C1440" t="s">
        <v>223</v>
      </c>
      <c r="D1440">
        <v>9</v>
      </c>
      <c r="E1440" t="s">
        <v>18</v>
      </c>
      <c r="F1440">
        <f t="shared" si="122"/>
        <v>0.04</v>
      </c>
      <c r="H1440">
        <v>350</v>
      </c>
      <c r="I1440" s="4">
        <v>347</v>
      </c>
      <c r="J1440" t="s">
        <v>69</v>
      </c>
      <c r="K1440">
        <v>1</v>
      </c>
      <c r="L1440" t="s">
        <v>58</v>
      </c>
      <c r="M1440" t="s">
        <v>58</v>
      </c>
      <c r="N1440" t="s">
        <v>30</v>
      </c>
      <c r="O1440" t="s">
        <v>23</v>
      </c>
      <c r="P1440" t="s">
        <v>31</v>
      </c>
      <c r="Q1440" t="s">
        <v>59</v>
      </c>
      <c r="R1440">
        <v>5</v>
      </c>
      <c r="S1440" t="s">
        <v>272</v>
      </c>
      <c r="T1440" t="s">
        <v>273</v>
      </c>
      <c r="U1440" t="s">
        <v>279</v>
      </c>
      <c r="V1440" s="50">
        <f t="shared" si="123"/>
        <v>1.4285714285714285E-2</v>
      </c>
      <c r="W1440" s="50">
        <f t="shared" si="126"/>
        <v>14285.714285714284</v>
      </c>
      <c r="X1440" s="50">
        <f t="shared" si="125"/>
        <v>1.4409221902017291E-2</v>
      </c>
      <c r="Y1440">
        <f t="shared" si="124"/>
        <v>14.40922190201729</v>
      </c>
    </row>
    <row r="1441" spans="1:25">
      <c r="A1441">
        <v>1440</v>
      </c>
      <c r="B1441" t="s">
        <v>144</v>
      </c>
      <c r="C1441" t="s">
        <v>223</v>
      </c>
      <c r="D1441">
        <v>9</v>
      </c>
      <c r="E1441" t="s">
        <v>71</v>
      </c>
      <c r="F1441">
        <f t="shared" ref="F1441:F1453" si="127">(12-4)/100</f>
        <v>0.08</v>
      </c>
      <c r="H1441">
        <v>350</v>
      </c>
      <c r="I1441" s="4">
        <v>347</v>
      </c>
      <c r="J1441" t="s">
        <v>19</v>
      </c>
      <c r="K1441">
        <v>1</v>
      </c>
      <c r="L1441" t="s">
        <v>39</v>
      </c>
      <c r="M1441" t="s">
        <v>35</v>
      </c>
      <c r="N1441" t="s">
        <v>36</v>
      </c>
      <c r="O1441" t="s">
        <v>37</v>
      </c>
      <c r="P1441" t="s">
        <v>24</v>
      </c>
      <c r="Q1441" t="s">
        <v>38</v>
      </c>
      <c r="R1441">
        <v>2</v>
      </c>
      <c r="S1441" t="s">
        <v>272</v>
      </c>
      <c r="T1441" t="s">
        <v>280</v>
      </c>
      <c r="U1441" t="s">
        <v>281</v>
      </c>
      <c r="V1441" s="50">
        <f t="shared" si="123"/>
        <v>5.7142857142857143E-3</v>
      </c>
      <c r="W1441" s="50">
        <f t="shared" si="126"/>
        <v>5714.2857142857147</v>
      </c>
      <c r="X1441" s="50">
        <f t="shared" si="125"/>
        <v>5.763688760806916E-3</v>
      </c>
      <c r="Y1441">
        <f t="shared" si="124"/>
        <v>5.7636887608069163</v>
      </c>
    </row>
    <row r="1442" spans="1:25">
      <c r="A1442">
        <v>1441</v>
      </c>
      <c r="B1442" t="s">
        <v>144</v>
      </c>
      <c r="C1442" t="s">
        <v>223</v>
      </c>
      <c r="D1442">
        <v>9</v>
      </c>
      <c r="E1442" t="s">
        <v>71</v>
      </c>
      <c r="F1442">
        <f t="shared" si="127"/>
        <v>0.08</v>
      </c>
      <c r="H1442">
        <v>350</v>
      </c>
      <c r="I1442" s="4">
        <v>347</v>
      </c>
      <c r="J1442" t="s">
        <v>19</v>
      </c>
      <c r="K1442">
        <v>1</v>
      </c>
      <c r="L1442" t="s">
        <v>40</v>
      </c>
      <c r="M1442" t="s">
        <v>40</v>
      </c>
      <c r="N1442" t="s">
        <v>22</v>
      </c>
      <c r="O1442" t="s">
        <v>37</v>
      </c>
      <c r="P1442" t="s">
        <v>24</v>
      </c>
      <c r="Q1442" t="s">
        <v>32</v>
      </c>
      <c r="R1442">
        <v>7</v>
      </c>
      <c r="S1442" t="s">
        <v>272</v>
      </c>
      <c r="T1442" t="s">
        <v>280</v>
      </c>
      <c r="U1442" t="s">
        <v>281</v>
      </c>
      <c r="V1442" s="50">
        <f t="shared" si="123"/>
        <v>0.02</v>
      </c>
      <c r="W1442" s="50">
        <f t="shared" si="126"/>
        <v>20000</v>
      </c>
      <c r="X1442" s="50">
        <f t="shared" si="125"/>
        <v>2.0172910662824207E-2</v>
      </c>
      <c r="Y1442">
        <f t="shared" si="124"/>
        <v>20.172910662824208</v>
      </c>
    </row>
    <row r="1443" spans="1:25">
      <c r="A1443">
        <v>1442</v>
      </c>
      <c r="B1443" t="s">
        <v>144</v>
      </c>
      <c r="C1443" t="s">
        <v>223</v>
      </c>
      <c r="D1443">
        <v>9</v>
      </c>
      <c r="E1443" t="s">
        <v>71</v>
      </c>
      <c r="F1443">
        <f t="shared" si="127"/>
        <v>0.08</v>
      </c>
      <c r="H1443">
        <v>350</v>
      </c>
      <c r="I1443" s="4">
        <v>347</v>
      </c>
      <c r="J1443" t="s">
        <v>19</v>
      </c>
      <c r="K1443">
        <v>1</v>
      </c>
      <c r="L1443" t="s">
        <v>153</v>
      </c>
      <c r="M1443" t="s">
        <v>153</v>
      </c>
      <c r="N1443" t="s">
        <v>22</v>
      </c>
      <c r="O1443" t="s">
        <v>23</v>
      </c>
      <c r="P1443" t="s">
        <v>31</v>
      </c>
      <c r="Q1443" t="s">
        <v>154</v>
      </c>
      <c r="R1443">
        <v>1</v>
      </c>
      <c r="S1443" t="s">
        <v>272</v>
      </c>
      <c r="T1443" t="s">
        <v>280</v>
      </c>
      <c r="U1443" t="s">
        <v>281</v>
      </c>
      <c r="V1443" s="50">
        <f t="shared" si="123"/>
        <v>2.8571428571428571E-3</v>
      </c>
      <c r="W1443" s="50">
        <f t="shared" si="126"/>
        <v>2857.1428571428573</v>
      </c>
      <c r="X1443" s="50">
        <f t="shared" si="125"/>
        <v>2.881844380403458E-3</v>
      </c>
      <c r="Y1443">
        <f t="shared" si="124"/>
        <v>2.8818443804034581</v>
      </c>
    </row>
    <row r="1444" spans="1:25">
      <c r="A1444">
        <v>1443</v>
      </c>
      <c r="B1444" t="s">
        <v>144</v>
      </c>
      <c r="C1444" t="s">
        <v>223</v>
      </c>
      <c r="D1444">
        <v>9</v>
      </c>
      <c r="E1444" t="s">
        <v>71</v>
      </c>
      <c r="F1444">
        <f t="shared" si="127"/>
        <v>0.08</v>
      </c>
      <c r="H1444">
        <v>350</v>
      </c>
      <c r="I1444" s="4">
        <v>347</v>
      </c>
      <c r="J1444" t="s">
        <v>65</v>
      </c>
      <c r="K1444">
        <v>1</v>
      </c>
      <c r="L1444" t="s">
        <v>171</v>
      </c>
      <c r="M1444" t="s">
        <v>21</v>
      </c>
      <c r="N1444" t="s">
        <v>22</v>
      </c>
      <c r="O1444" t="s">
        <v>23</v>
      </c>
      <c r="P1444" t="s">
        <v>31</v>
      </c>
      <c r="Q1444" t="s">
        <v>25</v>
      </c>
      <c r="R1444">
        <v>1</v>
      </c>
      <c r="S1444" t="s">
        <v>272</v>
      </c>
      <c r="T1444" t="s">
        <v>280</v>
      </c>
      <c r="U1444" t="s">
        <v>282</v>
      </c>
      <c r="V1444" s="50">
        <f t="shared" si="123"/>
        <v>2.8571428571428571E-3</v>
      </c>
      <c r="W1444" s="50">
        <f t="shared" si="126"/>
        <v>2857.1428571428573</v>
      </c>
      <c r="X1444" s="50">
        <f t="shared" si="125"/>
        <v>2.881844380403458E-3</v>
      </c>
      <c r="Y1444">
        <f t="shared" si="124"/>
        <v>2.8818443804034581</v>
      </c>
    </row>
    <row r="1445" spans="1:25">
      <c r="A1445">
        <v>1444</v>
      </c>
      <c r="B1445" t="s">
        <v>144</v>
      </c>
      <c r="C1445" t="s">
        <v>223</v>
      </c>
      <c r="D1445">
        <v>9</v>
      </c>
      <c r="E1445" t="s">
        <v>71</v>
      </c>
      <c r="F1445">
        <f t="shared" si="127"/>
        <v>0.08</v>
      </c>
      <c r="H1445">
        <v>350</v>
      </c>
      <c r="I1445" s="4">
        <v>347</v>
      </c>
      <c r="J1445" t="s">
        <v>65</v>
      </c>
      <c r="K1445">
        <v>1</v>
      </c>
      <c r="L1445" t="s">
        <v>39</v>
      </c>
      <c r="M1445" t="s">
        <v>35</v>
      </c>
      <c r="N1445" t="s">
        <v>36</v>
      </c>
      <c r="O1445" t="s">
        <v>37</v>
      </c>
      <c r="P1445" t="s">
        <v>24</v>
      </c>
      <c r="Q1445" t="s">
        <v>38</v>
      </c>
      <c r="R1445">
        <v>6</v>
      </c>
      <c r="S1445" t="s">
        <v>272</v>
      </c>
      <c r="T1445" t="s">
        <v>280</v>
      </c>
      <c r="U1445" t="s">
        <v>282</v>
      </c>
      <c r="V1445" s="50">
        <f t="shared" si="123"/>
        <v>1.7142857142857144E-2</v>
      </c>
      <c r="W1445" s="50">
        <f t="shared" si="126"/>
        <v>17142.857142857145</v>
      </c>
      <c r="X1445" s="50">
        <f t="shared" si="125"/>
        <v>1.7291066282420751E-2</v>
      </c>
      <c r="Y1445">
        <f t="shared" si="124"/>
        <v>17.291066282420751</v>
      </c>
    </row>
    <row r="1446" spans="1:25">
      <c r="A1446">
        <v>1445</v>
      </c>
      <c r="B1446" t="s">
        <v>144</v>
      </c>
      <c r="C1446" t="s">
        <v>223</v>
      </c>
      <c r="D1446">
        <v>9</v>
      </c>
      <c r="E1446" t="s">
        <v>71</v>
      </c>
      <c r="F1446">
        <f t="shared" si="127"/>
        <v>0.08</v>
      </c>
      <c r="H1446">
        <v>350</v>
      </c>
      <c r="I1446" s="4">
        <v>347</v>
      </c>
      <c r="J1446" t="s">
        <v>67</v>
      </c>
      <c r="K1446">
        <v>1</v>
      </c>
      <c r="L1446" t="s">
        <v>192</v>
      </c>
      <c r="M1446" t="s">
        <v>35</v>
      </c>
      <c r="N1446" t="s">
        <v>36</v>
      </c>
      <c r="O1446" t="s">
        <v>37</v>
      </c>
      <c r="P1446" t="s">
        <v>24</v>
      </c>
      <c r="Q1446" t="s">
        <v>38</v>
      </c>
      <c r="R1446">
        <v>1</v>
      </c>
      <c r="S1446" t="s">
        <v>272</v>
      </c>
      <c r="T1446" t="s">
        <v>280</v>
      </c>
      <c r="U1446" t="s">
        <v>283</v>
      </c>
      <c r="V1446" s="50">
        <f t="shared" si="123"/>
        <v>2.8571428571428571E-3</v>
      </c>
      <c r="W1446" s="50">
        <f t="shared" si="126"/>
        <v>2857.1428571428573</v>
      </c>
      <c r="X1446" s="50">
        <f t="shared" si="125"/>
        <v>2.881844380403458E-3</v>
      </c>
      <c r="Y1446">
        <f t="shared" si="124"/>
        <v>2.8818443804034581</v>
      </c>
    </row>
    <row r="1447" spans="1:25">
      <c r="A1447">
        <v>1446</v>
      </c>
      <c r="B1447" t="s">
        <v>144</v>
      </c>
      <c r="C1447" t="s">
        <v>223</v>
      </c>
      <c r="D1447">
        <v>9</v>
      </c>
      <c r="E1447" t="s">
        <v>71</v>
      </c>
      <c r="F1447">
        <f t="shared" si="127"/>
        <v>0.08</v>
      </c>
      <c r="H1447">
        <v>350</v>
      </c>
      <c r="I1447" s="4">
        <v>347</v>
      </c>
      <c r="J1447" t="s">
        <v>67</v>
      </c>
      <c r="K1447">
        <v>1</v>
      </c>
      <c r="L1447" t="s">
        <v>39</v>
      </c>
      <c r="M1447" t="s">
        <v>35</v>
      </c>
      <c r="N1447" t="s">
        <v>36</v>
      </c>
      <c r="O1447" t="s">
        <v>37</v>
      </c>
      <c r="P1447" t="s">
        <v>24</v>
      </c>
      <c r="Q1447" t="s">
        <v>38</v>
      </c>
      <c r="R1447">
        <v>3</v>
      </c>
      <c r="S1447" t="s">
        <v>272</v>
      </c>
      <c r="T1447" t="s">
        <v>280</v>
      </c>
      <c r="U1447" t="s">
        <v>283</v>
      </c>
      <c r="V1447" s="50">
        <f t="shared" si="123"/>
        <v>8.5714285714285719E-3</v>
      </c>
      <c r="W1447" s="50">
        <f t="shared" si="126"/>
        <v>8571.4285714285725</v>
      </c>
      <c r="X1447" s="50">
        <f t="shared" si="125"/>
        <v>8.6455331412103754E-3</v>
      </c>
      <c r="Y1447">
        <f t="shared" si="124"/>
        <v>8.6455331412103753</v>
      </c>
    </row>
    <row r="1448" spans="1:25">
      <c r="A1448">
        <v>1447</v>
      </c>
      <c r="B1448" t="s">
        <v>144</v>
      </c>
      <c r="C1448" t="s">
        <v>223</v>
      </c>
      <c r="D1448">
        <v>9</v>
      </c>
      <c r="E1448" t="s">
        <v>71</v>
      </c>
      <c r="F1448">
        <f t="shared" si="127"/>
        <v>0.08</v>
      </c>
      <c r="H1448">
        <v>350</v>
      </c>
      <c r="I1448" s="4">
        <v>347</v>
      </c>
      <c r="J1448" t="s">
        <v>67</v>
      </c>
      <c r="K1448">
        <v>1</v>
      </c>
      <c r="L1448" t="s">
        <v>58</v>
      </c>
      <c r="M1448" t="s">
        <v>58</v>
      </c>
      <c r="N1448" t="s">
        <v>30</v>
      </c>
      <c r="O1448" t="s">
        <v>23</v>
      </c>
      <c r="P1448" t="s">
        <v>31</v>
      </c>
      <c r="Q1448" t="s">
        <v>59</v>
      </c>
      <c r="R1448">
        <v>2</v>
      </c>
      <c r="S1448" t="s">
        <v>272</v>
      </c>
      <c r="T1448" t="s">
        <v>280</v>
      </c>
      <c r="U1448" t="s">
        <v>283</v>
      </c>
      <c r="V1448" s="50">
        <f t="shared" si="123"/>
        <v>5.7142857142857143E-3</v>
      </c>
      <c r="W1448" s="50">
        <f t="shared" si="126"/>
        <v>5714.2857142857147</v>
      </c>
      <c r="X1448" s="50">
        <f t="shared" si="125"/>
        <v>5.763688760806916E-3</v>
      </c>
      <c r="Y1448">
        <f t="shared" si="124"/>
        <v>5.7636887608069163</v>
      </c>
    </row>
    <row r="1449" spans="1:25">
      <c r="A1449">
        <v>1448</v>
      </c>
      <c r="B1449" t="s">
        <v>144</v>
      </c>
      <c r="C1449" t="s">
        <v>223</v>
      </c>
      <c r="D1449">
        <v>9</v>
      </c>
      <c r="E1449" t="s">
        <v>71</v>
      </c>
      <c r="F1449">
        <f t="shared" si="127"/>
        <v>0.08</v>
      </c>
      <c r="H1449">
        <v>350</v>
      </c>
      <c r="I1449" s="4">
        <v>347</v>
      </c>
      <c r="J1449" t="s">
        <v>69</v>
      </c>
      <c r="K1449">
        <v>1</v>
      </c>
      <c r="L1449" t="s">
        <v>247</v>
      </c>
      <c r="M1449" t="s">
        <v>21</v>
      </c>
      <c r="N1449" t="s">
        <v>22</v>
      </c>
      <c r="O1449" t="s">
        <v>23</v>
      </c>
      <c r="P1449" t="s">
        <v>167</v>
      </c>
      <c r="Q1449" t="s">
        <v>25</v>
      </c>
      <c r="R1449">
        <v>1</v>
      </c>
      <c r="S1449" t="s">
        <v>272</v>
      </c>
      <c r="T1449" t="s">
        <v>280</v>
      </c>
      <c r="U1449" t="s">
        <v>284</v>
      </c>
      <c r="V1449" s="50">
        <f t="shared" si="123"/>
        <v>2.8571428571428571E-3</v>
      </c>
      <c r="W1449" s="50">
        <f t="shared" si="126"/>
        <v>2857.1428571428573</v>
      </c>
      <c r="X1449" s="50">
        <f t="shared" si="125"/>
        <v>2.881844380403458E-3</v>
      </c>
      <c r="Y1449">
        <f t="shared" si="124"/>
        <v>2.8818443804034581</v>
      </c>
    </row>
    <row r="1450" spans="1:25">
      <c r="A1450">
        <v>1449</v>
      </c>
      <c r="B1450" t="s">
        <v>144</v>
      </c>
      <c r="C1450" t="s">
        <v>223</v>
      </c>
      <c r="D1450">
        <v>9</v>
      </c>
      <c r="E1450" t="s">
        <v>71</v>
      </c>
      <c r="F1450">
        <f t="shared" si="127"/>
        <v>0.08</v>
      </c>
      <c r="H1450">
        <v>350</v>
      </c>
      <c r="I1450" s="4">
        <v>347</v>
      </c>
      <c r="J1450" t="s">
        <v>69</v>
      </c>
      <c r="K1450">
        <v>1</v>
      </c>
      <c r="L1450" t="s">
        <v>192</v>
      </c>
      <c r="M1450" t="s">
        <v>35</v>
      </c>
      <c r="N1450" t="s">
        <v>36</v>
      </c>
      <c r="O1450" t="s">
        <v>37</v>
      </c>
      <c r="P1450" t="s">
        <v>24</v>
      </c>
      <c r="Q1450" t="s">
        <v>38</v>
      </c>
      <c r="R1450">
        <v>1</v>
      </c>
      <c r="S1450" t="s">
        <v>272</v>
      </c>
      <c r="T1450" t="s">
        <v>280</v>
      </c>
      <c r="U1450" t="s">
        <v>284</v>
      </c>
      <c r="V1450" s="50">
        <f t="shared" si="123"/>
        <v>2.8571428571428571E-3</v>
      </c>
      <c r="W1450" s="50">
        <f t="shared" si="126"/>
        <v>2857.1428571428573</v>
      </c>
      <c r="X1450" s="50">
        <f t="shared" si="125"/>
        <v>2.881844380403458E-3</v>
      </c>
      <c r="Y1450">
        <f t="shared" si="124"/>
        <v>2.8818443804034581</v>
      </c>
    </row>
    <row r="1451" spans="1:25">
      <c r="A1451">
        <v>1450</v>
      </c>
      <c r="B1451" t="s">
        <v>144</v>
      </c>
      <c r="C1451" t="s">
        <v>223</v>
      </c>
      <c r="D1451">
        <v>9</v>
      </c>
      <c r="E1451" t="s">
        <v>71</v>
      </c>
      <c r="F1451">
        <f t="shared" si="127"/>
        <v>0.08</v>
      </c>
      <c r="H1451">
        <v>350</v>
      </c>
      <c r="I1451" s="4">
        <v>347</v>
      </c>
      <c r="J1451" t="s">
        <v>69</v>
      </c>
      <c r="K1451">
        <v>1</v>
      </c>
      <c r="L1451" t="s">
        <v>39</v>
      </c>
      <c r="M1451" t="s">
        <v>35</v>
      </c>
      <c r="N1451" t="s">
        <v>36</v>
      </c>
      <c r="O1451" t="s">
        <v>37</v>
      </c>
      <c r="P1451" t="s">
        <v>24</v>
      </c>
      <c r="Q1451" t="s">
        <v>38</v>
      </c>
      <c r="R1451">
        <v>2</v>
      </c>
      <c r="S1451" t="s">
        <v>272</v>
      </c>
      <c r="T1451" t="s">
        <v>280</v>
      </c>
      <c r="U1451" t="s">
        <v>284</v>
      </c>
      <c r="V1451" s="50">
        <f t="shared" si="123"/>
        <v>5.7142857142857143E-3</v>
      </c>
      <c r="W1451" s="50">
        <f t="shared" si="126"/>
        <v>5714.2857142857147</v>
      </c>
      <c r="X1451" s="50">
        <f t="shared" si="125"/>
        <v>5.763688760806916E-3</v>
      </c>
      <c r="Y1451">
        <f t="shared" si="124"/>
        <v>5.7636887608069163</v>
      </c>
    </row>
    <row r="1452" spans="1:25">
      <c r="A1452">
        <v>1451</v>
      </c>
      <c r="B1452" t="s">
        <v>144</v>
      </c>
      <c r="C1452" t="s">
        <v>223</v>
      </c>
      <c r="D1452">
        <v>9</v>
      </c>
      <c r="E1452" t="s">
        <v>71</v>
      </c>
      <c r="F1452">
        <f t="shared" si="127"/>
        <v>0.08</v>
      </c>
      <c r="H1452">
        <v>350</v>
      </c>
      <c r="I1452" s="4">
        <v>347</v>
      </c>
      <c r="J1452" t="s">
        <v>69</v>
      </c>
      <c r="K1452">
        <v>1</v>
      </c>
      <c r="L1452" t="s">
        <v>58</v>
      </c>
      <c r="M1452" t="s">
        <v>58</v>
      </c>
      <c r="N1452" t="s">
        <v>30</v>
      </c>
      <c r="O1452" t="s">
        <v>23</v>
      </c>
      <c r="P1452" t="s">
        <v>31</v>
      </c>
      <c r="Q1452" t="s">
        <v>59</v>
      </c>
      <c r="R1452">
        <v>1</v>
      </c>
      <c r="S1452" t="s">
        <v>272</v>
      </c>
      <c r="T1452" t="s">
        <v>280</v>
      </c>
      <c r="U1452" t="s">
        <v>284</v>
      </c>
      <c r="V1452" s="50">
        <f t="shared" si="123"/>
        <v>2.8571428571428571E-3</v>
      </c>
      <c r="W1452" s="50">
        <f t="shared" si="126"/>
        <v>2857.1428571428573</v>
      </c>
      <c r="X1452" s="50">
        <f t="shared" si="125"/>
        <v>2.881844380403458E-3</v>
      </c>
      <c r="Y1452">
        <f t="shared" si="124"/>
        <v>2.8818443804034581</v>
      </c>
    </row>
    <row r="1453" spans="1:25">
      <c r="A1453">
        <v>1452</v>
      </c>
      <c r="B1453" t="s">
        <v>144</v>
      </c>
      <c r="C1453" t="s">
        <v>223</v>
      </c>
      <c r="D1453">
        <v>9</v>
      </c>
      <c r="E1453" t="s">
        <v>71</v>
      </c>
      <c r="F1453">
        <f t="shared" si="127"/>
        <v>0.08</v>
      </c>
      <c r="H1453">
        <v>350</v>
      </c>
      <c r="I1453" s="4">
        <v>347</v>
      </c>
      <c r="J1453" t="s">
        <v>69</v>
      </c>
      <c r="K1453">
        <v>1</v>
      </c>
      <c r="L1453" t="s">
        <v>153</v>
      </c>
      <c r="M1453" t="s">
        <v>153</v>
      </c>
      <c r="N1453" t="s">
        <v>22</v>
      </c>
      <c r="O1453" t="s">
        <v>23</v>
      </c>
      <c r="P1453" t="s">
        <v>31</v>
      </c>
      <c r="Q1453" t="s">
        <v>154</v>
      </c>
      <c r="R1453">
        <v>1</v>
      </c>
      <c r="S1453" t="s">
        <v>272</v>
      </c>
      <c r="T1453" t="s">
        <v>280</v>
      </c>
      <c r="U1453" t="s">
        <v>284</v>
      </c>
      <c r="V1453" s="50">
        <f t="shared" si="123"/>
        <v>2.8571428571428571E-3</v>
      </c>
      <c r="W1453" s="50">
        <f t="shared" si="126"/>
        <v>2857.1428571428573</v>
      </c>
      <c r="X1453" s="50">
        <f t="shared" si="125"/>
        <v>2.881844380403458E-3</v>
      </c>
      <c r="Y1453">
        <f t="shared" si="124"/>
        <v>2.8818443804034581</v>
      </c>
    </row>
    <row r="1454" spans="1:25">
      <c r="A1454">
        <v>1453</v>
      </c>
      <c r="B1454" t="s">
        <v>144</v>
      </c>
      <c r="C1454" t="s">
        <v>223</v>
      </c>
      <c r="D1454">
        <v>10</v>
      </c>
      <c r="E1454" t="s">
        <v>18</v>
      </c>
      <c r="F1454">
        <f t="shared" ref="F1454:F1492" si="128">(4/100)</f>
        <v>0.04</v>
      </c>
      <c r="H1454">
        <v>350</v>
      </c>
      <c r="I1454" s="4">
        <v>347</v>
      </c>
      <c r="J1454" t="s">
        <v>19</v>
      </c>
      <c r="K1454">
        <v>1</v>
      </c>
      <c r="L1454" t="s">
        <v>224</v>
      </c>
      <c r="M1454" t="s">
        <v>225</v>
      </c>
      <c r="N1454" t="s">
        <v>36</v>
      </c>
      <c r="O1454" t="s">
        <v>37</v>
      </c>
      <c r="P1454" t="s">
        <v>24</v>
      </c>
      <c r="Q1454" t="s">
        <v>38</v>
      </c>
      <c r="R1454">
        <v>10</v>
      </c>
      <c r="S1454" t="s">
        <v>285</v>
      </c>
      <c r="T1454" t="s">
        <v>286</v>
      </c>
      <c r="U1454" t="s">
        <v>287</v>
      </c>
      <c r="V1454" s="50">
        <f t="shared" si="123"/>
        <v>2.8571428571428571E-2</v>
      </c>
      <c r="W1454" s="50">
        <f t="shared" si="126"/>
        <v>28571.428571428569</v>
      </c>
      <c r="X1454" s="50">
        <f t="shared" si="125"/>
        <v>2.8818443804034581E-2</v>
      </c>
      <c r="Y1454">
        <f t="shared" si="124"/>
        <v>28.81844380403458</v>
      </c>
    </row>
    <row r="1455" spans="1:25">
      <c r="A1455">
        <v>1454</v>
      </c>
      <c r="B1455" t="s">
        <v>144</v>
      </c>
      <c r="C1455" t="s">
        <v>223</v>
      </c>
      <c r="D1455">
        <v>10</v>
      </c>
      <c r="E1455" t="s">
        <v>18</v>
      </c>
      <c r="F1455">
        <f t="shared" si="128"/>
        <v>0.04</v>
      </c>
      <c r="H1455">
        <v>350</v>
      </c>
      <c r="I1455" s="4">
        <v>347</v>
      </c>
      <c r="J1455" t="s">
        <v>19</v>
      </c>
      <c r="K1455">
        <v>1</v>
      </c>
      <c r="L1455" t="s">
        <v>34</v>
      </c>
      <c r="M1455" t="s">
        <v>35</v>
      </c>
      <c r="N1455" t="s">
        <v>36</v>
      </c>
      <c r="O1455" t="s">
        <v>37</v>
      </c>
      <c r="P1455" t="s">
        <v>24</v>
      </c>
      <c r="Q1455" t="s">
        <v>38</v>
      </c>
      <c r="R1455">
        <v>1</v>
      </c>
      <c r="S1455" t="s">
        <v>285</v>
      </c>
      <c r="T1455" t="s">
        <v>286</v>
      </c>
      <c r="U1455" t="s">
        <v>287</v>
      </c>
      <c r="V1455" s="50">
        <f t="shared" si="123"/>
        <v>2.8571428571428571E-3</v>
      </c>
      <c r="W1455" s="50">
        <f t="shared" si="126"/>
        <v>2857.1428571428573</v>
      </c>
      <c r="X1455" s="50">
        <f t="shared" si="125"/>
        <v>2.881844380403458E-3</v>
      </c>
      <c r="Y1455">
        <f t="shared" si="124"/>
        <v>2.8818443804034581</v>
      </c>
    </row>
    <row r="1456" spans="1:25">
      <c r="A1456">
        <v>1455</v>
      </c>
      <c r="B1456" t="s">
        <v>144</v>
      </c>
      <c r="C1456" t="s">
        <v>223</v>
      </c>
      <c r="D1456">
        <v>10</v>
      </c>
      <c r="E1456" t="s">
        <v>18</v>
      </c>
      <c r="F1456">
        <f t="shared" si="128"/>
        <v>0.04</v>
      </c>
      <c r="H1456">
        <v>350</v>
      </c>
      <c r="I1456" s="4">
        <v>347</v>
      </c>
      <c r="J1456" t="s">
        <v>19</v>
      </c>
      <c r="K1456">
        <v>1</v>
      </c>
      <c r="L1456" t="s">
        <v>39</v>
      </c>
      <c r="M1456" t="s">
        <v>35</v>
      </c>
      <c r="N1456" t="s">
        <v>36</v>
      </c>
      <c r="O1456" t="s">
        <v>37</v>
      </c>
      <c r="P1456" t="s">
        <v>24</v>
      </c>
      <c r="Q1456" t="s">
        <v>38</v>
      </c>
      <c r="R1456">
        <v>21</v>
      </c>
      <c r="S1456" t="s">
        <v>285</v>
      </c>
      <c r="T1456" t="s">
        <v>286</v>
      </c>
      <c r="U1456" t="s">
        <v>287</v>
      </c>
      <c r="V1456" s="50">
        <f t="shared" si="123"/>
        <v>0.06</v>
      </c>
      <c r="W1456" s="50">
        <f t="shared" si="126"/>
        <v>60000</v>
      </c>
      <c r="X1456" s="50">
        <f t="shared" si="125"/>
        <v>6.0518731988472622E-2</v>
      </c>
      <c r="Y1456">
        <f t="shared" si="124"/>
        <v>60.518731988472624</v>
      </c>
    </row>
    <row r="1457" spans="1:25">
      <c r="A1457">
        <v>1456</v>
      </c>
      <c r="B1457" t="s">
        <v>144</v>
      </c>
      <c r="C1457" t="s">
        <v>223</v>
      </c>
      <c r="D1457">
        <v>10</v>
      </c>
      <c r="E1457" t="s">
        <v>18</v>
      </c>
      <c r="F1457">
        <f t="shared" si="128"/>
        <v>0.04</v>
      </c>
      <c r="H1457">
        <v>350</v>
      </c>
      <c r="I1457" s="4">
        <v>347</v>
      </c>
      <c r="J1457" t="s">
        <v>19</v>
      </c>
      <c r="K1457">
        <v>1</v>
      </c>
      <c r="L1457" t="s">
        <v>48</v>
      </c>
      <c r="M1457" t="s">
        <v>48</v>
      </c>
      <c r="N1457" t="s">
        <v>22</v>
      </c>
      <c r="O1457" t="s">
        <v>37</v>
      </c>
      <c r="P1457" t="s">
        <v>24</v>
      </c>
      <c r="Q1457" t="s">
        <v>49</v>
      </c>
      <c r="R1457">
        <v>4</v>
      </c>
      <c r="S1457" t="s">
        <v>285</v>
      </c>
      <c r="T1457" t="s">
        <v>286</v>
      </c>
      <c r="U1457" t="s">
        <v>287</v>
      </c>
      <c r="V1457" s="50">
        <f t="shared" si="123"/>
        <v>1.1428571428571429E-2</v>
      </c>
      <c r="W1457" s="50">
        <f t="shared" si="126"/>
        <v>11428.571428571429</v>
      </c>
      <c r="X1457" s="50">
        <f t="shared" si="125"/>
        <v>1.1527377521613832E-2</v>
      </c>
      <c r="Y1457">
        <f t="shared" si="124"/>
        <v>11.527377521613833</v>
      </c>
    </row>
    <row r="1458" spans="1:25">
      <c r="A1458">
        <v>1457</v>
      </c>
      <c r="B1458" t="s">
        <v>144</v>
      </c>
      <c r="C1458" t="s">
        <v>223</v>
      </c>
      <c r="D1458">
        <v>10</v>
      </c>
      <c r="E1458" t="s">
        <v>18</v>
      </c>
      <c r="F1458">
        <f t="shared" si="128"/>
        <v>0.04</v>
      </c>
      <c r="H1458">
        <v>350</v>
      </c>
      <c r="I1458" s="4">
        <v>347</v>
      </c>
      <c r="J1458" t="s">
        <v>19</v>
      </c>
      <c r="K1458">
        <v>1</v>
      </c>
      <c r="L1458" t="s">
        <v>161</v>
      </c>
      <c r="M1458" t="s">
        <v>161</v>
      </c>
      <c r="N1458" t="s">
        <v>36</v>
      </c>
      <c r="O1458" t="s">
        <v>37</v>
      </c>
      <c r="P1458" t="s">
        <v>24</v>
      </c>
      <c r="Q1458" t="s">
        <v>38</v>
      </c>
      <c r="R1458">
        <v>17</v>
      </c>
      <c r="S1458" t="s">
        <v>285</v>
      </c>
      <c r="T1458" t="s">
        <v>286</v>
      </c>
      <c r="U1458" t="s">
        <v>287</v>
      </c>
      <c r="V1458" s="50">
        <f t="shared" si="123"/>
        <v>4.8571428571428571E-2</v>
      </c>
      <c r="W1458" s="50">
        <f t="shared" si="126"/>
        <v>48571.428571428572</v>
      </c>
      <c r="X1458" s="50">
        <f t="shared" si="125"/>
        <v>4.8991354466858789E-2</v>
      </c>
      <c r="Y1458">
        <f t="shared" si="124"/>
        <v>48.991354466858787</v>
      </c>
    </row>
    <row r="1459" spans="1:25">
      <c r="A1459">
        <v>1458</v>
      </c>
      <c r="B1459" t="s">
        <v>144</v>
      </c>
      <c r="C1459" t="s">
        <v>223</v>
      </c>
      <c r="D1459">
        <v>10</v>
      </c>
      <c r="E1459" t="s">
        <v>18</v>
      </c>
      <c r="F1459">
        <f t="shared" si="128"/>
        <v>0.04</v>
      </c>
      <c r="H1459">
        <v>350</v>
      </c>
      <c r="I1459" s="4">
        <v>347</v>
      </c>
      <c r="J1459" t="s">
        <v>19</v>
      </c>
      <c r="K1459">
        <v>1</v>
      </c>
      <c r="L1459" t="s">
        <v>186</v>
      </c>
      <c r="M1459" t="s">
        <v>186</v>
      </c>
      <c r="N1459" t="s">
        <v>22</v>
      </c>
      <c r="O1459" t="s">
        <v>23</v>
      </c>
      <c r="P1459" t="s">
        <v>24</v>
      </c>
      <c r="Q1459" t="s">
        <v>32</v>
      </c>
      <c r="R1459">
        <v>1</v>
      </c>
      <c r="S1459" t="s">
        <v>285</v>
      </c>
      <c r="T1459" t="s">
        <v>286</v>
      </c>
      <c r="U1459" t="s">
        <v>287</v>
      </c>
      <c r="V1459" s="50">
        <f t="shared" si="123"/>
        <v>2.8571428571428571E-3</v>
      </c>
      <c r="W1459" s="50">
        <f t="shared" si="126"/>
        <v>2857.1428571428573</v>
      </c>
      <c r="X1459" s="50">
        <f t="shared" si="125"/>
        <v>2.881844380403458E-3</v>
      </c>
      <c r="Y1459">
        <f t="shared" si="124"/>
        <v>2.8818443804034581</v>
      </c>
    </row>
    <row r="1460" spans="1:25">
      <c r="A1460">
        <v>1459</v>
      </c>
      <c r="B1460" t="s">
        <v>144</v>
      </c>
      <c r="C1460" t="s">
        <v>223</v>
      </c>
      <c r="D1460">
        <v>10</v>
      </c>
      <c r="E1460" t="s">
        <v>18</v>
      </c>
      <c r="F1460">
        <f t="shared" si="128"/>
        <v>0.04</v>
      </c>
      <c r="H1460">
        <v>350</v>
      </c>
      <c r="I1460" s="4">
        <v>347</v>
      </c>
      <c r="J1460" t="s">
        <v>19</v>
      </c>
      <c r="K1460">
        <v>1</v>
      </c>
      <c r="L1460" t="s">
        <v>271</v>
      </c>
      <c r="M1460" t="s">
        <v>64</v>
      </c>
      <c r="N1460" t="s">
        <v>22</v>
      </c>
      <c r="O1460" t="s">
        <v>23</v>
      </c>
      <c r="P1460" t="s">
        <v>24</v>
      </c>
      <c r="Q1460" t="s">
        <v>25</v>
      </c>
      <c r="R1460">
        <v>1</v>
      </c>
      <c r="S1460" t="s">
        <v>285</v>
      </c>
      <c r="T1460" t="s">
        <v>286</v>
      </c>
      <c r="U1460" t="s">
        <v>287</v>
      </c>
      <c r="V1460" s="50">
        <f t="shared" si="123"/>
        <v>2.8571428571428571E-3</v>
      </c>
      <c r="W1460" s="50">
        <f t="shared" si="126"/>
        <v>2857.1428571428573</v>
      </c>
      <c r="X1460" s="50">
        <f t="shared" si="125"/>
        <v>2.881844380403458E-3</v>
      </c>
      <c r="Y1460">
        <f t="shared" si="124"/>
        <v>2.8818443804034581</v>
      </c>
    </row>
    <row r="1461" spans="1:25">
      <c r="A1461">
        <v>1460</v>
      </c>
      <c r="B1461" t="s">
        <v>144</v>
      </c>
      <c r="C1461" t="s">
        <v>223</v>
      </c>
      <c r="D1461">
        <v>10</v>
      </c>
      <c r="E1461" t="s">
        <v>18</v>
      </c>
      <c r="F1461">
        <f t="shared" si="128"/>
        <v>0.04</v>
      </c>
      <c r="H1461">
        <v>350</v>
      </c>
      <c r="I1461" s="4">
        <v>347</v>
      </c>
      <c r="J1461" t="s">
        <v>19</v>
      </c>
      <c r="K1461">
        <v>1</v>
      </c>
      <c r="L1461" t="s">
        <v>188</v>
      </c>
      <c r="M1461" t="s">
        <v>188</v>
      </c>
      <c r="N1461" t="s">
        <v>22</v>
      </c>
      <c r="O1461" t="s">
        <v>23</v>
      </c>
      <c r="P1461" t="s">
        <v>24</v>
      </c>
      <c r="Q1461" t="s">
        <v>32</v>
      </c>
      <c r="R1461">
        <v>1</v>
      </c>
      <c r="S1461" t="s">
        <v>285</v>
      </c>
      <c r="T1461" t="s">
        <v>286</v>
      </c>
      <c r="U1461" t="s">
        <v>287</v>
      </c>
      <c r="V1461" s="50">
        <f t="shared" si="123"/>
        <v>2.8571428571428571E-3</v>
      </c>
      <c r="W1461" s="50">
        <f t="shared" si="126"/>
        <v>2857.1428571428573</v>
      </c>
      <c r="X1461" s="50">
        <f t="shared" si="125"/>
        <v>2.881844380403458E-3</v>
      </c>
      <c r="Y1461">
        <f t="shared" si="124"/>
        <v>2.8818443804034581</v>
      </c>
    </row>
    <row r="1462" spans="1:25">
      <c r="A1462">
        <v>1461</v>
      </c>
      <c r="B1462" t="s">
        <v>144</v>
      </c>
      <c r="C1462" t="s">
        <v>223</v>
      </c>
      <c r="D1462">
        <v>10</v>
      </c>
      <c r="E1462" t="s">
        <v>18</v>
      </c>
      <c r="F1462">
        <f t="shared" si="128"/>
        <v>0.04</v>
      </c>
      <c r="H1462">
        <v>350</v>
      </c>
      <c r="I1462" s="4">
        <v>347</v>
      </c>
      <c r="J1462" t="s">
        <v>65</v>
      </c>
      <c r="K1462">
        <v>1</v>
      </c>
      <c r="L1462" t="s">
        <v>20</v>
      </c>
      <c r="M1462" t="s">
        <v>21</v>
      </c>
      <c r="N1462" t="s">
        <v>22</v>
      </c>
      <c r="O1462" t="s">
        <v>23</v>
      </c>
      <c r="P1462" t="s">
        <v>24</v>
      </c>
      <c r="Q1462" t="s">
        <v>25</v>
      </c>
      <c r="R1462">
        <v>2</v>
      </c>
      <c r="S1462" t="s">
        <v>285</v>
      </c>
      <c r="T1462" t="s">
        <v>286</v>
      </c>
      <c r="U1462" t="s">
        <v>288</v>
      </c>
      <c r="V1462" s="50">
        <f t="shared" si="123"/>
        <v>5.7142857142857143E-3</v>
      </c>
      <c r="W1462" s="50">
        <f t="shared" si="126"/>
        <v>5714.2857142857147</v>
      </c>
      <c r="X1462" s="50">
        <f t="shared" si="125"/>
        <v>5.763688760806916E-3</v>
      </c>
      <c r="Y1462">
        <f t="shared" si="124"/>
        <v>5.7636887608069163</v>
      </c>
    </row>
    <row r="1463" spans="1:25">
      <c r="A1463">
        <v>1462</v>
      </c>
      <c r="B1463" t="s">
        <v>144</v>
      </c>
      <c r="C1463" t="s">
        <v>223</v>
      </c>
      <c r="D1463">
        <v>10</v>
      </c>
      <c r="E1463" t="s">
        <v>18</v>
      </c>
      <c r="F1463">
        <f t="shared" si="128"/>
        <v>0.04</v>
      </c>
      <c r="H1463">
        <v>350</v>
      </c>
      <c r="I1463" s="4">
        <v>347</v>
      </c>
      <c r="J1463" t="s">
        <v>65</v>
      </c>
      <c r="K1463">
        <v>1</v>
      </c>
      <c r="L1463" t="s">
        <v>224</v>
      </c>
      <c r="M1463" t="s">
        <v>225</v>
      </c>
      <c r="N1463" t="s">
        <v>36</v>
      </c>
      <c r="O1463" t="s">
        <v>37</v>
      </c>
      <c r="P1463" t="s">
        <v>24</v>
      </c>
      <c r="Q1463" t="s">
        <v>38</v>
      </c>
      <c r="R1463">
        <v>11</v>
      </c>
      <c r="S1463" t="s">
        <v>285</v>
      </c>
      <c r="T1463" t="s">
        <v>286</v>
      </c>
      <c r="U1463" t="s">
        <v>288</v>
      </c>
      <c r="V1463" s="50">
        <f t="shared" si="123"/>
        <v>3.1428571428571431E-2</v>
      </c>
      <c r="W1463" s="50">
        <f t="shared" si="126"/>
        <v>31428.571428571431</v>
      </c>
      <c r="X1463" s="50">
        <f t="shared" si="125"/>
        <v>3.1700288184438041E-2</v>
      </c>
      <c r="Y1463">
        <f t="shared" si="124"/>
        <v>31.70028818443804</v>
      </c>
    </row>
    <row r="1464" spans="1:25">
      <c r="A1464">
        <v>1463</v>
      </c>
      <c r="B1464" t="s">
        <v>144</v>
      </c>
      <c r="C1464" t="s">
        <v>223</v>
      </c>
      <c r="D1464">
        <v>10</v>
      </c>
      <c r="E1464" t="s">
        <v>18</v>
      </c>
      <c r="F1464">
        <f t="shared" si="128"/>
        <v>0.04</v>
      </c>
      <c r="H1464">
        <v>350</v>
      </c>
      <c r="I1464" s="4">
        <v>347</v>
      </c>
      <c r="J1464" t="s">
        <v>65</v>
      </c>
      <c r="K1464">
        <v>1</v>
      </c>
      <c r="L1464" t="s">
        <v>34</v>
      </c>
      <c r="M1464" t="s">
        <v>35</v>
      </c>
      <c r="N1464" t="s">
        <v>36</v>
      </c>
      <c r="O1464" t="s">
        <v>37</v>
      </c>
      <c r="P1464" t="s">
        <v>24</v>
      </c>
      <c r="Q1464" t="s">
        <v>38</v>
      </c>
      <c r="R1464">
        <v>5</v>
      </c>
      <c r="S1464" t="s">
        <v>285</v>
      </c>
      <c r="T1464" t="s">
        <v>286</v>
      </c>
      <c r="U1464" t="s">
        <v>288</v>
      </c>
      <c r="V1464" s="50">
        <f t="shared" si="123"/>
        <v>1.4285714285714285E-2</v>
      </c>
      <c r="W1464" s="50">
        <f t="shared" si="126"/>
        <v>14285.714285714284</v>
      </c>
      <c r="X1464" s="50">
        <f t="shared" si="125"/>
        <v>1.4409221902017291E-2</v>
      </c>
      <c r="Y1464">
        <f t="shared" si="124"/>
        <v>14.40922190201729</v>
      </c>
    </row>
    <row r="1465" spans="1:25">
      <c r="A1465">
        <v>1464</v>
      </c>
      <c r="B1465" t="s">
        <v>144</v>
      </c>
      <c r="C1465" t="s">
        <v>223</v>
      </c>
      <c r="D1465">
        <v>10</v>
      </c>
      <c r="E1465" t="s">
        <v>18</v>
      </c>
      <c r="F1465">
        <f t="shared" si="128"/>
        <v>0.04</v>
      </c>
      <c r="H1465">
        <v>350</v>
      </c>
      <c r="I1465" s="4">
        <v>347</v>
      </c>
      <c r="J1465" t="s">
        <v>65</v>
      </c>
      <c r="K1465">
        <v>1</v>
      </c>
      <c r="L1465" t="s">
        <v>192</v>
      </c>
      <c r="M1465" t="s">
        <v>35</v>
      </c>
      <c r="N1465" t="s">
        <v>36</v>
      </c>
      <c r="O1465" t="s">
        <v>37</v>
      </c>
      <c r="P1465" t="s">
        <v>24</v>
      </c>
      <c r="Q1465" t="s">
        <v>38</v>
      </c>
      <c r="R1465">
        <v>14</v>
      </c>
      <c r="S1465" t="s">
        <v>285</v>
      </c>
      <c r="T1465" t="s">
        <v>286</v>
      </c>
      <c r="U1465" t="s">
        <v>288</v>
      </c>
      <c r="V1465" s="50">
        <f t="shared" si="123"/>
        <v>0.04</v>
      </c>
      <c r="W1465" s="50">
        <f t="shared" si="126"/>
        <v>40000</v>
      </c>
      <c r="X1465" s="50">
        <f t="shared" si="125"/>
        <v>4.0345821325648415E-2</v>
      </c>
      <c r="Y1465">
        <f t="shared" si="124"/>
        <v>40.345821325648416</v>
      </c>
    </row>
    <row r="1466" spans="1:25">
      <c r="A1466">
        <v>1465</v>
      </c>
      <c r="B1466" t="s">
        <v>144</v>
      </c>
      <c r="C1466" t="s">
        <v>223</v>
      </c>
      <c r="D1466">
        <v>10</v>
      </c>
      <c r="E1466" t="s">
        <v>18</v>
      </c>
      <c r="F1466">
        <f t="shared" si="128"/>
        <v>0.04</v>
      </c>
      <c r="H1466">
        <v>350</v>
      </c>
      <c r="I1466" s="4">
        <v>347</v>
      </c>
      <c r="J1466" t="s">
        <v>65</v>
      </c>
      <c r="K1466">
        <v>1</v>
      </c>
      <c r="L1466" t="s">
        <v>39</v>
      </c>
      <c r="M1466" t="s">
        <v>35</v>
      </c>
      <c r="N1466" t="s">
        <v>36</v>
      </c>
      <c r="O1466" t="s">
        <v>37</v>
      </c>
      <c r="P1466" t="s">
        <v>24</v>
      </c>
      <c r="Q1466" t="s">
        <v>38</v>
      </c>
      <c r="R1466">
        <v>23</v>
      </c>
      <c r="S1466" t="s">
        <v>285</v>
      </c>
      <c r="T1466" t="s">
        <v>286</v>
      </c>
      <c r="U1466" t="s">
        <v>288</v>
      </c>
      <c r="V1466" s="50">
        <f t="shared" si="123"/>
        <v>6.5714285714285711E-2</v>
      </c>
      <c r="W1466" s="50">
        <f t="shared" si="126"/>
        <v>65714.28571428571</v>
      </c>
      <c r="X1466" s="50">
        <f t="shared" si="125"/>
        <v>6.6282420749279536E-2</v>
      </c>
      <c r="Y1466">
        <f t="shared" si="124"/>
        <v>66.282420749279538</v>
      </c>
    </row>
    <row r="1467" spans="1:25">
      <c r="A1467">
        <v>1466</v>
      </c>
      <c r="B1467" t="s">
        <v>144</v>
      </c>
      <c r="C1467" t="s">
        <v>223</v>
      </c>
      <c r="D1467">
        <v>10</v>
      </c>
      <c r="E1467" t="s">
        <v>18</v>
      </c>
      <c r="F1467">
        <f t="shared" si="128"/>
        <v>0.04</v>
      </c>
      <c r="H1467">
        <v>350</v>
      </c>
      <c r="I1467" s="4">
        <v>347</v>
      </c>
      <c r="J1467" t="s">
        <v>65</v>
      </c>
      <c r="K1467">
        <v>1</v>
      </c>
      <c r="L1467" t="s">
        <v>40</v>
      </c>
      <c r="M1467" t="s">
        <v>40</v>
      </c>
      <c r="N1467" t="s">
        <v>22</v>
      </c>
      <c r="O1467" t="s">
        <v>37</v>
      </c>
      <c r="P1467" t="s">
        <v>24</v>
      </c>
      <c r="Q1467" t="s">
        <v>32</v>
      </c>
      <c r="R1467">
        <v>2</v>
      </c>
      <c r="S1467" t="s">
        <v>285</v>
      </c>
      <c r="T1467" t="s">
        <v>286</v>
      </c>
      <c r="U1467" t="s">
        <v>288</v>
      </c>
      <c r="V1467" s="50">
        <f t="shared" si="123"/>
        <v>5.7142857142857143E-3</v>
      </c>
      <c r="W1467" s="50">
        <f t="shared" si="126"/>
        <v>5714.2857142857147</v>
      </c>
      <c r="X1467" s="50">
        <f t="shared" si="125"/>
        <v>5.763688760806916E-3</v>
      </c>
      <c r="Y1467">
        <f t="shared" si="124"/>
        <v>5.7636887608069163</v>
      </c>
    </row>
    <row r="1468" spans="1:25">
      <c r="A1468">
        <v>1467</v>
      </c>
      <c r="B1468" t="s">
        <v>144</v>
      </c>
      <c r="C1468" t="s">
        <v>223</v>
      </c>
      <c r="D1468">
        <v>10</v>
      </c>
      <c r="E1468" t="s">
        <v>18</v>
      </c>
      <c r="F1468">
        <f t="shared" si="128"/>
        <v>0.04</v>
      </c>
      <c r="H1468">
        <v>350</v>
      </c>
      <c r="I1468" s="4">
        <v>347</v>
      </c>
      <c r="J1468" t="s">
        <v>65</v>
      </c>
      <c r="K1468">
        <v>1</v>
      </c>
      <c r="L1468" t="s">
        <v>48</v>
      </c>
      <c r="M1468" t="s">
        <v>48</v>
      </c>
      <c r="N1468" t="s">
        <v>22</v>
      </c>
      <c r="O1468" t="s">
        <v>37</v>
      </c>
      <c r="P1468" t="s">
        <v>24</v>
      </c>
      <c r="Q1468" t="s">
        <v>49</v>
      </c>
      <c r="R1468">
        <v>1</v>
      </c>
      <c r="S1468" t="s">
        <v>285</v>
      </c>
      <c r="T1468" t="s">
        <v>286</v>
      </c>
      <c r="U1468" t="s">
        <v>288</v>
      </c>
      <c r="V1468" s="50">
        <f t="shared" si="123"/>
        <v>2.8571428571428571E-3</v>
      </c>
      <c r="W1468" s="50">
        <f t="shared" si="126"/>
        <v>2857.1428571428573</v>
      </c>
      <c r="X1468" s="50">
        <f t="shared" si="125"/>
        <v>2.881844380403458E-3</v>
      </c>
      <c r="Y1468">
        <f t="shared" si="124"/>
        <v>2.8818443804034581</v>
      </c>
    </row>
    <row r="1469" spans="1:25">
      <c r="A1469">
        <v>1468</v>
      </c>
      <c r="B1469" t="s">
        <v>144</v>
      </c>
      <c r="C1469" t="s">
        <v>223</v>
      </c>
      <c r="D1469">
        <v>10</v>
      </c>
      <c r="E1469" t="s">
        <v>18</v>
      </c>
      <c r="F1469">
        <f t="shared" si="128"/>
        <v>0.04</v>
      </c>
      <c r="H1469">
        <v>350</v>
      </c>
      <c r="I1469" s="4">
        <v>347</v>
      </c>
      <c r="J1469" t="s">
        <v>65</v>
      </c>
      <c r="K1469">
        <v>1</v>
      </c>
      <c r="L1469" t="s">
        <v>161</v>
      </c>
      <c r="M1469" t="s">
        <v>161</v>
      </c>
      <c r="N1469" t="s">
        <v>36</v>
      </c>
      <c r="O1469" t="s">
        <v>37</v>
      </c>
      <c r="P1469" t="s">
        <v>24</v>
      </c>
      <c r="Q1469" t="s">
        <v>38</v>
      </c>
      <c r="R1469">
        <v>19</v>
      </c>
      <c r="S1469" t="s">
        <v>285</v>
      </c>
      <c r="T1469" t="s">
        <v>286</v>
      </c>
      <c r="U1469" t="s">
        <v>288</v>
      </c>
      <c r="V1469" s="50">
        <f t="shared" si="123"/>
        <v>5.4285714285714284E-2</v>
      </c>
      <c r="W1469" s="50">
        <f t="shared" si="126"/>
        <v>54285.714285714283</v>
      </c>
      <c r="X1469" s="50">
        <f t="shared" si="125"/>
        <v>5.4755043227665709E-2</v>
      </c>
      <c r="Y1469">
        <f t="shared" si="124"/>
        <v>54.755043227665709</v>
      </c>
    </row>
    <row r="1470" spans="1:25">
      <c r="A1470">
        <v>1469</v>
      </c>
      <c r="B1470" t="s">
        <v>144</v>
      </c>
      <c r="C1470" t="s">
        <v>223</v>
      </c>
      <c r="D1470">
        <v>10</v>
      </c>
      <c r="E1470" t="s">
        <v>18</v>
      </c>
      <c r="F1470">
        <f t="shared" si="128"/>
        <v>0.04</v>
      </c>
      <c r="H1470">
        <v>350</v>
      </c>
      <c r="I1470" s="4">
        <v>347</v>
      </c>
      <c r="J1470" t="s">
        <v>65</v>
      </c>
      <c r="K1470">
        <v>1</v>
      </c>
      <c r="L1470" t="s">
        <v>56</v>
      </c>
      <c r="M1470" t="s">
        <v>56</v>
      </c>
      <c r="N1470" t="s">
        <v>22</v>
      </c>
      <c r="O1470" t="s">
        <v>37</v>
      </c>
      <c r="P1470" t="s">
        <v>24</v>
      </c>
      <c r="Q1470" t="s">
        <v>57</v>
      </c>
      <c r="R1470">
        <v>1</v>
      </c>
      <c r="S1470" t="s">
        <v>285</v>
      </c>
      <c r="T1470" t="s">
        <v>286</v>
      </c>
      <c r="U1470" t="s">
        <v>288</v>
      </c>
      <c r="V1470" s="50">
        <f t="shared" si="123"/>
        <v>2.8571428571428571E-3</v>
      </c>
      <c r="W1470" s="50">
        <f t="shared" si="126"/>
        <v>2857.1428571428573</v>
      </c>
      <c r="X1470" s="50">
        <f t="shared" si="125"/>
        <v>2.881844380403458E-3</v>
      </c>
      <c r="Y1470">
        <f t="shared" si="124"/>
        <v>2.8818443804034581</v>
      </c>
    </row>
    <row r="1471" spans="1:25">
      <c r="A1471">
        <v>1470</v>
      </c>
      <c r="B1471" t="s">
        <v>144</v>
      </c>
      <c r="C1471" t="s">
        <v>223</v>
      </c>
      <c r="D1471">
        <v>10</v>
      </c>
      <c r="E1471" t="s">
        <v>18</v>
      </c>
      <c r="F1471">
        <f t="shared" si="128"/>
        <v>0.04</v>
      </c>
      <c r="H1471">
        <v>350</v>
      </c>
      <c r="I1471" s="4">
        <v>347</v>
      </c>
      <c r="J1471" t="s">
        <v>65</v>
      </c>
      <c r="K1471">
        <v>1</v>
      </c>
      <c r="L1471" t="s">
        <v>197</v>
      </c>
      <c r="M1471" t="s">
        <v>197</v>
      </c>
      <c r="N1471" t="s">
        <v>22</v>
      </c>
      <c r="O1471" t="s">
        <v>23</v>
      </c>
      <c r="P1471" t="s">
        <v>24</v>
      </c>
      <c r="Q1471" t="s">
        <v>198</v>
      </c>
      <c r="R1471">
        <v>1</v>
      </c>
      <c r="S1471" t="s">
        <v>285</v>
      </c>
      <c r="T1471" t="s">
        <v>286</v>
      </c>
      <c r="U1471" t="s">
        <v>288</v>
      </c>
      <c r="V1471" s="50">
        <f t="shared" si="123"/>
        <v>2.8571428571428571E-3</v>
      </c>
      <c r="W1471" s="50">
        <f t="shared" si="126"/>
        <v>2857.1428571428573</v>
      </c>
      <c r="X1471" s="50">
        <f t="shared" si="125"/>
        <v>2.881844380403458E-3</v>
      </c>
      <c r="Y1471">
        <f t="shared" si="124"/>
        <v>2.8818443804034581</v>
      </c>
    </row>
    <row r="1472" spans="1:25">
      <c r="A1472">
        <v>1471</v>
      </c>
      <c r="B1472" t="s">
        <v>144</v>
      </c>
      <c r="C1472" t="s">
        <v>223</v>
      </c>
      <c r="D1472">
        <v>10</v>
      </c>
      <c r="E1472" t="s">
        <v>18</v>
      </c>
      <c r="F1472">
        <f t="shared" si="128"/>
        <v>0.04</v>
      </c>
      <c r="H1472">
        <v>350</v>
      </c>
      <c r="I1472" s="4">
        <v>347</v>
      </c>
      <c r="J1472" t="s">
        <v>65</v>
      </c>
      <c r="K1472">
        <v>1</v>
      </c>
      <c r="L1472" t="s">
        <v>58</v>
      </c>
      <c r="M1472" t="s">
        <v>58</v>
      </c>
      <c r="N1472" t="s">
        <v>30</v>
      </c>
      <c r="O1472" t="s">
        <v>23</v>
      </c>
      <c r="P1472" t="s">
        <v>31</v>
      </c>
      <c r="Q1472" t="s">
        <v>59</v>
      </c>
      <c r="R1472">
        <v>1</v>
      </c>
      <c r="S1472" t="s">
        <v>285</v>
      </c>
      <c r="T1472" t="s">
        <v>286</v>
      </c>
      <c r="U1472" t="s">
        <v>288</v>
      </c>
      <c r="V1472" s="50">
        <f t="shared" si="123"/>
        <v>2.8571428571428571E-3</v>
      </c>
      <c r="W1472" s="50">
        <f t="shared" si="126"/>
        <v>2857.1428571428573</v>
      </c>
      <c r="X1472" s="50">
        <f t="shared" si="125"/>
        <v>2.881844380403458E-3</v>
      </c>
      <c r="Y1472">
        <f t="shared" si="124"/>
        <v>2.8818443804034581</v>
      </c>
    </row>
    <row r="1473" spans="1:25">
      <c r="A1473">
        <v>1472</v>
      </c>
      <c r="B1473" t="s">
        <v>144</v>
      </c>
      <c r="C1473" t="s">
        <v>223</v>
      </c>
      <c r="D1473">
        <v>10</v>
      </c>
      <c r="E1473" t="s">
        <v>18</v>
      </c>
      <c r="F1473">
        <f t="shared" si="128"/>
        <v>0.04</v>
      </c>
      <c r="H1473">
        <v>350</v>
      </c>
      <c r="I1473" s="4">
        <v>347</v>
      </c>
      <c r="J1473" t="s">
        <v>65</v>
      </c>
      <c r="K1473">
        <v>1</v>
      </c>
      <c r="L1473" t="s">
        <v>188</v>
      </c>
      <c r="M1473" t="s">
        <v>188</v>
      </c>
      <c r="N1473" t="s">
        <v>22</v>
      </c>
      <c r="O1473" t="s">
        <v>23</v>
      </c>
      <c r="P1473" t="s">
        <v>24</v>
      </c>
      <c r="Q1473" t="s">
        <v>32</v>
      </c>
      <c r="R1473">
        <v>2</v>
      </c>
      <c r="S1473" t="s">
        <v>285</v>
      </c>
      <c r="T1473" t="s">
        <v>286</v>
      </c>
      <c r="U1473" t="s">
        <v>288</v>
      </c>
      <c r="V1473" s="50">
        <f t="shared" si="123"/>
        <v>5.7142857142857143E-3</v>
      </c>
      <c r="W1473" s="50">
        <f t="shared" si="126"/>
        <v>5714.2857142857147</v>
      </c>
      <c r="X1473" s="50">
        <f t="shared" si="125"/>
        <v>5.763688760806916E-3</v>
      </c>
      <c r="Y1473">
        <f t="shared" si="124"/>
        <v>5.7636887608069163</v>
      </c>
    </row>
    <row r="1474" spans="1:25">
      <c r="A1474">
        <v>1473</v>
      </c>
      <c r="B1474" t="s">
        <v>144</v>
      </c>
      <c r="C1474" t="s">
        <v>223</v>
      </c>
      <c r="D1474">
        <v>10</v>
      </c>
      <c r="E1474" t="s">
        <v>18</v>
      </c>
      <c r="F1474">
        <f t="shared" si="128"/>
        <v>0.04</v>
      </c>
      <c r="H1474">
        <v>350</v>
      </c>
      <c r="I1474" s="4">
        <v>347</v>
      </c>
      <c r="J1474" t="s">
        <v>67</v>
      </c>
      <c r="K1474">
        <v>1</v>
      </c>
      <c r="L1474" t="s">
        <v>20</v>
      </c>
      <c r="M1474" t="s">
        <v>21</v>
      </c>
      <c r="N1474" t="s">
        <v>22</v>
      </c>
      <c r="O1474" t="s">
        <v>23</v>
      </c>
      <c r="P1474" t="s">
        <v>24</v>
      </c>
      <c r="Q1474" t="s">
        <v>25</v>
      </c>
      <c r="R1474">
        <v>1</v>
      </c>
      <c r="S1474" t="s">
        <v>285</v>
      </c>
      <c r="T1474" t="s">
        <v>286</v>
      </c>
      <c r="U1474" t="s">
        <v>289</v>
      </c>
      <c r="V1474" s="50">
        <f t="shared" ref="V1474:V1537" si="129">R1474/H1474</f>
        <v>2.8571428571428571E-3</v>
      </c>
      <c r="W1474" s="50">
        <f t="shared" si="126"/>
        <v>2857.1428571428573</v>
      </c>
      <c r="X1474" s="50">
        <f t="shared" si="125"/>
        <v>2.881844380403458E-3</v>
      </c>
      <c r="Y1474">
        <f t="shared" ref="Y1474:Y1537" si="130">X1474*1000</f>
        <v>2.8818443804034581</v>
      </c>
    </row>
    <row r="1475" spans="1:25">
      <c r="A1475">
        <v>1474</v>
      </c>
      <c r="B1475" t="s">
        <v>144</v>
      </c>
      <c r="C1475" t="s">
        <v>223</v>
      </c>
      <c r="D1475">
        <v>10</v>
      </c>
      <c r="E1475" t="s">
        <v>18</v>
      </c>
      <c r="F1475">
        <f t="shared" si="128"/>
        <v>0.04</v>
      </c>
      <c r="H1475">
        <v>350</v>
      </c>
      <c r="I1475" s="4">
        <v>347</v>
      </c>
      <c r="J1475" t="s">
        <v>67</v>
      </c>
      <c r="K1475">
        <v>1</v>
      </c>
      <c r="L1475" t="s">
        <v>29</v>
      </c>
      <c r="M1475" t="s">
        <v>29</v>
      </c>
      <c r="N1475" t="s">
        <v>30</v>
      </c>
      <c r="O1475" t="s">
        <v>23</v>
      </c>
      <c r="P1475" t="s">
        <v>31</v>
      </c>
      <c r="Q1475" t="s">
        <v>32</v>
      </c>
      <c r="R1475">
        <v>1</v>
      </c>
      <c r="S1475" t="s">
        <v>285</v>
      </c>
      <c r="T1475" t="s">
        <v>286</v>
      </c>
      <c r="U1475" t="s">
        <v>289</v>
      </c>
      <c r="V1475" s="50">
        <f t="shared" si="129"/>
        <v>2.8571428571428571E-3</v>
      </c>
      <c r="W1475" s="50">
        <f t="shared" si="126"/>
        <v>2857.1428571428573</v>
      </c>
      <c r="X1475" s="50">
        <f t="shared" ref="X1475:X1538" si="131">R1475/I1475</f>
        <v>2.881844380403458E-3</v>
      </c>
      <c r="Y1475">
        <f t="shared" si="130"/>
        <v>2.8818443804034581</v>
      </c>
    </row>
    <row r="1476" spans="1:25">
      <c r="A1476">
        <v>1475</v>
      </c>
      <c r="B1476" t="s">
        <v>144</v>
      </c>
      <c r="C1476" t="s">
        <v>223</v>
      </c>
      <c r="D1476">
        <v>10</v>
      </c>
      <c r="E1476" t="s">
        <v>18</v>
      </c>
      <c r="F1476">
        <f t="shared" si="128"/>
        <v>0.04</v>
      </c>
      <c r="H1476">
        <v>350</v>
      </c>
      <c r="I1476" s="4">
        <v>347</v>
      </c>
      <c r="J1476" t="s">
        <v>67</v>
      </c>
      <c r="K1476">
        <v>1</v>
      </c>
      <c r="L1476" t="s">
        <v>224</v>
      </c>
      <c r="M1476" t="s">
        <v>225</v>
      </c>
      <c r="N1476" t="s">
        <v>36</v>
      </c>
      <c r="O1476" t="s">
        <v>37</v>
      </c>
      <c r="P1476" t="s">
        <v>24</v>
      </c>
      <c r="Q1476" t="s">
        <v>38</v>
      </c>
      <c r="R1476">
        <v>10</v>
      </c>
      <c r="S1476" t="s">
        <v>285</v>
      </c>
      <c r="T1476" t="s">
        <v>286</v>
      </c>
      <c r="U1476" t="s">
        <v>289</v>
      </c>
      <c r="V1476" s="50">
        <f t="shared" si="129"/>
        <v>2.8571428571428571E-2</v>
      </c>
      <c r="W1476" s="50">
        <f t="shared" ref="W1476:W1539" si="132">V1476*1000000</f>
        <v>28571.428571428569</v>
      </c>
      <c r="X1476" s="50">
        <f t="shared" si="131"/>
        <v>2.8818443804034581E-2</v>
      </c>
      <c r="Y1476">
        <f t="shared" si="130"/>
        <v>28.81844380403458</v>
      </c>
    </row>
    <row r="1477" spans="1:25">
      <c r="A1477">
        <v>1476</v>
      </c>
      <c r="B1477" t="s">
        <v>144</v>
      </c>
      <c r="C1477" t="s">
        <v>223</v>
      </c>
      <c r="D1477">
        <v>10</v>
      </c>
      <c r="E1477" t="s">
        <v>18</v>
      </c>
      <c r="F1477">
        <f t="shared" si="128"/>
        <v>0.04</v>
      </c>
      <c r="H1477">
        <v>350</v>
      </c>
      <c r="I1477" s="4">
        <v>347</v>
      </c>
      <c r="J1477" t="s">
        <v>67</v>
      </c>
      <c r="K1477">
        <v>1</v>
      </c>
      <c r="L1477" t="s">
        <v>34</v>
      </c>
      <c r="M1477" t="s">
        <v>35</v>
      </c>
      <c r="N1477" t="s">
        <v>36</v>
      </c>
      <c r="O1477" t="s">
        <v>37</v>
      </c>
      <c r="P1477" t="s">
        <v>24</v>
      </c>
      <c r="Q1477" t="s">
        <v>38</v>
      </c>
      <c r="R1477">
        <v>5</v>
      </c>
      <c r="S1477" t="s">
        <v>285</v>
      </c>
      <c r="T1477" t="s">
        <v>286</v>
      </c>
      <c r="U1477" t="s">
        <v>289</v>
      </c>
      <c r="V1477" s="50">
        <f t="shared" si="129"/>
        <v>1.4285714285714285E-2</v>
      </c>
      <c r="W1477" s="50">
        <f t="shared" si="132"/>
        <v>14285.714285714284</v>
      </c>
      <c r="X1477" s="50">
        <f t="shared" si="131"/>
        <v>1.4409221902017291E-2</v>
      </c>
      <c r="Y1477">
        <f t="shared" si="130"/>
        <v>14.40922190201729</v>
      </c>
    </row>
    <row r="1478" spans="1:25">
      <c r="A1478">
        <v>1477</v>
      </c>
      <c r="B1478" t="s">
        <v>144</v>
      </c>
      <c r="C1478" t="s">
        <v>223</v>
      </c>
      <c r="D1478">
        <v>10</v>
      </c>
      <c r="E1478" t="s">
        <v>18</v>
      </c>
      <c r="F1478">
        <f t="shared" si="128"/>
        <v>0.04</v>
      </c>
      <c r="H1478">
        <v>350</v>
      </c>
      <c r="I1478" s="4">
        <v>347</v>
      </c>
      <c r="J1478" t="s">
        <v>67</v>
      </c>
      <c r="K1478">
        <v>1</v>
      </c>
      <c r="L1478" t="s">
        <v>192</v>
      </c>
      <c r="M1478" t="s">
        <v>35</v>
      </c>
      <c r="N1478" t="s">
        <v>36</v>
      </c>
      <c r="O1478" t="s">
        <v>37</v>
      </c>
      <c r="P1478" t="s">
        <v>24</v>
      </c>
      <c r="Q1478" t="s">
        <v>38</v>
      </c>
      <c r="R1478">
        <v>18</v>
      </c>
      <c r="S1478" t="s">
        <v>285</v>
      </c>
      <c r="T1478" t="s">
        <v>286</v>
      </c>
      <c r="U1478" t="s">
        <v>289</v>
      </c>
      <c r="V1478" s="50">
        <f t="shared" si="129"/>
        <v>5.1428571428571428E-2</v>
      </c>
      <c r="W1478" s="50">
        <f t="shared" si="132"/>
        <v>51428.571428571428</v>
      </c>
      <c r="X1478" s="50">
        <f t="shared" si="131"/>
        <v>5.1873198847262249E-2</v>
      </c>
      <c r="Y1478">
        <f t="shared" si="130"/>
        <v>51.873198847262252</v>
      </c>
    </row>
    <row r="1479" spans="1:25">
      <c r="A1479">
        <v>1478</v>
      </c>
      <c r="B1479" t="s">
        <v>144</v>
      </c>
      <c r="C1479" t="s">
        <v>223</v>
      </c>
      <c r="D1479">
        <v>10</v>
      </c>
      <c r="E1479" t="s">
        <v>18</v>
      </c>
      <c r="F1479">
        <f t="shared" si="128"/>
        <v>0.04</v>
      </c>
      <c r="H1479">
        <v>350</v>
      </c>
      <c r="I1479" s="4">
        <v>347</v>
      </c>
      <c r="J1479" t="s">
        <v>67</v>
      </c>
      <c r="K1479">
        <v>1</v>
      </c>
      <c r="L1479" t="s">
        <v>39</v>
      </c>
      <c r="M1479" t="s">
        <v>35</v>
      </c>
      <c r="N1479" t="s">
        <v>36</v>
      </c>
      <c r="O1479" t="s">
        <v>37</v>
      </c>
      <c r="P1479" t="s">
        <v>24</v>
      </c>
      <c r="Q1479" t="s">
        <v>38</v>
      </c>
      <c r="R1479">
        <v>40</v>
      </c>
      <c r="S1479" t="s">
        <v>285</v>
      </c>
      <c r="T1479" t="s">
        <v>286</v>
      </c>
      <c r="U1479" t="s">
        <v>289</v>
      </c>
      <c r="V1479" s="50">
        <f t="shared" si="129"/>
        <v>0.11428571428571428</v>
      </c>
      <c r="W1479" s="50">
        <f t="shared" si="132"/>
        <v>114285.71428571428</v>
      </c>
      <c r="X1479" s="50">
        <f t="shared" si="131"/>
        <v>0.11527377521613832</v>
      </c>
      <c r="Y1479">
        <f t="shared" si="130"/>
        <v>115.27377521613832</v>
      </c>
    </row>
    <row r="1480" spans="1:25">
      <c r="A1480">
        <v>1479</v>
      </c>
      <c r="B1480" t="s">
        <v>144</v>
      </c>
      <c r="C1480" t="s">
        <v>223</v>
      </c>
      <c r="D1480">
        <v>10</v>
      </c>
      <c r="E1480" t="s">
        <v>18</v>
      </c>
      <c r="F1480">
        <f t="shared" si="128"/>
        <v>0.04</v>
      </c>
      <c r="H1480">
        <v>350</v>
      </c>
      <c r="I1480" s="4">
        <v>347</v>
      </c>
      <c r="J1480" t="s">
        <v>67</v>
      </c>
      <c r="K1480">
        <v>1</v>
      </c>
      <c r="L1480" t="s">
        <v>40</v>
      </c>
      <c r="M1480" t="s">
        <v>40</v>
      </c>
      <c r="N1480" t="s">
        <v>22</v>
      </c>
      <c r="O1480" t="s">
        <v>37</v>
      </c>
      <c r="P1480" t="s">
        <v>24</v>
      </c>
      <c r="Q1480" t="s">
        <v>32</v>
      </c>
      <c r="R1480">
        <v>2</v>
      </c>
      <c r="S1480" t="s">
        <v>285</v>
      </c>
      <c r="T1480" t="s">
        <v>286</v>
      </c>
      <c r="U1480" t="s">
        <v>289</v>
      </c>
      <c r="V1480" s="50">
        <f t="shared" si="129"/>
        <v>5.7142857142857143E-3</v>
      </c>
      <c r="W1480" s="50">
        <f t="shared" si="132"/>
        <v>5714.2857142857147</v>
      </c>
      <c r="X1480" s="50">
        <f t="shared" si="131"/>
        <v>5.763688760806916E-3</v>
      </c>
      <c r="Y1480">
        <f t="shared" si="130"/>
        <v>5.7636887608069163</v>
      </c>
    </row>
    <row r="1481" spans="1:25">
      <c r="A1481">
        <v>1480</v>
      </c>
      <c r="B1481" t="s">
        <v>144</v>
      </c>
      <c r="C1481" t="s">
        <v>223</v>
      </c>
      <c r="D1481">
        <v>10</v>
      </c>
      <c r="E1481" t="s">
        <v>18</v>
      </c>
      <c r="F1481">
        <f t="shared" si="128"/>
        <v>0.04</v>
      </c>
      <c r="H1481">
        <v>350</v>
      </c>
      <c r="I1481" s="4">
        <v>347</v>
      </c>
      <c r="J1481" t="s">
        <v>67</v>
      </c>
      <c r="K1481">
        <v>1</v>
      </c>
      <c r="L1481" t="s">
        <v>161</v>
      </c>
      <c r="M1481" t="s">
        <v>161</v>
      </c>
      <c r="N1481" t="s">
        <v>36</v>
      </c>
      <c r="O1481" t="s">
        <v>37</v>
      </c>
      <c r="P1481" t="s">
        <v>24</v>
      </c>
      <c r="Q1481" t="s">
        <v>38</v>
      </c>
      <c r="R1481">
        <v>23</v>
      </c>
      <c r="S1481" t="s">
        <v>285</v>
      </c>
      <c r="T1481" t="s">
        <v>286</v>
      </c>
      <c r="U1481" t="s">
        <v>289</v>
      </c>
      <c r="V1481" s="50">
        <f t="shared" si="129"/>
        <v>6.5714285714285711E-2</v>
      </c>
      <c r="W1481" s="50">
        <f t="shared" si="132"/>
        <v>65714.28571428571</v>
      </c>
      <c r="X1481" s="50">
        <f t="shared" si="131"/>
        <v>6.6282420749279536E-2</v>
      </c>
      <c r="Y1481">
        <f t="shared" si="130"/>
        <v>66.282420749279538</v>
      </c>
    </row>
    <row r="1482" spans="1:25">
      <c r="A1482">
        <v>1481</v>
      </c>
      <c r="B1482" t="s">
        <v>144</v>
      </c>
      <c r="C1482" t="s">
        <v>223</v>
      </c>
      <c r="D1482">
        <v>10</v>
      </c>
      <c r="E1482" t="s">
        <v>18</v>
      </c>
      <c r="F1482">
        <f t="shared" si="128"/>
        <v>0.04</v>
      </c>
      <c r="H1482">
        <v>350</v>
      </c>
      <c r="I1482" s="4">
        <v>347</v>
      </c>
      <c r="J1482" t="s">
        <v>67</v>
      </c>
      <c r="K1482">
        <v>1</v>
      </c>
      <c r="L1482" t="s">
        <v>58</v>
      </c>
      <c r="M1482" t="s">
        <v>58</v>
      </c>
      <c r="N1482" t="s">
        <v>30</v>
      </c>
      <c r="O1482" t="s">
        <v>23</v>
      </c>
      <c r="P1482" t="s">
        <v>31</v>
      </c>
      <c r="Q1482" t="s">
        <v>59</v>
      </c>
      <c r="R1482">
        <v>2</v>
      </c>
      <c r="S1482" t="s">
        <v>285</v>
      </c>
      <c r="T1482" t="s">
        <v>286</v>
      </c>
      <c r="U1482" t="s">
        <v>289</v>
      </c>
      <c r="V1482" s="50">
        <f t="shared" si="129"/>
        <v>5.7142857142857143E-3</v>
      </c>
      <c r="W1482" s="50">
        <f t="shared" si="132"/>
        <v>5714.2857142857147</v>
      </c>
      <c r="X1482" s="50">
        <f t="shared" si="131"/>
        <v>5.763688760806916E-3</v>
      </c>
      <c r="Y1482">
        <f t="shared" si="130"/>
        <v>5.7636887608069163</v>
      </c>
    </row>
    <row r="1483" spans="1:25">
      <c r="A1483">
        <v>1482</v>
      </c>
      <c r="B1483" t="s">
        <v>144</v>
      </c>
      <c r="C1483" t="s">
        <v>223</v>
      </c>
      <c r="D1483">
        <v>10</v>
      </c>
      <c r="E1483" t="s">
        <v>18</v>
      </c>
      <c r="F1483">
        <f t="shared" si="128"/>
        <v>0.04</v>
      </c>
      <c r="H1483">
        <v>350</v>
      </c>
      <c r="I1483" s="4">
        <v>347</v>
      </c>
      <c r="J1483" t="s">
        <v>67</v>
      </c>
      <c r="K1483">
        <v>1</v>
      </c>
      <c r="L1483" t="s">
        <v>151</v>
      </c>
      <c r="M1483" t="s">
        <v>151</v>
      </c>
      <c r="N1483" t="s">
        <v>30</v>
      </c>
      <c r="O1483" t="s">
        <v>23</v>
      </c>
      <c r="P1483" t="s">
        <v>31</v>
      </c>
      <c r="Q1483" t="s">
        <v>152</v>
      </c>
      <c r="R1483">
        <v>1</v>
      </c>
      <c r="S1483" t="s">
        <v>285</v>
      </c>
      <c r="T1483" t="s">
        <v>286</v>
      </c>
      <c r="U1483" t="s">
        <v>289</v>
      </c>
      <c r="V1483" s="50">
        <f t="shared" si="129"/>
        <v>2.8571428571428571E-3</v>
      </c>
      <c r="W1483" s="50">
        <f t="shared" si="132"/>
        <v>2857.1428571428573</v>
      </c>
      <c r="X1483" s="50">
        <f t="shared" si="131"/>
        <v>2.881844380403458E-3</v>
      </c>
      <c r="Y1483">
        <f t="shared" si="130"/>
        <v>2.8818443804034581</v>
      </c>
    </row>
    <row r="1484" spans="1:25">
      <c r="A1484">
        <v>1483</v>
      </c>
      <c r="B1484" t="s">
        <v>144</v>
      </c>
      <c r="C1484" t="s">
        <v>223</v>
      </c>
      <c r="D1484">
        <v>10</v>
      </c>
      <c r="E1484" t="s">
        <v>18</v>
      </c>
      <c r="F1484">
        <f t="shared" si="128"/>
        <v>0.04</v>
      </c>
      <c r="H1484">
        <v>350</v>
      </c>
      <c r="I1484" s="4">
        <v>347</v>
      </c>
      <c r="J1484" t="s">
        <v>69</v>
      </c>
      <c r="K1484">
        <v>1</v>
      </c>
      <c r="L1484" t="s">
        <v>29</v>
      </c>
      <c r="M1484" t="s">
        <v>29</v>
      </c>
      <c r="N1484" t="s">
        <v>30</v>
      </c>
      <c r="O1484" t="s">
        <v>23</v>
      </c>
      <c r="P1484" t="s">
        <v>31</v>
      </c>
      <c r="Q1484" t="s">
        <v>32</v>
      </c>
      <c r="R1484">
        <v>1</v>
      </c>
      <c r="S1484" t="s">
        <v>285</v>
      </c>
      <c r="T1484" t="s">
        <v>286</v>
      </c>
      <c r="U1484" t="s">
        <v>290</v>
      </c>
      <c r="V1484" s="50">
        <f t="shared" si="129"/>
        <v>2.8571428571428571E-3</v>
      </c>
      <c r="W1484" s="50">
        <f t="shared" si="132"/>
        <v>2857.1428571428573</v>
      </c>
      <c r="X1484" s="50">
        <f t="shared" si="131"/>
        <v>2.881844380403458E-3</v>
      </c>
      <c r="Y1484">
        <f t="shared" si="130"/>
        <v>2.8818443804034581</v>
      </c>
    </row>
    <row r="1485" spans="1:25">
      <c r="A1485">
        <v>1484</v>
      </c>
      <c r="B1485" t="s">
        <v>144</v>
      </c>
      <c r="C1485" t="s">
        <v>223</v>
      </c>
      <c r="D1485">
        <v>10</v>
      </c>
      <c r="E1485" t="s">
        <v>18</v>
      </c>
      <c r="F1485">
        <f t="shared" si="128"/>
        <v>0.04</v>
      </c>
      <c r="H1485">
        <v>350</v>
      </c>
      <c r="I1485" s="4">
        <v>347</v>
      </c>
      <c r="J1485" t="s">
        <v>69</v>
      </c>
      <c r="K1485">
        <v>1</v>
      </c>
      <c r="L1485" t="s">
        <v>224</v>
      </c>
      <c r="M1485" t="s">
        <v>225</v>
      </c>
      <c r="N1485" t="s">
        <v>36</v>
      </c>
      <c r="O1485" t="s">
        <v>37</v>
      </c>
      <c r="P1485" t="s">
        <v>24</v>
      </c>
      <c r="Q1485" t="s">
        <v>38</v>
      </c>
      <c r="R1485">
        <v>12</v>
      </c>
      <c r="S1485" t="s">
        <v>285</v>
      </c>
      <c r="T1485" t="s">
        <v>286</v>
      </c>
      <c r="U1485" t="s">
        <v>290</v>
      </c>
      <c r="V1485" s="50">
        <f t="shared" si="129"/>
        <v>3.4285714285714287E-2</v>
      </c>
      <c r="W1485" s="50">
        <f t="shared" si="132"/>
        <v>34285.71428571429</v>
      </c>
      <c r="X1485" s="50">
        <f t="shared" si="131"/>
        <v>3.4582132564841501E-2</v>
      </c>
      <c r="Y1485">
        <f t="shared" si="130"/>
        <v>34.582132564841501</v>
      </c>
    </row>
    <row r="1486" spans="1:25">
      <c r="A1486">
        <v>1485</v>
      </c>
      <c r="B1486" t="s">
        <v>144</v>
      </c>
      <c r="C1486" t="s">
        <v>223</v>
      </c>
      <c r="D1486">
        <v>10</v>
      </c>
      <c r="E1486" t="s">
        <v>18</v>
      </c>
      <c r="F1486">
        <f t="shared" si="128"/>
        <v>0.04</v>
      </c>
      <c r="H1486">
        <v>350</v>
      </c>
      <c r="I1486" s="4">
        <v>347</v>
      </c>
      <c r="J1486" t="s">
        <v>69</v>
      </c>
      <c r="K1486">
        <v>1</v>
      </c>
      <c r="L1486" t="s">
        <v>34</v>
      </c>
      <c r="M1486" t="s">
        <v>35</v>
      </c>
      <c r="N1486" t="s">
        <v>36</v>
      </c>
      <c r="O1486" t="s">
        <v>37</v>
      </c>
      <c r="P1486" t="s">
        <v>24</v>
      </c>
      <c r="Q1486" t="s">
        <v>38</v>
      </c>
      <c r="R1486">
        <v>2</v>
      </c>
      <c r="S1486" t="s">
        <v>285</v>
      </c>
      <c r="T1486" t="s">
        <v>286</v>
      </c>
      <c r="U1486" t="s">
        <v>290</v>
      </c>
      <c r="V1486" s="50">
        <f t="shared" si="129"/>
        <v>5.7142857142857143E-3</v>
      </c>
      <c r="W1486" s="50">
        <f t="shared" si="132"/>
        <v>5714.2857142857147</v>
      </c>
      <c r="X1486" s="50">
        <f t="shared" si="131"/>
        <v>5.763688760806916E-3</v>
      </c>
      <c r="Y1486">
        <f t="shared" si="130"/>
        <v>5.7636887608069163</v>
      </c>
    </row>
    <row r="1487" spans="1:25">
      <c r="A1487">
        <v>1486</v>
      </c>
      <c r="B1487" t="s">
        <v>144</v>
      </c>
      <c r="C1487" t="s">
        <v>223</v>
      </c>
      <c r="D1487">
        <v>10</v>
      </c>
      <c r="E1487" t="s">
        <v>18</v>
      </c>
      <c r="F1487">
        <f t="shared" si="128"/>
        <v>0.04</v>
      </c>
      <c r="H1487">
        <v>350</v>
      </c>
      <c r="I1487" s="4">
        <v>347</v>
      </c>
      <c r="J1487" t="s">
        <v>69</v>
      </c>
      <c r="K1487">
        <v>1</v>
      </c>
      <c r="L1487" t="s">
        <v>192</v>
      </c>
      <c r="M1487" t="s">
        <v>35</v>
      </c>
      <c r="N1487" t="s">
        <v>36</v>
      </c>
      <c r="O1487" t="s">
        <v>37</v>
      </c>
      <c r="P1487" t="s">
        <v>24</v>
      </c>
      <c r="Q1487" t="s">
        <v>38</v>
      </c>
      <c r="R1487">
        <v>18</v>
      </c>
      <c r="S1487" t="s">
        <v>285</v>
      </c>
      <c r="T1487" t="s">
        <v>286</v>
      </c>
      <c r="U1487" t="s">
        <v>290</v>
      </c>
      <c r="V1487" s="50">
        <f t="shared" si="129"/>
        <v>5.1428571428571428E-2</v>
      </c>
      <c r="W1487" s="50">
        <f t="shared" si="132"/>
        <v>51428.571428571428</v>
      </c>
      <c r="X1487" s="50">
        <f t="shared" si="131"/>
        <v>5.1873198847262249E-2</v>
      </c>
      <c r="Y1487">
        <f t="shared" si="130"/>
        <v>51.873198847262252</v>
      </c>
    </row>
    <row r="1488" spans="1:25">
      <c r="A1488">
        <v>1487</v>
      </c>
      <c r="B1488" t="s">
        <v>144</v>
      </c>
      <c r="C1488" t="s">
        <v>223</v>
      </c>
      <c r="D1488">
        <v>10</v>
      </c>
      <c r="E1488" t="s">
        <v>18</v>
      </c>
      <c r="F1488">
        <f t="shared" si="128"/>
        <v>0.04</v>
      </c>
      <c r="H1488">
        <v>350</v>
      </c>
      <c r="I1488" s="4">
        <v>347</v>
      </c>
      <c r="J1488" t="s">
        <v>69</v>
      </c>
      <c r="K1488">
        <v>1</v>
      </c>
      <c r="L1488" t="s">
        <v>39</v>
      </c>
      <c r="M1488" t="s">
        <v>35</v>
      </c>
      <c r="N1488" t="s">
        <v>36</v>
      </c>
      <c r="O1488" t="s">
        <v>37</v>
      </c>
      <c r="P1488" t="s">
        <v>24</v>
      </c>
      <c r="Q1488" t="s">
        <v>38</v>
      </c>
      <c r="R1488">
        <v>51</v>
      </c>
      <c r="S1488" t="s">
        <v>285</v>
      </c>
      <c r="T1488" t="s">
        <v>286</v>
      </c>
      <c r="U1488" t="s">
        <v>290</v>
      </c>
      <c r="V1488" s="50">
        <f t="shared" si="129"/>
        <v>0.14571428571428571</v>
      </c>
      <c r="W1488" s="50">
        <f t="shared" si="132"/>
        <v>145714.28571428571</v>
      </c>
      <c r="X1488" s="50">
        <f t="shared" si="131"/>
        <v>0.14697406340057637</v>
      </c>
      <c r="Y1488">
        <f t="shared" si="130"/>
        <v>146.97406340057637</v>
      </c>
    </row>
    <row r="1489" spans="1:25">
      <c r="A1489">
        <v>1488</v>
      </c>
      <c r="B1489" t="s">
        <v>144</v>
      </c>
      <c r="C1489" t="s">
        <v>223</v>
      </c>
      <c r="D1489">
        <v>10</v>
      </c>
      <c r="E1489" t="s">
        <v>18</v>
      </c>
      <c r="F1489">
        <f t="shared" si="128"/>
        <v>0.04</v>
      </c>
      <c r="H1489">
        <v>350</v>
      </c>
      <c r="I1489" s="4">
        <v>347</v>
      </c>
      <c r="J1489" t="s">
        <v>69</v>
      </c>
      <c r="K1489">
        <v>1</v>
      </c>
      <c r="L1489" t="s">
        <v>40</v>
      </c>
      <c r="M1489" t="s">
        <v>40</v>
      </c>
      <c r="N1489" t="s">
        <v>22</v>
      </c>
      <c r="O1489" t="s">
        <v>37</v>
      </c>
      <c r="P1489" t="s">
        <v>24</v>
      </c>
      <c r="Q1489" t="s">
        <v>32</v>
      </c>
      <c r="R1489">
        <v>3</v>
      </c>
      <c r="S1489" t="s">
        <v>285</v>
      </c>
      <c r="T1489" t="s">
        <v>286</v>
      </c>
      <c r="U1489" t="s">
        <v>290</v>
      </c>
      <c r="V1489" s="50">
        <f t="shared" si="129"/>
        <v>8.5714285714285719E-3</v>
      </c>
      <c r="W1489" s="50">
        <f t="shared" si="132"/>
        <v>8571.4285714285725</v>
      </c>
      <c r="X1489" s="50">
        <f t="shared" si="131"/>
        <v>8.6455331412103754E-3</v>
      </c>
      <c r="Y1489">
        <f t="shared" si="130"/>
        <v>8.6455331412103753</v>
      </c>
    </row>
    <row r="1490" spans="1:25">
      <c r="A1490">
        <v>1489</v>
      </c>
      <c r="B1490" t="s">
        <v>144</v>
      </c>
      <c r="C1490" t="s">
        <v>223</v>
      </c>
      <c r="D1490">
        <v>10</v>
      </c>
      <c r="E1490" t="s">
        <v>18</v>
      </c>
      <c r="F1490">
        <f t="shared" si="128"/>
        <v>0.04</v>
      </c>
      <c r="H1490">
        <v>350</v>
      </c>
      <c r="I1490" s="4">
        <v>347</v>
      </c>
      <c r="J1490" t="s">
        <v>69</v>
      </c>
      <c r="K1490">
        <v>1</v>
      </c>
      <c r="L1490" t="s">
        <v>48</v>
      </c>
      <c r="M1490" t="s">
        <v>48</v>
      </c>
      <c r="N1490" t="s">
        <v>22</v>
      </c>
      <c r="O1490" t="s">
        <v>37</v>
      </c>
      <c r="P1490" t="s">
        <v>24</v>
      </c>
      <c r="Q1490" t="s">
        <v>49</v>
      </c>
      <c r="R1490">
        <v>5</v>
      </c>
      <c r="S1490" t="s">
        <v>285</v>
      </c>
      <c r="T1490" t="s">
        <v>286</v>
      </c>
      <c r="U1490" t="s">
        <v>290</v>
      </c>
      <c r="V1490" s="50">
        <f t="shared" si="129"/>
        <v>1.4285714285714285E-2</v>
      </c>
      <c r="W1490" s="50">
        <f t="shared" si="132"/>
        <v>14285.714285714284</v>
      </c>
      <c r="X1490" s="50">
        <f t="shared" si="131"/>
        <v>1.4409221902017291E-2</v>
      </c>
      <c r="Y1490">
        <f t="shared" si="130"/>
        <v>14.40922190201729</v>
      </c>
    </row>
    <row r="1491" spans="1:25">
      <c r="A1491">
        <v>1490</v>
      </c>
      <c r="B1491" t="s">
        <v>144</v>
      </c>
      <c r="C1491" t="s">
        <v>223</v>
      </c>
      <c r="D1491">
        <v>10</v>
      </c>
      <c r="E1491" t="s">
        <v>18</v>
      </c>
      <c r="F1491">
        <f t="shared" si="128"/>
        <v>0.04</v>
      </c>
      <c r="H1491">
        <v>350</v>
      </c>
      <c r="I1491" s="4">
        <v>347</v>
      </c>
      <c r="J1491" t="s">
        <v>69</v>
      </c>
      <c r="K1491">
        <v>1</v>
      </c>
      <c r="L1491" t="s">
        <v>161</v>
      </c>
      <c r="M1491" t="s">
        <v>161</v>
      </c>
      <c r="N1491" t="s">
        <v>36</v>
      </c>
      <c r="O1491" t="s">
        <v>37</v>
      </c>
      <c r="P1491" t="s">
        <v>24</v>
      </c>
      <c r="Q1491" t="s">
        <v>38</v>
      </c>
      <c r="R1491">
        <v>22</v>
      </c>
      <c r="S1491" t="s">
        <v>285</v>
      </c>
      <c r="T1491" t="s">
        <v>286</v>
      </c>
      <c r="U1491" t="s">
        <v>290</v>
      </c>
      <c r="V1491" s="50">
        <f t="shared" si="129"/>
        <v>6.2857142857142861E-2</v>
      </c>
      <c r="W1491" s="50">
        <f t="shared" si="132"/>
        <v>62857.142857142862</v>
      </c>
      <c r="X1491" s="50">
        <f t="shared" si="131"/>
        <v>6.3400576368876083E-2</v>
      </c>
      <c r="Y1491">
        <f t="shared" si="130"/>
        <v>63.400576368876081</v>
      </c>
    </row>
    <row r="1492" spans="1:25">
      <c r="A1492">
        <v>1491</v>
      </c>
      <c r="B1492" t="s">
        <v>144</v>
      </c>
      <c r="C1492" t="s">
        <v>223</v>
      </c>
      <c r="D1492">
        <v>10</v>
      </c>
      <c r="E1492" t="s">
        <v>18</v>
      </c>
      <c r="F1492">
        <f t="shared" si="128"/>
        <v>0.04</v>
      </c>
      <c r="H1492">
        <v>350</v>
      </c>
      <c r="I1492" s="4">
        <v>347</v>
      </c>
      <c r="J1492" t="s">
        <v>69</v>
      </c>
      <c r="K1492">
        <v>1</v>
      </c>
      <c r="L1492" t="s">
        <v>58</v>
      </c>
      <c r="M1492" t="s">
        <v>58</v>
      </c>
      <c r="N1492" t="s">
        <v>30</v>
      </c>
      <c r="O1492" t="s">
        <v>23</v>
      </c>
      <c r="P1492" t="s">
        <v>31</v>
      </c>
      <c r="Q1492" t="s">
        <v>59</v>
      </c>
      <c r="R1492">
        <v>3</v>
      </c>
      <c r="S1492" t="s">
        <v>285</v>
      </c>
      <c r="T1492" t="s">
        <v>286</v>
      </c>
      <c r="U1492" t="s">
        <v>290</v>
      </c>
      <c r="V1492" s="50">
        <f t="shared" si="129"/>
        <v>8.5714285714285719E-3</v>
      </c>
      <c r="W1492" s="50">
        <f t="shared" si="132"/>
        <v>8571.4285714285725</v>
      </c>
      <c r="X1492" s="50">
        <f t="shared" si="131"/>
        <v>8.6455331412103754E-3</v>
      </c>
      <c r="Y1492">
        <f t="shared" si="130"/>
        <v>8.6455331412103753</v>
      </c>
    </row>
    <row r="1493" spans="1:25">
      <c r="A1493">
        <v>1492</v>
      </c>
      <c r="B1493" t="s">
        <v>144</v>
      </c>
      <c r="C1493" t="s">
        <v>223</v>
      </c>
      <c r="D1493">
        <v>10</v>
      </c>
      <c r="E1493" t="s">
        <v>71</v>
      </c>
      <c r="F1493">
        <f t="shared" ref="F1493:F1506" si="133">(12-4)/100</f>
        <v>0.08</v>
      </c>
      <c r="H1493">
        <v>350</v>
      </c>
      <c r="I1493" s="4">
        <v>347</v>
      </c>
      <c r="J1493" t="s">
        <v>19</v>
      </c>
      <c r="K1493">
        <v>1</v>
      </c>
      <c r="L1493" t="s">
        <v>224</v>
      </c>
      <c r="M1493" t="s">
        <v>225</v>
      </c>
      <c r="N1493" t="s">
        <v>36</v>
      </c>
      <c r="O1493" t="s">
        <v>37</v>
      </c>
      <c r="P1493" t="s">
        <v>24</v>
      </c>
      <c r="Q1493" t="s">
        <v>38</v>
      </c>
      <c r="R1493">
        <v>1</v>
      </c>
      <c r="S1493" t="s">
        <v>285</v>
      </c>
      <c r="T1493" t="s">
        <v>291</v>
      </c>
      <c r="U1493" t="s">
        <v>292</v>
      </c>
      <c r="V1493" s="50">
        <f t="shared" si="129"/>
        <v>2.8571428571428571E-3</v>
      </c>
      <c r="W1493" s="50">
        <f t="shared" si="132"/>
        <v>2857.1428571428573</v>
      </c>
      <c r="X1493" s="50">
        <f t="shared" si="131"/>
        <v>2.881844380403458E-3</v>
      </c>
      <c r="Y1493">
        <f t="shared" si="130"/>
        <v>2.8818443804034581</v>
      </c>
    </row>
    <row r="1494" spans="1:25">
      <c r="A1494">
        <v>1493</v>
      </c>
      <c r="B1494" t="s">
        <v>144</v>
      </c>
      <c r="C1494" t="s">
        <v>223</v>
      </c>
      <c r="D1494">
        <v>10</v>
      </c>
      <c r="E1494" t="s">
        <v>71</v>
      </c>
      <c r="F1494">
        <f t="shared" si="133"/>
        <v>0.08</v>
      </c>
      <c r="H1494">
        <v>350</v>
      </c>
      <c r="I1494" s="4">
        <v>347</v>
      </c>
      <c r="J1494" t="s">
        <v>19</v>
      </c>
      <c r="K1494">
        <v>1</v>
      </c>
      <c r="L1494" t="s">
        <v>40</v>
      </c>
      <c r="M1494" t="s">
        <v>40</v>
      </c>
      <c r="N1494" t="s">
        <v>22</v>
      </c>
      <c r="O1494" t="s">
        <v>37</v>
      </c>
      <c r="P1494" t="s">
        <v>24</v>
      </c>
      <c r="Q1494" t="s">
        <v>32</v>
      </c>
      <c r="R1494">
        <v>1</v>
      </c>
      <c r="S1494" t="s">
        <v>285</v>
      </c>
      <c r="T1494" t="s">
        <v>291</v>
      </c>
      <c r="U1494" t="s">
        <v>292</v>
      </c>
      <c r="V1494" s="50">
        <f t="shared" si="129"/>
        <v>2.8571428571428571E-3</v>
      </c>
      <c r="W1494" s="50">
        <f t="shared" si="132"/>
        <v>2857.1428571428573</v>
      </c>
      <c r="X1494" s="50">
        <f t="shared" si="131"/>
        <v>2.881844380403458E-3</v>
      </c>
      <c r="Y1494">
        <f t="shared" si="130"/>
        <v>2.8818443804034581</v>
      </c>
    </row>
    <row r="1495" spans="1:25">
      <c r="A1495">
        <v>1494</v>
      </c>
      <c r="B1495" t="s">
        <v>144</v>
      </c>
      <c r="C1495" t="s">
        <v>223</v>
      </c>
      <c r="D1495">
        <v>10</v>
      </c>
      <c r="E1495" t="s">
        <v>71</v>
      </c>
      <c r="F1495">
        <f t="shared" si="133"/>
        <v>0.08</v>
      </c>
      <c r="H1495">
        <v>350</v>
      </c>
      <c r="I1495" s="4">
        <v>347</v>
      </c>
      <c r="J1495" t="s">
        <v>19</v>
      </c>
      <c r="K1495">
        <v>1</v>
      </c>
      <c r="L1495" t="s">
        <v>161</v>
      </c>
      <c r="M1495" t="s">
        <v>161</v>
      </c>
      <c r="N1495" t="s">
        <v>36</v>
      </c>
      <c r="O1495" t="s">
        <v>37</v>
      </c>
      <c r="P1495" t="s">
        <v>24</v>
      </c>
      <c r="Q1495" t="s">
        <v>38</v>
      </c>
      <c r="R1495">
        <v>1</v>
      </c>
      <c r="S1495" t="s">
        <v>285</v>
      </c>
      <c r="T1495" t="s">
        <v>291</v>
      </c>
      <c r="U1495" t="s">
        <v>292</v>
      </c>
      <c r="V1495" s="50">
        <f t="shared" si="129"/>
        <v>2.8571428571428571E-3</v>
      </c>
      <c r="W1495" s="50">
        <f t="shared" si="132"/>
        <v>2857.1428571428573</v>
      </c>
      <c r="X1495" s="50">
        <f t="shared" si="131"/>
        <v>2.881844380403458E-3</v>
      </c>
      <c r="Y1495">
        <f t="shared" si="130"/>
        <v>2.8818443804034581</v>
      </c>
    </row>
    <row r="1496" spans="1:25">
      <c r="A1496">
        <v>1495</v>
      </c>
      <c r="B1496" t="s">
        <v>144</v>
      </c>
      <c r="C1496" t="s">
        <v>223</v>
      </c>
      <c r="D1496">
        <v>10</v>
      </c>
      <c r="E1496" t="s">
        <v>71</v>
      </c>
      <c r="F1496">
        <f t="shared" si="133"/>
        <v>0.08</v>
      </c>
      <c r="H1496">
        <v>350</v>
      </c>
      <c r="I1496" s="4">
        <v>347</v>
      </c>
      <c r="J1496" t="s">
        <v>19</v>
      </c>
      <c r="K1496">
        <v>1</v>
      </c>
      <c r="L1496" t="s">
        <v>56</v>
      </c>
      <c r="M1496" t="s">
        <v>56</v>
      </c>
      <c r="N1496" t="s">
        <v>22</v>
      </c>
      <c r="O1496" t="s">
        <v>37</v>
      </c>
      <c r="P1496" t="s">
        <v>24</v>
      </c>
      <c r="Q1496" t="s">
        <v>57</v>
      </c>
      <c r="R1496">
        <v>1</v>
      </c>
      <c r="S1496" t="s">
        <v>285</v>
      </c>
      <c r="T1496" t="s">
        <v>291</v>
      </c>
      <c r="U1496" t="s">
        <v>292</v>
      </c>
      <c r="V1496" s="50">
        <f t="shared" si="129"/>
        <v>2.8571428571428571E-3</v>
      </c>
      <c r="W1496" s="50">
        <f t="shared" si="132"/>
        <v>2857.1428571428573</v>
      </c>
      <c r="X1496" s="50">
        <f t="shared" si="131"/>
        <v>2.881844380403458E-3</v>
      </c>
      <c r="Y1496">
        <f t="shared" si="130"/>
        <v>2.8818443804034581</v>
      </c>
    </row>
    <row r="1497" spans="1:25">
      <c r="A1497">
        <v>1496</v>
      </c>
      <c r="B1497" t="s">
        <v>144</v>
      </c>
      <c r="C1497" t="s">
        <v>223</v>
      </c>
      <c r="D1497">
        <v>10</v>
      </c>
      <c r="E1497" t="s">
        <v>71</v>
      </c>
      <c r="F1497">
        <f t="shared" si="133"/>
        <v>0.08</v>
      </c>
      <c r="H1497">
        <v>350</v>
      </c>
      <c r="I1497" s="4">
        <v>347</v>
      </c>
      <c r="J1497" t="s">
        <v>65</v>
      </c>
      <c r="K1497">
        <v>1</v>
      </c>
      <c r="L1497" t="s">
        <v>192</v>
      </c>
      <c r="M1497" t="s">
        <v>35</v>
      </c>
      <c r="N1497" t="s">
        <v>36</v>
      </c>
      <c r="O1497" t="s">
        <v>37</v>
      </c>
      <c r="P1497" t="s">
        <v>24</v>
      </c>
      <c r="Q1497" t="s">
        <v>38</v>
      </c>
      <c r="R1497">
        <v>2</v>
      </c>
      <c r="S1497" t="s">
        <v>285</v>
      </c>
      <c r="T1497" t="s">
        <v>291</v>
      </c>
      <c r="U1497" t="s">
        <v>293</v>
      </c>
      <c r="V1497" s="50">
        <f t="shared" si="129"/>
        <v>5.7142857142857143E-3</v>
      </c>
      <c r="W1497" s="50">
        <f t="shared" si="132"/>
        <v>5714.2857142857147</v>
      </c>
      <c r="X1497" s="50">
        <f t="shared" si="131"/>
        <v>5.763688760806916E-3</v>
      </c>
      <c r="Y1497">
        <f t="shared" si="130"/>
        <v>5.7636887608069163</v>
      </c>
    </row>
    <row r="1498" spans="1:25">
      <c r="A1498">
        <v>1497</v>
      </c>
      <c r="B1498" t="s">
        <v>144</v>
      </c>
      <c r="C1498" t="s">
        <v>223</v>
      </c>
      <c r="D1498">
        <v>10</v>
      </c>
      <c r="E1498" t="s">
        <v>71</v>
      </c>
      <c r="F1498">
        <f t="shared" si="133"/>
        <v>0.08</v>
      </c>
      <c r="H1498">
        <v>350</v>
      </c>
      <c r="I1498" s="4">
        <v>347</v>
      </c>
      <c r="J1498" t="s">
        <v>67</v>
      </c>
      <c r="K1498">
        <v>1</v>
      </c>
      <c r="L1498" t="s">
        <v>39</v>
      </c>
      <c r="M1498" t="s">
        <v>35</v>
      </c>
      <c r="N1498" t="s">
        <v>36</v>
      </c>
      <c r="O1498" t="s">
        <v>37</v>
      </c>
      <c r="P1498" t="s">
        <v>24</v>
      </c>
      <c r="Q1498" t="s">
        <v>38</v>
      </c>
      <c r="R1498">
        <v>1</v>
      </c>
      <c r="S1498" t="s">
        <v>285</v>
      </c>
      <c r="T1498" t="s">
        <v>291</v>
      </c>
      <c r="U1498" t="s">
        <v>294</v>
      </c>
      <c r="V1498" s="50">
        <f t="shared" si="129"/>
        <v>2.8571428571428571E-3</v>
      </c>
      <c r="W1498" s="50">
        <f t="shared" si="132"/>
        <v>2857.1428571428573</v>
      </c>
      <c r="X1498" s="50">
        <f t="shared" si="131"/>
        <v>2.881844380403458E-3</v>
      </c>
      <c r="Y1498">
        <f t="shared" si="130"/>
        <v>2.8818443804034581</v>
      </c>
    </row>
    <row r="1499" spans="1:25">
      <c r="A1499">
        <v>1498</v>
      </c>
      <c r="B1499" t="s">
        <v>144</v>
      </c>
      <c r="C1499" t="s">
        <v>223</v>
      </c>
      <c r="D1499">
        <v>10</v>
      </c>
      <c r="E1499" t="s">
        <v>71</v>
      </c>
      <c r="F1499">
        <f t="shared" si="133"/>
        <v>0.08</v>
      </c>
      <c r="H1499">
        <v>350</v>
      </c>
      <c r="I1499" s="4">
        <v>347</v>
      </c>
      <c r="J1499" t="s">
        <v>67</v>
      </c>
      <c r="K1499">
        <v>1</v>
      </c>
      <c r="L1499" t="s">
        <v>40</v>
      </c>
      <c r="M1499" t="s">
        <v>40</v>
      </c>
      <c r="N1499" t="s">
        <v>22</v>
      </c>
      <c r="O1499" t="s">
        <v>37</v>
      </c>
      <c r="P1499" t="s">
        <v>24</v>
      </c>
      <c r="Q1499" t="s">
        <v>32</v>
      </c>
      <c r="R1499">
        <v>1</v>
      </c>
      <c r="S1499" t="s">
        <v>285</v>
      </c>
      <c r="T1499" t="s">
        <v>291</v>
      </c>
      <c r="U1499" t="s">
        <v>294</v>
      </c>
      <c r="V1499" s="50">
        <f t="shared" si="129"/>
        <v>2.8571428571428571E-3</v>
      </c>
      <c r="W1499" s="50">
        <f t="shared" si="132"/>
        <v>2857.1428571428573</v>
      </c>
      <c r="X1499" s="50">
        <f t="shared" si="131"/>
        <v>2.881844380403458E-3</v>
      </c>
      <c r="Y1499">
        <f t="shared" si="130"/>
        <v>2.8818443804034581</v>
      </c>
    </row>
    <row r="1500" spans="1:25">
      <c r="A1500">
        <v>1499</v>
      </c>
      <c r="B1500" t="s">
        <v>144</v>
      </c>
      <c r="C1500" t="s">
        <v>223</v>
      </c>
      <c r="D1500">
        <v>10</v>
      </c>
      <c r="E1500" t="s">
        <v>71</v>
      </c>
      <c r="F1500">
        <f t="shared" si="133"/>
        <v>0.08</v>
      </c>
      <c r="H1500">
        <v>350</v>
      </c>
      <c r="I1500" s="4">
        <v>347</v>
      </c>
      <c r="J1500" t="s">
        <v>67</v>
      </c>
      <c r="K1500">
        <v>1</v>
      </c>
      <c r="L1500" t="s">
        <v>161</v>
      </c>
      <c r="M1500" t="s">
        <v>161</v>
      </c>
      <c r="N1500" t="s">
        <v>36</v>
      </c>
      <c r="O1500" t="s">
        <v>37</v>
      </c>
      <c r="P1500" t="s">
        <v>24</v>
      </c>
      <c r="Q1500" t="s">
        <v>38</v>
      </c>
      <c r="R1500">
        <v>1</v>
      </c>
      <c r="S1500" t="s">
        <v>285</v>
      </c>
      <c r="T1500" t="s">
        <v>291</v>
      </c>
      <c r="U1500" t="s">
        <v>294</v>
      </c>
      <c r="V1500" s="50">
        <f t="shared" si="129"/>
        <v>2.8571428571428571E-3</v>
      </c>
      <c r="W1500" s="50">
        <f t="shared" si="132"/>
        <v>2857.1428571428573</v>
      </c>
      <c r="X1500" s="50">
        <f t="shared" si="131"/>
        <v>2.881844380403458E-3</v>
      </c>
      <c r="Y1500">
        <f t="shared" si="130"/>
        <v>2.8818443804034581</v>
      </c>
    </row>
    <row r="1501" spans="1:25">
      <c r="A1501">
        <v>1500</v>
      </c>
      <c r="B1501" t="s">
        <v>144</v>
      </c>
      <c r="C1501" t="s">
        <v>223</v>
      </c>
      <c r="D1501">
        <v>10</v>
      </c>
      <c r="E1501" t="s">
        <v>71</v>
      </c>
      <c r="F1501">
        <f t="shared" si="133"/>
        <v>0.08</v>
      </c>
      <c r="H1501">
        <v>350</v>
      </c>
      <c r="I1501" s="4">
        <v>347</v>
      </c>
      <c r="J1501" t="s">
        <v>67</v>
      </c>
      <c r="K1501">
        <v>1</v>
      </c>
      <c r="L1501" t="s">
        <v>58</v>
      </c>
      <c r="M1501" t="s">
        <v>58</v>
      </c>
      <c r="N1501" t="s">
        <v>30</v>
      </c>
      <c r="O1501" t="s">
        <v>23</v>
      </c>
      <c r="P1501" t="s">
        <v>31</v>
      </c>
      <c r="Q1501" t="s">
        <v>59</v>
      </c>
      <c r="R1501">
        <v>4</v>
      </c>
      <c r="S1501" t="s">
        <v>285</v>
      </c>
      <c r="T1501" t="s">
        <v>291</v>
      </c>
      <c r="U1501" t="s">
        <v>294</v>
      </c>
      <c r="V1501" s="50">
        <f t="shared" si="129"/>
        <v>1.1428571428571429E-2</v>
      </c>
      <c r="W1501" s="50">
        <f t="shared" si="132"/>
        <v>11428.571428571429</v>
      </c>
      <c r="X1501" s="50">
        <f t="shared" si="131"/>
        <v>1.1527377521613832E-2</v>
      </c>
      <c r="Y1501">
        <f t="shared" si="130"/>
        <v>11.527377521613833</v>
      </c>
    </row>
    <row r="1502" spans="1:25">
      <c r="A1502">
        <v>1501</v>
      </c>
      <c r="B1502" t="s">
        <v>144</v>
      </c>
      <c r="C1502" t="s">
        <v>223</v>
      </c>
      <c r="D1502">
        <v>10</v>
      </c>
      <c r="E1502" t="s">
        <v>71</v>
      </c>
      <c r="F1502">
        <f t="shared" si="133"/>
        <v>0.08</v>
      </c>
      <c r="H1502">
        <v>350</v>
      </c>
      <c r="I1502" s="4">
        <v>347</v>
      </c>
      <c r="J1502" t="s">
        <v>69</v>
      </c>
      <c r="K1502">
        <v>1</v>
      </c>
      <c r="L1502" t="s">
        <v>20</v>
      </c>
      <c r="M1502" t="s">
        <v>21</v>
      </c>
      <c r="N1502" t="s">
        <v>22</v>
      </c>
      <c r="O1502" t="s">
        <v>23</v>
      </c>
      <c r="P1502" t="s">
        <v>24</v>
      </c>
      <c r="Q1502" t="s">
        <v>25</v>
      </c>
      <c r="R1502">
        <v>3</v>
      </c>
      <c r="S1502" t="s">
        <v>285</v>
      </c>
      <c r="T1502" t="s">
        <v>291</v>
      </c>
      <c r="U1502" t="s">
        <v>295</v>
      </c>
      <c r="V1502" s="50">
        <f t="shared" si="129"/>
        <v>8.5714285714285719E-3</v>
      </c>
      <c r="W1502" s="50">
        <f t="shared" si="132"/>
        <v>8571.4285714285725</v>
      </c>
      <c r="X1502" s="50">
        <f t="shared" si="131"/>
        <v>8.6455331412103754E-3</v>
      </c>
      <c r="Y1502">
        <f t="shared" si="130"/>
        <v>8.6455331412103753</v>
      </c>
    </row>
    <row r="1503" spans="1:25">
      <c r="A1503">
        <v>1502</v>
      </c>
      <c r="B1503" t="s">
        <v>144</v>
      </c>
      <c r="C1503" t="s">
        <v>223</v>
      </c>
      <c r="D1503">
        <v>10</v>
      </c>
      <c r="E1503" t="s">
        <v>71</v>
      </c>
      <c r="F1503">
        <f t="shared" si="133"/>
        <v>0.08</v>
      </c>
      <c r="H1503">
        <v>350</v>
      </c>
      <c r="I1503" s="4">
        <v>347</v>
      </c>
      <c r="J1503" t="s">
        <v>69</v>
      </c>
      <c r="K1503">
        <v>1</v>
      </c>
      <c r="L1503" t="s">
        <v>34</v>
      </c>
      <c r="M1503" t="s">
        <v>35</v>
      </c>
      <c r="N1503" t="s">
        <v>36</v>
      </c>
      <c r="O1503" t="s">
        <v>37</v>
      </c>
      <c r="P1503" t="s">
        <v>24</v>
      </c>
      <c r="Q1503" t="s">
        <v>38</v>
      </c>
      <c r="R1503">
        <v>1</v>
      </c>
      <c r="S1503" t="s">
        <v>285</v>
      </c>
      <c r="T1503" t="s">
        <v>291</v>
      </c>
      <c r="U1503" t="s">
        <v>295</v>
      </c>
      <c r="V1503" s="50">
        <f t="shared" si="129"/>
        <v>2.8571428571428571E-3</v>
      </c>
      <c r="W1503" s="50">
        <f t="shared" si="132"/>
        <v>2857.1428571428573</v>
      </c>
      <c r="X1503" s="50">
        <f t="shared" si="131"/>
        <v>2.881844380403458E-3</v>
      </c>
      <c r="Y1503">
        <f t="shared" si="130"/>
        <v>2.8818443804034581</v>
      </c>
    </row>
    <row r="1504" spans="1:25">
      <c r="A1504">
        <v>1503</v>
      </c>
      <c r="B1504" t="s">
        <v>144</v>
      </c>
      <c r="C1504" t="s">
        <v>223</v>
      </c>
      <c r="D1504">
        <v>10</v>
      </c>
      <c r="E1504" t="s">
        <v>71</v>
      </c>
      <c r="F1504">
        <f t="shared" si="133"/>
        <v>0.08</v>
      </c>
      <c r="H1504">
        <v>350</v>
      </c>
      <c r="I1504" s="4">
        <v>347</v>
      </c>
      <c r="J1504" t="s">
        <v>69</v>
      </c>
      <c r="K1504">
        <v>1</v>
      </c>
      <c r="L1504" t="s">
        <v>39</v>
      </c>
      <c r="M1504" t="s">
        <v>35</v>
      </c>
      <c r="N1504" t="s">
        <v>36</v>
      </c>
      <c r="O1504" t="s">
        <v>37</v>
      </c>
      <c r="P1504" t="s">
        <v>24</v>
      </c>
      <c r="Q1504" t="s">
        <v>38</v>
      </c>
      <c r="R1504">
        <v>3</v>
      </c>
      <c r="S1504" t="s">
        <v>285</v>
      </c>
      <c r="T1504" t="s">
        <v>291</v>
      </c>
      <c r="U1504" t="s">
        <v>295</v>
      </c>
      <c r="V1504" s="50">
        <f t="shared" si="129"/>
        <v>8.5714285714285719E-3</v>
      </c>
      <c r="W1504" s="50">
        <f t="shared" si="132"/>
        <v>8571.4285714285725</v>
      </c>
      <c r="X1504" s="50">
        <f t="shared" si="131"/>
        <v>8.6455331412103754E-3</v>
      </c>
      <c r="Y1504">
        <f t="shared" si="130"/>
        <v>8.6455331412103753</v>
      </c>
    </row>
    <row r="1505" spans="1:25">
      <c r="A1505">
        <v>1504</v>
      </c>
      <c r="B1505" t="s">
        <v>144</v>
      </c>
      <c r="C1505" t="s">
        <v>223</v>
      </c>
      <c r="D1505">
        <v>10</v>
      </c>
      <c r="E1505" t="s">
        <v>71</v>
      </c>
      <c r="F1505">
        <f t="shared" si="133"/>
        <v>0.08</v>
      </c>
      <c r="H1505">
        <v>350</v>
      </c>
      <c r="I1505" s="4">
        <v>347</v>
      </c>
      <c r="J1505" t="s">
        <v>69</v>
      </c>
      <c r="K1505">
        <v>1</v>
      </c>
      <c r="L1505" t="s">
        <v>230</v>
      </c>
      <c r="M1505" t="s">
        <v>230</v>
      </c>
      <c r="N1505" t="s">
        <v>22</v>
      </c>
      <c r="O1505" t="s">
        <v>23</v>
      </c>
      <c r="P1505" t="s">
        <v>31</v>
      </c>
      <c r="Q1505" t="s">
        <v>231</v>
      </c>
      <c r="R1505">
        <v>1</v>
      </c>
      <c r="S1505" t="s">
        <v>285</v>
      </c>
      <c r="T1505" t="s">
        <v>291</v>
      </c>
      <c r="U1505" t="s">
        <v>295</v>
      </c>
      <c r="V1505" s="50">
        <f t="shared" si="129"/>
        <v>2.8571428571428571E-3</v>
      </c>
      <c r="W1505" s="50">
        <f t="shared" si="132"/>
        <v>2857.1428571428573</v>
      </c>
      <c r="X1505" s="50">
        <f t="shared" si="131"/>
        <v>2.881844380403458E-3</v>
      </c>
      <c r="Y1505">
        <f t="shared" si="130"/>
        <v>2.8818443804034581</v>
      </c>
    </row>
    <row r="1506" spans="1:25">
      <c r="A1506">
        <v>1505</v>
      </c>
      <c r="B1506" t="s">
        <v>144</v>
      </c>
      <c r="C1506" t="s">
        <v>223</v>
      </c>
      <c r="D1506">
        <v>10</v>
      </c>
      <c r="E1506" t="s">
        <v>71</v>
      </c>
      <c r="F1506">
        <f t="shared" si="133"/>
        <v>0.08</v>
      </c>
      <c r="H1506">
        <v>350</v>
      </c>
      <c r="I1506" s="4">
        <v>347</v>
      </c>
      <c r="J1506" t="s">
        <v>69</v>
      </c>
      <c r="K1506">
        <v>1</v>
      </c>
      <c r="L1506" t="s">
        <v>56</v>
      </c>
      <c r="M1506" t="s">
        <v>56</v>
      </c>
      <c r="N1506" t="s">
        <v>22</v>
      </c>
      <c r="O1506" t="s">
        <v>37</v>
      </c>
      <c r="P1506" t="s">
        <v>24</v>
      </c>
      <c r="Q1506" t="s">
        <v>57</v>
      </c>
      <c r="R1506">
        <v>1</v>
      </c>
      <c r="S1506" t="s">
        <v>285</v>
      </c>
      <c r="T1506" t="s">
        <v>291</v>
      </c>
      <c r="U1506" t="s">
        <v>295</v>
      </c>
      <c r="V1506" s="50">
        <f t="shared" si="129"/>
        <v>2.8571428571428571E-3</v>
      </c>
      <c r="W1506" s="50">
        <f t="shared" si="132"/>
        <v>2857.1428571428573</v>
      </c>
      <c r="X1506" s="50">
        <f t="shared" si="131"/>
        <v>2.881844380403458E-3</v>
      </c>
      <c r="Y1506">
        <f t="shared" si="130"/>
        <v>2.8818443804034581</v>
      </c>
    </row>
    <row r="1507" spans="1:25">
      <c r="A1507">
        <v>1506</v>
      </c>
      <c r="B1507" t="s">
        <v>296</v>
      </c>
      <c r="C1507" t="s">
        <v>297</v>
      </c>
      <c r="D1507">
        <v>1</v>
      </c>
      <c r="E1507" t="s">
        <v>18</v>
      </c>
      <c r="F1507">
        <f t="shared" ref="F1507:F1544" si="134">(4/100)</f>
        <v>0.04</v>
      </c>
      <c r="H1507">
        <v>150</v>
      </c>
      <c r="I1507">
        <v>164.0625</v>
      </c>
      <c r="J1507" t="s">
        <v>19</v>
      </c>
      <c r="K1507">
        <v>1</v>
      </c>
      <c r="L1507" t="s">
        <v>34</v>
      </c>
      <c r="M1507" t="s">
        <v>35</v>
      </c>
      <c r="N1507" t="s">
        <v>36</v>
      </c>
      <c r="O1507" t="s">
        <v>37</v>
      </c>
      <c r="P1507" t="s">
        <v>24</v>
      </c>
      <c r="Q1507" t="s">
        <v>38</v>
      </c>
      <c r="R1507">
        <v>1</v>
      </c>
      <c r="S1507" t="s">
        <v>298</v>
      </c>
      <c r="T1507" t="s">
        <v>299</v>
      </c>
      <c r="U1507" t="s">
        <v>300</v>
      </c>
      <c r="V1507" s="50">
        <f t="shared" si="129"/>
        <v>6.6666666666666671E-3</v>
      </c>
      <c r="W1507" s="50">
        <f t="shared" si="132"/>
        <v>6666.666666666667</v>
      </c>
      <c r="X1507" s="50">
        <f t="shared" si="131"/>
        <v>6.0952380952380954E-3</v>
      </c>
      <c r="Y1507">
        <f t="shared" si="130"/>
        <v>6.0952380952380958</v>
      </c>
    </row>
    <row r="1508" spans="1:25">
      <c r="A1508">
        <v>1507</v>
      </c>
      <c r="B1508" t="s">
        <v>296</v>
      </c>
      <c r="C1508" t="s">
        <v>297</v>
      </c>
      <c r="D1508">
        <v>1</v>
      </c>
      <c r="E1508" t="s">
        <v>18</v>
      </c>
      <c r="F1508">
        <f t="shared" si="134"/>
        <v>0.04</v>
      </c>
      <c r="H1508">
        <v>150</v>
      </c>
      <c r="I1508">
        <v>164.0625</v>
      </c>
      <c r="J1508" t="s">
        <v>19</v>
      </c>
      <c r="K1508">
        <v>1</v>
      </c>
      <c r="L1508" t="s">
        <v>301</v>
      </c>
      <c r="M1508" t="s">
        <v>302</v>
      </c>
      <c r="N1508" t="s">
        <v>22</v>
      </c>
      <c r="O1508" t="s">
        <v>23</v>
      </c>
      <c r="P1508" t="s">
        <v>24</v>
      </c>
      <c r="Q1508" t="s">
        <v>303</v>
      </c>
      <c r="R1508">
        <v>1</v>
      </c>
      <c r="S1508" t="s">
        <v>298</v>
      </c>
      <c r="T1508" t="s">
        <v>299</v>
      </c>
      <c r="U1508" t="s">
        <v>300</v>
      </c>
      <c r="V1508" s="50">
        <f t="shared" si="129"/>
        <v>6.6666666666666671E-3</v>
      </c>
      <c r="W1508" s="50">
        <f t="shared" si="132"/>
        <v>6666.666666666667</v>
      </c>
      <c r="X1508" s="50">
        <f t="shared" si="131"/>
        <v>6.0952380952380954E-3</v>
      </c>
      <c r="Y1508">
        <f t="shared" si="130"/>
        <v>6.0952380952380958</v>
      </c>
    </row>
    <row r="1509" spans="1:25">
      <c r="A1509">
        <v>1508</v>
      </c>
      <c r="B1509" t="s">
        <v>296</v>
      </c>
      <c r="C1509" t="s">
        <v>297</v>
      </c>
      <c r="D1509">
        <v>1</v>
      </c>
      <c r="E1509" t="s">
        <v>18</v>
      </c>
      <c r="F1509">
        <f t="shared" si="134"/>
        <v>0.04</v>
      </c>
      <c r="H1509">
        <v>150</v>
      </c>
      <c r="I1509">
        <v>164.0625</v>
      </c>
      <c r="J1509" t="s">
        <v>19</v>
      </c>
      <c r="K1509">
        <v>1</v>
      </c>
      <c r="L1509" t="s">
        <v>44</v>
      </c>
      <c r="M1509" t="s">
        <v>44</v>
      </c>
      <c r="N1509" t="s">
        <v>22</v>
      </c>
      <c r="O1509" t="s">
        <v>23</v>
      </c>
      <c r="P1509" t="s">
        <v>24</v>
      </c>
      <c r="Q1509" t="s">
        <v>45</v>
      </c>
      <c r="R1509">
        <v>1</v>
      </c>
      <c r="S1509" t="s">
        <v>298</v>
      </c>
      <c r="T1509" t="s">
        <v>299</v>
      </c>
      <c r="U1509" t="s">
        <v>300</v>
      </c>
      <c r="V1509" s="50">
        <f t="shared" si="129"/>
        <v>6.6666666666666671E-3</v>
      </c>
      <c r="W1509" s="50">
        <f t="shared" si="132"/>
        <v>6666.666666666667</v>
      </c>
      <c r="X1509" s="50">
        <f t="shared" si="131"/>
        <v>6.0952380952380954E-3</v>
      </c>
      <c r="Y1509">
        <f t="shared" si="130"/>
        <v>6.0952380952380958</v>
      </c>
    </row>
    <row r="1510" spans="1:25">
      <c r="A1510">
        <v>1509</v>
      </c>
      <c r="B1510" t="s">
        <v>296</v>
      </c>
      <c r="C1510" t="s">
        <v>297</v>
      </c>
      <c r="D1510">
        <v>1</v>
      </c>
      <c r="E1510" t="s">
        <v>18</v>
      </c>
      <c r="F1510">
        <f t="shared" si="134"/>
        <v>0.04</v>
      </c>
      <c r="H1510">
        <v>150</v>
      </c>
      <c r="I1510">
        <v>164.0625</v>
      </c>
      <c r="J1510" t="s">
        <v>19</v>
      </c>
      <c r="K1510">
        <v>1</v>
      </c>
      <c r="L1510" t="s">
        <v>51</v>
      </c>
      <c r="M1510" t="s">
        <v>51</v>
      </c>
      <c r="N1510" t="s">
        <v>22</v>
      </c>
      <c r="O1510" t="s">
        <v>23</v>
      </c>
      <c r="P1510" t="s">
        <v>24</v>
      </c>
      <c r="Q1510" t="s">
        <v>45</v>
      </c>
      <c r="R1510">
        <v>2</v>
      </c>
      <c r="S1510" t="s">
        <v>298</v>
      </c>
      <c r="T1510" t="s">
        <v>299</v>
      </c>
      <c r="U1510" t="s">
        <v>300</v>
      </c>
      <c r="V1510" s="50">
        <f t="shared" si="129"/>
        <v>1.3333333333333334E-2</v>
      </c>
      <c r="W1510" s="50">
        <f t="shared" si="132"/>
        <v>13333.333333333334</v>
      </c>
      <c r="X1510" s="50">
        <f t="shared" si="131"/>
        <v>1.2190476190476191E-2</v>
      </c>
      <c r="Y1510">
        <f t="shared" si="130"/>
        <v>12.190476190476192</v>
      </c>
    </row>
    <row r="1511" spans="1:25">
      <c r="A1511">
        <v>1510</v>
      </c>
      <c r="B1511" t="s">
        <v>296</v>
      </c>
      <c r="C1511" t="s">
        <v>297</v>
      </c>
      <c r="D1511">
        <v>1</v>
      </c>
      <c r="E1511" t="s">
        <v>18</v>
      </c>
      <c r="F1511">
        <f t="shared" si="134"/>
        <v>0.04</v>
      </c>
      <c r="H1511">
        <v>150</v>
      </c>
      <c r="I1511">
        <v>164.0625</v>
      </c>
      <c r="J1511" t="s">
        <v>19</v>
      </c>
      <c r="K1511">
        <v>1</v>
      </c>
      <c r="L1511" t="s">
        <v>62</v>
      </c>
      <c r="M1511" t="s">
        <v>62</v>
      </c>
      <c r="N1511" t="s">
        <v>22</v>
      </c>
      <c r="O1511" t="s">
        <v>37</v>
      </c>
      <c r="P1511" t="s">
        <v>24</v>
      </c>
      <c r="Q1511" t="s">
        <v>32</v>
      </c>
      <c r="R1511">
        <v>1</v>
      </c>
      <c r="S1511" t="s">
        <v>298</v>
      </c>
      <c r="T1511" t="s">
        <v>299</v>
      </c>
      <c r="U1511" t="s">
        <v>300</v>
      </c>
      <c r="V1511" s="50">
        <f t="shared" si="129"/>
        <v>6.6666666666666671E-3</v>
      </c>
      <c r="W1511" s="50">
        <f t="shared" si="132"/>
        <v>6666.666666666667</v>
      </c>
      <c r="X1511" s="50">
        <f t="shared" si="131"/>
        <v>6.0952380952380954E-3</v>
      </c>
      <c r="Y1511">
        <f t="shared" si="130"/>
        <v>6.0952380952380958</v>
      </c>
    </row>
    <row r="1512" spans="1:25">
      <c r="A1512">
        <v>1511</v>
      </c>
      <c r="B1512" t="s">
        <v>296</v>
      </c>
      <c r="C1512" t="s">
        <v>297</v>
      </c>
      <c r="D1512">
        <v>1</v>
      </c>
      <c r="E1512" t="s">
        <v>18</v>
      </c>
      <c r="F1512">
        <f t="shared" si="134"/>
        <v>0.04</v>
      </c>
      <c r="H1512">
        <v>150</v>
      </c>
      <c r="I1512">
        <v>164.0625</v>
      </c>
      <c r="J1512" t="s">
        <v>19</v>
      </c>
      <c r="K1512">
        <v>1</v>
      </c>
      <c r="L1512" t="s">
        <v>187</v>
      </c>
      <c r="M1512" t="s">
        <v>187</v>
      </c>
      <c r="N1512" t="s">
        <v>36</v>
      </c>
      <c r="O1512" t="s">
        <v>23</v>
      </c>
      <c r="P1512" t="s">
        <v>31</v>
      </c>
      <c r="Q1512" t="s">
        <v>38</v>
      </c>
      <c r="R1512">
        <v>4</v>
      </c>
      <c r="S1512" t="s">
        <v>298</v>
      </c>
      <c r="T1512" t="s">
        <v>299</v>
      </c>
      <c r="U1512" t="s">
        <v>300</v>
      </c>
      <c r="V1512" s="50">
        <f t="shared" si="129"/>
        <v>2.6666666666666668E-2</v>
      </c>
      <c r="W1512" s="50">
        <f t="shared" si="132"/>
        <v>26666.666666666668</v>
      </c>
      <c r="X1512" s="50">
        <f t="shared" si="131"/>
        <v>2.4380952380952382E-2</v>
      </c>
      <c r="Y1512">
        <f t="shared" si="130"/>
        <v>24.380952380952383</v>
      </c>
    </row>
    <row r="1513" spans="1:25">
      <c r="A1513">
        <v>1512</v>
      </c>
      <c r="B1513" t="s">
        <v>296</v>
      </c>
      <c r="C1513" t="s">
        <v>297</v>
      </c>
      <c r="D1513">
        <v>1</v>
      </c>
      <c r="E1513" t="s">
        <v>18</v>
      </c>
      <c r="F1513">
        <f t="shared" si="134"/>
        <v>0.04</v>
      </c>
      <c r="H1513">
        <v>150</v>
      </c>
      <c r="I1513">
        <v>164.0625</v>
      </c>
      <c r="J1513" t="s">
        <v>19</v>
      </c>
      <c r="K1513">
        <v>1</v>
      </c>
      <c r="L1513" t="s">
        <v>304</v>
      </c>
      <c r="M1513" t="s">
        <v>304</v>
      </c>
      <c r="N1513" t="s">
        <v>30</v>
      </c>
      <c r="O1513" t="s">
        <v>23</v>
      </c>
      <c r="P1513" t="s">
        <v>31</v>
      </c>
      <c r="Q1513" t="s">
        <v>32</v>
      </c>
      <c r="R1513">
        <v>1</v>
      </c>
      <c r="S1513" t="s">
        <v>298</v>
      </c>
      <c r="T1513" t="s">
        <v>299</v>
      </c>
      <c r="U1513" t="s">
        <v>300</v>
      </c>
      <c r="V1513" s="50">
        <f t="shared" si="129"/>
        <v>6.6666666666666671E-3</v>
      </c>
      <c r="W1513" s="50">
        <f t="shared" si="132"/>
        <v>6666.666666666667</v>
      </c>
      <c r="X1513" s="50">
        <f t="shared" si="131"/>
        <v>6.0952380952380954E-3</v>
      </c>
      <c r="Y1513">
        <f t="shared" si="130"/>
        <v>6.0952380952380958</v>
      </c>
    </row>
    <row r="1514" spans="1:25">
      <c r="A1514">
        <v>1513</v>
      </c>
      <c r="B1514" t="s">
        <v>296</v>
      </c>
      <c r="C1514" t="s">
        <v>297</v>
      </c>
      <c r="D1514">
        <v>1</v>
      </c>
      <c r="E1514" t="s">
        <v>18</v>
      </c>
      <c r="F1514">
        <f t="shared" si="134"/>
        <v>0.04</v>
      </c>
      <c r="H1514">
        <v>150</v>
      </c>
      <c r="I1514">
        <v>164.0625</v>
      </c>
      <c r="J1514" t="s">
        <v>19</v>
      </c>
      <c r="K1514">
        <v>1</v>
      </c>
      <c r="L1514" t="s">
        <v>304</v>
      </c>
      <c r="M1514" t="s">
        <v>304</v>
      </c>
      <c r="N1514" t="s">
        <v>30</v>
      </c>
      <c r="O1514" t="s">
        <v>23</v>
      </c>
      <c r="P1514" t="s">
        <v>31</v>
      </c>
      <c r="Q1514" t="s">
        <v>32</v>
      </c>
      <c r="R1514">
        <v>1</v>
      </c>
      <c r="S1514" t="s">
        <v>298</v>
      </c>
      <c r="T1514" t="s">
        <v>299</v>
      </c>
      <c r="U1514" t="s">
        <v>300</v>
      </c>
      <c r="V1514" s="50">
        <f t="shared" si="129"/>
        <v>6.6666666666666671E-3</v>
      </c>
      <c r="W1514" s="50">
        <f t="shared" si="132"/>
        <v>6666.666666666667</v>
      </c>
      <c r="X1514" s="50">
        <f t="shared" si="131"/>
        <v>6.0952380952380954E-3</v>
      </c>
      <c r="Y1514">
        <f t="shared" si="130"/>
        <v>6.0952380952380958</v>
      </c>
    </row>
    <row r="1515" spans="1:25">
      <c r="A1515">
        <v>1514</v>
      </c>
      <c r="B1515" t="s">
        <v>296</v>
      </c>
      <c r="C1515" t="s">
        <v>297</v>
      </c>
      <c r="D1515">
        <v>1</v>
      </c>
      <c r="E1515" t="s">
        <v>18</v>
      </c>
      <c r="F1515">
        <f t="shared" si="134"/>
        <v>0.04</v>
      </c>
      <c r="H1515">
        <v>150</v>
      </c>
      <c r="I1515">
        <v>164.0625</v>
      </c>
      <c r="J1515" t="s">
        <v>65</v>
      </c>
      <c r="K1515">
        <v>1</v>
      </c>
      <c r="L1515" t="s">
        <v>33</v>
      </c>
      <c r="M1515" t="s">
        <v>33</v>
      </c>
      <c r="N1515" t="s">
        <v>22</v>
      </c>
      <c r="O1515" t="s">
        <v>23</v>
      </c>
      <c r="P1515" t="s">
        <v>31</v>
      </c>
      <c r="Q1515" t="s">
        <v>25</v>
      </c>
      <c r="R1515">
        <v>1</v>
      </c>
      <c r="S1515" t="s">
        <v>298</v>
      </c>
      <c r="T1515" t="s">
        <v>299</v>
      </c>
      <c r="U1515" t="s">
        <v>305</v>
      </c>
      <c r="V1515" s="50">
        <f t="shared" si="129"/>
        <v>6.6666666666666671E-3</v>
      </c>
      <c r="W1515" s="50">
        <f t="shared" si="132"/>
        <v>6666.666666666667</v>
      </c>
      <c r="X1515" s="50">
        <f t="shared" si="131"/>
        <v>6.0952380952380954E-3</v>
      </c>
      <c r="Y1515">
        <f t="shared" si="130"/>
        <v>6.0952380952380958</v>
      </c>
    </row>
    <row r="1516" spans="1:25">
      <c r="A1516">
        <v>1515</v>
      </c>
      <c r="B1516" t="s">
        <v>296</v>
      </c>
      <c r="C1516" t="s">
        <v>297</v>
      </c>
      <c r="D1516">
        <v>1</v>
      </c>
      <c r="E1516" t="s">
        <v>18</v>
      </c>
      <c r="F1516">
        <f t="shared" si="134"/>
        <v>0.04</v>
      </c>
      <c r="H1516">
        <v>150</v>
      </c>
      <c r="I1516">
        <v>164.0625</v>
      </c>
      <c r="J1516" t="s">
        <v>65</v>
      </c>
      <c r="K1516">
        <v>1</v>
      </c>
      <c r="L1516" t="s">
        <v>306</v>
      </c>
      <c r="M1516" t="s">
        <v>302</v>
      </c>
      <c r="N1516" t="s">
        <v>22</v>
      </c>
      <c r="O1516" t="s">
        <v>23</v>
      </c>
      <c r="P1516" t="s">
        <v>24</v>
      </c>
      <c r="Q1516" t="s">
        <v>303</v>
      </c>
      <c r="R1516">
        <v>1</v>
      </c>
      <c r="S1516" t="s">
        <v>298</v>
      </c>
      <c r="T1516" t="s">
        <v>299</v>
      </c>
      <c r="U1516" t="s">
        <v>305</v>
      </c>
      <c r="V1516" s="50">
        <f t="shared" si="129"/>
        <v>6.6666666666666671E-3</v>
      </c>
      <c r="W1516" s="50">
        <f t="shared" si="132"/>
        <v>6666.666666666667</v>
      </c>
      <c r="X1516" s="50">
        <f t="shared" si="131"/>
        <v>6.0952380952380954E-3</v>
      </c>
      <c r="Y1516">
        <f t="shared" si="130"/>
        <v>6.0952380952380958</v>
      </c>
    </row>
    <row r="1517" spans="1:25">
      <c r="A1517">
        <v>1516</v>
      </c>
      <c r="B1517" t="s">
        <v>296</v>
      </c>
      <c r="C1517" t="s">
        <v>297</v>
      </c>
      <c r="D1517">
        <v>1</v>
      </c>
      <c r="E1517" t="s">
        <v>18</v>
      </c>
      <c r="F1517">
        <f t="shared" si="134"/>
        <v>0.04</v>
      </c>
      <c r="H1517">
        <v>150</v>
      </c>
      <c r="I1517">
        <v>164.0625</v>
      </c>
      <c r="J1517" t="s">
        <v>65</v>
      </c>
      <c r="K1517">
        <v>1</v>
      </c>
      <c r="L1517" t="s">
        <v>60</v>
      </c>
      <c r="M1517" t="s">
        <v>60</v>
      </c>
      <c r="N1517" t="s">
        <v>30</v>
      </c>
      <c r="O1517" t="s">
        <v>37</v>
      </c>
      <c r="P1517" t="s">
        <v>31</v>
      </c>
      <c r="Q1517" t="s">
        <v>61</v>
      </c>
      <c r="R1517">
        <v>1</v>
      </c>
      <c r="S1517" t="s">
        <v>298</v>
      </c>
      <c r="T1517" t="s">
        <v>299</v>
      </c>
      <c r="U1517" t="s">
        <v>305</v>
      </c>
      <c r="V1517" s="50">
        <f t="shared" si="129"/>
        <v>6.6666666666666671E-3</v>
      </c>
      <c r="W1517" s="50">
        <f t="shared" si="132"/>
        <v>6666.666666666667</v>
      </c>
      <c r="X1517" s="50">
        <f t="shared" si="131"/>
        <v>6.0952380952380954E-3</v>
      </c>
      <c r="Y1517">
        <f t="shared" si="130"/>
        <v>6.0952380952380958</v>
      </c>
    </row>
    <row r="1518" spans="1:25">
      <c r="A1518">
        <v>1517</v>
      </c>
      <c r="B1518" t="s">
        <v>296</v>
      </c>
      <c r="C1518" t="s">
        <v>297</v>
      </c>
      <c r="D1518">
        <v>1</v>
      </c>
      <c r="E1518" t="s">
        <v>18</v>
      </c>
      <c r="F1518">
        <f t="shared" si="134"/>
        <v>0.04</v>
      </c>
      <c r="H1518">
        <v>150</v>
      </c>
      <c r="I1518">
        <v>164.0625</v>
      </c>
      <c r="J1518" t="s">
        <v>65</v>
      </c>
      <c r="K1518">
        <v>1</v>
      </c>
      <c r="L1518" t="s">
        <v>307</v>
      </c>
      <c r="M1518" t="s">
        <v>307</v>
      </c>
      <c r="N1518" t="s">
        <v>36</v>
      </c>
      <c r="O1518" t="s">
        <v>37</v>
      </c>
      <c r="P1518" t="s">
        <v>24</v>
      </c>
      <c r="Q1518" t="s">
        <v>38</v>
      </c>
      <c r="R1518">
        <v>1</v>
      </c>
      <c r="S1518" t="s">
        <v>298</v>
      </c>
      <c r="T1518" t="s">
        <v>299</v>
      </c>
      <c r="U1518" t="s">
        <v>305</v>
      </c>
      <c r="V1518" s="50">
        <f t="shared" si="129"/>
        <v>6.6666666666666671E-3</v>
      </c>
      <c r="W1518" s="50">
        <f t="shared" si="132"/>
        <v>6666.666666666667</v>
      </c>
      <c r="X1518" s="50">
        <f t="shared" si="131"/>
        <v>6.0952380952380954E-3</v>
      </c>
      <c r="Y1518">
        <f t="shared" si="130"/>
        <v>6.0952380952380958</v>
      </c>
    </row>
    <row r="1519" spans="1:25">
      <c r="A1519">
        <v>1518</v>
      </c>
      <c r="B1519" t="s">
        <v>296</v>
      </c>
      <c r="C1519" t="s">
        <v>297</v>
      </c>
      <c r="D1519">
        <v>1</v>
      </c>
      <c r="E1519" t="s">
        <v>18</v>
      </c>
      <c r="F1519">
        <f t="shared" si="134"/>
        <v>0.04</v>
      </c>
      <c r="H1519">
        <v>150</v>
      </c>
      <c r="I1519">
        <v>164.0625</v>
      </c>
      <c r="J1519" t="s">
        <v>65</v>
      </c>
      <c r="K1519">
        <v>1</v>
      </c>
      <c r="L1519" t="s">
        <v>62</v>
      </c>
      <c r="M1519" t="s">
        <v>62</v>
      </c>
      <c r="N1519" t="s">
        <v>22</v>
      </c>
      <c r="O1519" t="s">
        <v>37</v>
      </c>
      <c r="P1519" t="s">
        <v>24</v>
      </c>
      <c r="Q1519" t="s">
        <v>32</v>
      </c>
      <c r="R1519">
        <v>1</v>
      </c>
      <c r="S1519" t="s">
        <v>298</v>
      </c>
      <c r="T1519" t="s">
        <v>299</v>
      </c>
      <c r="U1519" t="s">
        <v>305</v>
      </c>
      <c r="V1519" s="50">
        <f t="shared" si="129"/>
        <v>6.6666666666666671E-3</v>
      </c>
      <c r="W1519" s="50">
        <f t="shared" si="132"/>
        <v>6666.666666666667</v>
      </c>
      <c r="X1519" s="50">
        <f t="shared" si="131"/>
        <v>6.0952380952380954E-3</v>
      </c>
      <c r="Y1519">
        <f t="shared" si="130"/>
        <v>6.0952380952380958</v>
      </c>
    </row>
    <row r="1520" spans="1:25">
      <c r="A1520">
        <v>1519</v>
      </c>
      <c r="B1520" t="s">
        <v>296</v>
      </c>
      <c r="C1520" t="s">
        <v>297</v>
      </c>
      <c r="D1520">
        <v>1</v>
      </c>
      <c r="E1520" t="s">
        <v>18</v>
      </c>
      <c r="F1520">
        <f t="shared" si="134"/>
        <v>0.04</v>
      </c>
      <c r="H1520">
        <v>150</v>
      </c>
      <c r="I1520">
        <v>164.0625</v>
      </c>
      <c r="J1520" t="s">
        <v>65</v>
      </c>
      <c r="K1520">
        <v>1</v>
      </c>
      <c r="L1520" t="s">
        <v>187</v>
      </c>
      <c r="M1520" t="s">
        <v>187</v>
      </c>
      <c r="N1520" t="s">
        <v>36</v>
      </c>
      <c r="O1520" t="s">
        <v>23</v>
      </c>
      <c r="P1520" t="s">
        <v>31</v>
      </c>
      <c r="Q1520" t="s">
        <v>38</v>
      </c>
      <c r="R1520">
        <v>4</v>
      </c>
      <c r="S1520" t="s">
        <v>298</v>
      </c>
      <c r="T1520" t="s">
        <v>299</v>
      </c>
      <c r="U1520" t="s">
        <v>305</v>
      </c>
      <c r="V1520" s="50">
        <f t="shared" si="129"/>
        <v>2.6666666666666668E-2</v>
      </c>
      <c r="W1520" s="50">
        <f t="shared" si="132"/>
        <v>26666.666666666668</v>
      </c>
      <c r="X1520" s="50">
        <f t="shared" si="131"/>
        <v>2.4380952380952382E-2</v>
      </c>
      <c r="Y1520">
        <f t="shared" si="130"/>
        <v>24.380952380952383</v>
      </c>
    </row>
    <row r="1521" spans="1:25">
      <c r="A1521">
        <v>1520</v>
      </c>
      <c r="B1521" t="s">
        <v>296</v>
      </c>
      <c r="C1521" t="s">
        <v>297</v>
      </c>
      <c r="D1521">
        <v>1</v>
      </c>
      <c r="E1521" t="s">
        <v>18</v>
      </c>
      <c r="F1521">
        <f t="shared" si="134"/>
        <v>0.04</v>
      </c>
      <c r="H1521">
        <v>150</v>
      </c>
      <c r="I1521">
        <v>164.0625</v>
      </c>
      <c r="J1521" t="s">
        <v>67</v>
      </c>
      <c r="K1521">
        <v>1</v>
      </c>
      <c r="L1521" t="s">
        <v>34</v>
      </c>
      <c r="M1521" t="s">
        <v>35</v>
      </c>
      <c r="N1521" t="s">
        <v>36</v>
      </c>
      <c r="O1521" t="s">
        <v>37</v>
      </c>
      <c r="P1521" t="s">
        <v>24</v>
      </c>
      <c r="Q1521" t="s">
        <v>38</v>
      </c>
      <c r="R1521">
        <v>1</v>
      </c>
      <c r="S1521" t="s">
        <v>298</v>
      </c>
      <c r="T1521" t="s">
        <v>299</v>
      </c>
      <c r="U1521" t="s">
        <v>308</v>
      </c>
      <c r="V1521" s="50">
        <f t="shared" si="129"/>
        <v>6.6666666666666671E-3</v>
      </c>
      <c r="W1521" s="50">
        <f t="shared" si="132"/>
        <v>6666.666666666667</v>
      </c>
      <c r="X1521" s="50">
        <f t="shared" si="131"/>
        <v>6.0952380952380954E-3</v>
      </c>
      <c r="Y1521">
        <f t="shared" si="130"/>
        <v>6.0952380952380958</v>
      </c>
    </row>
    <row r="1522" spans="1:25">
      <c r="A1522">
        <v>1521</v>
      </c>
      <c r="B1522" t="s">
        <v>296</v>
      </c>
      <c r="C1522" t="s">
        <v>297</v>
      </c>
      <c r="D1522">
        <v>1</v>
      </c>
      <c r="E1522" t="s">
        <v>18</v>
      </c>
      <c r="F1522">
        <f t="shared" si="134"/>
        <v>0.04</v>
      </c>
      <c r="H1522">
        <v>150</v>
      </c>
      <c r="I1522">
        <v>164.0625</v>
      </c>
      <c r="J1522" t="s">
        <v>67</v>
      </c>
      <c r="K1522">
        <v>1</v>
      </c>
      <c r="L1522" t="s">
        <v>51</v>
      </c>
      <c r="M1522" t="s">
        <v>51</v>
      </c>
      <c r="N1522" t="s">
        <v>22</v>
      </c>
      <c r="O1522" t="s">
        <v>23</v>
      </c>
      <c r="P1522" t="s">
        <v>24</v>
      </c>
      <c r="Q1522" t="s">
        <v>45</v>
      </c>
      <c r="R1522">
        <v>1</v>
      </c>
      <c r="S1522" t="s">
        <v>298</v>
      </c>
      <c r="T1522" t="s">
        <v>299</v>
      </c>
      <c r="U1522" t="s">
        <v>308</v>
      </c>
      <c r="V1522" s="50">
        <f t="shared" si="129"/>
        <v>6.6666666666666671E-3</v>
      </c>
      <c r="W1522" s="50">
        <f t="shared" si="132"/>
        <v>6666.666666666667</v>
      </c>
      <c r="X1522" s="50">
        <f t="shared" si="131"/>
        <v>6.0952380952380954E-3</v>
      </c>
      <c r="Y1522">
        <f t="shared" si="130"/>
        <v>6.0952380952380958</v>
      </c>
    </row>
    <row r="1523" spans="1:25">
      <c r="A1523">
        <v>1522</v>
      </c>
      <c r="B1523" t="s">
        <v>296</v>
      </c>
      <c r="C1523" t="s">
        <v>297</v>
      </c>
      <c r="D1523">
        <v>1</v>
      </c>
      <c r="E1523" t="s">
        <v>18</v>
      </c>
      <c r="F1523">
        <f t="shared" si="134"/>
        <v>0.04</v>
      </c>
      <c r="H1523">
        <v>150</v>
      </c>
      <c r="I1523">
        <v>164.0625</v>
      </c>
      <c r="J1523" t="s">
        <v>67</v>
      </c>
      <c r="K1523">
        <v>1</v>
      </c>
      <c r="L1523" t="s">
        <v>60</v>
      </c>
      <c r="M1523" t="s">
        <v>60</v>
      </c>
      <c r="N1523" t="s">
        <v>30</v>
      </c>
      <c r="O1523" t="s">
        <v>37</v>
      </c>
      <c r="P1523" t="s">
        <v>31</v>
      </c>
      <c r="Q1523" t="s">
        <v>61</v>
      </c>
      <c r="R1523">
        <v>1</v>
      </c>
      <c r="S1523" t="s">
        <v>298</v>
      </c>
      <c r="T1523" t="s">
        <v>299</v>
      </c>
      <c r="U1523" t="s">
        <v>308</v>
      </c>
      <c r="V1523" s="50">
        <f t="shared" si="129"/>
        <v>6.6666666666666671E-3</v>
      </c>
      <c r="W1523" s="50">
        <f t="shared" si="132"/>
        <v>6666.666666666667</v>
      </c>
      <c r="X1523" s="50">
        <f t="shared" si="131"/>
        <v>6.0952380952380954E-3</v>
      </c>
      <c r="Y1523">
        <f t="shared" si="130"/>
        <v>6.0952380952380958</v>
      </c>
    </row>
    <row r="1524" spans="1:25">
      <c r="A1524">
        <v>1523</v>
      </c>
      <c r="B1524" t="s">
        <v>296</v>
      </c>
      <c r="C1524" t="s">
        <v>297</v>
      </c>
      <c r="D1524">
        <v>1</v>
      </c>
      <c r="E1524" t="s">
        <v>18</v>
      </c>
      <c r="F1524">
        <f t="shared" si="134"/>
        <v>0.04</v>
      </c>
      <c r="H1524">
        <v>150</v>
      </c>
      <c r="I1524">
        <v>164.0625</v>
      </c>
      <c r="J1524" t="s">
        <v>67</v>
      </c>
      <c r="K1524">
        <v>1</v>
      </c>
      <c r="L1524" t="s">
        <v>309</v>
      </c>
      <c r="M1524" t="s">
        <v>309</v>
      </c>
      <c r="N1524" t="s">
        <v>22</v>
      </c>
      <c r="O1524" t="s">
        <v>23</v>
      </c>
      <c r="P1524" t="s">
        <v>24</v>
      </c>
      <c r="Q1524" t="s">
        <v>32</v>
      </c>
      <c r="R1524">
        <v>1</v>
      </c>
      <c r="S1524" t="s">
        <v>298</v>
      </c>
      <c r="T1524" t="s">
        <v>299</v>
      </c>
      <c r="U1524" t="s">
        <v>308</v>
      </c>
      <c r="V1524" s="50">
        <f t="shared" si="129"/>
        <v>6.6666666666666671E-3</v>
      </c>
      <c r="W1524" s="50">
        <f t="shared" si="132"/>
        <v>6666.666666666667</v>
      </c>
      <c r="X1524" s="50">
        <f t="shared" si="131"/>
        <v>6.0952380952380954E-3</v>
      </c>
      <c r="Y1524">
        <f t="shared" si="130"/>
        <v>6.0952380952380958</v>
      </c>
    </row>
    <row r="1525" spans="1:25">
      <c r="A1525">
        <v>1524</v>
      </c>
      <c r="B1525" t="s">
        <v>296</v>
      </c>
      <c r="C1525" t="s">
        <v>297</v>
      </c>
      <c r="D1525">
        <v>1</v>
      </c>
      <c r="E1525" t="s">
        <v>18</v>
      </c>
      <c r="F1525">
        <f t="shared" si="134"/>
        <v>0.04</v>
      </c>
      <c r="H1525">
        <v>150</v>
      </c>
      <c r="I1525">
        <v>164.0625</v>
      </c>
      <c r="J1525" t="s">
        <v>67</v>
      </c>
      <c r="K1525">
        <v>1</v>
      </c>
      <c r="L1525" t="s">
        <v>62</v>
      </c>
      <c r="M1525" t="s">
        <v>62</v>
      </c>
      <c r="N1525" t="s">
        <v>22</v>
      </c>
      <c r="O1525" t="s">
        <v>37</v>
      </c>
      <c r="P1525" t="s">
        <v>24</v>
      </c>
      <c r="Q1525" t="s">
        <v>32</v>
      </c>
      <c r="R1525">
        <v>1</v>
      </c>
      <c r="S1525" t="s">
        <v>298</v>
      </c>
      <c r="T1525" t="s">
        <v>299</v>
      </c>
      <c r="U1525" t="s">
        <v>308</v>
      </c>
      <c r="V1525" s="50">
        <f t="shared" si="129"/>
        <v>6.6666666666666671E-3</v>
      </c>
      <c r="W1525" s="50">
        <f t="shared" si="132"/>
        <v>6666.666666666667</v>
      </c>
      <c r="X1525" s="50">
        <f t="shared" si="131"/>
        <v>6.0952380952380954E-3</v>
      </c>
      <c r="Y1525">
        <f t="shared" si="130"/>
        <v>6.0952380952380958</v>
      </c>
    </row>
    <row r="1526" spans="1:25">
      <c r="A1526">
        <v>1525</v>
      </c>
      <c r="B1526" t="s">
        <v>296</v>
      </c>
      <c r="C1526" t="s">
        <v>297</v>
      </c>
      <c r="D1526">
        <v>1</v>
      </c>
      <c r="E1526" t="s">
        <v>18</v>
      </c>
      <c r="F1526">
        <f t="shared" si="134"/>
        <v>0.04</v>
      </c>
      <c r="H1526">
        <v>150</v>
      </c>
      <c r="I1526">
        <v>164.0625</v>
      </c>
      <c r="J1526" t="s">
        <v>67</v>
      </c>
      <c r="K1526">
        <v>1</v>
      </c>
      <c r="L1526" t="s">
        <v>159</v>
      </c>
      <c r="M1526" t="s">
        <v>159</v>
      </c>
      <c r="N1526" t="s">
        <v>22</v>
      </c>
      <c r="O1526" t="s">
        <v>37</v>
      </c>
      <c r="P1526" t="s">
        <v>24</v>
      </c>
      <c r="Q1526" t="s">
        <v>32</v>
      </c>
      <c r="R1526">
        <v>1</v>
      </c>
      <c r="S1526" t="s">
        <v>298</v>
      </c>
      <c r="T1526" t="s">
        <v>299</v>
      </c>
      <c r="U1526" t="s">
        <v>308</v>
      </c>
      <c r="V1526" s="50">
        <f t="shared" si="129"/>
        <v>6.6666666666666671E-3</v>
      </c>
      <c r="W1526" s="50">
        <f t="shared" si="132"/>
        <v>6666.666666666667</v>
      </c>
      <c r="X1526" s="50">
        <f t="shared" si="131"/>
        <v>6.0952380952380954E-3</v>
      </c>
      <c r="Y1526">
        <f t="shared" si="130"/>
        <v>6.0952380952380958</v>
      </c>
    </row>
    <row r="1527" spans="1:25">
      <c r="A1527">
        <v>1526</v>
      </c>
      <c r="B1527" t="s">
        <v>296</v>
      </c>
      <c r="C1527" t="s">
        <v>297</v>
      </c>
      <c r="D1527">
        <v>1</v>
      </c>
      <c r="E1527" t="s">
        <v>18</v>
      </c>
      <c r="F1527">
        <f t="shared" si="134"/>
        <v>0.04</v>
      </c>
      <c r="H1527">
        <v>150</v>
      </c>
      <c r="I1527">
        <v>164.0625</v>
      </c>
      <c r="J1527" t="s">
        <v>67</v>
      </c>
      <c r="K1527">
        <v>1</v>
      </c>
      <c r="L1527" t="s">
        <v>187</v>
      </c>
      <c r="M1527" t="s">
        <v>187</v>
      </c>
      <c r="N1527" t="s">
        <v>36</v>
      </c>
      <c r="O1527" t="s">
        <v>23</v>
      </c>
      <c r="P1527" t="s">
        <v>31</v>
      </c>
      <c r="Q1527" t="s">
        <v>38</v>
      </c>
      <c r="R1527">
        <v>3</v>
      </c>
      <c r="S1527" t="s">
        <v>298</v>
      </c>
      <c r="T1527" t="s">
        <v>299</v>
      </c>
      <c r="U1527" t="s">
        <v>308</v>
      </c>
      <c r="V1527" s="50">
        <f t="shared" si="129"/>
        <v>0.02</v>
      </c>
      <c r="W1527" s="50">
        <f t="shared" si="132"/>
        <v>20000</v>
      </c>
      <c r="X1527" s="50">
        <f t="shared" si="131"/>
        <v>1.8285714285714287E-2</v>
      </c>
      <c r="Y1527">
        <f t="shared" si="130"/>
        <v>18.285714285714288</v>
      </c>
    </row>
    <row r="1528" spans="1:25">
      <c r="A1528">
        <v>1527</v>
      </c>
      <c r="B1528" t="s">
        <v>296</v>
      </c>
      <c r="C1528" t="s">
        <v>297</v>
      </c>
      <c r="D1528">
        <v>1</v>
      </c>
      <c r="E1528" t="s">
        <v>18</v>
      </c>
      <c r="F1528">
        <f t="shared" si="134"/>
        <v>0.04</v>
      </c>
      <c r="H1528">
        <v>150</v>
      </c>
      <c r="I1528">
        <v>164.0625</v>
      </c>
      <c r="J1528" t="s">
        <v>67</v>
      </c>
      <c r="K1528">
        <v>1</v>
      </c>
      <c r="L1528" t="s">
        <v>187</v>
      </c>
      <c r="M1528" t="s">
        <v>187</v>
      </c>
      <c r="N1528" t="s">
        <v>36</v>
      </c>
      <c r="O1528" t="s">
        <v>23</v>
      </c>
      <c r="P1528" t="s">
        <v>31</v>
      </c>
      <c r="Q1528" t="s">
        <v>38</v>
      </c>
      <c r="R1528">
        <v>3</v>
      </c>
      <c r="S1528" t="s">
        <v>298</v>
      </c>
      <c r="T1528" t="s">
        <v>299</v>
      </c>
      <c r="U1528" t="s">
        <v>308</v>
      </c>
      <c r="V1528" s="50">
        <f t="shared" si="129"/>
        <v>0.02</v>
      </c>
      <c r="W1528" s="50">
        <f t="shared" si="132"/>
        <v>20000</v>
      </c>
      <c r="X1528" s="50">
        <f t="shared" si="131"/>
        <v>1.8285714285714287E-2</v>
      </c>
      <c r="Y1528">
        <f t="shared" si="130"/>
        <v>18.285714285714288</v>
      </c>
    </row>
    <row r="1529" spans="1:25">
      <c r="A1529">
        <v>1528</v>
      </c>
      <c r="B1529" t="s">
        <v>296</v>
      </c>
      <c r="C1529" t="s">
        <v>297</v>
      </c>
      <c r="D1529">
        <v>1</v>
      </c>
      <c r="E1529" t="s">
        <v>18</v>
      </c>
      <c r="F1529">
        <f t="shared" si="134"/>
        <v>0.04</v>
      </c>
      <c r="H1529">
        <v>150</v>
      </c>
      <c r="I1529">
        <v>164.0625</v>
      </c>
      <c r="J1529" t="s">
        <v>67</v>
      </c>
      <c r="K1529">
        <v>1</v>
      </c>
      <c r="L1529" t="s">
        <v>187</v>
      </c>
      <c r="M1529" t="s">
        <v>187</v>
      </c>
      <c r="N1529" t="s">
        <v>36</v>
      </c>
      <c r="O1529" t="s">
        <v>23</v>
      </c>
      <c r="P1529" t="s">
        <v>31</v>
      </c>
      <c r="Q1529" t="s">
        <v>38</v>
      </c>
      <c r="R1529">
        <v>1</v>
      </c>
      <c r="S1529" t="s">
        <v>298</v>
      </c>
      <c r="T1529" t="s">
        <v>299</v>
      </c>
      <c r="U1529" t="s">
        <v>308</v>
      </c>
      <c r="V1529" s="50">
        <f t="shared" si="129"/>
        <v>6.6666666666666671E-3</v>
      </c>
      <c r="W1529" s="50">
        <f t="shared" si="132"/>
        <v>6666.666666666667</v>
      </c>
      <c r="X1529" s="50">
        <f t="shared" si="131"/>
        <v>6.0952380952380954E-3</v>
      </c>
      <c r="Y1529">
        <f t="shared" si="130"/>
        <v>6.0952380952380958</v>
      </c>
    </row>
    <row r="1530" spans="1:25">
      <c r="A1530">
        <v>1529</v>
      </c>
      <c r="B1530" t="s">
        <v>296</v>
      </c>
      <c r="C1530" t="s">
        <v>297</v>
      </c>
      <c r="D1530">
        <v>1</v>
      </c>
      <c r="E1530" t="s">
        <v>18</v>
      </c>
      <c r="F1530">
        <f t="shared" si="134"/>
        <v>0.04</v>
      </c>
      <c r="H1530">
        <v>150</v>
      </c>
      <c r="I1530">
        <v>164.0625</v>
      </c>
      <c r="J1530" t="s">
        <v>67</v>
      </c>
      <c r="K1530">
        <v>1</v>
      </c>
      <c r="L1530" t="s">
        <v>304</v>
      </c>
      <c r="M1530" t="s">
        <v>304</v>
      </c>
      <c r="N1530" t="s">
        <v>30</v>
      </c>
      <c r="O1530" t="s">
        <v>23</v>
      </c>
      <c r="P1530" t="s">
        <v>31</v>
      </c>
      <c r="Q1530" t="s">
        <v>32</v>
      </c>
      <c r="R1530">
        <v>1</v>
      </c>
      <c r="S1530" t="s">
        <v>298</v>
      </c>
      <c r="T1530" t="s">
        <v>299</v>
      </c>
      <c r="U1530" t="s">
        <v>308</v>
      </c>
      <c r="V1530" s="50">
        <f t="shared" si="129"/>
        <v>6.6666666666666671E-3</v>
      </c>
      <c r="W1530" s="50">
        <f t="shared" si="132"/>
        <v>6666.666666666667</v>
      </c>
      <c r="X1530" s="50">
        <f t="shared" si="131"/>
        <v>6.0952380952380954E-3</v>
      </c>
      <c r="Y1530">
        <f t="shared" si="130"/>
        <v>6.0952380952380958</v>
      </c>
    </row>
    <row r="1531" spans="1:25">
      <c r="A1531">
        <v>1530</v>
      </c>
      <c r="B1531" t="s">
        <v>296</v>
      </c>
      <c r="C1531" t="s">
        <v>297</v>
      </c>
      <c r="D1531">
        <v>1</v>
      </c>
      <c r="E1531" t="s">
        <v>18</v>
      </c>
      <c r="F1531">
        <f t="shared" si="134"/>
        <v>0.04</v>
      </c>
      <c r="H1531">
        <v>150</v>
      </c>
      <c r="I1531">
        <v>164.0625</v>
      </c>
      <c r="J1531" t="s">
        <v>69</v>
      </c>
      <c r="K1531">
        <v>1</v>
      </c>
      <c r="L1531" t="s">
        <v>33</v>
      </c>
      <c r="M1531" t="s">
        <v>33</v>
      </c>
      <c r="N1531" t="s">
        <v>22</v>
      </c>
      <c r="O1531" t="s">
        <v>23</v>
      </c>
      <c r="P1531" t="s">
        <v>31</v>
      </c>
      <c r="Q1531" t="s">
        <v>25</v>
      </c>
      <c r="R1531">
        <v>1</v>
      </c>
      <c r="S1531" t="s">
        <v>298</v>
      </c>
      <c r="T1531" t="s">
        <v>299</v>
      </c>
      <c r="U1531" t="s">
        <v>310</v>
      </c>
      <c r="V1531" s="50">
        <f t="shared" si="129"/>
        <v>6.6666666666666671E-3</v>
      </c>
      <c r="W1531" s="50">
        <f t="shared" si="132"/>
        <v>6666.666666666667</v>
      </c>
      <c r="X1531" s="50">
        <f t="shared" si="131"/>
        <v>6.0952380952380954E-3</v>
      </c>
      <c r="Y1531">
        <f t="shared" si="130"/>
        <v>6.0952380952380958</v>
      </c>
    </row>
    <row r="1532" spans="1:25">
      <c r="A1532">
        <v>1531</v>
      </c>
      <c r="B1532" t="s">
        <v>296</v>
      </c>
      <c r="C1532" t="s">
        <v>297</v>
      </c>
      <c r="D1532">
        <v>1</v>
      </c>
      <c r="E1532" t="s">
        <v>18</v>
      </c>
      <c r="F1532">
        <f t="shared" si="134"/>
        <v>0.04</v>
      </c>
      <c r="H1532">
        <v>150</v>
      </c>
      <c r="I1532">
        <v>164.0625</v>
      </c>
      <c r="J1532" t="s">
        <v>69</v>
      </c>
      <c r="K1532">
        <v>1</v>
      </c>
      <c r="L1532" t="s">
        <v>33</v>
      </c>
      <c r="M1532" t="s">
        <v>33</v>
      </c>
      <c r="N1532" t="s">
        <v>22</v>
      </c>
      <c r="O1532" t="s">
        <v>23</v>
      </c>
      <c r="P1532" t="s">
        <v>31</v>
      </c>
      <c r="Q1532" t="s">
        <v>25</v>
      </c>
      <c r="R1532">
        <v>1</v>
      </c>
      <c r="S1532" t="s">
        <v>298</v>
      </c>
      <c r="T1532" t="s">
        <v>299</v>
      </c>
      <c r="U1532" t="s">
        <v>310</v>
      </c>
      <c r="V1532" s="50">
        <f t="shared" si="129"/>
        <v>6.6666666666666671E-3</v>
      </c>
      <c r="W1532" s="50">
        <f t="shared" si="132"/>
        <v>6666.666666666667</v>
      </c>
      <c r="X1532" s="50">
        <f t="shared" si="131"/>
        <v>6.0952380952380954E-3</v>
      </c>
      <c r="Y1532">
        <f t="shared" si="130"/>
        <v>6.0952380952380958</v>
      </c>
    </row>
    <row r="1533" spans="1:25">
      <c r="A1533">
        <v>1532</v>
      </c>
      <c r="B1533" t="s">
        <v>296</v>
      </c>
      <c r="C1533" t="s">
        <v>297</v>
      </c>
      <c r="D1533">
        <v>1</v>
      </c>
      <c r="E1533" t="s">
        <v>18</v>
      </c>
      <c r="F1533">
        <f t="shared" si="134"/>
        <v>0.04</v>
      </c>
      <c r="H1533">
        <v>150</v>
      </c>
      <c r="I1533">
        <v>164.0625</v>
      </c>
      <c r="J1533" t="s">
        <v>69</v>
      </c>
      <c r="K1533">
        <v>1</v>
      </c>
      <c r="L1533" t="s">
        <v>33</v>
      </c>
      <c r="M1533" t="s">
        <v>33</v>
      </c>
      <c r="N1533" t="s">
        <v>22</v>
      </c>
      <c r="O1533" t="s">
        <v>23</v>
      </c>
      <c r="P1533" t="s">
        <v>31</v>
      </c>
      <c r="Q1533" t="s">
        <v>25</v>
      </c>
      <c r="R1533">
        <v>1</v>
      </c>
      <c r="S1533" t="s">
        <v>298</v>
      </c>
      <c r="T1533" t="s">
        <v>299</v>
      </c>
      <c r="U1533" t="s">
        <v>310</v>
      </c>
      <c r="V1533" s="50">
        <f t="shared" si="129"/>
        <v>6.6666666666666671E-3</v>
      </c>
      <c r="W1533" s="50">
        <f t="shared" si="132"/>
        <v>6666.666666666667</v>
      </c>
      <c r="X1533" s="50">
        <f t="shared" si="131"/>
        <v>6.0952380952380954E-3</v>
      </c>
      <c r="Y1533">
        <f t="shared" si="130"/>
        <v>6.0952380952380958</v>
      </c>
    </row>
    <row r="1534" spans="1:25">
      <c r="A1534">
        <v>1533</v>
      </c>
      <c r="B1534" t="s">
        <v>296</v>
      </c>
      <c r="C1534" t="s">
        <v>297</v>
      </c>
      <c r="D1534">
        <v>1</v>
      </c>
      <c r="E1534" t="s">
        <v>18</v>
      </c>
      <c r="F1534">
        <f t="shared" si="134"/>
        <v>0.04</v>
      </c>
      <c r="H1534">
        <v>150</v>
      </c>
      <c r="I1534">
        <v>164.0625</v>
      </c>
      <c r="J1534" t="s">
        <v>69</v>
      </c>
      <c r="K1534">
        <v>1</v>
      </c>
      <c r="L1534" t="s">
        <v>34</v>
      </c>
      <c r="M1534" t="s">
        <v>35</v>
      </c>
      <c r="N1534" t="s">
        <v>36</v>
      </c>
      <c r="O1534" t="s">
        <v>37</v>
      </c>
      <c r="P1534" t="s">
        <v>24</v>
      </c>
      <c r="Q1534" t="s">
        <v>38</v>
      </c>
      <c r="R1534">
        <v>1</v>
      </c>
      <c r="S1534" t="s">
        <v>298</v>
      </c>
      <c r="T1534" t="s">
        <v>299</v>
      </c>
      <c r="U1534" t="s">
        <v>310</v>
      </c>
      <c r="V1534" s="50">
        <f t="shared" si="129"/>
        <v>6.6666666666666671E-3</v>
      </c>
      <c r="W1534" s="50">
        <f t="shared" si="132"/>
        <v>6666.666666666667</v>
      </c>
      <c r="X1534" s="50">
        <f t="shared" si="131"/>
        <v>6.0952380952380954E-3</v>
      </c>
      <c r="Y1534">
        <f t="shared" si="130"/>
        <v>6.0952380952380958</v>
      </c>
    </row>
    <row r="1535" spans="1:25">
      <c r="A1535">
        <v>1534</v>
      </c>
      <c r="B1535" t="s">
        <v>296</v>
      </c>
      <c r="C1535" t="s">
        <v>297</v>
      </c>
      <c r="D1535">
        <v>1</v>
      </c>
      <c r="E1535" t="s">
        <v>18</v>
      </c>
      <c r="F1535">
        <f t="shared" si="134"/>
        <v>0.04</v>
      </c>
      <c r="H1535">
        <v>150</v>
      </c>
      <c r="I1535">
        <v>164.0625</v>
      </c>
      <c r="J1535" t="s">
        <v>69</v>
      </c>
      <c r="K1535">
        <v>1</v>
      </c>
      <c r="L1535" t="s">
        <v>306</v>
      </c>
      <c r="M1535" t="s">
        <v>302</v>
      </c>
      <c r="N1535" t="s">
        <v>22</v>
      </c>
      <c r="O1535" t="s">
        <v>23</v>
      </c>
      <c r="P1535" t="s">
        <v>24</v>
      </c>
      <c r="Q1535" t="s">
        <v>303</v>
      </c>
      <c r="R1535">
        <v>1</v>
      </c>
      <c r="S1535" t="s">
        <v>298</v>
      </c>
      <c r="T1535" t="s">
        <v>299</v>
      </c>
      <c r="U1535" t="s">
        <v>310</v>
      </c>
      <c r="V1535" s="50">
        <f t="shared" si="129"/>
        <v>6.6666666666666671E-3</v>
      </c>
      <c r="W1535" s="50">
        <f t="shared" si="132"/>
        <v>6666.666666666667</v>
      </c>
      <c r="X1535" s="50">
        <f t="shared" si="131"/>
        <v>6.0952380952380954E-3</v>
      </c>
      <c r="Y1535">
        <f t="shared" si="130"/>
        <v>6.0952380952380958</v>
      </c>
    </row>
    <row r="1536" spans="1:25">
      <c r="A1536">
        <v>1535</v>
      </c>
      <c r="B1536" t="s">
        <v>296</v>
      </c>
      <c r="C1536" t="s">
        <v>297</v>
      </c>
      <c r="D1536">
        <v>1</v>
      </c>
      <c r="E1536" t="s">
        <v>18</v>
      </c>
      <c r="F1536">
        <f t="shared" si="134"/>
        <v>0.04</v>
      </c>
      <c r="H1536">
        <v>150</v>
      </c>
      <c r="I1536">
        <v>164.0625</v>
      </c>
      <c r="J1536" t="s">
        <v>69</v>
      </c>
      <c r="K1536">
        <v>1</v>
      </c>
      <c r="L1536" t="s">
        <v>306</v>
      </c>
      <c r="M1536" t="s">
        <v>302</v>
      </c>
      <c r="N1536" t="s">
        <v>22</v>
      </c>
      <c r="O1536" t="s">
        <v>23</v>
      </c>
      <c r="P1536" t="s">
        <v>24</v>
      </c>
      <c r="Q1536" t="s">
        <v>303</v>
      </c>
      <c r="R1536">
        <v>1</v>
      </c>
      <c r="S1536" t="s">
        <v>298</v>
      </c>
      <c r="T1536" t="s">
        <v>299</v>
      </c>
      <c r="U1536" t="s">
        <v>310</v>
      </c>
      <c r="V1536" s="50">
        <f t="shared" si="129"/>
        <v>6.6666666666666671E-3</v>
      </c>
      <c r="W1536" s="50">
        <f t="shared" si="132"/>
        <v>6666.666666666667</v>
      </c>
      <c r="X1536" s="50">
        <f t="shared" si="131"/>
        <v>6.0952380952380954E-3</v>
      </c>
      <c r="Y1536">
        <f t="shared" si="130"/>
        <v>6.0952380952380958</v>
      </c>
    </row>
    <row r="1537" spans="1:25">
      <c r="A1537">
        <v>1536</v>
      </c>
      <c r="B1537" t="s">
        <v>296</v>
      </c>
      <c r="C1537" t="s">
        <v>297</v>
      </c>
      <c r="D1537">
        <v>1</v>
      </c>
      <c r="E1537" t="s">
        <v>18</v>
      </c>
      <c r="F1537">
        <f t="shared" si="134"/>
        <v>0.04</v>
      </c>
      <c r="H1537">
        <v>150</v>
      </c>
      <c r="I1537">
        <v>164.0625</v>
      </c>
      <c r="J1537" t="s">
        <v>69</v>
      </c>
      <c r="K1537">
        <v>1</v>
      </c>
      <c r="L1537" t="s">
        <v>44</v>
      </c>
      <c r="M1537" t="s">
        <v>44</v>
      </c>
      <c r="N1537" t="s">
        <v>22</v>
      </c>
      <c r="O1537" t="s">
        <v>23</v>
      </c>
      <c r="P1537" t="s">
        <v>24</v>
      </c>
      <c r="Q1537" t="s">
        <v>45</v>
      </c>
      <c r="R1537">
        <v>1</v>
      </c>
      <c r="S1537" t="s">
        <v>298</v>
      </c>
      <c r="T1537" t="s">
        <v>299</v>
      </c>
      <c r="U1537" t="s">
        <v>310</v>
      </c>
      <c r="V1537" s="50">
        <f t="shared" si="129"/>
        <v>6.6666666666666671E-3</v>
      </c>
      <c r="W1537" s="50">
        <f t="shared" si="132"/>
        <v>6666.666666666667</v>
      </c>
      <c r="X1537" s="50">
        <f t="shared" si="131"/>
        <v>6.0952380952380954E-3</v>
      </c>
      <c r="Y1537">
        <f t="shared" si="130"/>
        <v>6.0952380952380958</v>
      </c>
    </row>
    <row r="1538" spans="1:25">
      <c r="A1538">
        <v>1537</v>
      </c>
      <c r="B1538" t="s">
        <v>296</v>
      </c>
      <c r="C1538" t="s">
        <v>297</v>
      </c>
      <c r="D1538">
        <v>1</v>
      </c>
      <c r="E1538" t="s">
        <v>18</v>
      </c>
      <c r="F1538">
        <f t="shared" si="134"/>
        <v>0.04</v>
      </c>
      <c r="H1538">
        <v>150</v>
      </c>
      <c r="I1538">
        <v>164.0625</v>
      </c>
      <c r="J1538" t="s">
        <v>69</v>
      </c>
      <c r="K1538">
        <v>1</v>
      </c>
      <c r="L1538" t="s">
        <v>46</v>
      </c>
      <c r="M1538" t="s">
        <v>46</v>
      </c>
      <c r="N1538" t="s">
        <v>22</v>
      </c>
      <c r="O1538" t="s">
        <v>23</v>
      </c>
      <c r="P1538" t="s">
        <v>24</v>
      </c>
      <c r="Q1538" t="s">
        <v>32</v>
      </c>
      <c r="R1538">
        <v>1</v>
      </c>
      <c r="S1538" t="s">
        <v>298</v>
      </c>
      <c r="T1538" t="s">
        <v>299</v>
      </c>
      <c r="U1538" t="s">
        <v>310</v>
      </c>
      <c r="V1538" s="50">
        <f t="shared" ref="V1538:V1601" si="135">R1538/H1538</f>
        <v>6.6666666666666671E-3</v>
      </c>
      <c r="W1538" s="50">
        <f t="shared" si="132"/>
        <v>6666.666666666667</v>
      </c>
      <c r="X1538" s="50">
        <f t="shared" si="131"/>
        <v>6.0952380952380954E-3</v>
      </c>
      <c r="Y1538">
        <f t="shared" ref="Y1538:Y1601" si="136">X1538*1000</f>
        <v>6.0952380952380958</v>
      </c>
    </row>
    <row r="1539" spans="1:25">
      <c r="A1539">
        <v>1538</v>
      </c>
      <c r="B1539" t="s">
        <v>296</v>
      </c>
      <c r="C1539" t="s">
        <v>297</v>
      </c>
      <c r="D1539">
        <v>1</v>
      </c>
      <c r="E1539" t="s">
        <v>18</v>
      </c>
      <c r="F1539">
        <f t="shared" si="134"/>
        <v>0.04</v>
      </c>
      <c r="H1539">
        <v>150</v>
      </c>
      <c r="I1539">
        <v>164.0625</v>
      </c>
      <c r="J1539" t="s">
        <v>69</v>
      </c>
      <c r="K1539">
        <v>1</v>
      </c>
      <c r="L1539" t="s">
        <v>51</v>
      </c>
      <c r="M1539" t="s">
        <v>51</v>
      </c>
      <c r="N1539" t="s">
        <v>22</v>
      </c>
      <c r="O1539" t="s">
        <v>23</v>
      </c>
      <c r="P1539" t="s">
        <v>24</v>
      </c>
      <c r="Q1539" t="s">
        <v>45</v>
      </c>
      <c r="R1539">
        <v>1</v>
      </c>
      <c r="S1539" t="s">
        <v>298</v>
      </c>
      <c r="T1539" t="s">
        <v>299</v>
      </c>
      <c r="U1539" t="s">
        <v>310</v>
      </c>
      <c r="V1539" s="50">
        <f t="shared" si="135"/>
        <v>6.6666666666666671E-3</v>
      </c>
      <c r="W1539" s="50">
        <f t="shared" si="132"/>
        <v>6666.666666666667</v>
      </c>
      <c r="X1539" s="50">
        <f t="shared" ref="X1539:X1602" si="137">R1539/I1539</f>
        <v>6.0952380952380954E-3</v>
      </c>
      <c r="Y1539">
        <f t="shared" si="136"/>
        <v>6.0952380952380958</v>
      </c>
    </row>
    <row r="1540" spans="1:25">
      <c r="A1540">
        <v>1539</v>
      </c>
      <c r="B1540" t="s">
        <v>296</v>
      </c>
      <c r="C1540" t="s">
        <v>297</v>
      </c>
      <c r="D1540">
        <v>1</v>
      </c>
      <c r="E1540" t="s">
        <v>18</v>
      </c>
      <c r="F1540">
        <f t="shared" si="134"/>
        <v>0.04</v>
      </c>
      <c r="H1540">
        <v>150</v>
      </c>
      <c r="I1540">
        <v>164.0625</v>
      </c>
      <c r="J1540" t="s">
        <v>69</v>
      </c>
      <c r="K1540">
        <v>1</v>
      </c>
      <c r="L1540" t="s">
        <v>311</v>
      </c>
      <c r="M1540" t="s">
        <v>311</v>
      </c>
      <c r="N1540" t="s">
        <v>22</v>
      </c>
      <c r="O1540" t="s">
        <v>23</v>
      </c>
      <c r="P1540" t="s">
        <v>31</v>
      </c>
      <c r="Q1540" t="s">
        <v>32</v>
      </c>
      <c r="R1540">
        <v>1</v>
      </c>
      <c r="S1540" t="s">
        <v>298</v>
      </c>
      <c r="T1540" t="s">
        <v>299</v>
      </c>
      <c r="U1540" t="s">
        <v>310</v>
      </c>
      <c r="V1540" s="50">
        <f t="shared" si="135"/>
        <v>6.6666666666666671E-3</v>
      </c>
      <c r="W1540" s="50">
        <f t="shared" ref="W1540:W1603" si="138">V1540*1000000</f>
        <v>6666.666666666667</v>
      </c>
      <c r="X1540" s="50">
        <f t="shared" si="137"/>
        <v>6.0952380952380954E-3</v>
      </c>
      <c r="Y1540">
        <f t="shared" si="136"/>
        <v>6.0952380952380958</v>
      </c>
    </row>
    <row r="1541" spans="1:25">
      <c r="A1541">
        <v>1540</v>
      </c>
      <c r="B1541" t="s">
        <v>296</v>
      </c>
      <c r="C1541" t="s">
        <v>297</v>
      </c>
      <c r="D1541">
        <v>1</v>
      </c>
      <c r="E1541" t="s">
        <v>18</v>
      </c>
      <c r="F1541">
        <f t="shared" si="134"/>
        <v>0.04</v>
      </c>
      <c r="H1541">
        <v>150</v>
      </c>
      <c r="I1541">
        <v>164.0625</v>
      </c>
      <c r="J1541" t="s">
        <v>69</v>
      </c>
      <c r="K1541">
        <v>1</v>
      </c>
      <c r="L1541" t="s">
        <v>60</v>
      </c>
      <c r="M1541" t="s">
        <v>60</v>
      </c>
      <c r="N1541" t="s">
        <v>30</v>
      </c>
      <c r="O1541" t="s">
        <v>37</v>
      </c>
      <c r="P1541" t="s">
        <v>31</v>
      </c>
      <c r="Q1541" t="s">
        <v>61</v>
      </c>
      <c r="R1541">
        <v>1</v>
      </c>
      <c r="S1541" t="s">
        <v>298</v>
      </c>
      <c r="T1541" t="s">
        <v>299</v>
      </c>
      <c r="U1541" t="s">
        <v>310</v>
      </c>
      <c r="V1541" s="50">
        <f t="shared" si="135"/>
        <v>6.6666666666666671E-3</v>
      </c>
      <c r="W1541" s="50">
        <f t="shared" si="138"/>
        <v>6666.666666666667</v>
      </c>
      <c r="X1541" s="50">
        <f t="shared" si="137"/>
        <v>6.0952380952380954E-3</v>
      </c>
      <c r="Y1541">
        <f t="shared" si="136"/>
        <v>6.0952380952380958</v>
      </c>
    </row>
    <row r="1542" spans="1:25">
      <c r="A1542">
        <v>1541</v>
      </c>
      <c r="B1542" t="s">
        <v>296</v>
      </c>
      <c r="C1542" t="s">
        <v>297</v>
      </c>
      <c r="D1542">
        <v>1</v>
      </c>
      <c r="E1542" t="s">
        <v>18</v>
      </c>
      <c r="F1542">
        <f t="shared" si="134"/>
        <v>0.04</v>
      </c>
      <c r="H1542">
        <v>150</v>
      </c>
      <c r="I1542">
        <v>164.0625</v>
      </c>
      <c r="J1542" t="s">
        <v>69</v>
      </c>
      <c r="K1542">
        <v>1</v>
      </c>
      <c r="L1542" t="s">
        <v>60</v>
      </c>
      <c r="M1542" t="s">
        <v>60</v>
      </c>
      <c r="N1542" t="s">
        <v>30</v>
      </c>
      <c r="O1542" t="s">
        <v>37</v>
      </c>
      <c r="P1542" t="s">
        <v>31</v>
      </c>
      <c r="Q1542" t="s">
        <v>61</v>
      </c>
      <c r="R1542">
        <v>1</v>
      </c>
      <c r="S1542" t="s">
        <v>298</v>
      </c>
      <c r="T1542" t="s">
        <v>299</v>
      </c>
      <c r="U1542" t="s">
        <v>310</v>
      </c>
      <c r="V1542" s="50">
        <f t="shared" si="135"/>
        <v>6.6666666666666671E-3</v>
      </c>
      <c r="W1542" s="50">
        <f t="shared" si="138"/>
        <v>6666.666666666667</v>
      </c>
      <c r="X1542" s="50">
        <f t="shared" si="137"/>
        <v>6.0952380952380954E-3</v>
      </c>
      <c r="Y1542">
        <f t="shared" si="136"/>
        <v>6.0952380952380958</v>
      </c>
    </row>
    <row r="1543" spans="1:25">
      <c r="A1543">
        <v>1542</v>
      </c>
      <c r="B1543" t="s">
        <v>296</v>
      </c>
      <c r="C1543" t="s">
        <v>297</v>
      </c>
      <c r="D1543">
        <v>1</v>
      </c>
      <c r="E1543" t="s">
        <v>18</v>
      </c>
      <c r="F1543">
        <f t="shared" si="134"/>
        <v>0.04</v>
      </c>
      <c r="H1543">
        <v>150</v>
      </c>
      <c r="I1543">
        <v>164.0625</v>
      </c>
      <c r="J1543" t="s">
        <v>69</v>
      </c>
      <c r="K1543">
        <v>1</v>
      </c>
      <c r="L1543" t="s">
        <v>187</v>
      </c>
      <c r="M1543" t="s">
        <v>187</v>
      </c>
      <c r="N1543" t="s">
        <v>36</v>
      </c>
      <c r="O1543" t="s">
        <v>23</v>
      </c>
      <c r="P1543" t="s">
        <v>31</v>
      </c>
      <c r="Q1543" t="s">
        <v>38</v>
      </c>
      <c r="R1543">
        <v>2</v>
      </c>
      <c r="S1543" t="s">
        <v>298</v>
      </c>
      <c r="T1543" t="s">
        <v>299</v>
      </c>
      <c r="U1543" t="s">
        <v>310</v>
      </c>
      <c r="V1543" s="50">
        <f t="shared" si="135"/>
        <v>1.3333333333333334E-2</v>
      </c>
      <c r="W1543" s="50">
        <f t="shared" si="138"/>
        <v>13333.333333333334</v>
      </c>
      <c r="X1543" s="50">
        <f t="shared" si="137"/>
        <v>1.2190476190476191E-2</v>
      </c>
      <c r="Y1543">
        <f t="shared" si="136"/>
        <v>12.190476190476192</v>
      </c>
    </row>
    <row r="1544" spans="1:25">
      <c r="A1544">
        <v>1543</v>
      </c>
      <c r="B1544" t="s">
        <v>296</v>
      </c>
      <c r="C1544" t="s">
        <v>297</v>
      </c>
      <c r="D1544">
        <v>1</v>
      </c>
      <c r="E1544" t="s">
        <v>18</v>
      </c>
      <c r="F1544">
        <f t="shared" si="134"/>
        <v>0.04</v>
      </c>
      <c r="H1544">
        <v>150</v>
      </c>
      <c r="I1544">
        <v>164.0625</v>
      </c>
      <c r="J1544" t="s">
        <v>69</v>
      </c>
      <c r="K1544">
        <v>1</v>
      </c>
      <c r="L1544" t="s">
        <v>304</v>
      </c>
      <c r="M1544" t="s">
        <v>304</v>
      </c>
      <c r="N1544" t="s">
        <v>30</v>
      </c>
      <c r="O1544" t="s">
        <v>23</v>
      </c>
      <c r="P1544" t="s">
        <v>31</v>
      </c>
      <c r="Q1544" t="s">
        <v>32</v>
      </c>
      <c r="R1544">
        <v>1</v>
      </c>
      <c r="S1544" t="s">
        <v>298</v>
      </c>
      <c r="T1544" t="s">
        <v>299</v>
      </c>
      <c r="U1544" t="s">
        <v>310</v>
      </c>
      <c r="V1544" s="50">
        <f t="shared" si="135"/>
        <v>6.6666666666666671E-3</v>
      </c>
      <c r="W1544" s="50">
        <f t="shared" si="138"/>
        <v>6666.666666666667</v>
      </c>
      <c r="X1544" s="50">
        <f t="shared" si="137"/>
        <v>6.0952380952380954E-3</v>
      </c>
      <c r="Y1544">
        <f t="shared" si="136"/>
        <v>6.0952380952380958</v>
      </c>
    </row>
    <row r="1545" spans="1:25">
      <c r="A1545">
        <v>1544</v>
      </c>
      <c r="B1545" t="s">
        <v>296</v>
      </c>
      <c r="C1545" t="s">
        <v>297</v>
      </c>
      <c r="D1545">
        <v>1</v>
      </c>
      <c r="E1545" t="s">
        <v>71</v>
      </c>
      <c r="F1545">
        <f t="shared" ref="F1545:F1562" si="139">(12-4)/100</f>
        <v>0.08</v>
      </c>
      <c r="H1545">
        <v>340</v>
      </c>
      <c r="I1545">
        <v>371.875</v>
      </c>
      <c r="J1545" t="s">
        <v>19</v>
      </c>
      <c r="K1545">
        <v>1</v>
      </c>
      <c r="L1545" t="s">
        <v>29</v>
      </c>
      <c r="M1545" t="s">
        <v>29</v>
      </c>
      <c r="N1545" t="s">
        <v>30</v>
      </c>
      <c r="O1545" t="s">
        <v>23</v>
      </c>
      <c r="P1545" t="s">
        <v>31</v>
      </c>
      <c r="Q1545" t="s">
        <v>32</v>
      </c>
      <c r="R1545">
        <v>1</v>
      </c>
      <c r="S1545" t="s">
        <v>298</v>
      </c>
      <c r="T1545" t="s">
        <v>312</v>
      </c>
      <c r="U1545" t="s">
        <v>313</v>
      </c>
      <c r="V1545" s="50">
        <f t="shared" si="135"/>
        <v>2.9411764705882353E-3</v>
      </c>
      <c r="W1545" s="50">
        <f t="shared" si="138"/>
        <v>2941.1764705882351</v>
      </c>
      <c r="X1545" s="50">
        <f t="shared" si="137"/>
        <v>2.6890756302521009E-3</v>
      </c>
      <c r="Y1545">
        <f t="shared" si="136"/>
        <v>2.6890756302521011</v>
      </c>
    </row>
    <row r="1546" spans="1:25">
      <c r="A1546">
        <v>1545</v>
      </c>
      <c r="B1546" t="s">
        <v>296</v>
      </c>
      <c r="C1546" t="s">
        <v>297</v>
      </c>
      <c r="D1546">
        <v>1</v>
      </c>
      <c r="E1546" t="s">
        <v>71</v>
      </c>
      <c r="F1546">
        <f t="shared" si="139"/>
        <v>0.08</v>
      </c>
      <c r="H1546">
        <v>340</v>
      </c>
      <c r="I1546">
        <v>371.875</v>
      </c>
      <c r="J1546" t="s">
        <v>19</v>
      </c>
      <c r="K1546">
        <v>1</v>
      </c>
      <c r="L1546" t="s">
        <v>29</v>
      </c>
      <c r="M1546" t="s">
        <v>29</v>
      </c>
      <c r="N1546" t="s">
        <v>30</v>
      </c>
      <c r="O1546" t="s">
        <v>23</v>
      </c>
      <c r="P1546" t="s">
        <v>31</v>
      </c>
      <c r="Q1546" t="s">
        <v>32</v>
      </c>
      <c r="R1546">
        <v>1</v>
      </c>
      <c r="S1546" t="s">
        <v>298</v>
      </c>
      <c r="T1546" t="s">
        <v>312</v>
      </c>
      <c r="U1546" t="s">
        <v>313</v>
      </c>
      <c r="V1546" s="50">
        <f t="shared" si="135"/>
        <v>2.9411764705882353E-3</v>
      </c>
      <c r="W1546" s="50">
        <f t="shared" si="138"/>
        <v>2941.1764705882351</v>
      </c>
      <c r="X1546" s="50">
        <f t="shared" si="137"/>
        <v>2.6890756302521009E-3</v>
      </c>
      <c r="Y1546">
        <f t="shared" si="136"/>
        <v>2.6890756302521011</v>
      </c>
    </row>
    <row r="1547" spans="1:25">
      <c r="A1547">
        <v>1546</v>
      </c>
      <c r="B1547" t="s">
        <v>296</v>
      </c>
      <c r="C1547" t="s">
        <v>297</v>
      </c>
      <c r="D1547">
        <v>1</v>
      </c>
      <c r="E1547" t="s">
        <v>71</v>
      </c>
      <c r="F1547">
        <f t="shared" si="139"/>
        <v>0.08</v>
      </c>
      <c r="H1547">
        <v>340</v>
      </c>
      <c r="I1547">
        <v>371.875</v>
      </c>
      <c r="J1547" t="s">
        <v>19</v>
      </c>
      <c r="K1547">
        <v>1</v>
      </c>
      <c r="L1547" t="s">
        <v>33</v>
      </c>
      <c r="M1547" t="s">
        <v>33</v>
      </c>
      <c r="N1547" t="s">
        <v>22</v>
      </c>
      <c r="O1547" t="s">
        <v>23</v>
      </c>
      <c r="P1547" t="s">
        <v>31</v>
      </c>
      <c r="Q1547" t="s">
        <v>25</v>
      </c>
      <c r="R1547">
        <v>1</v>
      </c>
      <c r="S1547" t="s">
        <v>298</v>
      </c>
      <c r="T1547" t="s">
        <v>312</v>
      </c>
      <c r="U1547" t="s">
        <v>313</v>
      </c>
      <c r="V1547" s="50">
        <f t="shared" si="135"/>
        <v>2.9411764705882353E-3</v>
      </c>
      <c r="W1547" s="50">
        <f t="shared" si="138"/>
        <v>2941.1764705882351</v>
      </c>
      <c r="X1547" s="50">
        <f t="shared" si="137"/>
        <v>2.6890756302521009E-3</v>
      </c>
      <c r="Y1547">
        <f t="shared" si="136"/>
        <v>2.6890756302521011</v>
      </c>
    </row>
    <row r="1548" spans="1:25">
      <c r="A1548">
        <v>1547</v>
      </c>
      <c r="B1548" t="s">
        <v>296</v>
      </c>
      <c r="C1548" t="s">
        <v>297</v>
      </c>
      <c r="D1548">
        <v>1</v>
      </c>
      <c r="E1548" t="s">
        <v>71</v>
      </c>
      <c r="F1548">
        <f t="shared" si="139"/>
        <v>0.08</v>
      </c>
      <c r="H1548">
        <v>340</v>
      </c>
      <c r="I1548">
        <v>371.875</v>
      </c>
      <c r="J1548" t="s">
        <v>19</v>
      </c>
      <c r="K1548">
        <v>1</v>
      </c>
      <c r="L1548" t="s">
        <v>51</v>
      </c>
      <c r="M1548" t="s">
        <v>51</v>
      </c>
      <c r="N1548" t="s">
        <v>22</v>
      </c>
      <c r="O1548" t="s">
        <v>23</v>
      </c>
      <c r="P1548" t="s">
        <v>24</v>
      </c>
      <c r="Q1548" t="s">
        <v>45</v>
      </c>
      <c r="R1548">
        <v>1</v>
      </c>
      <c r="S1548" t="s">
        <v>298</v>
      </c>
      <c r="T1548" t="s">
        <v>312</v>
      </c>
      <c r="U1548" t="s">
        <v>313</v>
      </c>
      <c r="V1548" s="50">
        <f t="shared" si="135"/>
        <v>2.9411764705882353E-3</v>
      </c>
      <c r="W1548" s="50">
        <f t="shared" si="138"/>
        <v>2941.1764705882351</v>
      </c>
      <c r="X1548" s="50">
        <f t="shared" si="137"/>
        <v>2.6890756302521009E-3</v>
      </c>
      <c r="Y1548">
        <f t="shared" si="136"/>
        <v>2.6890756302521011</v>
      </c>
    </row>
    <row r="1549" spans="1:25">
      <c r="A1549">
        <v>1548</v>
      </c>
      <c r="B1549" t="s">
        <v>296</v>
      </c>
      <c r="C1549" t="s">
        <v>297</v>
      </c>
      <c r="D1549">
        <v>1</v>
      </c>
      <c r="E1549" t="s">
        <v>71</v>
      </c>
      <c r="F1549">
        <f t="shared" si="139"/>
        <v>0.08</v>
      </c>
      <c r="H1549">
        <v>340</v>
      </c>
      <c r="I1549">
        <v>371.875</v>
      </c>
      <c r="J1549" t="s">
        <v>19</v>
      </c>
      <c r="K1549">
        <v>1</v>
      </c>
      <c r="L1549" t="s">
        <v>187</v>
      </c>
      <c r="M1549" t="s">
        <v>187</v>
      </c>
      <c r="N1549" t="s">
        <v>36</v>
      </c>
      <c r="O1549" t="s">
        <v>23</v>
      </c>
      <c r="P1549" t="s">
        <v>31</v>
      </c>
      <c r="Q1549" t="s">
        <v>38</v>
      </c>
      <c r="R1549">
        <v>1</v>
      </c>
      <c r="S1549" t="s">
        <v>298</v>
      </c>
      <c r="T1549" t="s">
        <v>312</v>
      </c>
      <c r="U1549" t="s">
        <v>313</v>
      </c>
      <c r="V1549" s="50">
        <f t="shared" si="135"/>
        <v>2.9411764705882353E-3</v>
      </c>
      <c r="W1549" s="50">
        <f t="shared" si="138"/>
        <v>2941.1764705882351</v>
      </c>
      <c r="X1549" s="50">
        <f t="shared" si="137"/>
        <v>2.6890756302521009E-3</v>
      </c>
      <c r="Y1549">
        <f t="shared" si="136"/>
        <v>2.6890756302521011</v>
      </c>
    </row>
    <row r="1550" spans="1:25">
      <c r="A1550">
        <v>1549</v>
      </c>
      <c r="B1550" t="s">
        <v>296</v>
      </c>
      <c r="C1550" t="s">
        <v>297</v>
      </c>
      <c r="D1550">
        <v>1</v>
      </c>
      <c r="E1550" t="s">
        <v>71</v>
      </c>
      <c r="F1550">
        <f t="shared" si="139"/>
        <v>0.08</v>
      </c>
      <c r="H1550">
        <v>340</v>
      </c>
      <c r="I1550">
        <v>371.875</v>
      </c>
      <c r="J1550" t="s">
        <v>19</v>
      </c>
      <c r="K1550">
        <v>1</v>
      </c>
      <c r="L1550" t="s">
        <v>304</v>
      </c>
      <c r="M1550" t="s">
        <v>304</v>
      </c>
      <c r="N1550" t="s">
        <v>30</v>
      </c>
      <c r="O1550" t="s">
        <v>23</v>
      </c>
      <c r="P1550" t="s">
        <v>31</v>
      </c>
      <c r="Q1550" t="s">
        <v>32</v>
      </c>
      <c r="R1550">
        <v>1</v>
      </c>
      <c r="S1550" t="s">
        <v>298</v>
      </c>
      <c r="T1550" t="s">
        <v>312</v>
      </c>
      <c r="U1550" t="s">
        <v>313</v>
      </c>
      <c r="V1550" s="50">
        <f t="shared" si="135"/>
        <v>2.9411764705882353E-3</v>
      </c>
      <c r="W1550" s="50">
        <f t="shared" si="138"/>
        <v>2941.1764705882351</v>
      </c>
      <c r="X1550" s="50">
        <f>R1550/I1550</f>
        <v>2.6890756302521009E-3</v>
      </c>
      <c r="Y1550">
        <f t="shared" si="136"/>
        <v>2.6890756302521011</v>
      </c>
    </row>
    <row r="1551" spans="1:25">
      <c r="A1551">
        <v>1550</v>
      </c>
      <c r="B1551" t="s">
        <v>296</v>
      </c>
      <c r="C1551" t="s">
        <v>297</v>
      </c>
      <c r="D1551">
        <v>1</v>
      </c>
      <c r="E1551" t="s">
        <v>71</v>
      </c>
      <c r="F1551">
        <f t="shared" si="139"/>
        <v>0.08</v>
      </c>
      <c r="H1551">
        <v>340</v>
      </c>
      <c r="I1551">
        <v>371.875</v>
      </c>
      <c r="J1551" t="s">
        <v>65</v>
      </c>
      <c r="K1551">
        <v>1</v>
      </c>
      <c r="L1551" t="s">
        <v>60</v>
      </c>
      <c r="M1551" t="s">
        <v>60</v>
      </c>
      <c r="N1551" t="s">
        <v>30</v>
      </c>
      <c r="O1551" t="s">
        <v>37</v>
      </c>
      <c r="P1551" t="s">
        <v>31</v>
      </c>
      <c r="Q1551" t="s">
        <v>61</v>
      </c>
      <c r="R1551">
        <v>1</v>
      </c>
      <c r="S1551" t="s">
        <v>298</v>
      </c>
      <c r="T1551" t="s">
        <v>312</v>
      </c>
      <c r="U1551" t="s">
        <v>314</v>
      </c>
      <c r="V1551" s="50">
        <f t="shared" si="135"/>
        <v>2.9411764705882353E-3</v>
      </c>
      <c r="W1551" s="50">
        <f>V1551*1000000</f>
        <v>2941.1764705882351</v>
      </c>
      <c r="X1551" s="50">
        <f t="shared" si="137"/>
        <v>2.6890756302521009E-3</v>
      </c>
      <c r="Y1551">
        <f t="shared" si="136"/>
        <v>2.6890756302521011</v>
      </c>
    </row>
    <row r="1552" spans="1:25">
      <c r="A1552">
        <v>1551</v>
      </c>
      <c r="B1552" t="s">
        <v>296</v>
      </c>
      <c r="C1552" t="s">
        <v>297</v>
      </c>
      <c r="D1552">
        <v>1</v>
      </c>
      <c r="E1552" t="s">
        <v>71</v>
      </c>
      <c r="F1552">
        <f t="shared" si="139"/>
        <v>0.08</v>
      </c>
      <c r="H1552">
        <v>340</v>
      </c>
      <c r="I1552">
        <v>371.875</v>
      </c>
      <c r="J1552" t="s">
        <v>67</v>
      </c>
      <c r="K1552">
        <v>1</v>
      </c>
      <c r="L1552" t="s">
        <v>33</v>
      </c>
      <c r="M1552" t="s">
        <v>33</v>
      </c>
      <c r="N1552" t="s">
        <v>22</v>
      </c>
      <c r="O1552" t="s">
        <v>23</v>
      </c>
      <c r="P1552" t="s">
        <v>31</v>
      </c>
      <c r="Q1552" t="s">
        <v>25</v>
      </c>
      <c r="R1552">
        <v>1</v>
      </c>
      <c r="S1552" t="s">
        <v>298</v>
      </c>
      <c r="T1552" t="s">
        <v>312</v>
      </c>
      <c r="U1552" t="s">
        <v>315</v>
      </c>
      <c r="V1552" s="50">
        <f>R1552/H1552</f>
        <v>2.9411764705882353E-3</v>
      </c>
      <c r="W1552" s="50">
        <f t="shared" si="138"/>
        <v>2941.1764705882351</v>
      </c>
      <c r="X1552" s="50">
        <f t="shared" si="137"/>
        <v>2.6890756302521009E-3</v>
      </c>
      <c r="Y1552">
        <f t="shared" si="136"/>
        <v>2.6890756302521011</v>
      </c>
    </row>
    <row r="1553" spans="1:25">
      <c r="A1553">
        <v>1552</v>
      </c>
      <c r="B1553" t="s">
        <v>296</v>
      </c>
      <c r="C1553" t="s">
        <v>297</v>
      </c>
      <c r="D1553">
        <v>1</v>
      </c>
      <c r="E1553" t="s">
        <v>71</v>
      </c>
      <c r="F1553">
        <f t="shared" si="139"/>
        <v>0.08</v>
      </c>
      <c r="H1553">
        <v>340</v>
      </c>
      <c r="I1553">
        <v>371.875</v>
      </c>
      <c r="J1553" t="s">
        <v>67</v>
      </c>
      <c r="K1553">
        <v>1</v>
      </c>
      <c r="L1553" t="s">
        <v>34</v>
      </c>
      <c r="M1553" t="s">
        <v>35</v>
      </c>
      <c r="N1553" t="s">
        <v>36</v>
      </c>
      <c r="O1553" t="s">
        <v>37</v>
      </c>
      <c r="P1553" t="s">
        <v>24</v>
      </c>
      <c r="Q1553" t="s">
        <v>38</v>
      </c>
      <c r="R1553">
        <v>1</v>
      </c>
      <c r="S1553" t="s">
        <v>298</v>
      </c>
      <c r="T1553" t="s">
        <v>312</v>
      </c>
      <c r="U1553" t="s">
        <v>315</v>
      </c>
      <c r="V1553" s="50">
        <f t="shared" si="135"/>
        <v>2.9411764705882353E-3</v>
      </c>
      <c r="W1553" s="50">
        <f t="shared" si="138"/>
        <v>2941.1764705882351</v>
      </c>
      <c r="X1553" s="50">
        <f t="shared" si="137"/>
        <v>2.6890756302521009E-3</v>
      </c>
      <c r="Y1553">
        <f t="shared" si="136"/>
        <v>2.6890756302521011</v>
      </c>
    </row>
    <row r="1554" spans="1:25">
      <c r="A1554">
        <v>1553</v>
      </c>
      <c r="B1554" t="s">
        <v>296</v>
      </c>
      <c r="C1554" t="s">
        <v>297</v>
      </c>
      <c r="D1554">
        <v>1</v>
      </c>
      <c r="E1554" t="s">
        <v>71</v>
      </c>
      <c r="F1554">
        <f t="shared" si="139"/>
        <v>0.08</v>
      </c>
      <c r="H1554">
        <v>340</v>
      </c>
      <c r="I1554">
        <v>371.875</v>
      </c>
      <c r="J1554" t="s">
        <v>67</v>
      </c>
      <c r="K1554">
        <v>1</v>
      </c>
      <c r="L1554" t="s">
        <v>309</v>
      </c>
      <c r="M1554" t="s">
        <v>309</v>
      </c>
      <c r="N1554" t="s">
        <v>22</v>
      </c>
      <c r="O1554" t="s">
        <v>23</v>
      </c>
      <c r="P1554" t="s">
        <v>24</v>
      </c>
      <c r="Q1554" t="s">
        <v>32</v>
      </c>
      <c r="R1554">
        <v>1</v>
      </c>
      <c r="S1554" t="s">
        <v>298</v>
      </c>
      <c r="T1554" t="s">
        <v>312</v>
      </c>
      <c r="U1554" t="s">
        <v>315</v>
      </c>
      <c r="V1554" s="50">
        <f t="shared" si="135"/>
        <v>2.9411764705882353E-3</v>
      </c>
      <c r="W1554" s="50">
        <f t="shared" si="138"/>
        <v>2941.1764705882351</v>
      </c>
      <c r="X1554" s="50">
        <f t="shared" si="137"/>
        <v>2.6890756302521009E-3</v>
      </c>
      <c r="Y1554">
        <f t="shared" si="136"/>
        <v>2.6890756302521011</v>
      </c>
    </row>
    <row r="1555" spans="1:25">
      <c r="A1555">
        <v>1554</v>
      </c>
      <c r="B1555" t="s">
        <v>296</v>
      </c>
      <c r="C1555" t="s">
        <v>297</v>
      </c>
      <c r="D1555">
        <v>1</v>
      </c>
      <c r="E1555" t="s">
        <v>71</v>
      </c>
      <c r="F1555">
        <f t="shared" si="139"/>
        <v>0.08</v>
      </c>
      <c r="H1555">
        <v>340</v>
      </c>
      <c r="I1555">
        <v>371.875</v>
      </c>
      <c r="J1555" t="s">
        <v>67</v>
      </c>
      <c r="K1555">
        <v>1</v>
      </c>
      <c r="L1555" t="s">
        <v>316</v>
      </c>
      <c r="M1555" t="s">
        <v>316</v>
      </c>
      <c r="N1555" t="s">
        <v>30</v>
      </c>
      <c r="O1555" t="s">
        <v>23</v>
      </c>
      <c r="P1555" t="s">
        <v>31</v>
      </c>
      <c r="Q1555" t="s">
        <v>152</v>
      </c>
      <c r="R1555">
        <v>1</v>
      </c>
      <c r="S1555" t="s">
        <v>298</v>
      </c>
      <c r="T1555" t="s">
        <v>312</v>
      </c>
      <c r="U1555" t="s">
        <v>315</v>
      </c>
      <c r="V1555" s="50">
        <f t="shared" si="135"/>
        <v>2.9411764705882353E-3</v>
      </c>
      <c r="W1555" s="50">
        <f t="shared" si="138"/>
        <v>2941.1764705882351</v>
      </c>
      <c r="X1555" s="50">
        <f t="shared" si="137"/>
        <v>2.6890756302521009E-3</v>
      </c>
      <c r="Y1555">
        <f t="shared" si="136"/>
        <v>2.6890756302521011</v>
      </c>
    </row>
    <row r="1556" spans="1:25">
      <c r="A1556">
        <v>1555</v>
      </c>
      <c r="B1556" t="s">
        <v>296</v>
      </c>
      <c r="C1556" t="s">
        <v>297</v>
      </c>
      <c r="D1556">
        <v>1</v>
      </c>
      <c r="E1556" t="s">
        <v>71</v>
      </c>
      <c r="F1556">
        <f t="shared" si="139"/>
        <v>0.08</v>
      </c>
      <c r="H1556">
        <v>340</v>
      </c>
      <c r="I1556">
        <v>371.875</v>
      </c>
      <c r="J1556" t="s">
        <v>67</v>
      </c>
      <c r="K1556">
        <v>1</v>
      </c>
      <c r="L1556" t="s">
        <v>187</v>
      </c>
      <c r="M1556" t="s">
        <v>187</v>
      </c>
      <c r="N1556" t="s">
        <v>36</v>
      </c>
      <c r="O1556" t="s">
        <v>23</v>
      </c>
      <c r="P1556" t="s">
        <v>31</v>
      </c>
      <c r="Q1556" t="s">
        <v>38</v>
      </c>
      <c r="R1556">
        <v>1</v>
      </c>
      <c r="S1556" t="s">
        <v>298</v>
      </c>
      <c r="T1556" t="s">
        <v>312</v>
      </c>
      <c r="U1556" t="s">
        <v>315</v>
      </c>
      <c r="V1556" s="50">
        <f t="shared" si="135"/>
        <v>2.9411764705882353E-3</v>
      </c>
      <c r="W1556" s="50">
        <f t="shared" si="138"/>
        <v>2941.1764705882351</v>
      </c>
      <c r="X1556" s="50">
        <f t="shared" si="137"/>
        <v>2.6890756302521009E-3</v>
      </c>
      <c r="Y1556">
        <f t="shared" si="136"/>
        <v>2.6890756302521011</v>
      </c>
    </row>
    <row r="1557" spans="1:25">
      <c r="A1557">
        <v>1556</v>
      </c>
      <c r="B1557" t="s">
        <v>296</v>
      </c>
      <c r="C1557" t="s">
        <v>297</v>
      </c>
      <c r="D1557">
        <v>1</v>
      </c>
      <c r="E1557" t="s">
        <v>71</v>
      </c>
      <c r="F1557">
        <f t="shared" si="139"/>
        <v>0.08</v>
      </c>
      <c r="H1557">
        <v>340</v>
      </c>
      <c r="I1557">
        <v>371.875</v>
      </c>
      <c r="J1557" t="s">
        <v>69</v>
      </c>
      <c r="K1557">
        <v>1</v>
      </c>
      <c r="L1557" t="s">
        <v>317</v>
      </c>
      <c r="M1557" t="s">
        <v>317</v>
      </c>
      <c r="N1557" t="s">
        <v>22</v>
      </c>
      <c r="O1557" t="s">
        <v>23</v>
      </c>
      <c r="P1557" t="s">
        <v>24</v>
      </c>
      <c r="Q1557" t="s">
        <v>318</v>
      </c>
      <c r="R1557">
        <v>1</v>
      </c>
      <c r="S1557" t="s">
        <v>298</v>
      </c>
      <c r="T1557" t="s">
        <v>312</v>
      </c>
      <c r="U1557" t="s">
        <v>319</v>
      </c>
      <c r="V1557" s="50">
        <f t="shared" si="135"/>
        <v>2.9411764705882353E-3</v>
      </c>
      <c r="W1557" s="50">
        <f t="shared" si="138"/>
        <v>2941.1764705882351</v>
      </c>
      <c r="X1557" s="50">
        <f t="shared" si="137"/>
        <v>2.6890756302521009E-3</v>
      </c>
      <c r="Y1557">
        <f t="shared" si="136"/>
        <v>2.6890756302521011</v>
      </c>
    </row>
    <row r="1558" spans="1:25">
      <c r="A1558">
        <v>1557</v>
      </c>
      <c r="B1558" t="s">
        <v>296</v>
      </c>
      <c r="C1558" t="s">
        <v>297</v>
      </c>
      <c r="D1558">
        <v>1</v>
      </c>
      <c r="E1558" t="s">
        <v>71</v>
      </c>
      <c r="F1558">
        <f t="shared" si="139"/>
        <v>0.08</v>
      </c>
      <c r="H1558">
        <v>340</v>
      </c>
      <c r="I1558">
        <v>371.875</v>
      </c>
      <c r="J1558" t="s">
        <v>69</v>
      </c>
      <c r="K1558">
        <v>1</v>
      </c>
      <c r="L1558" t="s">
        <v>317</v>
      </c>
      <c r="M1558" t="s">
        <v>317</v>
      </c>
      <c r="N1558" t="s">
        <v>22</v>
      </c>
      <c r="O1558" t="s">
        <v>23</v>
      </c>
      <c r="P1558" t="s">
        <v>24</v>
      </c>
      <c r="Q1558" t="s">
        <v>318</v>
      </c>
      <c r="R1558">
        <v>1</v>
      </c>
      <c r="S1558" t="s">
        <v>298</v>
      </c>
      <c r="T1558" t="s">
        <v>312</v>
      </c>
      <c r="U1558" t="s">
        <v>319</v>
      </c>
      <c r="V1558" s="50">
        <f t="shared" si="135"/>
        <v>2.9411764705882353E-3</v>
      </c>
      <c r="W1558" s="50">
        <f t="shared" si="138"/>
        <v>2941.1764705882351</v>
      </c>
      <c r="X1558" s="50">
        <f t="shared" si="137"/>
        <v>2.6890756302521009E-3</v>
      </c>
      <c r="Y1558">
        <f t="shared" si="136"/>
        <v>2.6890756302521011</v>
      </c>
    </row>
    <row r="1559" spans="1:25">
      <c r="A1559">
        <v>1558</v>
      </c>
      <c r="B1559" t="s">
        <v>296</v>
      </c>
      <c r="C1559" t="s">
        <v>297</v>
      </c>
      <c r="D1559">
        <v>1</v>
      </c>
      <c r="E1559" t="s">
        <v>71</v>
      </c>
      <c r="F1559">
        <f t="shared" si="139"/>
        <v>0.08</v>
      </c>
      <c r="H1559">
        <v>340</v>
      </c>
      <c r="I1559">
        <v>371.875</v>
      </c>
      <c r="J1559" t="s">
        <v>69</v>
      </c>
      <c r="K1559">
        <v>1</v>
      </c>
      <c r="L1559" t="s">
        <v>317</v>
      </c>
      <c r="M1559" t="s">
        <v>317</v>
      </c>
      <c r="N1559" t="s">
        <v>22</v>
      </c>
      <c r="O1559" t="s">
        <v>23</v>
      </c>
      <c r="P1559" t="s">
        <v>24</v>
      </c>
      <c r="Q1559" t="s">
        <v>318</v>
      </c>
      <c r="R1559">
        <v>1</v>
      </c>
      <c r="S1559" t="s">
        <v>298</v>
      </c>
      <c r="T1559" t="s">
        <v>312</v>
      </c>
      <c r="U1559" t="s">
        <v>319</v>
      </c>
      <c r="V1559" s="50">
        <f t="shared" si="135"/>
        <v>2.9411764705882353E-3</v>
      </c>
      <c r="W1559" s="50">
        <f t="shared" si="138"/>
        <v>2941.1764705882351</v>
      </c>
      <c r="X1559" s="50">
        <f t="shared" si="137"/>
        <v>2.6890756302521009E-3</v>
      </c>
      <c r="Y1559">
        <f t="shared" si="136"/>
        <v>2.6890756302521011</v>
      </c>
    </row>
    <row r="1560" spans="1:25">
      <c r="A1560">
        <v>1559</v>
      </c>
      <c r="B1560" t="s">
        <v>296</v>
      </c>
      <c r="C1560" t="s">
        <v>297</v>
      </c>
      <c r="D1560">
        <v>1</v>
      </c>
      <c r="E1560" t="s">
        <v>71</v>
      </c>
      <c r="F1560">
        <f t="shared" si="139"/>
        <v>0.08</v>
      </c>
      <c r="H1560">
        <v>340</v>
      </c>
      <c r="I1560">
        <v>371.875</v>
      </c>
      <c r="J1560" t="s">
        <v>69</v>
      </c>
      <c r="K1560">
        <v>1</v>
      </c>
      <c r="L1560" t="s">
        <v>33</v>
      </c>
      <c r="M1560" t="s">
        <v>33</v>
      </c>
      <c r="N1560" t="s">
        <v>22</v>
      </c>
      <c r="O1560" t="s">
        <v>23</v>
      </c>
      <c r="P1560" t="s">
        <v>31</v>
      </c>
      <c r="Q1560" t="s">
        <v>25</v>
      </c>
      <c r="R1560">
        <v>1</v>
      </c>
      <c r="S1560" t="s">
        <v>298</v>
      </c>
      <c r="T1560" t="s">
        <v>312</v>
      </c>
      <c r="U1560" t="s">
        <v>319</v>
      </c>
      <c r="V1560" s="50">
        <f t="shared" si="135"/>
        <v>2.9411764705882353E-3</v>
      </c>
      <c r="W1560" s="50">
        <f t="shared" si="138"/>
        <v>2941.1764705882351</v>
      </c>
      <c r="X1560" s="50">
        <f t="shared" si="137"/>
        <v>2.6890756302521009E-3</v>
      </c>
      <c r="Y1560">
        <f t="shared" si="136"/>
        <v>2.6890756302521011</v>
      </c>
    </row>
    <row r="1561" spans="1:25">
      <c r="A1561">
        <v>1560</v>
      </c>
      <c r="B1561" t="s">
        <v>296</v>
      </c>
      <c r="C1561" t="s">
        <v>297</v>
      </c>
      <c r="D1561">
        <v>1</v>
      </c>
      <c r="E1561" t="s">
        <v>71</v>
      </c>
      <c r="F1561">
        <f t="shared" si="139"/>
        <v>0.08</v>
      </c>
      <c r="H1561">
        <v>340</v>
      </c>
      <c r="I1561">
        <v>371.875</v>
      </c>
      <c r="J1561" t="s">
        <v>69</v>
      </c>
      <c r="K1561">
        <v>1</v>
      </c>
      <c r="L1561" t="s">
        <v>34</v>
      </c>
      <c r="M1561" t="s">
        <v>35</v>
      </c>
      <c r="N1561" t="s">
        <v>36</v>
      </c>
      <c r="O1561" t="s">
        <v>37</v>
      </c>
      <c r="P1561" t="s">
        <v>24</v>
      </c>
      <c r="Q1561" t="s">
        <v>38</v>
      </c>
      <c r="R1561">
        <v>1</v>
      </c>
      <c r="S1561" t="s">
        <v>298</v>
      </c>
      <c r="T1561" t="s">
        <v>312</v>
      </c>
      <c r="U1561" t="s">
        <v>319</v>
      </c>
      <c r="V1561" s="50">
        <f t="shared" si="135"/>
        <v>2.9411764705882353E-3</v>
      </c>
      <c r="W1561" s="50">
        <f t="shared" si="138"/>
        <v>2941.1764705882351</v>
      </c>
      <c r="X1561" s="50">
        <f t="shared" si="137"/>
        <v>2.6890756302521009E-3</v>
      </c>
      <c r="Y1561">
        <f t="shared" si="136"/>
        <v>2.6890756302521011</v>
      </c>
    </row>
    <row r="1562" spans="1:25">
      <c r="A1562">
        <v>1561</v>
      </c>
      <c r="B1562" t="s">
        <v>296</v>
      </c>
      <c r="C1562" t="s">
        <v>297</v>
      </c>
      <c r="D1562">
        <v>1</v>
      </c>
      <c r="E1562" t="s">
        <v>71</v>
      </c>
      <c r="F1562">
        <f t="shared" si="139"/>
        <v>0.08</v>
      </c>
      <c r="H1562">
        <v>340</v>
      </c>
      <c r="I1562">
        <v>371.875</v>
      </c>
      <c r="J1562" t="s">
        <v>69</v>
      </c>
      <c r="K1562">
        <v>1</v>
      </c>
      <c r="L1562" t="s">
        <v>187</v>
      </c>
      <c r="M1562" t="s">
        <v>187</v>
      </c>
      <c r="N1562" t="s">
        <v>36</v>
      </c>
      <c r="O1562" t="s">
        <v>23</v>
      </c>
      <c r="P1562" t="s">
        <v>31</v>
      </c>
      <c r="Q1562" t="s">
        <v>38</v>
      </c>
      <c r="R1562">
        <v>1</v>
      </c>
      <c r="S1562" t="s">
        <v>298</v>
      </c>
      <c r="T1562" t="s">
        <v>312</v>
      </c>
      <c r="U1562" t="s">
        <v>319</v>
      </c>
      <c r="V1562" s="50">
        <f t="shared" si="135"/>
        <v>2.9411764705882353E-3</v>
      </c>
      <c r="W1562" s="50">
        <f t="shared" si="138"/>
        <v>2941.1764705882351</v>
      </c>
      <c r="X1562" s="50">
        <f t="shared" si="137"/>
        <v>2.6890756302521009E-3</v>
      </c>
      <c r="Y1562">
        <f t="shared" si="136"/>
        <v>2.6890756302521011</v>
      </c>
    </row>
    <row r="1563" spans="1:25">
      <c r="A1563">
        <v>1562</v>
      </c>
      <c r="B1563" t="s">
        <v>296</v>
      </c>
      <c r="C1563" t="s">
        <v>297</v>
      </c>
      <c r="D1563">
        <v>2</v>
      </c>
      <c r="E1563" t="s">
        <v>18</v>
      </c>
      <c r="F1563">
        <f t="shared" ref="F1563:F1603" si="140">(4/100)</f>
        <v>0.04</v>
      </c>
      <c r="H1563">
        <v>200</v>
      </c>
      <c r="I1563">
        <v>218.75</v>
      </c>
      <c r="J1563" t="s">
        <v>19</v>
      </c>
      <c r="K1563">
        <v>1</v>
      </c>
      <c r="L1563" t="s">
        <v>317</v>
      </c>
      <c r="M1563" t="s">
        <v>317</v>
      </c>
      <c r="N1563" t="s">
        <v>22</v>
      </c>
      <c r="O1563" t="s">
        <v>23</v>
      </c>
      <c r="P1563" t="s">
        <v>24</v>
      </c>
      <c r="Q1563" t="s">
        <v>318</v>
      </c>
      <c r="R1563">
        <v>2</v>
      </c>
      <c r="S1563" t="s">
        <v>320</v>
      </c>
      <c r="T1563" t="s">
        <v>321</v>
      </c>
      <c r="U1563" t="s">
        <v>322</v>
      </c>
      <c r="V1563" s="50">
        <f t="shared" si="135"/>
        <v>0.01</v>
      </c>
      <c r="W1563" s="50">
        <f t="shared" si="138"/>
        <v>10000</v>
      </c>
      <c r="X1563" s="50">
        <f t="shared" si="137"/>
        <v>9.1428571428571435E-3</v>
      </c>
      <c r="Y1563">
        <f t="shared" si="136"/>
        <v>9.1428571428571441</v>
      </c>
    </row>
    <row r="1564" spans="1:25">
      <c r="A1564">
        <v>1563</v>
      </c>
      <c r="B1564" t="s">
        <v>296</v>
      </c>
      <c r="C1564" t="s">
        <v>297</v>
      </c>
      <c r="D1564">
        <v>2</v>
      </c>
      <c r="E1564" t="s">
        <v>18</v>
      </c>
      <c r="F1564">
        <f t="shared" si="140"/>
        <v>0.04</v>
      </c>
      <c r="H1564">
        <v>200</v>
      </c>
      <c r="I1564">
        <v>218.75</v>
      </c>
      <c r="J1564" t="s">
        <v>19</v>
      </c>
      <c r="K1564">
        <v>1</v>
      </c>
      <c r="L1564" t="s">
        <v>29</v>
      </c>
      <c r="M1564" t="s">
        <v>29</v>
      </c>
      <c r="N1564" t="s">
        <v>30</v>
      </c>
      <c r="O1564" t="s">
        <v>23</v>
      </c>
      <c r="P1564" t="s">
        <v>31</v>
      </c>
      <c r="Q1564" t="s">
        <v>32</v>
      </c>
      <c r="R1564">
        <v>2</v>
      </c>
      <c r="S1564" t="s">
        <v>320</v>
      </c>
      <c r="T1564" t="s">
        <v>321</v>
      </c>
      <c r="U1564" t="s">
        <v>322</v>
      </c>
      <c r="V1564" s="50">
        <f t="shared" si="135"/>
        <v>0.01</v>
      </c>
      <c r="W1564" s="50">
        <f t="shared" si="138"/>
        <v>10000</v>
      </c>
      <c r="X1564" s="50">
        <f t="shared" si="137"/>
        <v>9.1428571428571435E-3</v>
      </c>
      <c r="Y1564">
        <f t="shared" si="136"/>
        <v>9.1428571428571441</v>
      </c>
    </row>
    <row r="1565" spans="1:25">
      <c r="A1565">
        <v>1564</v>
      </c>
      <c r="B1565" t="s">
        <v>296</v>
      </c>
      <c r="C1565" t="s">
        <v>297</v>
      </c>
      <c r="D1565">
        <v>2</v>
      </c>
      <c r="E1565" t="s">
        <v>18</v>
      </c>
      <c r="F1565">
        <f t="shared" si="140"/>
        <v>0.04</v>
      </c>
      <c r="H1565">
        <v>200</v>
      </c>
      <c r="I1565">
        <v>218.75</v>
      </c>
      <c r="J1565" t="s">
        <v>19</v>
      </c>
      <c r="K1565">
        <v>1</v>
      </c>
      <c r="L1565" t="s">
        <v>29</v>
      </c>
      <c r="M1565" t="s">
        <v>29</v>
      </c>
      <c r="N1565" t="s">
        <v>30</v>
      </c>
      <c r="O1565" t="s">
        <v>23</v>
      </c>
      <c r="P1565" t="s">
        <v>31</v>
      </c>
      <c r="Q1565" t="s">
        <v>32</v>
      </c>
      <c r="R1565">
        <v>1</v>
      </c>
      <c r="S1565" t="s">
        <v>320</v>
      </c>
      <c r="T1565" t="s">
        <v>321</v>
      </c>
      <c r="U1565" t="s">
        <v>322</v>
      </c>
      <c r="V1565" s="50">
        <f t="shared" si="135"/>
        <v>5.0000000000000001E-3</v>
      </c>
      <c r="W1565" s="50">
        <f t="shared" si="138"/>
        <v>5000</v>
      </c>
      <c r="X1565" s="50">
        <f t="shared" si="137"/>
        <v>4.5714285714285718E-3</v>
      </c>
      <c r="Y1565">
        <f t="shared" si="136"/>
        <v>4.5714285714285721</v>
      </c>
    </row>
    <row r="1566" spans="1:25">
      <c r="A1566">
        <v>1565</v>
      </c>
      <c r="B1566" t="s">
        <v>296</v>
      </c>
      <c r="C1566" t="s">
        <v>297</v>
      </c>
      <c r="D1566">
        <v>2</v>
      </c>
      <c r="E1566" t="s">
        <v>18</v>
      </c>
      <c r="F1566">
        <f t="shared" si="140"/>
        <v>0.04</v>
      </c>
      <c r="H1566">
        <v>200</v>
      </c>
      <c r="I1566">
        <v>218.75</v>
      </c>
      <c r="J1566" t="s">
        <v>19</v>
      </c>
      <c r="K1566">
        <v>1</v>
      </c>
      <c r="L1566" t="s">
        <v>60</v>
      </c>
      <c r="M1566" t="s">
        <v>60</v>
      </c>
      <c r="N1566" t="s">
        <v>30</v>
      </c>
      <c r="O1566" t="s">
        <v>37</v>
      </c>
      <c r="P1566" t="s">
        <v>31</v>
      </c>
      <c r="Q1566" t="s">
        <v>61</v>
      </c>
      <c r="R1566">
        <v>1</v>
      </c>
      <c r="S1566" t="s">
        <v>320</v>
      </c>
      <c r="T1566" t="s">
        <v>321</v>
      </c>
      <c r="U1566" t="s">
        <v>322</v>
      </c>
      <c r="V1566" s="50">
        <f t="shared" si="135"/>
        <v>5.0000000000000001E-3</v>
      </c>
      <c r="W1566" s="50">
        <f t="shared" si="138"/>
        <v>5000</v>
      </c>
      <c r="X1566" s="50">
        <f t="shared" si="137"/>
        <v>4.5714285714285718E-3</v>
      </c>
      <c r="Y1566">
        <f t="shared" si="136"/>
        <v>4.5714285714285721</v>
      </c>
    </row>
    <row r="1567" spans="1:25">
      <c r="A1567">
        <v>1566</v>
      </c>
      <c r="B1567" t="s">
        <v>296</v>
      </c>
      <c r="C1567" t="s">
        <v>297</v>
      </c>
      <c r="D1567">
        <v>2</v>
      </c>
      <c r="E1567" t="s">
        <v>18</v>
      </c>
      <c r="F1567">
        <f t="shared" si="140"/>
        <v>0.04</v>
      </c>
      <c r="H1567">
        <v>200</v>
      </c>
      <c r="I1567">
        <v>218.75</v>
      </c>
      <c r="J1567" t="s">
        <v>19</v>
      </c>
      <c r="K1567">
        <v>1</v>
      </c>
      <c r="L1567" t="s">
        <v>309</v>
      </c>
      <c r="M1567" t="s">
        <v>309</v>
      </c>
      <c r="N1567" t="s">
        <v>22</v>
      </c>
      <c r="O1567" t="s">
        <v>23</v>
      </c>
      <c r="P1567" t="s">
        <v>24</v>
      </c>
      <c r="Q1567" t="s">
        <v>32</v>
      </c>
      <c r="R1567">
        <v>2</v>
      </c>
      <c r="S1567" t="s">
        <v>320</v>
      </c>
      <c r="T1567" t="s">
        <v>321</v>
      </c>
      <c r="U1567" t="s">
        <v>322</v>
      </c>
      <c r="V1567" s="50">
        <f t="shared" si="135"/>
        <v>0.01</v>
      </c>
      <c r="W1567" s="50">
        <f t="shared" si="138"/>
        <v>10000</v>
      </c>
      <c r="X1567" s="50">
        <f t="shared" si="137"/>
        <v>9.1428571428571435E-3</v>
      </c>
      <c r="Y1567">
        <f t="shared" si="136"/>
        <v>9.1428571428571441</v>
      </c>
    </row>
    <row r="1568" spans="1:25">
      <c r="A1568">
        <v>1567</v>
      </c>
      <c r="B1568" t="s">
        <v>296</v>
      </c>
      <c r="C1568" t="s">
        <v>297</v>
      </c>
      <c r="D1568">
        <v>2</v>
      </c>
      <c r="E1568" t="s">
        <v>18</v>
      </c>
      <c r="F1568">
        <f t="shared" si="140"/>
        <v>0.04</v>
      </c>
      <c r="H1568">
        <v>200</v>
      </c>
      <c r="I1568">
        <v>218.75</v>
      </c>
      <c r="J1568" t="s">
        <v>19</v>
      </c>
      <c r="K1568">
        <v>1</v>
      </c>
      <c r="L1568" t="s">
        <v>309</v>
      </c>
      <c r="M1568" t="s">
        <v>309</v>
      </c>
      <c r="N1568" t="s">
        <v>22</v>
      </c>
      <c r="O1568" t="s">
        <v>23</v>
      </c>
      <c r="P1568" t="s">
        <v>24</v>
      </c>
      <c r="Q1568" t="s">
        <v>32</v>
      </c>
      <c r="R1568">
        <v>1</v>
      </c>
      <c r="S1568" t="s">
        <v>320</v>
      </c>
      <c r="T1568" t="s">
        <v>321</v>
      </c>
      <c r="U1568" t="s">
        <v>322</v>
      </c>
      <c r="V1568" s="50">
        <f t="shared" si="135"/>
        <v>5.0000000000000001E-3</v>
      </c>
      <c r="W1568" s="50">
        <f t="shared" si="138"/>
        <v>5000</v>
      </c>
      <c r="X1568" s="50">
        <f t="shared" si="137"/>
        <v>4.5714285714285718E-3</v>
      </c>
      <c r="Y1568">
        <f t="shared" si="136"/>
        <v>4.5714285714285721</v>
      </c>
    </row>
    <row r="1569" spans="1:25">
      <c r="A1569">
        <v>1568</v>
      </c>
      <c r="B1569" t="s">
        <v>296</v>
      </c>
      <c r="C1569" t="s">
        <v>297</v>
      </c>
      <c r="D1569">
        <v>2</v>
      </c>
      <c r="E1569" t="s">
        <v>18</v>
      </c>
      <c r="F1569">
        <f t="shared" si="140"/>
        <v>0.04</v>
      </c>
      <c r="H1569">
        <v>200</v>
      </c>
      <c r="I1569">
        <v>218.75</v>
      </c>
      <c r="J1569" t="s">
        <v>19</v>
      </c>
      <c r="K1569">
        <v>1</v>
      </c>
      <c r="L1569" t="s">
        <v>316</v>
      </c>
      <c r="M1569" t="s">
        <v>316</v>
      </c>
      <c r="N1569" t="s">
        <v>30</v>
      </c>
      <c r="O1569" t="s">
        <v>23</v>
      </c>
      <c r="P1569" t="s">
        <v>31</v>
      </c>
      <c r="Q1569" t="s">
        <v>152</v>
      </c>
      <c r="R1569">
        <v>1</v>
      </c>
      <c r="S1569" t="s">
        <v>320</v>
      </c>
      <c r="T1569" t="s">
        <v>321</v>
      </c>
      <c r="U1569" t="s">
        <v>322</v>
      </c>
      <c r="V1569" s="50">
        <f t="shared" si="135"/>
        <v>5.0000000000000001E-3</v>
      </c>
      <c r="W1569" s="50">
        <f t="shared" si="138"/>
        <v>5000</v>
      </c>
      <c r="X1569" s="50">
        <f t="shared" si="137"/>
        <v>4.5714285714285718E-3</v>
      </c>
      <c r="Y1569">
        <f t="shared" si="136"/>
        <v>4.5714285714285721</v>
      </c>
    </row>
    <row r="1570" spans="1:25">
      <c r="A1570">
        <v>1569</v>
      </c>
      <c r="B1570" t="s">
        <v>296</v>
      </c>
      <c r="C1570" t="s">
        <v>297</v>
      </c>
      <c r="D1570">
        <v>2</v>
      </c>
      <c r="E1570" t="s">
        <v>18</v>
      </c>
      <c r="F1570">
        <f t="shared" si="140"/>
        <v>0.04</v>
      </c>
      <c r="H1570">
        <v>200</v>
      </c>
      <c r="I1570">
        <v>218.75</v>
      </c>
      <c r="J1570" t="s">
        <v>19</v>
      </c>
      <c r="K1570">
        <v>1</v>
      </c>
      <c r="L1570" t="s">
        <v>316</v>
      </c>
      <c r="M1570" t="s">
        <v>316</v>
      </c>
      <c r="N1570" t="s">
        <v>30</v>
      </c>
      <c r="O1570" t="s">
        <v>23</v>
      </c>
      <c r="P1570" t="s">
        <v>31</v>
      </c>
      <c r="Q1570" t="s">
        <v>152</v>
      </c>
      <c r="R1570">
        <v>1</v>
      </c>
      <c r="S1570" t="s">
        <v>320</v>
      </c>
      <c r="T1570" t="s">
        <v>321</v>
      </c>
      <c r="U1570" t="s">
        <v>322</v>
      </c>
      <c r="V1570" s="50">
        <f t="shared" si="135"/>
        <v>5.0000000000000001E-3</v>
      </c>
      <c r="W1570" s="50">
        <f t="shared" si="138"/>
        <v>5000</v>
      </c>
      <c r="X1570" s="50">
        <f t="shared" si="137"/>
        <v>4.5714285714285718E-3</v>
      </c>
      <c r="Y1570">
        <f t="shared" si="136"/>
        <v>4.5714285714285721</v>
      </c>
    </row>
    <row r="1571" spans="1:25">
      <c r="A1571">
        <v>1570</v>
      </c>
      <c r="B1571" t="s">
        <v>296</v>
      </c>
      <c r="C1571" t="s">
        <v>297</v>
      </c>
      <c r="D1571">
        <v>2</v>
      </c>
      <c r="E1571" t="s">
        <v>18</v>
      </c>
      <c r="F1571">
        <f t="shared" si="140"/>
        <v>0.04</v>
      </c>
      <c r="H1571">
        <v>200</v>
      </c>
      <c r="I1571">
        <v>218.75</v>
      </c>
      <c r="J1571" t="s">
        <v>19</v>
      </c>
      <c r="K1571">
        <v>1</v>
      </c>
      <c r="L1571" t="s">
        <v>187</v>
      </c>
      <c r="M1571" t="s">
        <v>187</v>
      </c>
      <c r="N1571" t="s">
        <v>36</v>
      </c>
      <c r="O1571" t="s">
        <v>23</v>
      </c>
      <c r="P1571" t="s">
        <v>31</v>
      </c>
      <c r="Q1571" t="s">
        <v>38</v>
      </c>
      <c r="R1571">
        <v>3</v>
      </c>
      <c r="S1571" t="s">
        <v>320</v>
      </c>
      <c r="T1571" t="s">
        <v>321</v>
      </c>
      <c r="U1571" t="s">
        <v>322</v>
      </c>
      <c r="V1571" s="50">
        <f t="shared" si="135"/>
        <v>1.4999999999999999E-2</v>
      </c>
      <c r="W1571" s="50">
        <f t="shared" si="138"/>
        <v>15000</v>
      </c>
      <c r="X1571" s="50">
        <f t="shared" si="137"/>
        <v>1.3714285714285714E-2</v>
      </c>
      <c r="Y1571">
        <f t="shared" si="136"/>
        <v>13.714285714285714</v>
      </c>
    </row>
    <row r="1572" spans="1:25">
      <c r="A1572">
        <v>1571</v>
      </c>
      <c r="B1572" t="s">
        <v>296</v>
      </c>
      <c r="C1572" t="s">
        <v>297</v>
      </c>
      <c r="D1572">
        <v>2</v>
      </c>
      <c r="E1572" t="s">
        <v>18</v>
      </c>
      <c r="F1572">
        <f t="shared" si="140"/>
        <v>0.04</v>
      </c>
      <c r="H1572">
        <v>200</v>
      </c>
      <c r="I1572">
        <v>218.75</v>
      </c>
      <c r="J1572" t="s">
        <v>19</v>
      </c>
      <c r="K1572">
        <v>1</v>
      </c>
      <c r="L1572" t="s">
        <v>187</v>
      </c>
      <c r="M1572" t="s">
        <v>187</v>
      </c>
      <c r="N1572" t="s">
        <v>36</v>
      </c>
      <c r="O1572" t="s">
        <v>23</v>
      </c>
      <c r="P1572" t="s">
        <v>31</v>
      </c>
      <c r="Q1572" t="s">
        <v>38</v>
      </c>
      <c r="R1572">
        <v>1</v>
      </c>
      <c r="S1572" t="s">
        <v>320</v>
      </c>
      <c r="T1572" t="s">
        <v>321</v>
      </c>
      <c r="U1572" t="s">
        <v>322</v>
      </c>
      <c r="V1572" s="50">
        <f t="shared" si="135"/>
        <v>5.0000000000000001E-3</v>
      </c>
      <c r="W1572" s="50">
        <f t="shared" si="138"/>
        <v>5000</v>
      </c>
      <c r="X1572" s="50">
        <f t="shared" si="137"/>
        <v>4.5714285714285718E-3</v>
      </c>
      <c r="Y1572">
        <f t="shared" si="136"/>
        <v>4.5714285714285721</v>
      </c>
    </row>
    <row r="1573" spans="1:25">
      <c r="A1573">
        <v>1572</v>
      </c>
      <c r="B1573" t="s">
        <v>296</v>
      </c>
      <c r="C1573" t="s">
        <v>297</v>
      </c>
      <c r="D1573">
        <v>2</v>
      </c>
      <c r="E1573" t="s">
        <v>18</v>
      </c>
      <c r="F1573">
        <f t="shared" si="140"/>
        <v>0.04</v>
      </c>
      <c r="H1573">
        <v>200</v>
      </c>
      <c r="I1573">
        <v>218.75</v>
      </c>
      <c r="J1573" t="s">
        <v>65</v>
      </c>
      <c r="K1573">
        <v>1</v>
      </c>
      <c r="L1573" t="s">
        <v>317</v>
      </c>
      <c r="M1573" t="s">
        <v>317</v>
      </c>
      <c r="N1573" t="s">
        <v>22</v>
      </c>
      <c r="O1573" t="s">
        <v>23</v>
      </c>
      <c r="P1573" t="s">
        <v>24</v>
      </c>
      <c r="Q1573" t="s">
        <v>318</v>
      </c>
      <c r="R1573">
        <v>2</v>
      </c>
      <c r="S1573" t="s">
        <v>320</v>
      </c>
      <c r="T1573" t="s">
        <v>321</v>
      </c>
      <c r="U1573" t="s">
        <v>323</v>
      </c>
      <c r="V1573" s="50">
        <f t="shared" si="135"/>
        <v>0.01</v>
      </c>
      <c r="W1573" s="50">
        <f t="shared" si="138"/>
        <v>10000</v>
      </c>
      <c r="X1573" s="50">
        <f t="shared" si="137"/>
        <v>9.1428571428571435E-3</v>
      </c>
      <c r="Y1573">
        <f t="shared" si="136"/>
        <v>9.1428571428571441</v>
      </c>
    </row>
    <row r="1574" spans="1:25">
      <c r="A1574">
        <v>1573</v>
      </c>
      <c r="B1574" t="s">
        <v>296</v>
      </c>
      <c r="C1574" t="s">
        <v>297</v>
      </c>
      <c r="D1574">
        <v>2</v>
      </c>
      <c r="E1574" t="s">
        <v>18</v>
      </c>
      <c r="F1574">
        <f t="shared" si="140"/>
        <v>0.04</v>
      </c>
      <c r="H1574">
        <v>200</v>
      </c>
      <c r="I1574">
        <v>218.75</v>
      </c>
      <c r="J1574" t="s">
        <v>65</v>
      </c>
      <c r="K1574">
        <v>1</v>
      </c>
      <c r="L1574" t="s">
        <v>29</v>
      </c>
      <c r="M1574" t="s">
        <v>29</v>
      </c>
      <c r="N1574" t="s">
        <v>30</v>
      </c>
      <c r="O1574" t="s">
        <v>23</v>
      </c>
      <c r="P1574" t="s">
        <v>31</v>
      </c>
      <c r="Q1574" t="s">
        <v>32</v>
      </c>
      <c r="R1574">
        <v>2</v>
      </c>
      <c r="S1574" t="s">
        <v>320</v>
      </c>
      <c r="T1574" t="s">
        <v>321</v>
      </c>
      <c r="U1574" t="s">
        <v>323</v>
      </c>
      <c r="V1574" s="50">
        <f t="shared" si="135"/>
        <v>0.01</v>
      </c>
      <c r="W1574" s="50">
        <f t="shared" si="138"/>
        <v>10000</v>
      </c>
      <c r="X1574" s="50">
        <f t="shared" si="137"/>
        <v>9.1428571428571435E-3</v>
      </c>
      <c r="Y1574">
        <f t="shared" si="136"/>
        <v>9.1428571428571441</v>
      </c>
    </row>
    <row r="1575" spans="1:25">
      <c r="A1575">
        <v>1574</v>
      </c>
      <c r="B1575" t="s">
        <v>296</v>
      </c>
      <c r="C1575" t="s">
        <v>297</v>
      </c>
      <c r="D1575">
        <v>2</v>
      </c>
      <c r="E1575" t="s">
        <v>18</v>
      </c>
      <c r="F1575">
        <f t="shared" si="140"/>
        <v>0.04</v>
      </c>
      <c r="H1575">
        <v>200</v>
      </c>
      <c r="I1575">
        <v>218.75</v>
      </c>
      <c r="J1575" t="s">
        <v>65</v>
      </c>
      <c r="K1575">
        <v>1</v>
      </c>
      <c r="L1575" t="s">
        <v>29</v>
      </c>
      <c r="M1575" t="s">
        <v>29</v>
      </c>
      <c r="N1575" t="s">
        <v>30</v>
      </c>
      <c r="O1575" t="s">
        <v>23</v>
      </c>
      <c r="P1575" t="s">
        <v>31</v>
      </c>
      <c r="Q1575" t="s">
        <v>32</v>
      </c>
      <c r="R1575">
        <v>1</v>
      </c>
      <c r="S1575" t="s">
        <v>320</v>
      </c>
      <c r="T1575" t="s">
        <v>321</v>
      </c>
      <c r="U1575" t="s">
        <v>323</v>
      </c>
      <c r="V1575" s="50">
        <f t="shared" si="135"/>
        <v>5.0000000000000001E-3</v>
      </c>
      <c r="W1575" s="50">
        <f t="shared" si="138"/>
        <v>5000</v>
      </c>
      <c r="X1575" s="50">
        <f t="shared" si="137"/>
        <v>4.5714285714285718E-3</v>
      </c>
      <c r="Y1575">
        <f t="shared" si="136"/>
        <v>4.5714285714285721</v>
      </c>
    </row>
    <row r="1576" spans="1:25">
      <c r="A1576">
        <v>1575</v>
      </c>
      <c r="B1576" t="s">
        <v>296</v>
      </c>
      <c r="C1576" t="s">
        <v>297</v>
      </c>
      <c r="D1576">
        <v>2</v>
      </c>
      <c r="E1576" t="s">
        <v>18</v>
      </c>
      <c r="F1576">
        <f t="shared" si="140"/>
        <v>0.04</v>
      </c>
      <c r="H1576">
        <v>200</v>
      </c>
      <c r="I1576">
        <v>218.75</v>
      </c>
      <c r="J1576" t="s">
        <v>65</v>
      </c>
      <c r="K1576">
        <v>1</v>
      </c>
      <c r="L1576" t="s">
        <v>60</v>
      </c>
      <c r="M1576" t="s">
        <v>60</v>
      </c>
      <c r="N1576" t="s">
        <v>30</v>
      </c>
      <c r="O1576" t="s">
        <v>37</v>
      </c>
      <c r="P1576" t="s">
        <v>31</v>
      </c>
      <c r="Q1576" t="s">
        <v>61</v>
      </c>
      <c r="R1576">
        <v>1</v>
      </c>
      <c r="S1576" t="s">
        <v>320</v>
      </c>
      <c r="T1576" t="s">
        <v>321</v>
      </c>
      <c r="U1576" t="s">
        <v>323</v>
      </c>
      <c r="V1576" s="50">
        <f t="shared" si="135"/>
        <v>5.0000000000000001E-3</v>
      </c>
      <c r="W1576" s="50">
        <f t="shared" si="138"/>
        <v>5000</v>
      </c>
      <c r="X1576" s="50">
        <f t="shared" si="137"/>
        <v>4.5714285714285718E-3</v>
      </c>
      <c r="Y1576">
        <f t="shared" si="136"/>
        <v>4.5714285714285721</v>
      </c>
    </row>
    <row r="1577" spans="1:25">
      <c r="A1577">
        <v>1576</v>
      </c>
      <c r="B1577" t="s">
        <v>296</v>
      </c>
      <c r="C1577" t="s">
        <v>297</v>
      </c>
      <c r="D1577">
        <v>2</v>
      </c>
      <c r="E1577" t="s">
        <v>18</v>
      </c>
      <c r="F1577">
        <f t="shared" si="140"/>
        <v>0.04</v>
      </c>
      <c r="H1577">
        <v>200</v>
      </c>
      <c r="I1577">
        <v>218.75</v>
      </c>
      <c r="J1577" t="s">
        <v>65</v>
      </c>
      <c r="K1577">
        <v>1</v>
      </c>
      <c r="L1577" t="s">
        <v>309</v>
      </c>
      <c r="M1577" t="s">
        <v>309</v>
      </c>
      <c r="N1577" t="s">
        <v>22</v>
      </c>
      <c r="O1577" t="s">
        <v>23</v>
      </c>
      <c r="P1577" t="s">
        <v>24</v>
      </c>
      <c r="Q1577" t="s">
        <v>32</v>
      </c>
      <c r="R1577">
        <v>1</v>
      </c>
      <c r="S1577" t="s">
        <v>320</v>
      </c>
      <c r="T1577" t="s">
        <v>321</v>
      </c>
      <c r="U1577" t="s">
        <v>323</v>
      </c>
      <c r="V1577" s="50">
        <f t="shared" si="135"/>
        <v>5.0000000000000001E-3</v>
      </c>
      <c r="W1577" s="50">
        <f t="shared" si="138"/>
        <v>5000</v>
      </c>
      <c r="X1577" s="50">
        <f t="shared" si="137"/>
        <v>4.5714285714285718E-3</v>
      </c>
      <c r="Y1577">
        <f t="shared" si="136"/>
        <v>4.5714285714285721</v>
      </c>
    </row>
    <row r="1578" spans="1:25">
      <c r="A1578">
        <v>1577</v>
      </c>
      <c r="B1578" t="s">
        <v>296</v>
      </c>
      <c r="C1578" t="s">
        <v>297</v>
      </c>
      <c r="D1578">
        <v>2</v>
      </c>
      <c r="E1578" t="s">
        <v>18</v>
      </c>
      <c r="F1578">
        <f t="shared" si="140"/>
        <v>0.04</v>
      </c>
      <c r="H1578">
        <v>200</v>
      </c>
      <c r="I1578">
        <v>218.75</v>
      </c>
      <c r="J1578" t="s">
        <v>65</v>
      </c>
      <c r="K1578">
        <v>1</v>
      </c>
      <c r="L1578" t="s">
        <v>309</v>
      </c>
      <c r="M1578" t="s">
        <v>309</v>
      </c>
      <c r="N1578" t="s">
        <v>22</v>
      </c>
      <c r="O1578" t="s">
        <v>23</v>
      </c>
      <c r="P1578" t="s">
        <v>24</v>
      </c>
      <c r="Q1578" t="s">
        <v>32</v>
      </c>
      <c r="R1578">
        <v>1</v>
      </c>
      <c r="S1578" t="s">
        <v>320</v>
      </c>
      <c r="T1578" t="s">
        <v>321</v>
      </c>
      <c r="U1578" t="s">
        <v>323</v>
      </c>
      <c r="V1578" s="50">
        <f t="shared" si="135"/>
        <v>5.0000000000000001E-3</v>
      </c>
      <c r="W1578" s="50">
        <f t="shared" si="138"/>
        <v>5000</v>
      </c>
      <c r="X1578" s="50">
        <f t="shared" si="137"/>
        <v>4.5714285714285718E-3</v>
      </c>
      <c r="Y1578">
        <f t="shared" si="136"/>
        <v>4.5714285714285721</v>
      </c>
    </row>
    <row r="1579" spans="1:25">
      <c r="A1579">
        <v>1578</v>
      </c>
      <c r="B1579" t="s">
        <v>296</v>
      </c>
      <c r="C1579" t="s">
        <v>297</v>
      </c>
      <c r="D1579">
        <v>2</v>
      </c>
      <c r="E1579" t="s">
        <v>18</v>
      </c>
      <c r="F1579">
        <f t="shared" si="140"/>
        <v>0.04</v>
      </c>
      <c r="H1579">
        <v>200</v>
      </c>
      <c r="I1579">
        <v>218.75</v>
      </c>
      <c r="J1579" t="s">
        <v>65</v>
      </c>
      <c r="K1579">
        <v>1</v>
      </c>
      <c r="L1579" t="s">
        <v>309</v>
      </c>
      <c r="M1579" t="s">
        <v>309</v>
      </c>
      <c r="N1579" t="s">
        <v>22</v>
      </c>
      <c r="O1579" t="s">
        <v>23</v>
      </c>
      <c r="P1579" t="s">
        <v>24</v>
      </c>
      <c r="Q1579" t="s">
        <v>32</v>
      </c>
      <c r="R1579">
        <v>1</v>
      </c>
      <c r="S1579" t="s">
        <v>320</v>
      </c>
      <c r="T1579" t="s">
        <v>321</v>
      </c>
      <c r="U1579" t="s">
        <v>323</v>
      </c>
      <c r="V1579" s="50">
        <f t="shared" si="135"/>
        <v>5.0000000000000001E-3</v>
      </c>
      <c r="W1579" s="50">
        <f t="shared" si="138"/>
        <v>5000</v>
      </c>
      <c r="X1579" s="50">
        <f t="shared" si="137"/>
        <v>4.5714285714285718E-3</v>
      </c>
      <c r="Y1579">
        <f t="shared" si="136"/>
        <v>4.5714285714285721</v>
      </c>
    </row>
    <row r="1580" spans="1:25">
      <c r="A1580">
        <v>1579</v>
      </c>
      <c r="B1580" t="s">
        <v>296</v>
      </c>
      <c r="C1580" t="s">
        <v>297</v>
      </c>
      <c r="D1580">
        <v>2</v>
      </c>
      <c r="E1580" t="s">
        <v>18</v>
      </c>
      <c r="F1580">
        <f t="shared" si="140"/>
        <v>0.04</v>
      </c>
      <c r="H1580">
        <v>200</v>
      </c>
      <c r="I1580">
        <v>218.75</v>
      </c>
      <c r="J1580" t="s">
        <v>65</v>
      </c>
      <c r="K1580">
        <v>1</v>
      </c>
      <c r="L1580" t="s">
        <v>316</v>
      </c>
      <c r="M1580" t="s">
        <v>316</v>
      </c>
      <c r="N1580" t="s">
        <v>30</v>
      </c>
      <c r="O1580" t="s">
        <v>23</v>
      </c>
      <c r="P1580" t="s">
        <v>31</v>
      </c>
      <c r="Q1580" t="s">
        <v>152</v>
      </c>
      <c r="R1580">
        <v>2</v>
      </c>
      <c r="S1580" t="s">
        <v>320</v>
      </c>
      <c r="T1580" t="s">
        <v>321</v>
      </c>
      <c r="U1580" t="s">
        <v>323</v>
      </c>
      <c r="V1580" s="50">
        <f t="shared" si="135"/>
        <v>0.01</v>
      </c>
      <c r="W1580" s="50">
        <f t="shared" si="138"/>
        <v>10000</v>
      </c>
      <c r="X1580" s="50">
        <f t="shared" si="137"/>
        <v>9.1428571428571435E-3</v>
      </c>
      <c r="Y1580">
        <f t="shared" si="136"/>
        <v>9.1428571428571441</v>
      </c>
    </row>
    <row r="1581" spans="1:25">
      <c r="A1581">
        <v>1580</v>
      </c>
      <c r="B1581" t="s">
        <v>296</v>
      </c>
      <c r="C1581" t="s">
        <v>297</v>
      </c>
      <c r="D1581">
        <v>2</v>
      </c>
      <c r="E1581" t="s">
        <v>18</v>
      </c>
      <c r="F1581">
        <f t="shared" si="140"/>
        <v>0.04</v>
      </c>
      <c r="H1581">
        <v>200</v>
      </c>
      <c r="I1581">
        <v>218.75</v>
      </c>
      <c r="J1581" t="s">
        <v>65</v>
      </c>
      <c r="K1581">
        <v>1</v>
      </c>
      <c r="L1581" t="s">
        <v>187</v>
      </c>
      <c r="M1581" t="s">
        <v>187</v>
      </c>
      <c r="N1581" t="s">
        <v>36</v>
      </c>
      <c r="O1581" t="s">
        <v>23</v>
      </c>
      <c r="P1581" t="s">
        <v>31</v>
      </c>
      <c r="Q1581" t="s">
        <v>38</v>
      </c>
      <c r="R1581">
        <v>5</v>
      </c>
      <c r="S1581" t="s">
        <v>320</v>
      </c>
      <c r="T1581" t="s">
        <v>321</v>
      </c>
      <c r="U1581" t="s">
        <v>323</v>
      </c>
      <c r="V1581" s="50">
        <f t="shared" si="135"/>
        <v>2.5000000000000001E-2</v>
      </c>
      <c r="W1581" s="50">
        <f t="shared" si="138"/>
        <v>25000</v>
      </c>
      <c r="X1581" s="50">
        <f t="shared" si="137"/>
        <v>2.2857142857142857E-2</v>
      </c>
      <c r="Y1581">
        <f t="shared" si="136"/>
        <v>22.857142857142858</v>
      </c>
    </row>
    <row r="1582" spans="1:25">
      <c r="A1582">
        <v>1581</v>
      </c>
      <c r="B1582" t="s">
        <v>296</v>
      </c>
      <c r="C1582" t="s">
        <v>297</v>
      </c>
      <c r="D1582">
        <v>2</v>
      </c>
      <c r="E1582" t="s">
        <v>18</v>
      </c>
      <c r="F1582">
        <f t="shared" si="140"/>
        <v>0.04</v>
      </c>
      <c r="H1582">
        <v>200</v>
      </c>
      <c r="I1582">
        <v>218.75</v>
      </c>
      <c r="J1582" t="s">
        <v>65</v>
      </c>
      <c r="K1582">
        <v>1</v>
      </c>
      <c r="L1582" t="s">
        <v>187</v>
      </c>
      <c r="M1582" t="s">
        <v>187</v>
      </c>
      <c r="N1582" t="s">
        <v>36</v>
      </c>
      <c r="O1582" t="s">
        <v>23</v>
      </c>
      <c r="P1582" t="s">
        <v>31</v>
      </c>
      <c r="Q1582" t="s">
        <v>38</v>
      </c>
      <c r="R1582">
        <v>1</v>
      </c>
      <c r="S1582" t="s">
        <v>320</v>
      </c>
      <c r="T1582" t="s">
        <v>321</v>
      </c>
      <c r="U1582" t="s">
        <v>323</v>
      </c>
      <c r="V1582" s="50">
        <f t="shared" si="135"/>
        <v>5.0000000000000001E-3</v>
      </c>
      <c r="W1582" s="50">
        <f t="shared" si="138"/>
        <v>5000</v>
      </c>
      <c r="X1582" s="50">
        <f t="shared" si="137"/>
        <v>4.5714285714285718E-3</v>
      </c>
      <c r="Y1582">
        <f t="shared" si="136"/>
        <v>4.5714285714285721</v>
      </c>
    </row>
    <row r="1583" spans="1:25">
      <c r="A1583">
        <v>1582</v>
      </c>
      <c r="B1583" t="s">
        <v>296</v>
      </c>
      <c r="C1583" t="s">
        <v>297</v>
      </c>
      <c r="D1583">
        <v>2</v>
      </c>
      <c r="E1583" t="s">
        <v>18</v>
      </c>
      <c r="F1583">
        <f t="shared" si="140"/>
        <v>0.04</v>
      </c>
      <c r="H1583">
        <v>200</v>
      </c>
      <c r="I1583">
        <v>218.75</v>
      </c>
      <c r="J1583" t="s">
        <v>67</v>
      </c>
      <c r="K1583">
        <v>1</v>
      </c>
      <c r="L1583" t="s">
        <v>317</v>
      </c>
      <c r="M1583" t="s">
        <v>317</v>
      </c>
      <c r="N1583" t="s">
        <v>22</v>
      </c>
      <c r="O1583" t="s">
        <v>23</v>
      </c>
      <c r="P1583" t="s">
        <v>24</v>
      </c>
      <c r="Q1583" t="s">
        <v>318</v>
      </c>
      <c r="R1583">
        <v>2</v>
      </c>
      <c r="S1583" t="s">
        <v>320</v>
      </c>
      <c r="T1583" t="s">
        <v>321</v>
      </c>
      <c r="U1583" t="s">
        <v>324</v>
      </c>
      <c r="V1583" s="50">
        <f t="shared" si="135"/>
        <v>0.01</v>
      </c>
      <c r="W1583" s="50">
        <f t="shared" si="138"/>
        <v>10000</v>
      </c>
      <c r="X1583" s="50">
        <f t="shared" si="137"/>
        <v>9.1428571428571435E-3</v>
      </c>
      <c r="Y1583">
        <f t="shared" si="136"/>
        <v>9.1428571428571441</v>
      </c>
    </row>
    <row r="1584" spans="1:25">
      <c r="A1584">
        <v>1583</v>
      </c>
      <c r="B1584" t="s">
        <v>296</v>
      </c>
      <c r="C1584" t="s">
        <v>297</v>
      </c>
      <c r="D1584">
        <v>2</v>
      </c>
      <c r="E1584" t="s">
        <v>18</v>
      </c>
      <c r="F1584">
        <f t="shared" si="140"/>
        <v>0.04</v>
      </c>
      <c r="H1584">
        <v>200</v>
      </c>
      <c r="I1584">
        <v>218.75</v>
      </c>
      <c r="J1584" t="s">
        <v>67</v>
      </c>
      <c r="K1584">
        <v>1</v>
      </c>
      <c r="L1584" t="s">
        <v>29</v>
      </c>
      <c r="M1584" t="s">
        <v>29</v>
      </c>
      <c r="N1584" t="s">
        <v>30</v>
      </c>
      <c r="O1584" t="s">
        <v>23</v>
      </c>
      <c r="P1584" t="s">
        <v>31</v>
      </c>
      <c r="Q1584" t="s">
        <v>32</v>
      </c>
      <c r="R1584">
        <v>1</v>
      </c>
      <c r="S1584" t="s">
        <v>320</v>
      </c>
      <c r="T1584" t="s">
        <v>321</v>
      </c>
      <c r="U1584" t="s">
        <v>324</v>
      </c>
      <c r="V1584" s="50">
        <f t="shared" si="135"/>
        <v>5.0000000000000001E-3</v>
      </c>
      <c r="W1584" s="50">
        <f t="shared" si="138"/>
        <v>5000</v>
      </c>
      <c r="X1584" s="50">
        <f t="shared" si="137"/>
        <v>4.5714285714285718E-3</v>
      </c>
      <c r="Y1584">
        <f t="shared" si="136"/>
        <v>4.5714285714285721</v>
      </c>
    </row>
    <row r="1585" spans="1:25">
      <c r="A1585">
        <v>1584</v>
      </c>
      <c r="B1585" t="s">
        <v>296</v>
      </c>
      <c r="C1585" t="s">
        <v>297</v>
      </c>
      <c r="D1585">
        <v>2</v>
      </c>
      <c r="E1585" t="s">
        <v>18</v>
      </c>
      <c r="F1585">
        <f t="shared" si="140"/>
        <v>0.04</v>
      </c>
      <c r="H1585">
        <v>200</v>
      </c>
      <c r="I1585">
        <v>218.75</v>
      </c>
      <c r="J1585" t="s">
        <v>67</v>
      </c>
      <c r="K1585">
        <v>1</v>
      </c>
      <c r="L1585" t="s">
        <v>33</v>
      </c>
      <c r="M1585" t="s">
        <v>33</v>
      </c>
      <c r="N1585" t="s">
        <v>22</v>
      </c>
      <c r="O1585" t="s">
        <v>23</v>
      </c>
      <c r="P1585" t="s">
        <v>31</v>
      </c>
      <c r="Q1585" t="s">
        <v>25</v>
      </c>
      <c r="R1585">
        <v>1</v>
      </c>
      <c r="S1585" t="s">
        <v>320</v>
      </c>
      <c r="T1585" t="s">
        <v>321</v>
      </c>
      <c r="U1585" t="s">
        <v>324</v>
      </c>
      <c r="V1585" s="50">
        <f t="shared" si="135"/>
        <v>5.0000000000000001E-3</v>
      </c>
      <c r="W1585" s="50">
        <f t="shared" si="138"/>
        <v>5000</v>
      </c>
      <c r="X1585" s="50">
        <f t="shared" si="137"/>
        <v>4.5714285714285718E-3</v>
      </c>
      <c r="Y1585">
        <f t="shared" si="136"/>
        <v>4.5714285714285721</v>
      </c>
    </row>
    <row r="1586" spans="1:25">
      <c r="A1586">
        <v>1585</v>
      </c>
      <c r="B1586" t="s">
        <v>296</v>
      </c>
      <c r="C1586" t="s">
        <v>297</v>
      </c>
      <c r="D1586">
        <v>2</v>
      </c>
      <c r="E1586" t="s">
        <v>18</v>
      </c>
      <c r="F1586">
        <f t="shared" si="140"/>
        <v>0.04</v>
      </c>
      <c r="H1586">
        <v>200</v>
      </c>
      <c r="I1586">
        <v>218.75</v>
      </c>
      <c r="J1586" t="s">
        <v>67</v>
      </c>
      <c r="K1586">
        <v>1</v>
      </c>
      <c r="L1586" t="s">
        <v>42</v>
      </c>
      <c r="M1586" t="s">
        <v>42</v>
      </c>
      <c r="N1586" t="s">
        <v>22</v>
      </c>
      <c r="O1586" t="s">
        <v>23</v>
      </c>
      <c r="P1586" t="s">
        <v>24</v>
      </c>
      <c r="Q1586" t="s">
        <v>43</v>
      </c>
      <c r="R1586">
        <v>1</v>
      </c>
      <c r="S1586" t="s">
        <v>320</v>
      </c>
      <c r="T1586" t="s">
        <v>321</v>
      </c>
      <c r="U1586" t="s">
        <v>324</v>
      </c>
      <c r="V1586" s="50">
        <f t="shared" si="135"/>
        <v>5.0000000000000001E-3</v>
      </c>
      <c r="W1586" s="50">
        <f t="shared" si="138"/>
        <v>5000</v>
      </c>
      <c r="X1586" s="50">
        <f t="shared" si="137"/>
        <v>4.5714285714285718E-3</v>
      </c>
      <c r="Y1586">
        <f t="shared" si="136"/>
        <v>4.5714285714285721</v>
      </c>
    </row>
    <row r="1587" spans="1:25">
      <c r="A1587">
        <v>1586</v>
      </c>
      <c r="B1587" t="s">
        <v>296</v>
      </c>
      <c r="C1587" t="s">
        <v>297</v>
      </c>
      <c r="D1587">
        <v>2</v>
      </c>
      <c r="E1587" t="s">
        <v>18</v>
      </c>
      <c r="F1587">
        <f t="shared" si="140"/>
        <v>0.04</v>
      </c>
      <c r="H1587">
        <v>200</v>
      </c>
      <c r="I1587">
        <v>218.75</v>
      </c>
      <c r="J1587" t="s">
        <v>67</v>
      </c>
      <c r="K1587">
        <v>1</v>
      </c>
      <c r="L1587" t="s">
        <v>46</v>
      </c>
      <c r="M1587" t="s">
        <v>46</v>
      </c>
      <c r="N1587" t="s">
        <v>22</v>
      </c>
      <c r="O1587" t="s">
        <v>23</v>
      </c>
      <c r="P1587" t="s">
        <v>24</v>
      </c>
      <c r="Q1587" t="s">
        <v>32</v>
      </c>
      <c r="R1587">
        <v>2</v>
      </c>
      <c r="S1587" t="s">
        <v>320</v>
      </c>
      <c r="T1587" t="s">
        <v>321</v>
      </c>
      <c r="U1587" t="s">
        <v>324</v>
      </c>
      <c r="V1587" s="50">
        <f t="shared" si="135"/>
        <v>0.01</v>
      </c>
      <c r="W1587" s="50">
        <f t="shared" si="138"/>
        <v>10000</v>
      </c>
      <c r="X1587" s="50">
        <f t="shared" si="137"/>
        <v>9.1428571428571435E-3</v>
      </c>
      <c r="Y1587">
        <f t="shared" si="136"/>
        <v>9.1428571428571441</v>
      </c>
    </row>
    <row r="1588" spans="1:25">
      <c r="A1588">
        <v>1587</v>
      </c>
      <c r="B1588" t="s">
        <v>296</v>
      </c>
      <c r="C1588" t="s">
        <v>297</v>
      </c>
      <c r="D1588">
        <v>2</v>
      </c>
      <c r="E1588" t="s">
        <v>18</v>
      </c>
      <c r="F1588">
        <f t="shared" si="140"/>
        <v>0.04</v>
      </c>
      <c r="H1588">
        <v>200</v>
      </c>
      <c r="I1588">
        <v>218.75</v>
      </c>
      <c r="J1588" t="s">
        <v>67</v>
      </c>
      <c r="K1588">
        <v>1</v>
      </c>
      <c r="L1588" t="s">
        <v>46</v>
      </c>
      <c r="M1588" t="s">
        <v>46</v>
      </c>
      <c r="N1588" t="s">
        <v>22</v>
      </c>
      <c r="O1588" t="s">
        <v>23</v>
      </c>
      <c r="P1588" t="s">
        <v>24</v>
      </c>
      <c r="Q1588" t="s">
        <v>32</v>
      </c>
      <c r="R1588">
        <v>1</v>
      </c>
      <c r="S1588" t="s">
        <v>320</v>
      </c>
      <c r="T1588" t="s">
        <v>321</v>
      </c>
      <c r="U1588" t="s">
        <v>324</v>
      </c>
      <c r="V1588" s="50">
        <f t="shared" si="135"/>
        <v>5.0000000000000001E-3</v>
      </c>
      <c r="W1588" s="50">
        <f t="shared" si="138"/>
        <v>5000</v>
      </c>
      <c r="X1588" s="50">
        <f t="shared" si="137"/>
        <v>4.5714285714285718E-3</v>
      </c>
      <c r="Y1588">
        <f t="shared" si="136"/>
        <v>4.5714285714285721</v>
      </c>
    </row>
    <row r="1589" spans="1:25">
      <c r="A1589">
        <v>1588</v>
      </c>
      <c r="B1589" t="s">
        <v>296</v>
      </c>
      <c r="C1589" t="s">
        <v>297</v>
      </c>
      <c r="D1589">
        <v>2</v>
      </c>
      <c r="E1589" t="s">
        <v>18</v>
      </c>
      <c r="F1589">
        <f t="shared" si="140"/>
        <v>0.04</v>
      </c>
      <c r="H1589">
        <v>200</v>
      </c>
      <c r="I1589">
        <v>218.75</v>
      </c>
      <c r="J1589" t="s">
        <v>67</v>
      </c>
      <c r="K1589">
        <v>1</v>
      </c>
      <c r="L1589" t="s">
        <v>51</v>
      </c>
      <c r="M1589" t="s">
        <v>51</v>
      </c>
      <c r="N1589" t="s">
        <v>22</v>
      </c>
      <c r="O1589" t="s">
        <v>23</v>
      </c>
      <c r="P1589" t="s">
        <v>24</v>
      </c>
      <c r="Q1589" t="s">
        <v>45</v>
      </c>
      <c r="R1589">
        <v>1</v>
      </c>
      <c r="S1589" t="s">
        <v>320</v>
      </c>
      <c r="T1589" t="s">
        <v>321</v>
      </c>
      <c r="U1589" t="s">
        <v>324</v>
      </c>
      <c r="V1589" s="50">
        <f t="shared" si="135"/>
        <v>5.0000000000000001E-3</v>
      </c>
      <c r="W1589" s="50">
        <f t="shared" si="138"/>
        <v>5000</v>
      </c>
      <c r="X1589" s="50">
        <f t="shared" si="137"/>
        <v>4.5714285714285718E-3</v>
      </c>
      <c r="Y1589">
        <f t="shared" si="136"/>
        <v>4.5714285714285721</v>
      </c>
    </row>
    <row r="1590" spans="1:25">
      <c r="A1590">
        <v>1589</v>
      </c>
      <c r="B1590" t="s">
        <v>296</v>
      </c>
      <c r="C1590" t="s">
        <v>297</v>
      </c>
      <c r="D1590">
        <v>2</v>
      </c>
      <c r="E1590" t="s">
        <v>18</v>
      </c>
      <c r="F1590">
        <f t="shared" si="140"/>
        <v>0.04</v>
      </c>
      <c r="H1590">
        <v>200</v>
      </c>
      <c r="I1590">
        <v>218.75</v>
      </c>
      <c r="J1590" t="s">
        <v>67</v>
      </c>
      <c r="K1590">
        <v>1</v>
      </c>
      <c r="L1590" t="s">
        <v>60</v>
      </c>
      <c r="M1590" t="s">
        <v>60</v>
      </c>
      <c r="N1590" t="s">
        <v>30</v>
      </c>
      <c r="O1590" t="s">
        <v>37</v>
      </c>
      <c r="P1590" t="s">
        <v>31</v>
      </c>
      <c r="Q1590" t="s">
        <v>61</v>
      </c>
      <c r="R1590">
        <v>1</v>
      </c>
      <c r="S1590" t="s">
        <v>320</v>
      </c>
      <c r="T1590" t="s">
        <v>321</v>
      </c>
      <c r="U1590" t="s">
        <v>324</v>
      </c>
      <c r="V1590" s="50">
        <f t="shared" si="135"/>
        <v>5.0000000000000001E-3</v>
      </c>
      <c r="W1590" s="50">
        <f t="shared" si="138"/>
        <v>5000</v>
      </c>
      <c r="X1590" s="50">
        <f t="shared" si="137"/>
        <v>4.5714285714285718E-3</v>
      </c>
      <c r="Y1590">
        <f t="shared" si="136"/>
        <v>4.5714285714285721</v>
      </c>
    </row>
    <row r="1591" spans="1:25">
      <c r="A1591">
        <v>1590</v>
      </c>
      <c r="B1591" t="s">
        <v>296</v>
      </c>
      <c r="C1591" t="s">
        <v>297</v>
      </c>
      <c r="D1591">
        <v>2</v>
      </c>
      <c r="E1591" t="s">
        <v>18</v>
      </c>
      <c r="F1591">
        <f t="shared" si="140"/>
        <v>0.04</v>
      </c>
      <c r="H1591">
        <v>200</v>
      </c>
      <c r="I1591">
        <v>218.75</v>
      </c>
      <c r="J1591" t="s">
        <v>67</v>
      </c>
      <c r="K1591">
        <v>1</v>
      </c>
      <c r="L1591" t="s">
        <v>60</v>
      </c>
      <c r="M1591" t="s">
        <v>60</v>
      </c>
      <c r="N1591" t="s">
        <v>30</v>
      </c>
      <c r="O1591" t="s">
        <v>37</v>
      </c>
      <c r="P1591" t="s">
        <v>31</v>
      </c>
      <c r="Q1591" t="s">
        <v>61</v>
      </c>
      <c r="R1591">
        <v>2</v>
      </c>
      <c r="S1591" t="s">
        <v>320</v>
      </c>
      <c r="T1591" t="s">
        <v>321</v>
      </c>
      <c r="U1591" t="s">
        <v>324</v>
      </c>
      <c r="V1591" s="50">
        <f t="shared" si="135"/>
        <v>0.01</v>
      </c>
      <c r="W1591" s="50">
        <f t="shared" si="138"/>
        <v>10000</v>
      </c>
      <c r="X1591" s="50">
        <f t="shared" si="137"/>
        <v>9.1428571428571435E-3</v>
      </c>
      <c r="Y1591">
        <f t="shared" si="136"/>
        <v>9.1428571428571441</v>
      </c>
    </row>
    <row r="1592" spans="1:25">
      <c r="A1592">
        <v>1591</v>
      </c>
      <c r="B1592" t="s">
        <v>296</v>
      </c>
      <c r="C1592" t="s">
        <v>297</v>
      </c>
      <c r="D1592">
        <v>2</v>
      </c>
      <c r="E1592" t="s">
        <v>18</v>
      </c>
      <c r="F1592">
        <f t="shared" si="140"/>
        <v>0.04</v>
      </c>
      <c r="H1592">
        <v>200</v>
      </c>
      <c r="I1592">
        <v>218.75</v>
      </c>
      <c r="J1592" t="s">
        <v>67</v>
      </c>
      <c r="K1592">
        <v>1</v>
      </c>
      <c r="L1592" t="s">
        <v>309</v>
      </c>
      <c r="M1592" t="s">
        <v>309</v>
      </c>
      <c r="N1592" t="s">
        <v>22</v>
      </c>
      <c r="O1592" t="s">
        <v>23</v>
      </c>
      <c r="P1592" t="s">
        <v>24</v>
      </c>
      <c r="Q1592" t="s">
        <v>32</v>
      </c>
      <c r="R1592">
        <v>1</v>
      </c>
      <c r="S1592" t="s">
        <v>320</v>
      </c>
      <c r="T1592" t="s">
        <v>321</v>
      </c>
      <c r="U1592" t="s">
        <v>324</v>
      </c>
      <c r="V1592" s="50">
        <f t="shared" si="135"/>
        <v>5.0000000000000001E-3</v>
      </c>
      <c r="W1592" s="50">
        <f t="shared" si="138"/>
        <v>5000</v>
      </c>
      <c r="X1592" s="50">
        <f t="shared" si="137"/>
        <v>4.5714285714285718E-3</v>
      </c>
      <c r="Y1592">
        <f t="shared" si="136"/>
        <v>4.5714285714285721</v>
      </c>
    </row>
    <row r="1593" spans="1:25">
      <c r="A1593">
        <v>1592</v>
      </c>
      <c r="B1593" t="s">
        <v>296</v>
      </c>
      <c r="C1593" t="s">
        <v>297</v>
      </c>
      <c r="D1593">
        <v>2</v>
      </c>
      <c r="E1593" t="s">
        <v>18</v>
      </c>
      <c r="F1593">
        <f t="shared" si="140"/>
        <v>0.04</v>
      </c>
      <c r="H1593">
        <v>200</v>
      </c>
      <c r="I1593">
        <v>218.75</v>
      </c>
      <c r="J1593" t="s">
        <v>67</v>
      </c>
      <c r="K1593">
        <v>1</v>
      </c>
      <c r="L1593" t="s">
        <v>309</v>
      </c>
      <c r="M1593" t="s">
        <v>309</v>
      </c>
      <c r="N1593" t="s">
        <v>22</v>
      </c>
      <c r="O1593" t="s">
        <v>23</v>
      </c>
      <c r="P1593" t="s">
        <v>24</v>
      </c>
      <c r="Q1593" t="s">
        <v>32</v>
      </c>
      <c r="R1593">
        <v>1</v>
      </c>
      <c r="S1593" t="s">
        <v>320</v>
      </c>
      <c r="T1593" t="s">
        <v>321</v>
      </c>
      <c r="U1593" t="s">
        <v>324</v>
      </c>
      <c r="V1593" s="50">
        <f t="shared" si="135"/>
        <v>5.0000000000000001E-3</v>
      </c>
      <c r="W1593" s="50">
        <f t="shared" si="138"/>
        <v>5000</v>
      </c>
      <c r="X1593" s="50">
        <f t="shared" si="137"/>
        <v>4.5714285714285718E-3</v>
      </c>
      <c r="Y1593">
        <f t="shared" si="136"/>
        <v>4.5714285714285721</v>
      </c>
    </row>
    <row r="1594" spans="1:25">
      <c r="A1594">
        <v>1593</v>
      </c>
      <c r="B1594" t="s">
        <v>296</v>
      </c>
      <c r="C1594" t="s">
        <v>297</v>
      </c>
      <c r="D1594">
        <v>2</v>
      </c>
      <c r="E1594" t="s">
        <v>18</v>
      </c>
      <c r="F1594">
        <f t="shared" si="140"/>
        <v>0.04</v>
      </c>
      <c r="H1594">
        <v>200</v>
      </c>
      <c r="I1594">
        <v>218.75</v>
      </c>
      <c r="J1594" t="s">
        <v>67</v>
      </c>
      <c r="K1594">
        <v>1</v>
      </c>
      <c r="L1594" t="s">
        <v>316</v>
      </c>
      <c r="M1594" t="s">
        <v>316</v>
      </c>
      <c r="N1594" t="s">
        <v>30</v>
      </c>
      <c r="O1594" t="s">
        <v>23</v>
      </c>
      <c r="P1594" t="s">
        <v>31</v>
      </c>
      <c r="Q1594" t="s">
        <v>152</v>
      </c>
      <c r="R1594">
        <v>1</v>
      </c>
      <c r="S1594" t="s">
        <v>320</v>
      </c>
      <c r="T1594" t="s">
        <v>321</v>
      </c>
      <c r="U1594" t="s">
        <v>324</v>
      </c>
      <c r="V1594" s="50">
        <f t="shared" si="135"/>
        <v>5.0000000000000001E-3</v>
      </c>
      <c r="W1594" s="50">
        <f t="shared" si="138"/>
        <v>5000</v>
      </c>
      <c r="X1594" s="50">
        <f t="shared" si="137"/>
        <v>4.5714285714285718E-3</v>
      </c>
      <c r="Y1594">
        <f t="shared" si="136"/>
        <v>4.5714285714285721</v>
      </c>
    </row>
    <row r="1595" spans="1:25">
      <c r="A1595">
        <v>1594</v>
      </c>
      <c r="B1595" t="s">
        <v>296</v>
      </c>
      <c r="C1595" t="s">
        <v>297</v>
      </c>
      <c r="D1595">
        <v>2</v>
      </c>
      <c r="E1595" t="s">
        <v>18</v>
      </c>
      <c r="F1595">
        <f t="shared" si="140"/>
        <v>0.04</v>
      </c>
      <c r="H1595">
        <v>200</v>
      </c>
      <c r="I1595">
        <v>218.75</v>
      </c>
      <c r="J1595" t="s">
        <v>67</v>
      </c>
      <c r="K1595">
        <v>1</v>
      </c>
      <c r="L1595" t="s">
        <v>187</v>
      </c>
      <c r="M1595" t="s">
        <v>187</v>
      </c>
      <c r="N1595" t="s">
        <v>36</v>
      </c>
      <c r="O1595" t="s">
        <v>23</v>
      </c>
      <c r="P1595" t="s">
        <v>31</v>
      </c>
      <c r="Q1595" t="s">
        <v>38</v>
      </c>
      <c r="R1595">
        <v>5</v>
      </c>
      <c r="S1595" t="s">
        <v>320</v>
      </c>
      <c r="T1595" t="s">
        <v>321</v>
      </c>
      <c r="U1595" t="s">
        <v>324</v>
      </c>
      <c r="V1595" s="50">
        <f t="shared" si="135"/>
        <v>2.5000000000000001E-2</v>
      </c>
      <c r="W1595" s="50">
        <f t="shared" si="138"/>
        <v>25000</v>
      </c>
      <c r="X1595" s="50">
        <f t="shared" si="137"/>
        <v>2.2857142857142857E-2</v>
      </c>
      <c r="Y1595">
        <f t="shared" si="136"/>
        <v>22.857142857142858</v>
      </c>
    </row>
    <row r="1596" spans="1:25">
      <c r="A1596">
        <v>1595</v>
      </c>
      <c r="B1596" t="s">
        <v>296</v>
      </c>
      <c r="C1596" t="s">
        <v>297</v>
      </c>
      <c r="D1596">
        <v>2</v>
      </c>
      <c r="E1596" t="s">
        <v>18</v>
      </c>
      <c r="F1596">
        <f t="shared" si="140"/>
        <v>0.04</v>
      </c>
      <c r="H1596">
        <v>200</v>
      </c>
      <c r="I1596">
        <v>218.75</v>
      </c>
      <c r="J1596" t="s">
        <v>67</v>
      </c>
      <c r="K1596">
        <v>1</v>
      </c>
      <c r="L1596" t="s">
        <v>187</v>
      </c>
      <c r="M1596" t="s">
        <v>187</v>
      </c>
      <c r="N1596" t="s">
        <v>36</v>
      </c>
      <c r="O1596" t="s">
        <v>23</v>
      </c>
      <c r="P1596" t="s">
        <v>31</v>
      </c>
      <c r="Q1596" t="s">
        <v>38</v>
      </c>
      <c r="R1596">
        <v>1</v>
      </c>
      <c r="S1596" t="s">
        <v>320</v>
      </c>
      <c r="T1596" t="s">
        <v>321</v>
      </c>
      <c r="U1596" t="s">
        <v>324</v>
      </c>
      <c r="V1596" s="50">
        <f t="shared" si="135"/>
        <v>5.0000000000000001E-3</v>
      </c>
      <c r="W1596" s="50">
        <f t="shared" si="138"/>
        <v>5000</v>
      </c>
      <c r="X1596" s="50">
        <f t="shared" si="137"/>
        <v>4.5714285714285718E-3</v>
      </c>
      <c r="Y1596">
        <f t="shared" si="136"/>
        <v>4.5714285714285721</v>
      </c>
    </row>
    <row r="1597" spans="1:25">
      <c r="A1597">
        <v>1596</v>
      </c>
      <c r="B1597" t="s">
        <v>296</v>
      </c>
      <c r="C1597" t="s">
        <v>297</v>
      </c>
      <c r="D1597">
        <v>2</v>
      </c>
      <c r="E1597" t="s">
        <v>18</v>
      </c>
      <c r="F1597">
        <f t="shared" si="140"/>
        <v>0.04</v>
      </c>
      <c r="H1597">
        <v>200</v>
      </c>
      <c r="I1597">
        <v>218.75</v>
      </c>
      <c r="J1597" t="s">
        <v>69</v>
      </c>
      <c r="K1597">
        <v>1</v>
      </c>
      <c r="L1597" t="s">
        <v>317</v>
      </c>
      <c r="M1597" t="s">
        <v>317</v>
      </c>
      <c r="N1597" t="s">
        <v>22</v>
      </c>
      <c r="O1597" t="s">
        <v>23</v>
      </c>
      <c r="P1597" t="s">
        <v>24</v>
      </c>
      <c r="Q1597" t="s">
        <v>318</v>
      </c>
      <c r="R1597">
        <v>2</v>
      </c>
      <c r="S1597" t="s">
        <v>320</v>
      </c>
      <c r="T1597" t="s">
        <v>321</v>
      </c>
      <c r="U1597" t="s">
        <v>325</v>
      </c>
      <c r="V1597" s="50">
        <f t="shared" si="135"/>
        <v>0.01</v>
      </c>
      <c r="W1597" s="50">
        <f t="shared" si="138"/>
        <v>10000</v>
      </c>
      <c r="X1597" s="50">
        <f t="shared" si="137"/>
        <v>9.1428571428571435E-3</v>
      </c>
      <c r="Y1597">
        <f t="shared" si="136"/>
        <v>9.1428571428571441</v>
      </c>
    </row>
    <row r="1598" spans="1:25">
      <c r="A1598">
        <v>1597</v>
      </c>
      <c r="B1598" t="s">
        <v>296</v>
      </c>
      <c r="C1598" t="s">
        <v>297</v>
      </c>
      <c r="D1598">
        <v>2</v>
      </c>
      <c r="E1598" t="s">
        <v>18</v>
      </c>
      <c r="F1598">
        <f t="shared" si="140"/>
        <v>0.04</v>
      </c>
      <c r="H1598">
        <v>200</v>
      </c>
      <c r="I1598">
        <v>218.75</v>
      </c>
      <c r="J1598" t="s">
        <v>69</v>
      </c>
      <c r="K1598">
        <v>1</v>
      </c>
      <c r="L1598" t="s">
        <v>39</v>
      </c>
      <c r="M1598" t="s">
        <v>35</v>
      </c>
      <c r="N1598" t="s">
        <v>36</v>
      </c>
      <c r="O1598" t="s">
        <v>37</v>
      </c>
      <c r="P1598" t="s">
        <v>24</v>
      </c>
      <c r="Q1598" t="s">
        <v>38</v>
      </c>
      <c r="R1598">
        <v>2</v>
      </c>
      <c r="S1598" t="s">
        <v>320</v>
      </c>
      <c r="T1598" t="s">
        <v>321</v>
      </c>
      <c r="U1598" t="s">
        <v>325</v>
      </c>
      <c r="V1598" s="50">
        <f t="shared" si="135"/>
        <v>0.01</v>
      </c>
      <c r="W1598" s="50">
        <f t="shared" si="138"/>
        <v>10000</v>
      </c>
      <c r="X1598" s="50">
        <f t="shared" si="137"/>
        <v>9.1428571428571435E-3</v>
      </c>
      <c r="Y1598">
        <f t="shared" si="136"/>
        <v>9.1428571428571441</v>
      </c>
    </row>
    <row r="1599" spans="1:25">
      <c r="A1599">
        <v>1598</v>
      </c>
      <c r="B1599" t="s">
        <v>296</v>
      </c>
      <c r="C1599" t="s">
        <v>297</v>
      </c>
      <c r="D1599">
        <v>2</v>
      </c>
      <c r="E1599" t="s">
        <v>18</v>
      </c>
      <c r="F1599">
        <f t="shared" si="140"/>
        <v>0.04</v>
      </c>
      <c r="H1599">
        <v>200</v>
      </c>
      <c r="I1599">
        <v>218.75</v>
      </c>
      <c r="J1599" t="s">
        <v>69</v>
      </c>
      <c r="K1599">
        <v>1</v>
      </c>
      <c r="L1599" t="s">
        <v>309</v>
      </c>
      <c r="M1599" t="s">
        <v>309</v>
      </c>
      <c r="N1599" t="s">
        <v>22</v>
      </c>
      <c r="O1599" t="s">
        <v>23</v>
      </c>
      <c r="P1599" t="s">
        <v>24</v>
      </c>
      <c r="Q1599" t="s">
        <v>32</v>
      </c>
      <c r="R1599">
        <v>1</v>
      </c>
      <c r="S1599" t="s">
        <v>320</v>
      </c>
      <c r="T1599" t="s">
        <v>321</v>
      </c>
      <c r="U1599" t="s">
        <v>325</v>
      </c>
      <c r="V1599" s="50">
        <f t="shared" si="135"/>
        <v>5.0000000000000001E-3</v>
      </c>
      <c r="W1599" s="50">
        <f t="shared" si="138"/>
        <v>5000</v>
      </c>
      <c r="X1599" s="50">
        <f t="shared" si="137"/>
        <v>4.5714285714285718E-3</v>
      </c>
      <c r="Y1599">
        <f t="shared" si="136"/>
        <v>4.5714285714285721</v>
      </c>
    </row>
    <row r="1600" spans="1:25">
      <c r="A1600">
        <v>1599</v>
      </c>
      <c r="B1600" t="s">
        <v>296</v>
      </c>
      <c r="C1600" t="s">
        <v>297</v>
      </c>
      <c r="D1600">
        <v>2</v>
      </c>
      <c r="E1600" t="s">
        <v>18</v>
      </c>
      <c r="F1600">
        <f t="shared" si="140"/>
        <v>0.04</v>
      </c>
      <c r="H1600">
        <v>200</v>
      </c>
      <c r="I1600">
        <v>218.75</v>
      </c>
      <c r="J1600" t="s">
        <v>69</v>
      </c>
      <c r="K1600">
        <v>1</v>
      </c>
      <c r="L1600" t="s">
        <v>309</v>
      </c>
      <c r="M1600" t="s">
        <v>309</v>
      </c>
      <c r="N1600" t="s">
        <v>22</v>
      </c>
      <c r="O1600" t="s">
        <v>23</v>
      </c>
      <c r="P1600" t="s">
        <v>24</v>
      </c>
      <c r="Q1600" t="s">
        <v>32</v>
      </c>
      <c r="R1600">
        <v>1</v>
      </c>
      <c r="S1600" t="s">
        <v>320</v>
      </c>
      <c r="T1600" t="s">
        <v>321</v>
      </c>
      <c r="U1600" t="s">
        <v>325</v>
      </c>
      <c r="V1600" s="50">
        <f t="shared" si="135"/>
        <v>5.0000000000000001E-3</v>
      </c>
      <c r="W1600" s="50">
        <f t="shared" si="138"/>
        <v>5000</v>
      </c>
      <c r="X1600" s="50">
        <f t="shared" si="137"/>
        <v>4.5714285714285718E-3</v>
      </c>
      <c r="Y1600">
        <f t="shared" si="136"/>
        <v>4.5714285714285721</v>
      </c>
    </row>
    <row r="1601" spans="1:25">
      <c r="A1601">
        <v>1600</v>
      </c>
      <c r="B1601" t="s">
        <v>296</v>
      </c>
      <c r="C1601" t="s">
        <v>297</v>
      </c>
      <c r="D1601">
        <v>2</v>
      </c>
      <c r="E1601" t="s">
        <v>18</v>
      </c>
      <c r="F1601">
        <f t="shared" si="140"/>
        <v>0.04</v>
      </c>
      <c r="H1601">
        <v>200</v>
      </c>
      <c r="I1601">
        <v>218.75</v>
      </c>
      <c r="J1601" t="s">
        <v>69</v>
      </c>
      <c r="K1601">
        <v>1</v>
      </c>
      <c r="L1601" t="s">
        <v>187</v>
      </c>
      <c r="M1601" t="s">
        <v>187</v>
      </c>
      <c r="N1601" t="s">
        <v>36</v>
      </c>
      <c r="O1601" t="s">
        <v>23</v>
      </c>
      <c r="P1601" t="s">
        <v>31</v>
      </c>
      <c r="Q1601" t="s">
        <v>38</v>
      </c>
      <c r="R1601">
        <v>2</v>
      </c>
      <c r="S1601" t="s">
        <v>320</v>
      </c>
      <c r="T1601" t="s">
        <v>321</v>
      </c>
      <c r="U1601" t="s">
        <v>325</v>
      </c>
      <c r="V1601" s="50">
        <f t="shared" si="135"/>
        <v>0.01</v>
      </c>
      <c r="W1601" s="50">
        <f t="shared" si="138"/>
        <v>10000</v>
      </c>
      <c r="X1601" s="50">
        <f t="shared" si="137"/>
        <v>9.1428571428571435E-3</v>
      </c>
      <c r="Y1601">
        <f t="shared" si="136"/>
        <v>9.1428571428571441</v>
      </c>
    </row>
    <row r="1602" spans="1:25">
      <c r="A1602">
        <v>1601</v>
      </c>
      <c r="B1602" t="s">
        <v>296</v>
      </c>
      <c r="C1602" t="s">
        <v>297</v>
      </c>
      <c r="D1602">
        <v>2</v>
      </c>
      <c r="E1602" t="s">
        <v>18</v>
      </c>
      <c r="F1602">
        <f t="shared" si="140"/>
        <v>0.04</v>
      </c>
      <c r="H1602">
        <v>200</v>
      </c>
      <c r="I1602">
        <v>218.75</v>
      </c>
      <c r="J1602" t="s">
        <v>69</v>
      </c>
      <c r="K1602">
        <v>1</v>
      </c>
      <c r="L1602" t="s">
        <v>187</v>
      </c>
      <c r="M1602" t="s">
        <v>187</v>
      </c>
      <c r="N1602" t="s">
        <v>36</v>
      </c>
      <c r="O1602" t="s">
        <v>23</v>
      </c>
      <c r="P1602" t="s">
        <v>31</v>
      </c>
      <c r="Q1602" t="s">
        <v>38</v>
      </c>
      <c r="R1602">
        <v>4</v>
      </c>
      <c r="S1602" t="s">
        <v>320</v>
      </c>
      <c r="T1602" t="s">
        <v>321</v>
      </c>
      <c r="U1602" t="s">
        <v>325</v>
      </c>
      <c r="V1602" s="50">
        <f t="shared" ref="V1602:V1665" si="141">R1602/H1602</f>
        <v>0.02</v>
      </c>
      <c r="W1602" s="50">
        <f t="shared" si="138"/>
        <v>20000</v>
      </c>
      <c r="X1602" s="50">
        <f t="shared" si="137"/>
        <v>1.8285714285714287E-2</v>
      </c>
      <c r="Y1602">
        <f t="shared" ref="Y1602:Y1665" si="142">X1602*1000</f>
        <v>18.285714285714288</v>
      </c>
    </row>
    <row r="1603" spans="1:25">
      <c r="A1603">
        <v>1602</v>
      </c>
      <c r="B1603" t="s">
        <v>296</v>
      </c>
      <c r="C1603" t="s">
        <v>297</v>
      </c>
      <c r="D1603">
        <v>2</v>
      </c>
      <c r="E1603" t="s">
        <v>18</v>
      </c>
      <c r="F1603">
        <f t="shared" si="140"/>
        <v>0.04</v>
      </c>
      <c r="H1603">
        <v>200</v>
      </c>
      <c r="I1603">
        <v>218.75</v>
      </c>
      <c r="J1603" t="s">
        <v>69</v>
      </c>
      <c r="K1603">
        <v>1</v>
      </c>
      <c r="L1603" t="s">
        <v>187</v>
      </c>
      <c r="M1603" t="s">
        <v>187</v>
      </c>
      <c r="N1603" t="s">
        <v>36</v>
      </c>
      <c r="O1603" t="s">
        <v>23</v>
      </c>
      <c r="P1603" t="s">
        <v>31</v>
      </c>
      <c r="Q1603" t="s">
        <v>38</v>
      </c>
      <c r="R1603">
        <v>1</v>
      </c>
      <c r="S1603" t="s">
        <v>320</v>
      </c>
      <c r="T1603" t="s">
        <v>321</v>
      </c>
      <c r="U1603" t="s">
        <v>325</v>
      </c>
      <c r="V1603" s="50">
        <f t="shared" si="141"/>
        <v>5.0000000000000001E-3</v>
      </c>
      <c r="W1603" s="50">
        <f t="shared" si="138"/>
        <v>5000</v>
      </c>
      <c r="X1603" s="50">
        <f t="shared" ref="X1603:X1666" si="143">R1603/I1603</f>
        <v>4.5714285714285718E-3</v>
      </c>
      <c r="Y1603">
        <f t="shared" si="142"/>
        <v>4.5714285714285721</v>
      </c>
    </row>
    <row r="1604" spans="1:25">
      <c r="A1604">
        <v>1603</v>
      </c>
      <c r="B1604" t="s">
        <v>296</v>
      </c>
      <c r="C1604" t="s">
        <v>297</v>
      </c>
      <c r="D1604">
        <v>2</v>
      </c>
      <c r="E1604" t="s">
        <v>71</v>
      </c>
      <c r="F1604">
        <f t="shared" ref="F1604:F1633" si="144">(12-4)/100</f>
        <v>0.08</v>
      </c>
      <c r="H1604">
        <v>340</v>
      </c>
      <c r="I1604">
        <v>371.875</v>
      </c>
      <c r="J1604" t="s">
        <v>19</v>
      </c>
      <c r="K1604">
        <v>1</v>
      </c>
      <c r="L1604" t="s">
        <v>317</v>
      </c>
      <c r="M1604" t="s">
        <v>317</v>
      </c>
      <c r="N1604" t="s">
        <v>22</v>
      </c>
      <c r="O1604" t="s">
        <v>23</v>
      </c>
      <c r="P1604" t="s">
        <v>24</v>
      </c>
      <c r="Q1604" t="s">
        <v>318</v>
      </c>
      <c r="R1604">
        <v>2</v>
      </c>
      <c r="S1604" t="s">
        <v>320</v>
      </c>
      <c r="T1604" t="s">
        <v>326</v>
      </c>
      <c r="U1604" t="s">
        <v>327</v>
      </c>
      <c r="V1604" s="50">
        <f t="shared" si="141"/>
        <v>5.8823529411764705E-3</v>
      </c>
      <c r="W1604" s="50">
        <f t="shared" ref="W1604:W1667" si="145">V1604*1000000</f>
        <v>5882.3529411764703</v>
      </c>
      <c r="X1604" s="50">
        <f t="shared" si="143"/>
        <v>5.3781512605042018E-3</v>
      </c>
      <c r="Y1604">
        <f t="shared" si="142"/>
        <v>5.3781512605042021</v>
      </c>
    </row>
    <row r="1605" spans="1:25">
      <c r="A1605">
        <v>1604</v>
      </c>
      <c r="B1605" t="s">
        <v>296</v>
      </c>
      <c r="C1605" t="s">
        <v>297</v>
      </c>
      <c r="D1605">
        <v>2</v>
      </c>
      <c r="E1605" t="s">
        <v>71</v>
      </c>
      <c r="F1605">
        <f t="shared" si="144"/>
        <v>0.08</v>
      </c>
      <c r="H1605">
        <v>340</v>
      </c>
      <c r="I1605">
        <v>371.875</v>
      </c>
      <c r="J1605" t="s">
        <v>19</v>
      </c>
      <c r="K1605">
        <v>1</v>
      </c>
      <c r="L1605" t="s">
        <v>39</v>
      </c>
      <c r="M1605" t="s">
        <v>35</v>
      </c>
      <c r="N1605" t="s">
        <v>36</v>
      </c>
      <c r="O1605" t="s">
        <v>37</v>
      </c>
      <c r="P1605" t="s">
        <v>24</v>
      </c>
      <c r="Q1605" t="s">
        <v>38</v>
      </c>
      <c r="R1605">
        <v>1</v>
      </c>
      <c r="S1605" t="s">
        <v>320</v>
      </c>
      <c r="T1605" t="s">
        <v>326</v>
      </c>
      <c r="U1605" t="s">
        <v>327</v>
      </c>
      <c r="V1605" s="50">
        <f t="shared" si="141"/>
        <v>2.9411764705882353E-3</v>
      </c>
      <c r="W1605" s="50">
        <f t="shared" si="145"/>
        <v>2941.1764705882351</v>
      </c>
      <c r="X1605" s="50">
        <f t="shared" si="143"/>
        <v>2.6890756302521009E-3</v>
      </c>
      <c r="Y1605">
        <f t="shared" si="142"/>
        <v>2.6890756302521011</v>
      </c>
    </row>
    <row r="1606" spans="1:25">
      <c r="A1606">
        <v>1605</v>
      </c>
      <c r="B1606" t="s">
        <v>296</v>
      </c>
      <c r="C1606" t="s">
        <v>297</v>
      </c>
      <c r="D1606">
        <v>2</v>
      </c>
      <c r="E1606" t="s">
        <v>71</v>
      </c>
      <c r="F1606">
        <f t="shared" si="144"/>
        <v>0.08</v>
      </c>
      <c r="H1606">
        <v>340</v>
      </c>
      <c r="I1606">
        <v>371.875</v>
      </c>
      <c r="J1606" t="s">
        <v>19</v>
      </c>
      <c r="K1606">
        <v>1</v>
      </c>
      <c r="L1606" t="s">
        <v>42</v>
      </c>
      <c r="M1606" t="s">
        <v>42</v>
      </c>
      <c r="N1606" t="s">
        <v>22</v>
      </c>
      <c r="O1606" t="s">
        <v>23</v>
      </c>
      <c r="P1606" t="s">
        <v>24</v>
      </c>
      <c r="Q1606" t="s">
        <v>43</v>
      </c>
      <c r="R1606">
        <v>1</v>
      </c>
      <c r="S1606" t="s">
        <v>320</v>
      </c>
      <c r="T1606" t="s">
        <v>326</v>
      </c>
      <c r="U1606" t="s">
        <v>327</v>
      </c>
      <c r="V1606" s="50">
        <f t="shared" si="141"/>
        <v>2.9411764705882353E-3</v>
      </c>
      <c r="W1606" s="50">
        <f t="shared" si="145"/>
        <v>2941.1764705882351</v>
      </c>
      <c r="X1606" s="50">
        <f t="shared" si="143"/>
        <v>2.6890756302521009E-3</v>
      </c>
      <c r="Y1606">
        <f t="shared" si="142"/>
        <v>2.6890756302521011</v>
      </c>
    </row>
    <row r="1607" spans="1:25">
      <c r="A1607">
        <v>1606</v>
      </c>
      <c r="B1607" t="s">
        <v>296</v>
      </c>
      <c r="C1607" t="s">
        <v>297</v>
      </c>
      <c r="D1607">
        <v>2</v>
      </c>
      <c r="E1607" t="s">
        <v>71</v>
      </c>
      <c r="F1607">
        <f t="shared" si="144"/>
        <v>0.08</v>
      </c>
      <c r="H1607">
        <v>340</v>
      </c>
      <c r="I1607">
        <v>371.875</v>
      </c>
      <c r="J1607" t="s">
        <v>19</v>
      </c>
      <c r="K1607">
        <v>1</v>
      </c>
      <c r="L1607" t="s">
        <v>51</v>
      </c>
      <c r="M1607" t="s">
        <v>51</v>
      </c>
      <c r="N1607" t="s">
        <v>22</v>
      </c>
      <c r="O1607" t="s">
        <v>23</v>
      </c>
      <c r="P1607" t="s">
        <v>24</v>
      </c>
      <c r="Q1607" t="s">
        <v>45</v>
      </c>
      <c r="R1607">
        <v>1</v>
      </c>
      <c r="S1607" t="s">
        <v>320</v>
      </c>
      <c r="T1607" t="s">
        <v>326</v>
      </c>
      <c r="U1607" t="s">
        <v>327</v>
      </c>
      <c r="V1607" s="50">
        <f t="shared" si="141"/>
        <v>2.9411764705882353E-3</v>
      </c>
      <c r="W1607" s="50">
        <f t="shared" si="145"/>
        <v>2941.1764705882351</v>
      </c>
      <c r="X1607" s="50">
        <f t="shared" si="143"/>
        <v>2.6890756302521009E-3</v>
      </c>
      <c r="Y1607">
        <f t="shared" si="142"/>
        <v>2.6890756302521011</v>
      </c>
    </row>
    <row r="1608" spans="1:25">
      <c r="A1608">
        <v>1607</v>
      </c>
      <c r="B1608" t="s">
        <v>296</v>
      </c>
      <c r="C1608" t="s">
        <v>297</v>
      </c>
      <c r="D1608">
        <v>2</v>
      </c>
      <c r="E1608" t="s">
        <v>71</v>
      </c>
      <c r="F1608">
        <f t="shared" si="144"/>
        <v>0.08</v>
      </c>
      <c r="H1608">
        <v>340</v>
      </c>
      <c r="I1608">
        <v>371.875</v>
      </c>
      <c r="J1608" t="s">
        <v>19</v>
      </c>
      <c r="K1608">
        <v>1</v>
      </c>
      <c r="L1608" t="s">
        <v>161</v>
      </c>
      <c r="M1608" t="s">
        <v>161</v>
      </c>
      <c r="N1608" t="s">
        <v>36</v>
      </c>
      <c r="O1608" t="s">
        <v>37</v>
      </c>
      <c r="P1608" t="s">
        <v>24</v>
      </c>
      <c r="Q1608" t="s">
        <v>38</v>
      </c>
      <c r="R1608">
        <v>1</v>
      </c>
      <c r="S1608" t="s">
        <v>320</v>
      </c>
      <c r="T1608" t="s">
        <v>326</v>
      </c>
      <c r="U1608" t="s">
        <v>327</v>
      </c>
      <c r="V1608" s="50">
        <f t="shared" si="141"/>
        <v>2.9411764705882353E-3</v>
      </c>
      <c r="W1608" s="50">
        <f t="shared" si="145"/>
        <v>2941.1764705882351</v>
      </c>
      <c r="X1608" s="50">
        <f t="shared" si="143"/>
        <v>2.6890756302521009E-3</v>
      </c>
      <c r="Y1608">
        <f t="shared" si="142"/>
        <v>2.6890756302521011</v>
      </c>
    </row>
    <row r="1609" spans="1:25">
      <c r="A1609">
        <v>1608</v>
      </c>
      <c r="B1609" t="s">
        <v>296</v>
      </c>
      <c r="C1609" t="s">
        <v>297</v>
      </c>
      <c r="D1609">
        <v>2</v>
      </c>
      <c r="E1609" t="s">
        <v>71</v>
      </c>
      <c r="F1609">
        <f t="shared" si="144"/>
        <v>0.08</v>
      </c>
      <c r="H1609">
        <v>340</v>
      </c>
      <c r="I1609">
        <v>371.875</v>
      </c>
      <c r="J1609" t="s">
        <v>19</v>
      </c>
      <c r="K1609">
        <v>1</v>
      </c>
      <c r="L1609" t="s">
        <v>328</v>
      </c>
      <c r="M1609" t="s">
        <v>212</v>
      </c>
      <c r="N1609" t="s">
        <v>22</v>
      </c>
      <c r="O1609" t="s">
        <v>23</v>
      </c>
      <c r="P1609" t="s">
        <v>24</v>
      </c>
      <c r="Q1609" t="s">
        <v>45</v>
      </c>
      <c r="R1609">
        <v>1</v>
      </c>
      <c r="S1609" t="s">
        <v>320</v>
      </c>
      <c r="T1609" t="s">
        <v>326</v>
      </c>
      <c r="U1609" t="s">
        <v>327</v>
      </c>
      <c r="V1609" s="50">
        <f t="shared" si="141"/>
        <v>2.9411764705882353E-3</v>
      </c>
      <c r="W1609" s="50">
        <f t="shared" si="145"/>
        <v>2941.1764705882351</v>
      </c>
      <c r="X1609" s="50">
        <f t="shared" si="143"/>
        <v>2.6890756302521009E-3</v>
      </c>
      <c r="Y1609">
        <f t="shared" si="142"/>
        <v>2.6890756302521011</v>
      </c>
    </row>
    <row r="1610" spans="1:25">
      <c r="A1610">
        <v>1609</v>
      </c>
      <c r="B1610" t="s">
        <v>296</v>
      </c>
      <c r="C1610" t="s">
        <v>297</v>
      </c>
      <c r="D1610">
        <v>2</v>
      </c>
      <c r="E1610" t="s">
        <v>71</v>
      </c>
      <c r="F1610">
        <f t="shared" si="144"/>
        <v>0.08</v>
      </c>
      <c r="H1610">
        <v>340</v>
      </c>
      <c r="I1610">
        <v>371.875</v>
      </c>
      <c r="J1610" t="s">
        <v>19</v>
      </c>
      <c r="K1610">
        <v>1</v>
      </c>
      <c r="L1610" t="s">
        <v>62</v>
      </c>
      <c r="M1610" t="s">
        <v>62</v>
      </c>
      <c r="N1610" t="s">
        <v>22</v>
      </c>
      <c r="O1610" t="s">
        <v>37</v>
      </c>
      <c r="P1610" t="s">
        <v>24</v>
      </c>
      <c r="Q1610" t="s">
        <v>32</v>
      </c>
      <c r="R1610">
        <v>1</v>
      </c>
      <c r="S1610" t="s">
        <v>320</v>
      </c>
      <c r="T1610" t="s">
        <v>326</v>
      </c>
      <c r="U1610" t="s">
        <v>327</v>
      </c>
      <c r="V1610" s="50">
        <f t="shared" si="141"/>
        <v>2.9411764705882353E-3</v>
      </c>
      <c r="W1610" s="50">
        <f t="shared" si="145"/>
        <v>2941.1764705882351</v>
      </c>
      <c r="X1610" s="50">
        <f t="shared" si="143"/>
        <v>2.6890756302521009E-3</v>
      </c>
      <c r="Y1610">
        <f t="shared" si="142"/>
        <v>2.6890756302521011</v>
      </c>
    </row>
    <row r="1611" spans="1:25">
      <c r="A1611">
        <v>1610</v>
      </c>
      <c r="B1611" t="s">
        <v>296</v>
      </c>
      <c r="C1611" t="s">
        <v>297</v>
      </c>
      <c r="D1611">
        <v>2</v>
      </c>
      <c r="E1611" t="s">
        <v>71</v>
      </c>
      <c r="F1611">
        <f t="shared" si="144"/>
        <v>0.08</v>
      </c>
      <c r="H1611">
        <v>340</v>
      </c>
      <c r="I1611">
        <v>371.875</v>
      </c>
      <c r="J1611" t="s">
        <v>19</v>
      </c>
      <c r="K1611">
        <v>1</v>
      </c>
      <c r="L1611" t="s">
        <v>316</v>
      </c>
      <c r="M1611" t="s">
        <v>316</v>
      </c>
      <c r="N1611" t="s">
        <v>30</v>
      </c>
      <c r="O1611" t="s">
        <v>23</v>
      </c>
      <c r="P1611" t="s">
        <v>31</v>
      </c>
      <c r="Q1611" t="s">
        <v>152</v>
      </c>
      <c r="R1611">
        <v>1</v>
      </c>
      <c r="S1611" t="s">
        <v>320</v>
      </c>
      <c r="T1611" t="s">
        <v>326</v>
      </c>
      <c r="U1611" t="s">
        <v>327</v>
      </c>
      <c r="V1611" s="50">
        <f t="shared" si="141"/>
        <v>2.9411764705882353E-3</v>
      </c>
      <c r="W1611" s="50">
        <f t="shared" si="145"/>
        <v>2941.1764705882351</v>
      </c>
      <c r="X1611" s="50">
        <f t="shared" si="143"/>
        <v>2.6890756302521009E-3</v>
      </c>
      <c r="Y1611">
        <f t="shared" si="142"/>
        <v>2.6890756302521011</v>
      </c>
    </row>
    <row r="1612" spans="1:25">
      <c r="A1612">
        <v>1611</v>
      </c>
      <c r="B1612" t="s">
        <v>296</v>
      </c>
      <c r="C1612" t="s">
        <v>297</v>
      </c>
      <c r="D1612">
        <v>2</v>
      </c>
      <c r="E1612" t="s">
        <v>71</v>
      </c>
      <c r="F1612">
        <f t="shared" si="144"/>
        <v>0.08</v>
      </c>
      <c r="H1612">
        <v>340</v>
      </c>
      <c r="I1612">
        <v>371.875</v>
      </c>
      <c r="J1612" t="s">
        <v>19</v>
      </c>
      <c r="K1612">
        <v>1</v>
      </c>
      <c r="L1612" t="s">
        <v>187</v>
      </c>
      <c r="M1612" t="s">
        <v>187</v>
      </c>
      <c r="N1612" t="s">
        <v>36</v>
      </c>
      <c r="O1612" t="s">
        <v>23</v>
      </c>
      <c r="P1612" t="s">
        <v>31</v>
      </c>
      <c r="Q1612" t="s">
        <v>38</v>
      </c>
      <c r="R1612">
        <v>1</v>
      </c>
      <c r="S1612" t="s">
        <v>320</v>
      </c>
      <c r="T1612" t="s">
        <v>326</v>
      </c>
      <c r="U1612" t="s">
        <v>327</v>
      </c>
      <c r="V1612" s="50">
        <f t="shared" si="141"/>
        <v>2.9411764705882353E-3</v>
      </c>
      <c r="W1612" s="50">
        <f t="shared" si="145"/>
        <v>2941.1764705882351</v>
      </c>
      <c r="X1612" s="50">
        <f t="shared" si="143"/>
        <v>2.6890756302521009E-3</v>
      </c>
      <c r="Y1612">
        <f t="shared" si="142"/>
        <v>2.6890756302521011</v>
      </c>
    </row>
    <row r="1613" spans="1:25">
      <c r="A1613">
        <v>1612</v>
      </c>
      <c r="B1613" t="s">
        <v>296</v>
      </c>
      <c r="C1613" t="s">
        <v>297</v>
      </c>
      <c r="D1613">
        <v>2</v>
      </c>
      <c r="E1613" t="s">
        <v>71</v>
      </c>
      <c r="F1613">
        <f t="shared" si="144"/>
        <v>0.08</v>
      </c>
      <c r="H1613">
        <v>340</v>
      </c>
      <c r="I1613">
        <v>371.875</v>
      </c>
      <c r="J1613" t="s">
        <v>65</v>
      </c>
      <c r="K1613">
        <v>1</v>
      </c>
      <c r="L1613" t="s">
        <v>317</v>
      </c>
      <c r="M1613" t="s">
        <v>317</v>
      </c>
      <c r="N1613" t="s">
        <v>22</v>
      </c>
      <c r="O1613" t="s">
        <v>23</v>
      </c>
      <c r="P1613" t="s">
        <v>24</v>
      </c>
      <c r="Q1613" t="s">
        <v>318</v>
      </c>
      <c r="R1613">
        <v>1</v>
      </c>
      <c r="S1613" t="s">
        <v>320</v>
      </c>
      <c r="T1613" t="s">
        <v>326</v>
      </c>
      <c r="U1613" t="s">
        <v>329</v>
      </c>
      <c r="V1613" s="50">
        <f t="shared" si="141"/>
        <v>2.9411764705882353E-3</v>
      </c>
      <c r="W1613" s="50">
        <f t="shared" si="145"/>
        <v>2941.1764705882351</v>
      </c>
      <c r="X1613" s="50">
        <f t="shared" si="143"/>
        <v>2.6890756302521009E-3</v>
      </c>
      <c r="Y1613">
        <f t="shared" si="142"/>
        <v>2.6890756302521011</v>
      </c>
    </row>
    <row r="1614" spans="1:25">
      <c r="A1614">
        <v>1613</v>
      </c>
      <c r="B1614" t="s">
        <v>296</v>
      </c>
      <c r="C1614" t="s">
        <v>297</v>
      </c>
      <c r="D1614">
        <v>2</v>
      </c>
      <c r="E1614" t="s">
        <v>71</v>
      </c>
      <c r="F1614">
        <f t="shared" si="144"/>
        <v>0.08</v>
      </c>
      <c r="H1614">
        <v>340</v>
      </c>
      <c r="I1614">
        <v>371.875</v>
      </c>
      <c r="J1614" t="s">
        <v>65</v>
      </c>
      <c r="K1614">
        <v>1</v>
      </c>
      <c r="L1614" t="s">
        <v>29</v>
      </c>
      <c r="M1614" t="s">
        <v>29</v>
      </c>
      <c r="N1614" t="s">
        <v>30</v>
      </c>
      <c r="O1614" t="s">
        <v>23</v>
      </c>
      <c r="P1614" t="s">
        <v>31</v>
      </c>
      <c r="Q1614" t="s">
        <v>32</v>
      </c>
      <c r="R1614">
        <v>1</v>
      </c>
      <c r="S1614" t="s">
        <v>320</v>
      </c>
      <c r="T1614" t="s">
        <v>326</v>
      </c>
      <c r="U1614" t="s">
        <v>329</v>
      </c>
      <c r="V1614" s="50">
        <f t="shared" si="141"/>
        <v>2.9411764705882353E-3</v>
      </c>
      <c r="W1614" s="50">
        <f t="shared" si="145"/>
        <v>2941.1764705882351</v>
      </c>
      <c r="X1614" s="50">
        <f t="shared" si="143"/>
        <v>2.6890756302521009E-3</v>
      </c>
      <c r="Y1614">
        <f t="shared" si="142"/>
        <v>2.6890756302521011</v>
      </c>
    </row>
    <row r="1615" spans="1:25">
      <c r="A1615">
        <v>1614</v>
      </c>
      <c r="B1615" t="s">
        <v>296</v>
      </c>
      <c r="C1615" t="s">
        <v>297</v>
      </c>
      <c r="D1615">
        <v>2</v>
      </c>
      <c r="E1615" t="s">
        <v>71</v>
      </c>
      <c r="F1615">
        <f t="shared" si="144"/>
        <v>0.08</v>
      </c>
      <c r="H1615">
        <v>340</v>
      </c>
      <c r="I1615">
        <v>371.875</v>
      </c>
      <c r="J1615" t="s">
        <v>65</v>
      </c>
      <c r="K1615">
        <v>1</v>
      </c>
      <c r="L1615" t="s">
        <v>46</v>
      </c>
      <c r="M1615" t="s">
        <v>46</v>
      </c>
      <c r="N1615" t="s">
        <v>22</v>
      </c>
      <c r="O1615" t="s">
        <v>23</v>
      </c>
      <c r="P1615" t="s">
        <v>24</v>
      </c>
      <c r="Q1615" t="s">
        <v>32</v>
      </c>
      <c r="R1615">
        <v>1</v>
      </c>
      <c r="S1615" t="s">
        <v>320</v>
      </c>
      <c r="T1615" t="s">
        <v>326</v>
      </c>
      <c r="U1615" t="s">
        <v>329</v>
      </c>
      <c r="V1615" s="50">
        <f t="shared" si="141"/>
        <v>2.9411764705882353E-3</v>
      </c>
      <c r="W1615" s="50">
        <f t="shared" si="145"/>
        <v>2941.1764705882351</v>
      </c>
      <c r="X1615" s="50">
        <f t="shared" si="143"/>
        <v>2.6890756302521009E-3</v>
      </c>
      <c r="Y1615">
        <f t="shared" si="142"/>
        <v>2.6890756302521011</v>
      </c>
    </row>
    <row r="1616" spans="1:25">
      <c r="A1616">
        <v>1615</v>
      </c>
      <c r="B1616" t="s">
        <v>296</v>
      </c>
      <c r="C1616" t="s">
        <v>297</v>
      </c>
      <c r="D1616">
        <v>2</v>
      </c>
      <c r="E1616" t="s">
        <v>71</v>
      </c>
      <c r="F1616">
        <f t="shared" si="144"/>
        <v>0.08</v>
      </c>
      <c r="H1616">
        <v>340</v>
      </c>
      <c r="I1616">
        <v>371.875</v>
      </c>
      <c r="J1616" t="s">
        <v>65</v>
      </c>
      <c r="K1616">
        <v>1</v>
      </c>
      <c r="L1616" t="s">
        <v>328</v>
      </c>
      <c r="M1616" t="s">
        <v>212</v>
      </c>
      <c r="N1616" t="s">
        <v>22</v>
      </c>
      <c r="O1616" t="s">
        <v>23</v>
      </c>
      <c r="P1616" t="s">
        <v>24</v>
      </c>
      <c r="Q1616" t="s">
        <v>45</v>
      </c>
      <c r="R1616">
        <v>1</v>
      </c>
      <c r="S1616" t="s">
        <v>320</v>
      </c>
      <c r="T1616" t="s">
        <v>326</v>
      </c>
      <c r="U1616" t="s">
        <v>329</v>
      </c>
      <c r="V1616" s="50">
        <f t="shared" si="141"/>
        <v>2.9411764705882353E-3</v>
      </c>
      <c r="W1616" s="50">
        <f t="shared" si="145"/>
        <v>2941.1764705882351</v>
      </c>
      <c r="X1616" s="50">
        <f t="shared" si="143"/>
        <v>2.6890756302521009E-3</v>
      </c>
      <c r="Y1616">
        <f t="shared" si="142"/>
        <v>2.6890756302521011</v>
      </c>
    </row>
    <row r="1617" spans="1:25">
      <c r="A1617">
        <v>1616</v>
      </c>
      <c r="B1617" t="s">
        <v>296</v>
      </c>
      <c r="C1617" t="s">
        <v>297</v>
      </c>
      <c r="D1617">
        <v>2</v>
      </c>
      <c r="E1617" t="s">
        <v>71</v>
      </c>
      <c r="F1617">
        <f t="shared" si="144"/>
        <v>0.08</v>
      </c>
      <c r="H1617">
        <v>340</v>
      </c>
      <c r="I1617">
        <v>371.875</v>
      </c>
      <c r="J1617" t="s">
        <v>65</v>
      </c>
      <c r="K1617">
        <v>1</v>
      </c>
      <c r="L1617" t="s">
        <v>159</v>
      </c>
      <c r="M1617" t="s">
        <v>159</v>
      </c>
      <c r="N1617" t="s">
        <v>22</v>
      </c>
      <c r="O1617" t="s">
        <v>37</v>
      </c>
      <c r="P1617" t="s">
        <v>24</v>
      </c>
      <c r="Q1617" t="s">
        <v>32</v>
      </c>
      <c r="R1617">
        <v>1</v>
      </c>
      <c r="S1617" t="s">
        <v>320</v>
      </c>
      <c r="T1617" t="s">
        <v>326</v>
      </c>
      <c r="U1617" t="s">
        <v>329</v>
      </c>
      <c r="V1617" s="50">
        <f t="shared" si="141"/>
        <v>2.9411764705882353E-3</v>
      </c>
      <c r="W1617" s="50">
        <f t="shared" si="145"/>
        <v>2941.1764705882351</v>
      </c>
      <c r="X1617" s="50">
        <f t="shared" si="143"/>
        <v>2.6890756302521009E-3</v>
      </c>
      <c r="Y1617">
        <f t="shared" si="142"/>
        <v>2.6890756302521011</v>
      </c>
    </row>
    <row r="1618" spans="1:25">
      <c r="A1618">
        <v>1617</v>
      </c>
      <c r="B1618" t="s">
        <v>296</v>
      </c>
      <c r="C1618" t="s">
        <v>297</v>
      </c>
      <c r="D1618">
        <v>2</v>
      </c>
      <c r="E1618" t="s">
        <v>71</v>
      </c>
      <c r="F1618">
        <f t="shared" si="144"/>
        <v>0.08</v>
      </c>
      <c r="H1618">
        <v>340</v>
      </c>
      <c r="I1618">
        <v>371.875</v>
      </c>
      <c r="J1618" t="s">
        <v>65</v>
      </c>
      <c r="K1618">
        <v>1</v>
      </c>
      <c r="L1618" t="s">
        <v>187</v>
      </c>
      <c r="M1618" t="s">
        <v>187</v>
      </c>
      <c r="N1618" t="s">
        <v>36</v>
      </c>
      <c r="O1618" t="s">
        <v>23</v>
      </c>
      <c r="P1618" t="s">
        <v>31</v>
      </c>
      <c r="Q1618" t="s">
        <v>38</v>
      </c>
      <c r="R1618">
        <v>2</v>
      </c>
      <c r="S1618" t="s">
        <v>320</v>
      </c>
      <c r="T1618" t="s">
        <v>326</v>
      </c>
      <c r="U1618" t="s">
        <v>329</v>
      </c>
      <c r="V1618" s="50">
        <f t="shared" si="141"/>
        <v>5.8823529411764705E-3</v>
      </c>
      <c r="W1618" s="50">
        <f t="shared" si="145"/>
        <v>5882.3529411764703</v>
      </c>
      <c r="X1618" s="50">
        <f t="shared" si="143"/>
        <v>5.3781512605042018E-3</v>
      </c>
      <c r="Y1618">
        <f t="shared" si="142"/>
        <v>5.3781512605042021</v>
      </c>
    </row>
    <row r="1619" spans="1:25">
      <c r="A1619">
        <v>1618</v>
      </c>
      <c r="B1619" t="s">
        <v>296</v>
      </c>
      <c r="C1619" t="s">
        <v>297</v>
      </c>
      <c r="D1619">
        <v>2</v>
      </c>
      <c r="E1619" t="s">
        <v>71</v>
      </c>
      <c r="F1619">
        <f t="shared" si="144"/>
        <v>0.08</v>
      </c>
      <c r="H1619">
        <v>340</v>
      </c>
      <c r="I1619">
        <v>371.875</v>
      </c>
      <c r="J1619" t="s">
        <v>67</v>
      </c>
      <c r="K1619">
        <v>1</v>
      </c>
      <c r="L1619" t="s">
        <v>171</v>
      </c>
      <c r="M1619" t="s">
        <v>21</v>
      </c>
      <c r="N1619" t="s">
        <v>22</v>
      </c>
      <c r="O1619" t="s">
        <v>23</v>
      </c>
      <c r="P1619" t="s">
        <v>31</v>
      </c>
      <c r="Q1619" t="s">
        <v>25</v>
      </c>
      <c r="R1619">
        <v>1</v>
      </c>
      <c r="S1619" t="s">
        <v>320</v>
      </c>
      <c r="T1619" t="s">
        <v>326</v>
      </c>
      <c r="U1619" t="s">
        <v>330</v>
      </c>
      <c r="V1619" s="50">
        <f t="shared" si="141"/>
        <v>2.9411764705882353E-3</v>
      </c>
      <c r="W1619" s="50">
        <f t="shared" si="145"/>
        <v>2941.1764705882351</v>
      </c>
      <c r="X1619" s="50">
        <f t="shared" si="143"/>
        <v>2.6890756302521009E-3</v>
      </c>
      <c r="Y1619">
        <f t="shared" si="142"/>
        <v>2.6890756302521011</v>
      </c>
    </row>
    <row r="1620" spans="1:25">
      <c r="A1620">
        <v>1619</v>
      </c>
      <c r="B1620" t="s">
        <v>296</v>
      </c>
      <c r="C1620" t="s">
        <v>297</v>
      </c>
      <c r="D1620">
        <v>2</v>
      </c>
      <c r="E1620" t="s">
        <v>71</v>
      </c>
      <c r="F1620">
        <f t="shared" si="144"/>
        <v>0.08</v>
      </c>
      <c r="H1620">
        <v>340</v>
      </c>
      <c r="I1620">
        <v>371.875</v>
      </c>
      <c r="J1620" t="s">
        <v>67</v>
      </c>
      <c r="K1620">
        <v>1</v>
      </c>
      <c r="L1620" t="s">
        <v>29</v>
      </c>
      <c r="M1620" t="s">
        <v>29</v>
      </c>
      <c r="N1620" t="s">
        <v>30</v>
      </c>
      <c r="O1620" t="s">
        <v>23</v>
      </c>
      <c r="P1620" t="s">
        <v>31</v>
      </c>
      <c r="Q1620" t="s">
        <v>32</v>
      </c>
      <c r="R1620">
        <v>1</v>
      </c>
      <c r="S1620" t="s">
        <v>320</v>
      </c>
      <c r="T1620" t="s">
        <v>326</v>
      </c>
      <c r="U1620" t="s">
        <v>330</v>
      </c>
      <c r="V1620" s="50">
        <f t="shared" si="141"/>
        <v>2.9411764705882353E-3</v>
      </c>
      <c r="W1620" s="50">
        <f t="shared" si="145"/>
        <v>2941.1764705882351</v>
      </c>
      <c r="X1620" s="50">
        <f t="shared" si="143"/>
        <v>2.6890756302521009E-3</v>
      </c>
      <c r="Y1620">
        <f t="shared" si="142"/>
        <v>2.6890756302521011</v>
      </c>
    </row>
    <row r="1621" spans="1:25">
      <c r="A1621">
        <v>1620</v>
      </c>
      <c r="B1621" t="s">
        <v>296</v>
      </c>
      <c r="C1621" t="s">
        <v>297</v>
      </c>
      <c r="D1621">
        <v>2</v>
      </c>
      <c r="E1621" t="s">
        <v>71</v>
      </c>
      <c r="F1621">
        <f t="shared" si="144"/>
        <v>0.08</v>
      </c>
      <c r="H1621">
        <v>340</v>
      </c>
      <c r="I1621">
        <v>371.875</v>
      </c>
      <c r="J1621" t="s">
        <v>67</v>
      </c>
      <c r="K1621">
        <v>1</v>
      </c>
      <c r="L1621" t="s">
        <v>33</v>
      </c>
      <c r="M1621" t="s">
        <v>33</v>
      </c>
      <c r="N1621" t="s">
        <v>22</v>
      </c>
      <c r="O1621" t="s">
        <v>23</v>
      </c>
      <c r="P1621" t="s">
        <v>31</v>
      </c>
      <c r="Q1621" t="s">
        <v>25</v>
      </c>
      <c r="R1621">
        <v>1</v>
      </c>
      <c r="S1621" t="s">
        <v>320</v>
      </c>
      <c r="T1621" t="s">
        <v>326</v>
      </c>
      <c r="U1621" t="s">
        <v>330</v>
      </c>
      <c r="V1621" s="50">
        <f t="shared" si="141"/>
        <v>2.9411764705882353E-3</v>
      </c>
      <c r="W1621" s="50">
        <f t="shared" si="145"/>
        <v>2941.1764705882351</v>
      </c>
      <c r="X1621" s="50">
        <f t="shared" si="143"/>
        <v>2.6890756302521009E-3</v>
      </c>
      <c r="Y1621">
        <f t="shared" si="142"/>
        <v>2.6890756302521011</v>
      </c>
    </row>
    <row r="1622" spans="1:25">
      <c r="A1622">
        <v>1621</v>
      </c>
      <c r="B1622" t="s">
        <v>296</v>
      </c>
      <c r="C1622" t="s">
        <v>297</v>
      </c>
      <c r="D1622">
        <v>2</v>
      </c>
      <c r="E1622" t="s">
        <v>71</v>
      </c>
      <c r="F1622">
        <f t="shared" si="144"/>
        <v>0.08</v>
      </c>
      <c r="H1622">
        <v>340</v>
      </c>
      <c r="I1622">
        <v>371.875</v>
      </c>
      <c r="J1622" t="s">
        <v>67</v>
      </c>
      <c r="K1622">
        <v>1</v>
      </c>
      <c r="L1622" t="s">
        <v>328</v>
      </c>
      <c r="M1622" t="s">
        <v>212</v>
      </c>
      <c r="N1622" t="s">
        <v>22</v>
      </c>
      <c r="O1622" t="s">
        <v>23</v>
      </c>
      <c r="P1622" t="s">
        <v>24</v>
      </c>
      <c r="Q1622" t="s">
        <v>45</v>
      </c>
      <c r="R1622">
        <v>1</v>
      </c>
      <c r="S1622" t="s">
        <v>320</v>
      </c>
      <c r="T1622" t="s">
        <v>326</v>
      </c>
      <c r="U1622" t="s">
        <v>330</v>
      </c>
      <c r="V1622" s="50">
        <f t="shared" si="141"/>
        <v>2.9411764705882353E-3</v>
      </c>
      <c r="W1622" s="50">
        <f t="shared" si="145"/>
        <v>2941.1764705882351</v>
      </c>
      <c r="X1622" s="50">
        <f t="shared" si="143"/>
        <v>2.6890756302521009E-3</v>
      </c>
      <c r="Y1622">
        <f t="shared" si="142"/>
        <v>2.6890756302521011</v>
      </c>
    </row>
    <row r="1623" spans="1:25">
      <c r="A1623">
        <v>1622</v>
      </c>
      <c r="B1623" t="s">
        <v>296</v>
      </c>
      <c r="C1623" t="s">
        <v>297</v>
      </c>
      <c r="D1623">
        <v>2</v>
      </c>
      <c r="E1623" t="s">
        <v>71</v>
      </c>
      <c r="F1623">
        <f t="shared" si="144"/>
        <v>0.08</v>
      </c>
      <c r="H1623">
        <v>340</v>
      </c>
      <c r="I1623">
        <v>371.875</v>
      </c>
      <c r="J1623" t="s">
        <v>67</v>
      </c>
      <c r="K1623">
        <v>1</v>
      </c>
      <c r="L1623" t="s">
        <v>309</v>
      </c>
      <c r="M1623" t="s">
        <v>309</v>
      </c>
      <c r="N1623" t="s">
        <v>22</v>
      </c>
      <c r="O1623" t="s">
        <v>23</v>
      </c>
      <c r="P1623" t="s">
        <v>24</v>
      </c>
      <c r="Q1623" t="s">
        <v>32</v>
      </c>
      <c r="R1623">
        <v>1</v>
      </c>
      <c r="S1623" t="s">
        <v>320</v>
      </c>
      <c r="T1623" t="s">
        <v>326</v>
      </c>
      <c r="U1623" t="s">
        <v>330</v>
      </c>
      <c r="V1623" s="50">
        <f t="shared" si="141"/>
        <v>2.9411764705882353E-3</v>
      </c>
      <c r="W1623" s="50">
        <f t="shared" si="145"/>
        <v>2941.1764705882351</v>
      </c>
      <c r="X1623" s="50">
        <f t="shared" si="143"/>
        <v>2.6890756302521009E-3</v>
      </c>
      <c r="Y1623">
        <f t="shared" si="142"/>
        <v>2.6890756302521011</v>
      </c>
    </row>
    <row r="1624" spans="1:25">
      <c r="A1624">
        <v>1623</v>
      </c>
      <c r="B1624" t="s">
        <v>296</v>
      </c>
      <c r="C1624" t="s">
        <v>297</v>
      </c>
      <c r="D1624">
        <v>2</v>
      </c>
      <c r="E1624" t="s">
        <v>71</v>
      </c>
      <c r="F1624">
        <f t="shared" si="144"/>
        <v>0.08</v>
      </c>
      <c r="H1624">
        <v>340</v>
      </c>
      <c r="I1624">
        <v>371.875</v>
      </c>
      <c r="J1624" t="s">
        <v>67</v>
      </c>
      <c r="K1624">
        <v>1</v>
      </c>
      <c r="L1624" t="s">
        <v>187</v>
      </c>
      <c r="M1624" t="s">
        <v>187</v>
      </c>
      <c r="N1624" t="s">
        <v>36</v>
      </c>
      <c r="O1624" t="s">
        <v>23</v>
      </c>
      <c r="P1624" t="s">
        <v>31</v>
      </c>
      <c r="Q1624" t="s">
        <v>38</v>
      </c>
      <c r="R1624">
        <v>1</v>
      </c>
      <c r="S1624" t="s">
        <v>320</v>
      </c>
      <c r="T1624" t="s">
        <v>326</v>
      </c>
      <c r="U1624" t="s">
        <v>330</v>
      </c>
      <c r="V1624" s="50">
        <f t="shared" si="141"/>
        <v>2.9411764705882353E-3</v>
      </c>
      <c r="W1624" s="50">
        <f t="shared" si="145"/>
        <v>2941.1764705882351</v>
      </c>
      <c r="X1624" s="50">
        <f t="shared" si="143"/>
        <v>2.6890756302521009E-3</v>
      </c>
      <c r="Y1624">
        <f t="shared" si="142"/>
        <v>2.6890756302521011</v>
      </c>
    </row>
    <row r="1625" spans="1:25">
      <c r="A1625">
        <v>1624</v>
      </c>
      <c r="B1625" t="s">
        <v>296</v>
      </c>
      <c r="C1625" t="s">
        <v>297</v>
      </c>
      <c r="D1625">
        <v>2</v>
      </c>
      <c r="E1625" t="s">
        <v>71</v>
      </c>
      <c r="F1625">
        <f t="shared" si="144"/>
        <v>0.08</v>
      </c>
      <c r="H1625">
        <v>340</v>
      </c>
      <c r="I1625">
        <v>371.875</v>
      </c>
      <c r="J1625" t="s">
        <v>67</v>
      </c>
      <c r="K1625">
        <v>1</v>
      </c>
      <c r="L1625" t="s">
        <v>187</v>
      </c>
      <c r="M1625" t="s">
        <v>187</v>
      </c>
      <c r="N1625" t="s">
        <v>36</v>
      </c>
      <c r="O1625" t="s">
        <v>23</v>
      </c>
      <c r="P1625" t="s">
        <v>31</v>
      </c>
      <c r="Q1625" t="s">
        <v>38</v>
      </c>
      <c r="R1625">
        <v>1</v>
      </c>
      <c r="S1625" t="s">
        <v>320</v>
      </c>
      <c r="T1625" t="s">
        <v>326</v>
      </c>
      <c r="U1625" t="s">
        <v>330</v>
      </c>
      <c r="V1625" s="50">
        <f t="shared" si="141"/>
        <v>2.9411764705882353E-3</v>
      </c>
      <c r="W1625" s="50">
        <f t="shared" si="145"/>
        <v>2941.1764705882351</v>
      </c>
      <c r="X1625" s="50">
        <f t="shared" si="143"/>
        <v>2.6890756302521009E-3</v>
      </c>
      <c r="Y1625">
        <f t="shared" si="142"/>
        <v>2.6890756302521011</v>
      </c>
    </row>
    <row r="1626" spans="1:25">
      <c r="A1626">
        <v>1625</v>
      </c>
      <c r="B1626" t="s">
        <v>296</v>
      </c>
      <c r="C1626" t="s">
        <v>297</v>
      </c>
      <c r="D1626">
        <v>2</v>
      </c>
      <c r="E1626" t="s">
        <v>71</v>
      </c>
      <c r="F1626">
        <f t="shared" si="144"/>
        <v>0.08</v>
      </c>
      <c r="H1626">
        <v>340</v>
      </c>
      <c r="I1626">
        <v>371.875</v>
      </c>
      <c r="J1626" t="s">
        <v>67</v>
      </c>
      <c r="K1626">
        <v>1</v>
      </c>
      <c r="L1626" t="s">
        <v>187</v>
      </c>
      <c r="M1626" t="s">
        <v>187</v>
      </c>
      <c r="N1626" t="s">
        <v>36</v>
      </c>
      <c r="O1626" t="s">
        <v>23</v>
      </c>
      <c r="P1626" t="s">
        <v>31</v>
      </c>
      <c r="Q1626" t="s">
        <v>38</v>
      </c>
      <c r="R1626">
        <v>1</v>
      </c>
      <c r="S1626" t="s">
        <v>320</v>
      </c>
      <c r="T1626" t="s">
        <v>326</v>
      </c>
      <c r="U1626" t="s">
        <v>330</v>
      </c>
      <c r="V1626" s="50">
        <f t="shared" si="141"/>
        <v>2.9411764705882353E-3</v>
      </c>
      <c r="W1626" s="50">
        <f t="shared" si="145"/>
        <v>2941.1764705882351</v>
      </c>
      <c r="X1626" s="50">
        <f t="shared" si="143"/>
        <v>2.6890756302521009E-3</v>
      </c>
      <c r="Y1626">
        <f t="shared" si="142"/>
        <v>2.6890756302521011</v>
      </c>
    </row>
    <row r="1627" spans="1:25">
      <c r="A1627">
        <v>1626</v>
      </c>
      <c r="B1627" t="s">
        <v>296</v>
      </c>
      <c r="C1627" t="s">
        <v>297</v>
      </c>
      <c r="D1627">
        <v>2</v>
      </c>
      <c r="E1627" t="s">
        <v>71</v>
      </c>
      <c r="F1627">
        <f t="shared" si="144"/>
        <v>0.08</v>
      </c>
      <c r="H1627">
        <v>340</v>
      </c>
      <c r="I1627">
        <v>371.875</v>
      </c>
      <c r="J1627" t="s">
        <v>69</v>
      </c>
      <c r="K1627">
        <v>1</v>
      </c>
      <c r="L1627" t="s">
        <v>29</v>
      </c>
      <c r="M1627" t="s">
        <v>29</v>
      </c>
      <c r="N1627" t="s">
        <v>30</v>
      </c>
      <c r="O1627" t="s">
        <v>23</v>
      </c>
      <c r="P1627" t="s">
        <v>31</v>
      </c>
      <c r="Q1627" t="s">
        <v>32</v>
      </c>
      <c r="R1627">
        <v>1</v>
      </c>
      <c r="S1627" t="s">
        <v>320</v>
      </c>
      <c r="T1627" t="s">
        <v>326</v>
      </c>
      <c r="U1627" t="s">
        <v>331</v>
      </c>
      <c r="V1627" s="50">
        <f t="shared" si="141"/>
        <v>2.9411764705882353E-3</v>
      </c>
      <c r="W1627" s="50">
        <f t="shared" si="145"/>
        <v>2941.1764705882351</v>
      </c>
      <c r="X1627" s="50">
        <f t="shared" si="143"/>
        <v>2.6890756302521009E-3</v>
      </c>
      <c r="Y1627">
        <f t="shared" si="142"/>
        <v>2.6890756302521011</v>
      </c>
    </row>
    <row r="1628" spans="1:25">
      <c r="A1628">
        <v>1627</v>
      </c>
      <c r="B1628" t="s">
        <v>296</v>
      </c>
      <c r="C1628" t="s">
        <v>297</v>
      </c>
      <c r="D1628">
        <v>2</v>
      </c>
      <c r="E1628" t="s">
        <v>71</v>
      </c>
      <c r="F1628">
        <f t="shared" si="144"/>
        <v>0.08</v>
      </c>
      <c r="H1628">
        <v>340</v>
      </c>
      <c r="I1628">
        <v>371.875</v>
      </c>
      <c r="J1628" t="s">
        <v>69</v>
      </c>
      <c r="K1628">
        <v>1</v>
      </c>
      <c r="L1628" t="s">
        <v>39</v>
      </c>
      <c r="M1628" t="s">
        <v>35</v>
      </c>
      <c r="N1628" t="s">
        <v>36</v>
      </c>
      <c r="O1628" t="s">
        <v>37</v>
      </c>
      <c r="P1628" t="s">
        <v>24</v>
      </c>
      <c r="Q1628" t="s">
        <v>38</v>
      </c>
      <c r="R1628">
        <v>1</v>
      </c>
      <c r="S1628" t="s">
        <v>320</v>
      </c>
      <c r="T1628" t="s">
        <v>326</v>
      </c>
      <c r="U1628" t="s">
        <v>331</v>
      </c>
      <c r="V1628" s="50">
        <f t="shared" si="141"/>
        <v>2.9411764705882353E-3</v>
      </c>
      <c r="W1628" s="50">
        <f t="shared" si="145"/>
        <v>2941.1764705882351</v>
      </c>
      <c r="X1628" s="50">
        <f t="shared" si="143"/>
        <v>2.6890756302521009E-3</v>
      </c>
      <c r="Y1628">
        <f t="shared" si="142"/>
        <v>2.6890756302521011</v>
      </c>
    </row>
    <row r="1629" spans="1:25">
      <c r="A1629">
        <v>1628</v>
      </c>
      <c r="B1629" t="s">
        <v>296</v>
      </c>
      <c r="C1629" t="s">
        <v>297</v>
      </c>
      <c r="D1629">
        <v>2</v>
      </c>
      <c r="E1629" t="s">
        <v>71</v>
      </c>
      <c r="F1629">
        <f t="shared" si="144"/>
        <v>0.08</v>
      </c>
      <c r="H1629">
        <v>340</v>
      </c>
      <c r="I1629">
        <v>371.875</v>
      </c>
      <c r="J1629" t="s">
        <v>69</v>
      </c>
      <c r="K1629">
        <v>1</v>
      </c>
      <c r="L1629" t="s">
        <v>46</v>
      </c>
      <c r="M1629" t="s">
        <v>46</v>
      </c>
      <c r="N1629" t="s">
        <v>22</v>
      </c>
      <c r="O1629" t="s">
        <v>23</v>
      </c>
      <c r="P1629" t="s">
        <v>24</v>
      </c>
      <c r="Q1629" t="s">
        <v>32</v>
      </c>
      <c r="R1629">
        <v>1</v>
      </c>
      <c r="S1629" t="s">
        <v>320</v>
      </c>
      <c r="T1629" t="s">
        <v>326</v>
      </c>
      <c r="U1629" t="s">
        <v>331</v>
      </c>
      <c r="V1629" s="50">
        <f t="shared" si="141"/>
        <v>2.9411764705882353E-3</v>
      </c>
      <c r="W1629" s="50">
        <f t="shared" si="145"/>
        <v>2941.1764705882351</v>
      </c>
      <c r="X1629" s="50">
        <f t="shared" si="143"/>
        <v>2.6890756302521009E-3</v>
      </c>
      <c r="Y1629">
        <f t="shared" si="142"/>
        <v>2.6890756302521011</v>
      </c>
    </row>
    <row r="1630" spans="1:25">
      <c r="A1630">
        <v>1629</v>
      </c>
      <c r="B1630" t="s">
        <v>296</v>
      </c>
      <c r="C1630" t="s">
        <v>297</v>
      </c>
      <c r="D1630">
        <v>2</v>
      </c>
      <c r="E1630" t="s">
        <v>71</v>
      </c>
      <c r="F1630">
        <f t="shared" si="144"/>
        <v>0.08</v>
      </c>
      <c r="H1630">
        <v>340</v>
      </c>
      <c r="I1630">
        <v>371.875</v>
      </c>
      <c r="J1630" t="s">
        <v>69</v>
      </c>
      <c r="K1630">
        <v>1</v>
      </c>
      <c r="L1630" t="s">
        <v>316</v>
      </c>
      <c r="M1630" t="s">
        <v>316</v>
      </c>
      <c r="N1630" t="s">
        <v>30</v>
      </c>
      <c r="O1630" t="s">
        <v>23</v>
      </c>
      <c r="P1630" t="s">
        <v>31</v>
      </c>
      <c r="Q1630" t="s">
        <v>152</v>
      </c>
      <c r="R1630">
        <v>1</v>
      </c>
      <c r="S1630" t="s">
        <v>320</v>
      </c>
      <c r="T1630" t="s">
        <v>326</v>
      </c>
      <c r="U1630" t="s">
        <v>331</v>
      </c>
      <c r="V1630" s="50">
        <f t="shared" si="141"/>
        <v>2.9411764705882353E-3</v>
      </c>
      <c r="W1630" s="50">
        <f t="shared" si="145"/>
        <v>2941.1764705882351</v>
      </c>
      <c r="X1630" s="50">
        <f t="shared" si="143"/>
        <v>2.6890756302521009E-3</v>
      </c>
      <c r="Y1630">
        <f t="shared" si="142"/>
        <v>2.6890756302521011</v>
      </c>
    </row>
    <row r="1631" spans="1:25">
      <c r="A1631">
        <v>1630</v>
      </c>
      <c r="B1631" t="s">
        <v>296</v>
      </c>
      <c r="C1631" t="s">
        <v>297</v>
      </c>
      <c r="D1631">
        <v>2</v>
      </c>
      <c r="E1631" t="s">
        <v>71</v>
      </c>
      <c r="F1631">
        <f t="shared" si="144"/>
        <v>0.08</v>
      </c>
      <c r="H1631">
        <v>340</v>
      </c>
      <c r="I1631">
        <v>371.875</v>
      </c>
      <c r="J1631" t="s">
        <v>69</v>
      </c>
      <c r="K1631">
        <v>1</v>
      </c>
      <c r="L1631" t="s">
        <v>187</v>
      </c>
      <c r="M1631" t="s">
        <v>187</v>
      </c>
      <c r="N1631" t="s">
        <v>36</v>
      </c>
      <c r="O1631" t="s">
        <v>23</v>
      </c>
      <c r="P1631" t="s">
        <v>31</v>
      </c>
      <c r="Q1631" t="s">
        <v>38</v>
      </c>
      <c r="R1631">
        <v>1</v>
      </c>
      <c r="S1631" t="s">
        <v>320</v>
      </c>
      <c r="T1631" t="s">
        <v>326</v>
      </c>
      <c r="U1631" t="s">
        <v>331</v>
      </c>
      <c r="V1631" s="50">
        <f t="shared" si="141"/>
        <v>2.9411764705882353E-3</v>
      </c>
      <c r="W1631" s="50">
        <f t="shared" si="145"/>
        <v>2941.1764705882351</v>
      </c>
      <c r="X1631" s="50">
        <f t="shared" si="143"/>
        <v>2.6890756302521009E-3</v>
      </c>
      <c r="Y1631">
        <f t="shared" si="142"/>
        <v>2.6890756302521011</v>
      </c>
    </row>
    <row r="1632" spans="1:25">
      <c r="A1632">
        <v>1631</v>
      </c>
      <c r="B1632" t="s">
        <v>296</v>
      </c>
      <c r="C1632" t="s">
        <v>297</v>
      </c>
      <c r="D1632">
        <v>2</v>
      </c>
      <c r="E1632" t="s">
        <v>71</v>
      </c>
      <c r="F1632">
        <f t="shared" si="144"/>
        <v>0.08</v>
      </c>
      <c r="H1632">
        <v>340</v>
      </c>
      <c r="I1632">
        <v>371.875</v>
      </c>
      <c r="J1632" t="s">
        <v>69</v>
      </c>
      <c r="K1632">
        <v>1</v>
      </c>
      <c r="L1632" t="s">
        <v>187</v>
      </c>
      <c r="M1632" t="s">
        <v>187</v>
      </c>
      <c r="N1632" t="s">
        <v>36</v>
      </c>
      <c r="O1632" t="s">
        <v>23</v>
      </c>
      <c r="P1632" t="s">
        <v>31</v>
      </c>
      <c r="Q1632" t="s">
        <v>38</v>
      </c>
      <c r="R1632">
        <v>1</v>
      </c>
      <c r="S1632" t="s">
        <v>320</v>
      </c>
      <c r="T1632" t="s">
        <v>326</v>
      </c>
      <c r="U1632" t="s">
        <v>331</v>
      </c>
      <c r="V1632" s="50">
        <f t="shared" si="141"/>
        <v>2.9411764705882353E-3</v>
      </c>
      <c r="W1632" s="50">
        <f t="shared" si="145"/>
        <v>2941.1764705882351</v>
      </c>
      <c r="X1632" s="50">
        <f t="shared" si="143"/>
        <v>2.6890756302521009E-3</v>
      </c>
      <c r="Y1632">
        <f t="shared" si="142"/>
        <v>2.6890756302521011</v>
      </c>
    </row>
    <row r="1633" spans="1:25">
      <c r="A1633">
        <v>1632</v>
      </c>
      <c r="B1633" t="s">
        <v>296</v>
      </c>
      <c r="C1633" t="s">
        <v>297</v>
      </c>
      <c r="D1633">
        <v>2</v>
      </c>
      <c r="E1633" t="s">
        <v>71</v>
      </c>
      <c r="F1633">
        <f t="shared" si="144"/>
        <v>0.08</v>
      </c>
      <c r="H1633">
        <v>340</v>
      </c>
      <c r="I1633">
        <v>371.875</v>
      </c>
      <c r="J1633" t="s">
        <v>69</v>
      </c>
      <c r="K1633">
        <v>1</v>
      </c>
      <c r="L1633" t="s">
        <v>187</v>
      </c>
      <c r="M1633" t="s">
        <v>187</v>
      </c>
      <c r="N1633" t="s">
        <v>36</v>
      </c>
      <c r="O1633" t="s">
        <v>23</v>
      </c>
      <c r="P1633" t="s">
        <v>31</v>
      </c>
      <c r="Q1633" t="s">
        <v>38</v>
      </c>
      <c r="R1633">
        <v>1</v>
      </c>
      <c r="S1633" t="s">
        <v>320</v>
      </c>
      <c r="T1633" t="s">
        <v>326</v>
      </c>
      <c r="U1633" t="s">
        <v>331</v>
      </c>
      <c r="V1633" s="50">
        <f t="shared" si="141"/>
        <v>2.9411764705882353E-3</v>
      </c>
      <c r="W1633" s="50">
        <f t="shared" si="145"/>
        <v>2941.1764705882351</v>
      </c>
      <c r="X1633" s="50">
        <f t="shared" si="143"/>
        <v>2.6890756302521009E-3</v>
      </c>
      <c r="Y1633">
        <f t="shared" si="142"/>
        <v>2.6890756302521011</v>
      </c>
    </row>
    <row r="1634" spans="1:25">
      <c r="A1634">
        <v>1633</v>
      </c>
      <c r="B1634" t="s">
        <v>296</v>
      </c>
      <c r="C1634" t="s">
        <v>297</v>
      </c>
      <c r="D1634">
        <v>3</v>
      </c>
      <c r="E1634" t="s">
        <v>18</v>
      </c>
      <c r="F1634">
        <f t="shared" ref="F1634:F1655" si="146">(4/100)</f>
        <v>0.04</v>
      </c>
      <c r="H1634">
        <v>200</v>
      </c>
      <c r="I1634">
        <v>218.75</v>
      </c>
      <c r="J1634" t="s">
        <v>19</v>
      </c>
      <c r="K1634">
        <v>1</v>
      </c>
      <c r="L1634" t="s">
        <v>317</v>
      </c>
      <c r="M1634" t="s">
        <v>317</v>
      </c>
      <c r="N1634" t="s">
        <v>22</v>
      </c>
      <c r="O1634" t="s">
        <v>23</v>
      </c>
      <c r="P1634" t="s">
        <v>24</v>
      </c>
      <c r="Q1634" t="s">
        <v>318</v>
      </c>
      <c r="R1634">
        <v>3</v>
      </c>
      <c r="S1634" t="s">
        <v>332</v>
      </c>
      <c r="T1634" t="s">
        <v>333</v>
      </c>
      <c r="U1634" t="s">
        <v>334</v>
      </c>
      <c r="V1634" s="50">
        <f t="shared" si="141"/>
        <v>1.4999999999999999E-2</v>
      </c>
      <c r="W1634" s="50">
        <f t="shared" si="145"/>
        <v>15000</v>
      </c>
      <c r="X1634" s="50">
        <f t="shared" si="143"/>
        <v>1.3714285714285714E-2</v>
      </c>
      <c r="Y1634">
        <f t="shared" si="142"/>
        <v>13.714285714285714</v>
      </c>
    </row>
    <row r="1635" spans="1:25">
      <c r="A1635">
        <v>1634</v>
      </c>
      <c r="B1635" t="s">
        <v>296</v>
      </c>
      <c r="C1635" t="s">
        <v>297</v>
      </c>
      <c r="D1635">
        <v>3</v>
      </c>
      <c r="E1635" t="s">
        <v>18</v>
      </c>
      <c r="F1635">
        <f t="shared" si="146"/>
        <v>0.04</v>
      </c>
      <c r="H1635">
        <v>200</v>
      </c>
      <c r="I1635">
        <v>218.75</v>
      </c>
      <c r="J1635" t="s">
        <v>19</v>
      </c>
      <c r="K1635">
        <v>1</v>
      </c>
      <c r="L1635" t="s">
        <v>46</v>
      </c>
      <c r="M1635" t="s">
        <v>46</v>
      </c>
      <c r="N1635" t="s">
        <v>22</v>
      </c>
      <c r="O1635" t="s">
        <v>23</v>
      </c>
      <c r="P1635" t="s">
        <v>24</v>
      </c>
      <c r="Q1635" t="s">
        <v>32</v>
      </c>
      <c r="R1635">
        <v>1</v>
      </c>
      <c r="S1635" t="s">
        <v>332</v>
      </c>
      <c r="T1635" t="s">
        <v>333</v>
      </c>
      <c r="U1635" t="s">
        <v>334</v>
      </c>
      <c r="V1635" s="50">
        <f t="shared" si="141"/>
        <v>5.0000000000000001E-3</v>
      </c>
      <c r="W1635" s="50">
        <f t="shared" si="145"/>
        <v>5000</v>
      </c>
      <c r="X1635" s="50">
        <f t="shared" si="143"/>
        <v>4.5714285714285718E-3</v>
      </c>
      <c r="Y1635">
        <f t="shared" si="142"/>
        <v>4.5714285714285721</v>
      </c>
    </row>
    <row r="1636" spans="1:25">
      <c r="A1636">
        <v>1635</v>
      </c>
      <c r="B1636" t="s">
        <v>296</v>
      </c>
      <c r="C1636" t="s">
        <v>297</v>
      </c>
      <c r="D1636">
        <v>3</v>
      </c>
      <c r="E1636" t="s">
        <v>18</v>
      </c>
      <c r="F1636">
        <f t="shared" si="146"/>
        <v>0.04</v>
      </c>
      <c r="H1636">
        <v>200</v>
      </c>
      <c r="I1636">
        <v>218.75</v>
      </c>
      <c r="J1636" t="s">
        <v>19</v>
      </c>
      <c r="K1636">
        <v>1</v>
      </c>
      <c r="L1636" t="s">
        <v>51</v>
      </c>
      <c r="M1636" t="s">
        <v>51</v>
      </c>
      <c r="N1636" t="s">
        <v>22</v>
      </c>
      <c r="O1636" t="s">
        <v>23</v>
      </c>
      <c r="P1636" t="s">
        <v>24</v>
      </c>
      <c r="Q1636" t="s">
        <v>45</v>
      </c>
      <c r="R1636">
        <v>3</v>
      </c>
      <c r="S1636" t="s">
        <v>332</v>
      </c>
      <c r="T1636" t="s">
        <v>333</v>
      </c>
      <c r="U1636" t="s">
        <v>334</v>
      </c>
      <c r="V1636" s="50">
        <f t="shared" si="141"/>
        <v>1.4999999999999999E-2</v>
      </c>
      <c r="W1636" s="50">
        <f t="shared" si="145"/>
        <v>15000</v>
      </c>
      <c r="X1636" s="50">
        <f t="shared" si="143"/>
        <v>1.3714285714285714E-2</v>
      </c>
      <c r="Y1636">
        <f t="shared" si="142"/>
        <v>13.714285714285714</v>
      </c>
    </row>
    <row r="1637" spans="1:25">
      <c r="A1637">
        <v>1636</v>
      </c>
      <c r="B1637" t="s">
        <v>296</v>
      </c>
      <c r="C1637" t="s">
        <v>297</v>
      </c>
      <c r="D1637">
        <v>3</v>
      </c>
      <c r="E1637" t="s">
        <v>18</v>
      </c>
      <c r="F1637">
        <f t="shared" si="146"/>
        <v>0.04</v>
      </c>
      <c r="H1637">
        <v>200</v>
      </c>
      <c r="I1637">
        <v>218.75</v>
      </c>
      <c r="J1637" t="s">
        <v>19</v>
      </c>
      <c r="K1637">
        <v>1</v>
      </c>
      <c r="L1637" t="s">
        <v>60</v>
      </c>
      <c r="M1637" t="s">
        <v>60</v>
      </c>
      <c r="N1637" t="s">
        <v>30</v>
      </c>
      <c r="O1637" t="s">
        <v>37</v>
      </c>
      <c r="P1637" t="s">
        <v>31</v>
      </c>
      <c r="Q1637" t="s">
        <v>61</v>
      </c>
      <c r="R1637">
        <v>1</v>
      </c>
      <c r="S1637" t="s">
        <v>332</v>
      </c>
      <c r="T1637" t="s">
        <v>333</v>
      </c>
      <c r="U1637" t="s">
        <v>334</v>
      </c>
      <c r="V1637" s="50">
        <f t="shared" si="141"/>
        <v>5.0000000000000001E-3</v>
      </c>
      <c r="W1637" s="50">
        <f t="shared" si="145"/>
        <v>5000</v>
      </c>
      <c r="X1637" s="50">
        <f t="shared" si="143"/>
        <v>4.5714285714285718E-3</v>
      </c>
      <c r="Y1637">
        <f t="shared" si="142"/>
        <v>4.5714285714285721</v>
      </c>
    </row>
    <row r="1638" spans="1:25">
      <c r="A1638">
        <v>1637</v>
      </c>
      <c r="B1638" t="s">
        <v>296</v>
      </c>
      <c r="C1638" t="s">
        <v>297</v>
      </c>
      <c r="D1638">
        <v>3</v>
      </c>
      <c r="E1638" t="s">
        <v>18</v>
      </c>
      <c r="F1638">
        <f t="shared" si="146"/>
        <v>0.04</v>
      </c>
      <c r="H1638">
        <v>200</v>
      </c>
      <c r="I1638">
        <v>218.75</v>
      </c>
      <c r="J1638" t="s">
        <v>19</v>
      </c>
      <c r="K1638">
        <v>1</v>
      </c>
      <c r="L1638" t="s">
        <v>309</v>
      </c>
      <c r="M1638" t="s">
        <v>309</v>
      </c>
      <c r="N1638" t="s">
        <v>22</v>
      </c>
      <c r="O1638" t="s">
        <v>23</v>
      </c>
      <c r="P1638" t="s">
        <v>24</v>
      </c>
      <c r="Q1638" t="s">
        <v>32</v>
      </c>
      <c r="R1638">
        <v>4</v>
      </c>
      <c r="S1638" t="s">
        <v>332</v>
      </c>
      <c r="T1638" t="s">
        <v>333</v>
      </c>
      <c r="U1638" t="s">
        <v>334</v>
      </c>
      <c r="V1638" s="50">
        <f t="shared" si="141"/>
        <v>0.02</v>
      </c>
      <c r="W1638" s="50">
        <f t="shared" si="145"/>
        <v>20000</v>
      </c>
      <c r="X1638" s="50">
        <f t="shared" si="143"/>
        <v>1.8285714285714287E-2</v>
      </c>
      <c r="Y1638">
        <f t="shared" si="142"/>
        <v>18.285714285714288</v>
      </c>
    </row>
    <row r="1639" spans="1:25">
      <c r="A1639">
        <v>1638</v>
      </c>
      <c r="B1639" t="s">
        <v>296</v>
      </c>
      <c r="C1639" t="s">
        <v>297</v>
      </c>
      <c r="D1639">
        <v>3</v>
      </c>
      <c r="E1639" t="s">
        <v>18</v>
      </c>
      <c r="F1639">
        <f t="shared" si="146"/>
        <v>0.04</v>
      </c>
      <c r="H1639">
        <v>200</v>
      </c>
      <c r="I1639">
        <v>218.75</v>
      </c>
      <c r="J1639" t="s">
        <v>19</v>
      </c>
      <c r="K1639">
        <v>1</v>
      </c>
      <c r="L1639" t="s">
        <v>309</v>
      </c>
      <c r="M1639" t="s">
        <v>309</v>
      </c>
      <c r="N1639" t="s">
        <v>22</v>
      </c>
      <c r="O1639" t="s">
        <v>23</v>
      </c>
      <c r="P1639" t="s">
        <v>24</v>
      </c>
      <c r="Q1639" t="s">
        <v>32</v>
      </c>
      <c r="R1639">
        <v>1</v>
      </c>
      <c r="S1639" t="s">
        <v>332</v>
      </c>
      <c r="T1639" t="s">
        <v>333</v>
      </c>
      <c r="U1639" t="s">
        <v>334</v>
      </c>
      <c r="V1639" s="50">
        <f t="shared" si="141"/>
        <v>5.0000000000000001E-3</v>
      </c>
      <c r="W1639" s="50">
        <f t="shared" si="145"/>
        <v>5000</v>
      </c>
      <c r="X1639" s="50">
        <f t="shared" si="143"/>
        <v>4.5714285714285718E-3</v>
      </c>
      <c r="Y1639">
        <f t="shared" si="142"/>
        <v>4.5714285714285721</v>
      </c>
    </row>
    <row r="1640" spans="1:25">
      <c r="A1640">
        <v>1639</v>
      </c>
      <c r="B1640" t="s">
        <v>296</v>
      </c>
      <c r="C1640" t="s">
        <v>297</v>
      </c>
      <c r="D1640">
        <v>3</v>
      </c>
      <c r="E1640" t="s">
        <v>18</v>
      </c>
      <c r="F1640">
        <f t="shared" si="146"/>
        <v>0.04</v>
      </c>
      <c r="H1640">
        <v>200</v>
      </c>
      <c r="I1640">
        <v>218.75</v>
      </c>
      <c r="J1640" t="s">
        <v>19</v>
      </c>
      <c r="K1640">
        <v>1</v>
      </c>
      <c r="L1640" t="s">
        <v>309</v>
      </c>
      <c r="M1640" t="s">
        <v>309</v>
      </c>
      <c r="N1640" t="s">
        <v>22</v>
      </c>
      <c r="O1640" t="s">
        <v>23</v>
      </c>
      <c r="P1640" t="s">
        <v>24</v>
      </c>
      <c r="Q1640" t="s">
        <v>32</v>
      </c>
      <c r="R1640">
        <v>3</v>
      </c>
      <c r="S1640" t="s">
        <v>332</v>
      </c>
      <c r="T1640" t="s">
        <v>333</v>
      </c>
      <c r="U1640" t="s">
        <v>334</v>
      </c>
      <c r="V1640" s="50">
        <f t="shared" si="141"/>
        <v>1.4999999999999999E-2</v>
      </c>
      <c r="W1640" s="50">
        <f t="shared" si="145"/>
        <v>15000</v>
      </c>
      <c r="X1640" s="50">
        <f t="shared" si="143"/>
        <v>1.3714285714285714E-2</v>
      </c>
      <c r="Y1640">
        <f t="shared" si="142"/>
        <v>13.714285714285714</v>
      </c>
    </row>
    <row r="1641" spans="1:25">
      <c r="A1641">
        <v>1640</v>
      </c>
      <c r="B1641" t="s">
        <v>296</v>
      </c>
      <c r="C1641" t="s">
        <v>297</v>
      </c>
      <c r="D1641">
        <v>3</v>
      </c>
      <c r="E1641" t="s">
        <v>18</v>
      </c>
      <c r="F1641">
        <f t="shared" si="146"/>
        <v>0.04</v>
      </c>
      <c r="H1641">
        <v>200</v>
      </c>
      <c r="I1641">
        <v>218.75</v>
      </c>
      <c r="J1641" t="s">
        <v>19</v>
      </c>
      <c r="K1641">
        <v>1</v>
      </c>
      <c r="L1641" t="s">
        <v>304</v>
      </c>
      <c r="M1641" t="s">
        <v>304</v>
      </c>
      <c r="N1641" t="s">
        <v>30</v>
      </c>
      <c r="O1641" t="s">
        <v>23</v>
      </c>
      <c r="P1641" t="s">
        <v>31</v>
      </c>
      <c r="Q1641" t="s">
        <v>32</v>
      </c>
      <c r="R1641">
        <v>1</v>
      </c>
      <c r="S1641" t="s">
        <v>332</v>
      </c>
      <c r="T1641" t="s">
        <v>333</v>
      </c>
      <c r="U1641" t="s">
        <v>334</v>
      </c>
      <c r="V1641" s="50">
        <f t="shared" si="141"/>
        <v>5.0000000000000001E-3</v>
      </c>
      <c r="W1641" s="50">
        <f t="shared" si="145"/>
        <v>5000</v>
      </c>
      <c r="X1641" s="50">
        <f t="shared" si="143"/>
        <v>4.5714285714285718E-3</v>
      </c>
      <c r="Y1641">
        <f t="shared" si="142"/>
        <v>4.5714285714285721</v>
      </c>
    </row>
    <row r="1642" spans="1:25">
      <c r="A1642">
        <v>1641</v>
      </c>
      <c r="B1642" t="s">
        <v>296</v>
      </c>
      <c r="C1642" t="s">
        <v>297</v>
      </c>
      <c r="D1642">
        <v>3</v>
      </c>
      <c r="E1642" t="s">
        <v>18</v>
      </c>
      <c r="F1642">
        <f t="shared" si="146"/>
        <v>0.04</v>
      </c>
      <c r="H1642">
        <v>200</v>
      </c>
      <c r="I1642">
        <v>218.75</v>
      </c>
      <c r="J1642" t="s">
        <v>65</v>
      </c>
      <c r="K1642">
        <v>1</v>
      </c>
      <c r="L1642" t="s">
        <v>317</v>
      </c>
      <c r="M1642" t="s">
        <v>317</v>
      </c>
      <c r="N1642" t="s">
        <v>22</v>
      </c>
      <c r="O1642" t="s">
        <v>23</v>
      </c>
      <c r="P1642" t="s">
        <v>24</v>
      </c>
      <c r="Q1642" t="s">
        <v>318</v>
      </c>
      <c r="R1642">
        <v>1</v>
      </c>
      <c r="S1642" t="s">
        <v>332</v>
      </c>
      <c r="T1642" t="s">
        <v>333</v>
      </c>
      <c r="U1642" t="s">
        <v>335</v>
      </c>
      <c r="V1642" s="50">
        <f t="shared" si="141"/>
        <v>5.0000000000000001E-3</v>
      </c>
      <c r="W1642" s="50">
        <f t="shared" si="145"/>
        <v>5000</v>
      </c>
      <c r="X1642" s="50">
        <f t="shared" si="143"/>
        <v>4.5714285714285718E-3</v>
      </c>
      <c r="Y1642">
        <f t="shared" si="142"/>
        <v>4.5714285714285721</v>
      </c>
    </row>
    <row r="1643" spans="1:25">
      <c r="A1643">
        <v>1642</v>
      </c>
      <c r="B1643" t="s">
        <v>296</v>
      </c>
      <c r="C1643" t="s">
        <v>297</v>
      </c>
      <c r="D1643">
        <v>3</v>
      </c>
      <c r="E1643" t="s">
        <v>18</v>
      </c>
      <c r="F1643">
        <f t="shared" si="146"/>
        <v>0.04</v>
      </c>
      <c r="H1643">
        <v>200</v>
      </c>
      <c r="I1643">
        <v>218.75</v>
      </c>
      <c r="J1643" t="s">
        <v>65</v>
      </c>
      <c r="K1643">
        <v>1</v>
      </c>
      <c r="L1643" t="s">
        <v>39</v>
      </c>
      <c r="M1643" t="s">
        <v>35</v>
      </c>
      <c r="N1643" t="s">
        <v>36</v>
      </c>
      <c r="O1643" t="s">
        <v>37</v>
      </c>
      <c r="P1643" t="s">
        <v>24</v>
      </c>
      <c r="Q1643" t="s">
        <v>38</v>
      </c>
      <c r="R1643">
        <v>2</v>
      </c>
      <c r="S1643" t="s">
        <v>332</v>
      </c>
      <c r="T1643" t="s">
        <v>333</v>
      </c>
      <c r="U1643" t="s">
        <v>335</v>
      </c>
      <c r="V1643" s="50">
        <f t="shared" si="141"/>
        <v>0.01</v>
      </c>
      <c r="W1643" s="50">
        <f t="shared" si="145"/>
        <v>10000</v>
      </c>
      <c r="X1643" s="50">
        <f t="shared" si="143"/>
        <v>9.1428571428571435E-3</v>
      </c>
      <c r="Y1643">
        <f t="shared" si="142"/>
        <v>9.1428571428571441</v>
      </c>
    </row>
    <row r="1644" spans="1:25">
      <c r="A1644">
        <v>1643</v>
      </c>
      <c r="B1644" t="s">
        <v>296</v>
      </c>
      <c r="C1644" t="s">
        <v>297</v>
      </c>
      <c r="D1644">
        <v>3</v>
      </c>
      <c r="E1644" t="s">
        <v>18</v>
      </c>
      <c r="F1644">
        <f t="shared" si="146"/>
        <v>0.04</v>
      </c>
      <c r="H1644">
        <v>200</v>
      </c>
      <c r="I1644">
        <v>218.75</v>
      </c>
      <c r="J1644" t="s">
        <v>65</v>
      </c>
      <c r="K1644">
        <v>1</v>
      </c>
      <c r="L1644" t="s">
        <v>60</v>
      </c>
      <c r="M1644" t="s">
        <v>60</v>
      </c>
      <c r="N1644" t="s">
        <v>30</v>
      </c>
      <c r="O1644" t="s">
        <v>37</v>
      </c>
      <c r="P1644" t="s">
        <v>31</v>
      </c>
      <c r="Q1644" t="s">
        <v>61</v>
      </c>
      <c r="R1644">
        <v>1</v>
      </c>
      <c r="S1644" t="s">
        <v>332</v>
      </c>
      <c r="T1644" t="s">
        <v>333</v>
      </c>
      <c r="U1644" t="s">
        <v>335</v>
      </c>
      <c r="V1644" s="50">
        <f t="shared" si="141"/>
        <v>5.0000000000000001E-3</v>
      </c>
      <c r="W1644" s="50">
        <f t="shared" si="145"/>
        <v>5000</v>
      </c>
      <c r="X1644" s="50">
        <f t="shared" si="143"/>
        <v>4.5714285714285718E-3</v>
      </c>
      <c r="Y1644">
        <f t="shared" si="142"/>
        <v>4.5714285714285721</v>
      </c>
    </row>
    <row r="1645" spans="1:25">
      <c r="A1645">
        <v>1644</v>
      </c>
      <c r="B1645" t="s">
        <v>296</v>
      </c>
      <c r="C1645" t="s">
        <v>297</v>
      </c>
      <c r="D1645">
        <v>3</v>
      </c>
      <c r="E1645" t="s">
        <v>18</v>
      </c>
      <c r="F1645">
        <f t="shared" si="146"/>
        <v>0.04</v>
      </c>
      <c r="H1645">
        <v>200</v>
      </c>
      <c r="I1645">
        <v>218.75</v>
      </c>
      <c r="J1645" t="s">
        <v>65</v>
      </c>
      <c r="K1645">
        <v>1</v>
      </c>
      <c r="L1645" t="s">
        <v>60</v>
      </c>
      <c r="M1645" t="s">
        <v>60</v>
      </c>
      <c r="N1645" t="s">
        <v>30</v>
      </c>
      <c r="O1645" t="s">
        <v>37</v>
      </c>
      <c r="P1645" t="s">
        <v>31</v>
      </c>
      <c r="Q1645" t="s">
        <v>61</v>
      </c>
      <c r="R1645">
        <v>1</v>
      </c>
      <c r="S1645" t="s">
        <v>332</v>
      </c>
      <c r="T1645" t="s">
        <v>333</v>
      </c>
      <c r="U1645" t="s">
        <v>335</v>
      </c>
      <c r="V1645" s="50">
        <f t="shared" si="141"/>
        <v>5.0000000000000001E-3</v>
      </c>
      <c r="W1645" s="50">
        <f t="shared" si="145"/>
        <v>5000</v>
      </c>
      <c r="X1645" s="50">
        <f t="shared" si="143"/>
        <v>4.5714285714285718E-3</v>
      </c>
      <c r="Y1645">
        <f t="shared" si="142"/>
        <v>4.5714285714285721</v>
      </c>
    </row>
    <row r="1646" spans="1:25">
      <c r="A1646">
        <v>1645</v>
      </c>
      <c r="B1646" t="s">
        <v>296</v>
      </c>
      <c r="C1646" t="s">
        <v>297</v>
      </c>
      <c r="D1646">
        <v>3</v>
      </c>
      <c r="E1646" t="s">
        <v>18</v>
      </c>
      <c r="F1646">
        <f t="shared" si="146"/>
        <v>0.04</v>
      </c>
      <c r="H1646">
        <v>200</v>
      </c>
      <c r="I1646">
        <v>218.75</v>
      </c>
      <c r="J1646" t="s">
        <v>65</v>
      </c>
      <c r="K1646">
        <v>1</v>
      </c>
      <c r="L1646" t="s">
        <v>309</v>
      </c>
      <c r="M1646" t="s">
        <v>309</v>
      </c>
      <c r="N1646" t="s">
        <v>22</v>
      </c>
      <c r="O1646" t="s">
        <v>23</v>
      </c>
      <c r="P1646" t="s">
        <v>24</v>
      </c>
      <c r="Q1646" t="s">
        <v>32</v>
      </c>
      <c r="R1646">
        <v>2</v>
      </c>
      <c r="S1646" t="s">
        <v>332</v>
      </c>
      <c r="T1646" t="s">
        <v>333</v>
      </c>
      <c r="U1646" t="s">
        <v>335</v>
      </c>
      <c r="V1646" s="50">
        <f t="shared" si="141"/>
        <v>0.01</v>
      </c>
      <c r="W1646" s="50">
        <f t="shared" si="145"/>
        <v>10000</v>
      </c>
      <c r="X1646" s="50">
        <f t="shared" si="143"/>
        <v>9.1428571428571435E-3</v>
      </c>
      <c r="Y1646">
        <f t="shared" si="142"/>
        <v>9.1428571428571441</v>
      </c>
    </row>
    <row r="1647" spans="1:25">
      <c r="A1647">
        <v>1646</v>
      </c>
      <c r="B1647" t="s">
        <v>296</v>
      </c>
      <c r="C1647" t="s">
        <v>297</v>
      </c>
      <c r="D1647">
        <v>3</v>
      </c>
      <c r="E1647" t="s">
        <v>18</v>
      </c>
      <c r="F1647">
        <f t="shared" si="146"/>
        <v>0.04</v>
      </c>
      <c r="H1647">
        <v>200</v>
      </c>
      <c r="I1647">
        <v>218.75</v>
      </c>
      <c r="J1647" t="s">
        <v>67</v>
      </c>
      <c r="K1647">
        <v>1</v>
      </c>
      <c r="L1647" t="s">
        <v>317</v>
      </c>
      <c r="M1647" t="s">
        <v>317</v>
      </c>
      <c r="N1647" t="s">
        <v>22</v>
      </c>
      <c r="O1647" t="s">
        <v>23</v>
      </c>
      <c r="P1647" t="s">
        <v>24</v>
      </c>
      <c r="Q1647" t="s">
        <v>318</v>
      </c>
      <c r="R1647">
        <v>2</v>
      </c>
      <c r="S1647" t="s">
        <v>332</v>
      </c>
      <c r="T1647" t="s">
        <v>333</v>
      </c>
      <c r="U1647" t="s">
        <v>336</v>
      </c>
      <c r="V1647" s="50">
        <f t="shared" si="141"/>
        <v>0.01</v>
      </c>
      <c r="W1647" s="50">
        <f t="shared" si="145"/>
        <v>10000</v>
      </c>
      <c r="X1647" s="50">
        <f t="shared" si="143"/>
        <v>9.1428571428571435E-3</v>
      </c>
      <c r="Y1647">
        <f t="shared" si="142"/>
        <v>9.1428571428571441</v>
      </c>
    </row>
    <row r="1648" spans="1:25">
      <c r="A1648">
        <v>1647</v>
      </c>
      <c r="B1648" t="s">
        <v>296</v>
      </c>
      <c r="C1648" t="s">
        <v>297</v>
      </c>
      <c r="D1648">
        <v>3</v>
      </c>
      <c r="E1648" t="s">
        <v>18</v>
      </c>
      <c r="F1648">
        <f t="shared" si="146"/>
        <v>0.04</v>
      </c>
      <c r="H1648">
        <v>200</v>
      </c>
      <c r="I1648">
        <v>218.75</v>
      </c>
      <c r="J1648" t="s">
        <v>67</v>
      </c>
      <c r="K1648">
        <v>1</v>
      </c>
      <c r="L1648" t="s">
        <v>39</v>
      </c>
      <c r="M1648" t="s">
        <v>35</v>
      </c>
      <c r="N1648" t="s">
        <v>36</v>
      </c>
      <c r="O1648" t="s">
        <v>37</v>
      </c>
      <c r="P1648" t="s">
        <v>24</v>
      </c>
      <c r="Q1648" t="s">
        <v>38</v>
      </c>
      <c r="R1648">
        <v>2</v>
      </c>
      <c r="S1648" t="s">
        <v>332</v>
      </c>
      <c r="T1648" t="s">
        <v>333</v>
      </c>
      <c r="U1648" t="s">
        <v>336</v>
      </c>
      <c r="V1648" s="50">
        <f t="shared" si="141"/>
        <v>0.01</v>
      </c>
      <c r="W1648" s="50">
        <f t="shared" si="145"/>
        <v>10000</v>
      </c>
      <c r="X1648" s="50">
        <f t="shared" si="143"/>
        <v>9.1428571428571435E-3</v>
      </c>
      <c r="Y1648">
        <f t="shared" si="142"/>
        <v>9.1428571428571441</v>
      </c>
    </row>
    <row r="1649" spans="1:25">
      <c r="A1649">
        <v>1648</v>
      </c>
      <c r="B1649" t="s">
        <v>296</v>
      </c>
      <c r="C1649" t="s">
        <v>297</v>
      </c>
      <c r="D1649">
        <v>3</v>
      </c>
      <c r="E1649" t="s">
        <v>18</v>
      </c>
      <c r="F1649">
        <f t="shared" si="146"/>
        <v>0.04</v>
      </c>
      <c r="H1649">
        <v>200</v>
      </c>
      <c r="I1649">
        <v>218.75</v>
      </c>
      <c r="J1649" t="s">
        <v>67</v>
      </c>
      <c r="K1649">
        <v>1</v>
      </c>
      <c r="L1649" t="s">
        <v>309</v>
      </c>
      <c r="M1649" t="s">
        <v>309</v>
      </c>
      <c r="N1649" t="s">
        <v>22</v>
      </c>
      <c r="O1649" t="s">
        <v>23</v>
      </c>
      <c r="P1649" t="s">
        <v>24</v>
      </c>
      <c r="Q1649" t="s">
        <v>32</v>
      </c>
      <c r="R1649">
        <v>3</v>
      </c>
      <c r="S1649" t="s">
        <v>332</v>
      </c>
      <c r="T1649" t="s">
        <v>333</v>
      </c>
      <c r="U1649" t="s">
        <v>336</v>
      </c>
      <c r="V1649" s="50">
        <f t="shared" si="141"/>
        <v>1.4999999999999999E-2</v>
      </c>
      <c r="W1649" s="50">
        <f t="shared" si="145"/>
        <v>15000</v>
      </c>
      <c r="X1649" s="50">
        <f t="shared" si="143"/>
        <v>1.3714285714285714E-2</v>
      </c>
      <c r="Y1649">
        <f t="shared" si="142"/>
        <v>13.714285714285714</v>
      </c>
    </row>
    <row r="1650" spans="1:25">
      <c r="A1650">
        <v>1649</v>
      </c>
      <c r="B1650" t="s">
        <v>296</v>
      </c>
      <c r="C1650" t="s">
        <v>297</v>
      </c>
      <c r="D1650">
        <v>3</v>
      </c>
      <c r="E1650" t="s">
        <v>18</v>
      </c>
      <c r="F1650">
        <f t="shared" si="146"/>
        <v>0.04</v>
      </c>
      <c r="H1650">
        <v>200</v>
      </c>
      <c r="I1650">
        <v>218.75</v>
      </c>
      <c r="J1650" t="s">
        <v>67</v>
      </c>
      <c r="K1650">
        <v>1</v>
      </c>
      <c r="L1650" t="s">
        <v>187</v>
      </c>
      <c r="M1650" t="s">
        <v>187</v>
      </c>
      <c r="N1650" t="s">
        <v>36</v>
      </c>
      <c r="O1650" t="s">
        <v>23</v>
      </c>
      <c r="P1650" t="s">
        <v>31</v>
      </c>
      <c r="Q1650" t="s">
        <v>38</v>
      </c>
      <c r="R1650">
        <v>1</v>
      </c>
      <c r="S1650" t="s">
        <v>332</v>
      </c>
      <c r="T1650" t="s">
        <v>333</v>
      </c>
      <c r="U1650" t="s">
        <v>336</v>
      </c>
      <c r="V1650" s="50">
        <f t="shared" si="141"/>
        <v>5.0000000000000001E-3</v>
      </c>
      <c r="W1650" s="50">
        <f t="shared" si="145"/>
        <v>5000</v>
      </c>
      <c r="X1650" s="50">
        <f t="shared" si="143"/>
        <v>4.5714285714285718E-3</v>
      </c>
      <c r="Y1650">
        <f t="shared" si="142"/>
        <v>4.5714285714285721</v>
      </c>
    </row>
    <row r="1651" spans="1:25">
      <c r="A1651">
        <v>1650</v>
      </c>
      <c r="B1651" t="s">
        <v>296</v>
      </c>
      <c r="C1651" t="s">
        <v>297</v>
      </c>
      <c r="D1651">
        <v>3</v>
      </c>
      <c r="E1651" t="s">
        <v>18</v>
      </c>
      <c r="F1651">
        <f t="shared" si="146"/>
        <v>0.04</v>
      </c>
      <c r="H1651">
        <v>200</v>
      </c>
      <c r="I1651">
        <v>218.75</v>
      </c>
      <c r="J1651" t="s">
        <v>67</v>
      </c>
      <c r="K1651">
        <v>1</v>
      </c>
      <c r="L1651" t="s">
        <v>304</v>
      </c>
      <c r="M1651" t="s">
        <v>304</v>
      </c>
      <c r="N1651" t="s">
        <v>30</v>
      </c>
      <c r="O1651" t="s">
        <v>23</v>
      </c>
      <c r="P1651" t="s">
        <v>31</v>
      </c>
      <c r="Q1651" t="s">
        <v>32</v>
      </c>
      <c r="R1651">
        <v>1</v>
      </c>
      <c r="S1651" t="s">
        <v>332</v>
      </c>
      <c r="T1651" t="s">
        <v>333</v>
      </c>
      <c r="U1651" t="s">
        <v>336</v>
      </c>
      <c r="V1651" s="50">
        <f t="shared" si="141"/>
        <v>5.0000000000000001E-3</v>
      </c>
      <c r="W1651" s="50">
        <f t="shared" si="145"/>
        <v>5000</v>
      </c>
      <c r="X1651" s="50">
        <f t="shared" si="143"/>
        <v>4.5714285714285718E-3</v>
      </c>
      <c r="Y1651">
        <f t="shared" si="142"/>
        <v>4.5714285714285721</v>
      </c>
    </row>
    <row r="1652" spans="1:25">
      <c r="A1652">
        <v>1651</v>
      </c>
      <c r="B1652" t="s">
        <v>296</v>
      </c>
      <c r="C1652" t="s">
        <v>297</v>
      </c>
      <c r="D1652">
        <v>3</v>
      </c>
      <c r="E1652" t="s">
        <v>18</v>
      </c>
      <c r="F1652">
        <f t="shared" si="146"/>
        <v>0.04</v>
      </c>
      <c r="H1652">
        <v>200</v>
      </c>
      <c r="I1652">
        <v>218.75</v>
      </c>
      <c r="J1652" t="s">
        <v>69</v>
      </c>
      <c r="K1652">
        <v>1</v>
      </c>
      <c r="L1652" t="s">
        <v>317</v>
      </c>
      <c r="M1652" t="s">
        <v>317</v>
      </c>
      <c r="N1652" t="s">
        <v>22</v>
      </c>
      <c r="O1652" t="s">
        <v>23</v>
      </c>
      <c r="P1652" t="s">
        <v>24</v>
      </c>
      <c r="Q1652" t="s">
        <v>318</v>
      </c>
      <c r="R1652">
        <v>3</v>
      </c>
      <c r="S1652" t="s">
        <v>332</v>
      </c>
      <c r="T1652" t="s">
        <v>333</v>
      </c>
      <c r="U1652" t="s">
        <v>337</v>
      </c>
      <c r="V1652" s="50">
        <f t="shared" si="141"/>
        <v>1.4999999999999999E-2</v>
      </c>
      <c r="W1652" s="50">
        <f t="shared" si="145"/>
        <v>15000</v>
      </c>
      <c r="X1652" s="50">
        <f t="shared" si="143"/>
        <v>1.3714285714285714E-2</v>
      </c>
      <c r="Y1652">
        <f t="shared" si="142"/>
        <v>13.714285714285714</v>
      </c>
    </row>
    <row r="1653" spans="1:25">
      <c r="A1653">
        <v>1652</v>
      </c>
      <c r="B1653" t="s">
        <v>296</v>
      </c>
      <c r="C1653" t="s">
        <v>297</v>
      </c>
      <c r="D1653">
        <v>3</v>
      </c>
      <c r="E1653" t="s">
        <v>18</v>
      </c>
      <c r="F1653">
        <f t="shared" si="146"/>
        <v>0.04</v>
      </c>
      <c r="H1653">
        <v>200</v>
      </c>
      <c r="I1653">
        <v>218.75</v>
      </c>
      <c r="J1653" t="s">
        <v>69</v>
      </c>
      <c r="K1653">
        <v>1</v>
      </c>
      <c r="L1653" t="s">
        <v>39</v>
      </c>
      <c r="M1653" t="s">
        <v>35</v>
      </c>
      <c r="N1653" t="s">
        <v>36</v>
      </c>
      <c r="O1653" t="s">
        <v>37</v>
      </c>
      <c r="P1653" t="s">
        <v>24</v>
      </c>
      <c r="Q1653" t="s">
        <v>38</v>
      </c>
      <c r="R1653">
        <v>1</v>
      </c>
      <c r="S1653" t="s">
        <v>332</v>
      </c>
      <c r="T1653" t="s">
        <v>333</v>
      </c>
      <c r="U1653" t="s">
        <v>337</v>
      </c>
      <c r="V1653" s="50">
        <f t="shared" si="141"/>
        <v>5.0000000000000001E-3</v>
      </c>
      <c r="W1653" s="50">
        <f t="shared" si="145"/>
        <v>5000</v>
      </c>
      <c r="X1653" s="50">
        <f t="shared" si="143"/>
        <v>4.5714285714285718E-3</v>
      </c>
      <c r="Y1653">
        <f t="shared" si="142"/>
        <v>4.5714285714285721</v>
      </c>
    </row>
    <row r="1654" spans="1:25">
      <c r="A1654">
        <v>1653</v>
      </c>
      <c r="B1654" t="s">
        <v>296</v>
      </c>
      <c r="C1654" t="s">
        <v>297</v>
      </c>
      <c r="D1654">
        <v>3</v>
      </c>
      <c r="E1654" t="s">
        <v>18</v>
      </c>
      <c r="F1654">
        <f t="shared" si="146"/>
        <v>0.04</v>
      </c>
      <c r="H1654">
        <v>200</v>
      </c>
      <c r="I1654">
        <v>218.75</v>
      </c>
      <c r="J1654" t="s">
        <v>69</v>
      </c>
      <c r="K1654">
        <v>1</v>
      </c>
      <c r="L1654" t="s">
        <v>309</v>
      </c>
      <c r="M1654" t="s">
        <v>309</v>
      </c>
      <c r="N1654" t="s">
        <v>22</v>
      </c>
      <c r="O1654" t="s">
        <v>23</v>
      </c>
      <c r="P1654" t="s">
        <v>24</v>
      </c>
      <c r="Q1654" t="s">
        <v>32</v>
      </c>
      <c r="R1654">
        <v>2</v>
      </c>
      <c r="S1654" t="s">
        <v>332</v>
      </c>
      <c r="T1654" t="s">
        <v>333</v>
      </c>
      <c r="U1654" t="s">
        <v>337</v>
      </c>
      <c r="V1654" s="50">
        <f t="shared" si="141"/>
        <v>0.01</v>
      </c>
      <c r="W1654" s="50">
        <f t="shared" si="145"/>
        <v>10000</v>
      </c>
      <c r="X1654" s="50">
        <f t="shared" si="143"/>
        <v>9.1428571428571435E-3</v>
      </c>
      <c r="Y1654">
        <f t="shared" si="142"/>
        <v>9.1428571428571441</v>
      </c>
    </row>
    <row r="1655" spans="1:25">
      <c r="A1655">
        <v>1654</v>
      </c>
      <c r="B1655" t="s">
        <v>296</v>
      </c>
      <c r="C1655" t="s">
        <v>297</v>
      </c>
      <c r="D1655">
        <v>3</v>
      </c>
      <c r="E1655" t="s">
        <v>18</v>
      </c>
      <c r="F1655">
        <f t="shared" si="146"/>
        <v>0.04</v>
      </c>
      <c r="H1655">
        <v>200</v>
      </c>
      <c r="I1655">
        <v>218.75</v>
      </c>
      <c r="J1655" t="s">
        <v>69</v>
      </c>
      <c r="K1655">
        <v>1</v>
      </c>
      <c r="L1655" t="s">
        <v>187</v>
      </c>
      <c r="M1655" t="s">
        <v>187</v>
      </c>
      <c r="N1655" t="s">
        <v>36</v>
      </c>
      <c r="O1655" t="s">
        <v>23</v>
      </c>
      <c r="P1655" t="s">
        <v>31</v>
      </c>
      <c r="Q1655" t="s">
        <v>38</v>
      </c>
      <c r="R1655">
        <v>1</v>
      </c>
      <c r="S1655" t="s">
        <v>332</v>
      </c>
      <c r="T1655" t="s">
        <v>333</v>
      </c>
      <c r="U1655" t="s">
        <v>337</v>
      </c>
      <c r="V1655" s="50">
        <f t="shared" si="141"/>
        <v>5.0000000000000001E-3</v>
      </c>
      <c r="W1655" s="50">
        <f t="shared" si="145"/>
        <v>5000</v>
      </c>
      <c r="X1655" s="50">
        <f t="shared" si="143"/>
        <v>4.5714285714285718E-3</v>
      </c>
      <c r="Y1655">
        <f t="shared" si="142"/>
        <v>4.5714285714285721</v>
      </c>
    </row>
    <row r="1656" spans="1:25">
      <c r="A1656">
        <v>1655</v>
      </c>
      <c r="B1656" t="s">
        <v>296</v>
      </c>
      <c r="C1656" t="s">
        <v>297</v>
      </c>
      <c r="D1656">
        <v>3</v>
      </c>
      <c r="E1656" t="s">
        <v>71</v>
      </c>
      <c r="F1656">
        <f t="shared" ref="F1656:F1682" si="147">(12-4)/100</f>
        <v>0.08</v>
      </c>
      <c r="H1656">
        <v>340</v>
      </c>
      <c r="I1656">
        <v>371.875</v>
      </c>
      <c r="J1656" t="s">
        <v>19</v>
      </c>
      <c r="K1656">
        <v>1</v>
      </c>
      <c r="L1656" t="s">
        <v>42</v>
      </c>
      <c r="M1656" t="s">
        <v>42</v>
      </c>
      <c r="N1656" t="s">
        <v>22</v>
      </c>
      <c r="O1656" t="s">
        <v>23</v>
      </c>
      <c r="P1656" t="s">
        <v>24</v>
      </c>
      <c r="Q1656" t="s">
        <v>43</v>
      </c>
      <c r="R1656">
        <v>1</v>
      </c>
      <c r="S1656" t="s">
        <v>332</v>
      </c>
      <c r="T1656" t="s">
        <v>338</v>
      </c>
      <c r="U1656" t="s">
        <v>339</v>
      </c>
      <c r="V1656" s="50">
        <f t="shared" si="141"/>
        <v>2.9411764705882353E-3</v>
      </c>
      <c r="W1656" s="50">
        <f t="shared" si="145"/>
        <v>2941.1764705882351</v>
      </c>
      <c r="X1656" s="50">
        <f t="shared" si="143"/>
        <v>2.6890756302521009E-3</v>
      </c>
      <c r="Y1656">
        <f t="shared" si="142"/>
        <v>2.6890756302521011</v>
      </c>
    </row>
    <row r="1657" spans="1:25">
      <c r="A1657">
        <v>1656</v>
      </c>
      <c r="B1657" t="s">
        <v>296</v>
      </c>
      <c r="C1657" t="s">
        <v>297</v>
      </c>
      <c r="D1657">
        <v>3</v>
      </c>
      <c r="E1657" t="s">
        <v>71</v>
      </c>
      <c r="F1657">
        <f t="shared" si="147"/>
        <v>0.08</v>
      </c>
      <c r="H1657">
        <v>340</v>
      </c>
      <c r="I1657">
        <v>371.875</v>
      </c>
      <c r="J1657" t="s">
        <v>19</v>
      </c>
      <c r="K1657">
        <v>1</v>
      </c>
      <c r="L1657" t="s">
        <v>42</v>
      </c>
      <c r="M1657" t="s">
        <v>42</v>
      </c>
      <c r="N1657" t="s">
        <v>22</v>
      </c>
      <c r="O1657" t="s">
        <v>23</v>
      </c>
      <c r="P1657" t="s">
        <v>24</v>
      </c>
      <c r="Q1657" t="s">
        <v>43</v>
      </c>
      <c r="R1657">
        <v>1</v>
      </c>
      <c r="S1657" t="s">
        <v>332</v>
      </c>
      <c r="T1657" t="s">
        <v>338</v>
      </c>
      <c r="U1657" t="s">
        <v>339</v>
      </c>
      <c r="V1657" s="50">
        <f t="shared" si="141"/>
        <v>2.9411764705882353E-3</v>
      </c>
      <c r="W1657" s="50">
        <f t="shared" si="145"/>
        <v>2941.1764705882351</v>
      </c>
      <c r="X1657" s="50">
        <f t="shared" si="143"/>
        <v>2.6890756302521009E-3</v>
      </c>
      <c r="Y1657">
        <f t="shared" si="142"/>
        <v>2.6890756302521011</v>
      </c>
    </row>
    <row r="1658" spans="1:25">
      <c r="A1658">
        <v>1657</v>
      </c>
      <c r="B1658" t="s">
        <v>296</v>
      </c>
      <c r="C1658" t="s">
        <v>297</v>
      </c>
      <c r="D1658">
        <v>3</v>
      </c>
      <c r="E1658" t="s">
        <v>71</v>
      </c>
      <c r="F1658">
        <f t="shared" si="147"/>
        <v>0.08</v>
      </c>
      <c r="H1658">
        <v>340</v>
      </c>
      <c r="I1658">
        <v>371.875</v>
      </c>
      <c r="J1658" t="s">
        <v>19</v>
      </c>
      <c r="K1658">
        <v>1</v>
      </c>
      <c r="L1658" t="s">
        <v>60</v>
      </c>
      <c r="M1658" t="s">
        <v>60</v>
      </c>
      <c r="N1658" t="s">
        <v>30</v>
      </c>
      <c r="O1658" t="s">
        <v>37</v>
      </c>
      <c r="P1658" t="s">
        <v>31</v>
      </c>
      <c r="Q1658" t="s">
        <v>61</v>
      </c>
      <c r="R1658">
        <v>2</v>
      </c>
      <c r="S1658" t="s">
        <v>332</v>
      </c>
      <c r="T1658" t="s">
        <v>338</v>
      </c>
      <c r="U1658" t="s">
        <v>339</v>
      </c>
      <c r="V1658" s="50">
        <f t="shared" si="141"/>
        <v>5.8823529411764705E-3</v>
      </c>
      <c r="W1658" s="50">
        <f t="shared" si="145"/>
        <v>5882.3529411764703</v>
      </c>
      <c r="X1658" s="50">
        <f t="shared" si="143"/>
        <v>5.3781512605042018E-3</v>
      </c>
      <c r="Y1658">
        <f t="shared" si="142"/>
        <v>5.3781512605042021</v>
      </c>
    </row>
    <row r="1659" spans="1:25">
      <c r="A1659">
        <v>1658</v>
      </c>
      <c r="B1659" t="s">
        <v>296</v>
      </c>
      <c r="C1659" t="s">
        <v>297</v>
      </c>
      <c r="D1659">
        <v>3</v>
      </c>
      <c r="E1659" t="s">
        <v>71</v>
      </c>
      <c r="F1659">
        <f t="shared" si="147"/>
        <v>0.08</v>
      </c>
      <c r="H1659">
        <v>340</v>
      </c>
      <c r="I1659">
        <v>371.875</v>
      </c>
      <c r="J1659" t="s">
        <v>19</v>
      </c>
      <c r="K1659">
        <v>1</v>
      </c>
      <c r="L1659" t="s">
        <v>187</v>
      </c>
      <c r="M1659" t="s">
        <v>187</v>
      </c>
      <c r="N1659" t="s">
        <v>36</v>
      </c>
      <c r="O1659" t="s">
        <v>23</v>
      </c>
      <c r="P1659" t="s">
        <v>31</v>
      </c>
      <c r="Q1659" t="s">
        <v>38</v>
      </c>
      <c r="R1659">
        <v>1</v>
      </c>
      <c r="S1659" t="s">
        <v>332</v>
      </c>
      <c r="T1659" t="s">
        <v>338</v>
      </c>
      <c r="U1659" t="s">
        <v>339</v>
      </c>
      <c r="V1659" s="50">
        <f t="shared" si="141"/>
        <v>2.9411764705882353E-3</v>
      </c>
      <c r="W1659" s="50">
        <f t="shared" si="145"/>
        <v>2941.1764705882351</v>
      </c>
      <c r="X1659" s="50">
        <f t="shared" si="143"/>
        <v>2.6890756302521009E-3</v>
      </c>
      <c r="Y1659">
        <f t="shared" si="142"/>
        <v>2.6890756302521011</v>
      </c>
    </row>
    <row r="1660" spans="1:25">
      <c r="A1660">
        <v>1659</v>
      </c>
      <c r="B1660" t="s">
        <v>296</v>
      </c>
      <c r="C1660" t="s">
        <v>297</v>
      </c>
      <c r="D1660">
        <v>3</v>
      </c>
      <c r="E1660" t="s">
        <v>71</v>
      </c>
      <c r="F1660">
        <f t="shared" si="147"/>
        <v>0.08</v>
      </c>
      <c r="H1660">
        <v>340</v>
      </c>
      <c r="I1660">
        <v>371.875</v>
      </c>
      <c r="J1660" t="s">
        <v>65</v>
      </c>
      <c r="K1660">
        <v>1</v>
      </c>
      <c r="L1660" t="s">
        <v>317</v>
      </c>
      <c r="M1660" t="s">
        <v>317</v>
      </c>
      <c r="N1660" t="s">
        <v>22</v>
      </c>
      <c r="O1660" t="s">
        <v>23</v>
      </c>
      <c r="P1660" t="s">
        <v>24</v>
      </c>
      <c r="Q1660" t="s">
        <v>318</v>
      </c>
      <c r="R1660">
        <v>1</v>
      </c>
      <c r="S1660" t="s">
        <v>332</v>
      </c>
      <c r="T1660" t="s">
        <v>338</v>
      </c>
      <c r="U1660" t="s">
        <v>340</v>
      </c>
      <c r="V1660" s="50">
        <f t="shared" si="141"/>
        <v>2.9411764705882353E-3</v>
      </c>
      <c r="W1660" s="50">
        <f t="shared" si="145"/>
        <v>2941.1764705882351</v>
      </c>
      <c r="X1660" s="50">
        <f t="shared" si="143"/>
        <v>2.6890756302521009E-3</v>
      </c>
      <c r="Y1660">
        <f t="shared" si="142"/>
        <v>2.6890756302521011</v>
      </c>
    </row>
    <row r="1661" spans="1:25">
      <c r="A1661">
        <v>1660</v>
      </c>
      <c r="B1661" t="s">
        <v>296</v>
      </c>
      <c r="C1661" t="s">
        <v>297</v>
      </c>
      <c r="D1661">
        <v>3</v>
      </c>
      <c r="E1661" t="s">
        <v>71</v>
      </c>
      <c r="F1661">
        <f t="shared" si="147"/>
        <v>0.08</v>
      </c>
      <c r="H1661">
        <v>340</v>
      </c>
      <c r="I1661">
        <v>371.875</v>
      </c>
      <c r="J1661" t="s">
        <v>65</v>
      </c>
      <c r="K1661">
        <v>1</v>
      </c>
      <c r="L1661" t="s">
        <v>29</v>
      </c>
      <c r="M1661" t="s">
        <v>29</v>
      </c>
      <c r="N1661" t="s">
        <v>30</v>
      </c>
      <c r="O1661" t="s">
        <v>23</v>
      </c>
      <c r="P1661" t="s">
        <v>31</v>
      </c>
      <c r="Q1661" t="s">
        <v>32</v>
      </c>
      <c r="R1661">
        <v>1</v>
      </c>
      <c r="S1661" t="s">
        <v>332</v>
      </c>
      <c r="T1661" t="s">
        <v>338</v>
      </c>
      <c r="U1661" t="s">
        <v>340</v>
      </c>
      <c r="V1661" s="50">
        <f t="shared" si="141"/>
        <v>2.9411764705882353E-3</v>
      </c>
      <c r="W1661" s="50">
        <f t="shared" si="145"/>
        <v>2941.1764705882351</v>
      </c>
      <c r="X1661" s="50">
        <f t="shared" si="143"/>
        <v>2.6890756302521009E-3</v>
      </c>
      <c r="Y1661">
        <f t="shared" si="142"/>
        <v>2.6890756302521011</v>
      </c>
    </row>
    <row r="1662" spans="1:25">
      <c r="A1662">
        <v>1661</v>
      </c>
      <c r="B1662" t="s">
        <v>296</v>
      </c>
      <c r="C1662" t="s">
        <v>297</v>
      </c>
      <c r="D1662">
        <v>3</v>
      </c>
      <c r="E1662" t="s">
        <v>71</v>
      </c>
      <c r="F1662">
        <f t="shared" si="147"/>
        <v>0.08</v>
      </c>
      <c r="H1662">
        <v>340</v>
      </c>
      <c r="I1662">
        <v>371.875</v>
      </c>
      <c r="J1662" t="s">
        <v>65</v>
      </c>
      <c r="K1662">
        <v>1</v>
      </c>
      <c r="L1662" t="s">
        <v>51</v>
      </c>
      <c r="M1662" t="s">
        <v>51</v>
      </c>
      <c r="N1662" t="s">
        <v>22</v>
      </c>
      <c r="O1662" t="s">
        <v>23</v>
      </c>
      <c r="P1662" t="s">
        <v>24</v>
      </c>
      <c r="Q1662" t="s">
        <v>45</v>
      </c>
      <c r="R1662">
        <v>1</v>
      </c>
      <c r="S1662" t="s">
        <v>332</v>
      </c>
      <c r="T1662" t="s">
        <v>338</v>
      </c>
      <c r="U1662" t="s">
        <v>340</v>
      </c>
      <c r="V1662" s="50">
        <f t="shared" si="141"/>
        <v>2.9411764705882353E-3</v>
      </c>
      <c r="W1662" s="50">
        <f t="shared" si="145"/>
        <v>2941.1764705882351</v>
      </c>
      <c r="X1662" s="50">
        <f t="shared" si="143"/>
        <v>2.6890756302521009E-3</v>
      </c>
      <c r="Y1662">
        <f t="shared" si="142"/>
        <v>2.6890756302521011</v>
      </c>
    </row>
    <row r="1663" spans="1:25">
      <c r="A1663">
        <v>1662</v>
      </c>
      <c r="B1663" t="s">
        <v>296</v>
      </c>
      <c r="C1663" t="s">
        <v>297</v>
      </c>
      <c r="D1663">
        <v>3</v>
      </c>
      <c r="E1663" t="s">
        <v>71</v>
      </c>
      <c r="F1663">
        <f t="shared" si="147"/>
        <v>0.08</v>
      </c>
      <c r="H1663">
        <v>340</v>
      </c>
      <c r="I1663">
        <v>371.875</v>
      </c>
      <c r="J1663" t="s">
        <v>65</v>
      </c>
      <c r="K1663">
        <v>1</v>
      </c>
      <c r="L1663" t="s">
        <v>309</v>
      </c>
      <c r="M1663" t="s">
        <v>309</v>
      </c>
      <c r="N1663" t="s">
        <v>22</v>
      </c>
      <c r="O1663" t="s">
        <v>23</v>
      </c>
      <c r="P1663" t="s">
        <v>24</v>
      </c>
      <c r="Q1663" t="s">
        <v>32</v>
      </c>
      <c r="R1663">
        <v>1</v>
      </c>
      <c r="S1663" t="s">
        <v>332</v>
      </c>
      <c r="T1663" t="s">
        <v>338</v>
      </c>
      <c r="U1663" t="s">
        <v>340</v>
      </c>
      <c r="V1663" s="50">
        <f t="shared" si="141"/>
        <v>2.9411764705882353E-3</v>
      </c>
      <c r="W1663" s="50">
        <f t="shared" si="145"/>
        <v>2941.1764705882351</v>
      </c>
      <c r="X1663" s="50">
        <f t="shared" si="143"/>
        <v>2.6890756302521009E-3</v>
      </c>
      <c r="Y1663">
        <f t="shared" si="142"/>
        <v>2.6890756302521011</v>
      </c>
    </row>
    <row r="1664" spans="1:25">
      <c r="A1664">
        <v>1663</v>
      </c>
      <c r="B1664" t="s">
        <v>296</v>
      </c>
      <c r="C1664" t="s">
        <v>297</v>
      </c>
      <c r="D1664">
        <v>3</v>
      </c>
      <c r="E1664" t="s">
        <v>71</v>
      </c>
      <c r="F1664">
        <f t="shared" si="147"/>
        <v>0.08</v>
      </c>
      <c r="H1664">
        <v>340</v>
      </c>
      <c r="I1664">
        <v>371.875</v>
      </c>
      <c r="J1664" t="s">
        <v>65</v>
      </c>
      <c r="K1664">
        <v>1</v>
      </c>
      <c r="L1664" t="s">
        <v>62</v>
      </c>
      <c r="M1664" t="s">
        <v>62</v>
      </c>
      <c r="N1664" t="s">
        <v>22</v>
      </c>
      <c r="O1664" t="s">
        <v>37</v>
      </c>
      <c r="P1664" t="s">
        <v>24</v>
      </c>
      <c r="Q1664" t="s">
        <v>32</v>
      </c>
      <c r="R1664">
        <v>1</v>
      </c>
      <c r="S1664" t="s">
        <v>332</v>
      </c>
      <c r="T1664" t="s">
        <v>338</v>
      </c>
      <c r="U1664" t="s">
        <v>340</v>
      </c>
      <c r="V1664" s="50">
        <f t="shared" si="141"/>
        <v>2.9411764705882353E-3</v>
      </c>
      <c r="W1664" s="50">
        <f t="shared" si="145"/>
        <v>2941.1764705882351</v>
      </c>
      <c r="X1664" s="50">
        <f t="shared" si="143"/>
        <v>2.6890756302521009E-3</v>
      </c>
      <c r="Y1664">
        <f t="shared" si="142"/>
        <v>2.6890756302521011</v>
      </c>
    </row>
    <row r="1665" spans="1:25">
      <c r="A1665">
        <v>1664</v>
      </c>
      <c r="B1665" t="s">
        <v>296</v>
      </c>
      <c r="C1665" t="s">
        <v>297</v>
      </c>
      <c r="D1665">
        <v>3</v>
      </c>
      <c r="E1665" t="s">
        <v>71</v>
      </c>
      <c r="F1665">
        <f t="shared" si="147"/>
        <v>0.08</v>
      </c>
      <c r="H1665">
        <v>340</v>
      </c>
      <c r="I1665">
        <v>371.875</v>
      </c>
      <c r="J1665" t="s">
        <v>65</v>
      </c>
      <c r="K1665">
        <v>1</v>
      </c>
      <c r="L1665" t="s">
        <v>276</v>
      </c>
      <c r="M1665" t="s">
        <v>276</v>
      </c>
      <c r="N1665" t="s">
        <v>22</v>
      </c>
      <c r="O1665" t="s">
        <v>23</v>
      </c>
      <c r="P1665" t="s">
        <v>31</v>
      </c>
      <c r="Q1665" t="s">
        <v>61</v>
      </c>
      <c r="R1665">
        <v>1</v>
      </c>
      <c r="S1665" t="s">
        <v>332</v>
      </c>
      <c r="T1665" t="s">
        <v>338</v>
      </c>
      <c r="U1665" t="s">
        <v>340</v>
      </c>
      <c r="V1665" s="50">
        <f t="shared" si="141"/>
        <v>2.9411764705882353E-3</v>
      </c>
      <c r="W1665" s="50">
        <f t="shared" si="145"/>
        <v>2941.1764705882351</v>
      </c>
      <c r="X1665" s="50">
        <f t="shared" si="143"/>
        <v>2.6890756302521009E-3</v>
      </c>
      <c r="Y1665">
        <f t="shared" si="142"/>
        <v>2.6890756302521011</v>
      </c>
    </row>
    <row r="1666" spans="1:25">
      <c r="A1666">
        <v>1665</v>
      </c>
      <c r="B1666" t="s">
        <v>296</v>
      </c>
      <c r="C1666" t="s">
        <v>297</v>
      </c>
      <c r="D1666">
        <v>3</v>
      </c>
      <c r="E1666" t="s">
        <v>71</v>
      </c>
      <c r="F1666">
        <f t="shared" si="147"/>
        <v>0.08</v>
      </c>
      <c r="H1666">
        <v>340</v>
      </c>
      <c r="I1666">
        <v>371.875</v>
      </c>
      <c r="J1666" t="s">
        <v>67</v>
      </c>
      <c r="K1666">
        <v>1</v>
      </c>
      <c r="L1666" t="s">
        <v>317</v>
      </c>
      <c r="M1666" t="s">
        <v>317</v>
      </c>
      <c r="N1666" t="s">
        <v>22</v>
      </c>
      <c r="O1666" t="s">
        <v>23</v>
      </c>
      <c r="P1666" t="s">
        <v>24</v>
      </c>
      <c r="Q1666" t="s">
        <v>318</v>
      </c>
      <c r="R1666">
        <v>1</v>
      </c>
      <c r="S1666" t="s">
        <v>332</v>
      </c>
      <c r="T1666" t="s">
        <v>338</v>
      </c>
      <c r="U1666" t="s">
        <v>341</v>
      </c>
      <c r="V1666" s="50">
        <f t="shared" ref="V1666:V1729" si="148">R1666/H1666</f>
        <v>2.9411764705882353E-3</v>
      </c>
      <c r="W1666" s="50">
        <f t="shared" si="145"/>
        <v>2941.1764705882351</v>
      </c>
      <c r="X1666" s="50">
        <f t="shared" si="143"/>
        <v>2.6890756302521009E-3</v>
      </c>
      <c r="Y1666">
        <f t="shared" ref="Y1666:Y1729" si="149">X1666*1000</f>
        <v>2.6890756302521011</v>
      </c>
    </row>
    <row r="1667" spans="1:25">
      <c r="A1667">
        <v>1666</v>
      </c>
      <c r="B1667" t="s">
        <v>296</v>
      </c>
      <c r="C1667" t="s">
        <v>297</v>
      </c>
      <c r="D1667">
        <v>3</v>
      </c>
      <c r="E1667" t="s">
        <v>71</v>
      </c>
      <c r="F1667">
        <f t="shared" si="147"/>
        <v>0.08</v>
      </c>
      <c r="H1667">
        <v>340</v>
      </c>
      <c r="I1667">
        <v>371.875</v>
      </c>
      <c r="J1667" t="s">
        <v>67</v>
      </c>
      <c r="K1667">
        <v>1</v>
      </c>
      <c r="L1667" t="s">
        <v>317</v>
      </c>
      <c r="M1667" t="s">
        <v>317</v>
      </c>
      <c r="N1667" t="s">
        <v>22</v>
      </c>
      <c r="O1667" t="s">
        <v>23</v>
      </c>
      <c r="P1667" t="s">
        <v>24</v>
      </c>
      <c r="Q1667" t="s">
        <v>318</v>
      </c>
      <c r="R1667">
        <v>2</v>
      </c>
      <c r="S1667" t="s">
        <v>332</v>
      </c>
      <c r="T1667" t="s">
        <v>338</v>
      </c>
      <c r="U1667" t="s">
        <v>341</v>
      </c>
      <c r="V1667" s="50">
        <f t="shared" si="148"/>
        <v>5.8823529411764705E-3</v>
      </c>
      <c r="W1667" s="50">
        <f t="shared" si="145"/>
        <v>5882.3529411764703</v>
      </c>
      <c r="X1667" s="50">
        <f t="shared" ref="X1667:X1730" si="150">R1667/I1667</f>
        <v>5.3781512605042018E-3</v>
      </c>
      <c r="Y1667">
        <f t="shared" si="149"/>
        <v>5.3781512605042021</v>
      </c>
    </row>
    <row r="1668" spans="1:25">
      <c r="A1668">
        <v>1667</v>
      </c>
      <c r="B1668" t="s">
        <v>296</v>
      </c>
      <c r="C1668" t="s">
        <v>297</v>
      </c>
      <c r="D1668">
        <v>3</v>
      </c>
      <c r="E1668" t="s">
        <v>71</v>
      </c>
      <c r="F1668">
        <f t="shared" si="147"/>
        <v>0.08</v>
      </c>
      <c r="H1668">
        <v>340</v>
      </c>
      <c r="I1668">
        <v>371.875</v>
      </c>
      <c r="J1668" t="s">
        <v>67</v>
      </c>
      <c r="K1668">
        <v>1</v>
      </c>
      <c r="L1668" t="s">
        <v>29</v>
      </c>
      <c r="M1668" t="s">
        <v>29</v>
      </c>
      <c r="N1668" t="s">
        <v>30</v>
      </c>
      <c r="O1668" t="s">
        <v>23</v>
      </c>
      <c r="P1668" t="s">
        <v>31</v>
      </c>
      <c r="Q1668" t="s">
        <v>32</v>
      </c>
      <c r="R1668">
        <v>1</v>
      </c>
      <c r="S1668" t="s">
        <v>332</v>
      </c>
      <c r="T1668" t="s">
        <v>338</v>
      </c>
      <c r="U1668" t="s">
        <v>341</v>
      </c>
      <c r="V1668" s="50">
        <f t="shared" si="148"/>
        <v>2.9411764705882353E-3</v>
      </c>
      <c r="W1668" s="50">
        <f t="shared" ref="W1668:W1731" si="151">V1668*1000000</f>
        <v>2941.1764705882351</v>
      </c>
      <c r="X1668" s="50">
        <f t="shared" si="150"/>
        <v>2.6890756302521009E-3</v>
      </c>
      <c r="Y1668">
        <f t="shared" si="149"/>
        <v>2.6890756302521011</v>
      </c>
    </row>
    <row r="1669" spans="1:25">
      <c r="A1669">
        <v>1668</v>
      </c>
      <c r="B1669" t="s">
        <v>296</v>
      </c>
      <c r="C1669" t="s">
        <v>297</v>
      </c>
      <c r="D1669">
        <v>3</v>
      </c>
      <c r="E1669" t="s">
        <v>71</v>
      </c>
      <c r="F1669">
        <f t="shared" si="147"/>
        <v>0.08</v>
      </c>
      <c r="H1669">
        <v>340</v>
      </c>
      <c r="I1669">
        <v>371.875</v>
      </c>
      <c r="J1669" t="s">
        <v>67</v>
      </c>
      <c r="K1669">
        <v>1</v>
      </c>
      <c r="L1669" t="s">
        <v>39</v>
      </c>
      <c r="M1669" t="s">
        <v>35</v>
      </c>
      <c r="N1669" t="s">
        <v>36</v>
      </c>
      <c r="O1669" t="s">
        <v>37</v>
      </c>
      <c r="P1669" t="s">
        <v>24</v>
      </c>
      <c r="Q1669" t="s">
        <v>38</v>
      </c>
      <c r="R1669">
        <v>1</v>
      </c>
      <c r="S1669" t="s">
        <v>332</v>
      </c>
      <c r="T1669" t="s">
        <v>338</v>
      </c>
      <c r="U1669" t="s">
        <v>341</v>
      </c>
      <c r="V1669" s="50">
        <f t="shared" si="148"/>
        <v>2.9411764705882353E-3</v>
      </c>
      <c r="W1669" s="50">
        <f t="shared" si="151"/>
        <v>2941.1764705882351</v>
      </c>
      <c r="X1669" s="50">
        <f t="shared" si="150"/>
        <v>2.6890756302521009E-3</v>
      </c>
      <c r="Y1669">
        <f t="shared" si="149"/>
        <v>2.6890756302521011</v>
      </c>
    </row>
    <row r="1670" spans="1:25">
      <c r="A1670">
        <v>1669</v>
      </c>
      <c r="B1670" t="s">
        <v>296</v>
      </c>
      <c r="C1670" t="s">
        <v>297</v>
      </c>
      <c r="D1670">
        <v>3</v>
      </c>
      <c r="E1670" t="s">
        <v>71</v>
      </c>
      <c r="F1670">
        <f t="shared" si="147"/>
        <v>0.08</v>
      </c>
      <c r="H1670">
        <v>340</v>
      </c>
      <c r="I1670">
        <v>371.875</v>
      </c>
      <c r="J1670" t="s">
        <v>67</v>
      </c>
      <c r="K1670">
        <v>1</v>
      </c>
      <c r="L1670" t="s">
        <v>301</v>
      </c>
      <c r="M1670" t="s">
        <v>302</v>
      </c>
      <c r="N1670" t="s">
        <v>22</v>
      </c>
      <c r="O1670" t="s">
        <v>23</v>
      </c>
      <c r="P1670" t="s">
        <v>24</v>
      </c>
      <c r="Q1670" t="s">
        <v>303</v>
      </c>
      <c r="R1670">
        <v>1</v>
      </c>
      <c r="S1670" t="s">
        <v>332</v>
      </c>
      <c r="T1670" t="s">
        <v>338</v>
      </c>
      <c r="U1670" t="s">
        <v>341</v>
      </c>
      <c r="V1670" s="50">
        <f t="shared" si="148"/>
        <v>2.9411764705882353E-3</v>
      </c>
      <c r="W1670" s="50">
        <f t="shared" si="151"/>
        <v>2941.1764705882351</v>
      </c>
      <c r="X1670" s="50">
        <f t="shared" si="150"/>
        <v>2.6890756302521009E-3</v>
      </c>
      <c r="Y1670">
        <f t="shared" si="149"/>
        <v>2.6890756302521011</v>
      </c>
    </row>
    <row r="1671" spans="1:25">
      <c r="A1671">
        <v>1670</v>
      </c>
      <c r="B1671" t="s">
        <v>296</v>
      </c>
      <c r="C1671" t="s">
        <v>297</v>
      </c>
      <c r="D1671">
        <v>3</v>
      </c>
      <c r="E1671" t="s">
        <v>71</v>
      </c>
      <c r="F1671">
        <f t="shared" si="147"/>
        <v>0.08</v>
      </c>
      <c r="H1671">
        <v>340</v>
      </c>
      <c r="I1671">
        <v>371.875</v>
      </c>
      <c r="J1671" t="s">
        <v>67</v>
      </c>
      <c r="K1671">
        <v>1</v>
      </c>
      <c r="L1671" t="s">
        <v>309</v>
      </c>
      <c r="M1671" t="s">
        <v>309</v>
      </c>
      <c r="N1671" t="s">
        <v>22</v>
      </c>
      <c r="O1671" t="s">
        <v>23</v>
      </c>
      <c r="P1671" t="s">
        <v>24</v>
      </c>
      <c r="Q1671" t="s">
        <v>32</v>
      </c>
      <c r="R1671">
        <v>1</v>
      </c>
      <c r="S1671" t="s">
        <v>332</v>
      </c>
      <c r="T1671" t="s">
        <v>338</v>
      </c>
      <c r="U1671" t="s">
        <v>341</v>
      </c>
      <c r="V1671" s="50">
        <f t="shared" si="148"/>
        <v>2.9411764705882353E-3</v>
      </c>
      <c r="W1671" s="50">
        <f t="shared" si="151"/>
        <v>2941.1764705882351</v>
      </c>
      <c r="X1671" s="50">
        <f t="shared" si="150"/>
        <v>2.6890756302521009E-3</v>
      </c>
      <c r="Y1671">
        <f t="shared" si="149"/>
        <v>2.6890756302521011</v>
      </c>
    </row>
    <row r="1672" spans="1:25">
      <c r="A1672">
        <v>1671</v>
      </c>
      <c r="B1672" t="s">
        <v>296</v>
      </c>
      <c r="C1672" t="s">
        <v>297</v>
      </c>
      <c r="D1672">
        <v>3</v>
      </c>
      <c r="E1672" t="s">
        <v>71</v>
      </c>
      <c r="F1672">
        <f t="shared" si="147"/>
        <v>0.08</v>
      </c>
      <c r="H1672">
        <v>340</v>
      </c>
      <c r="I1672">
        <v>371.875</v>
      </c>
      <c r="J1672" t="s">
        <v>67</v>
      </c>
      <c r="K1672">
        <v>1</v>
      </c>
      <c r="L1672" t="s">
        <v>316</v>
      </c>
      <c r="M1672" t="s">
        <v>316</v>
      </c>
      <c r="N1672" t="s">
        <v>30</v>
      </c>
      <c r="O1672" t="s">
        <v>23</v>
      </c>
      <c r="P1672" t="s">
        <v>31</v>
      </c>
      <c r="Q1672" t="s">
        <v>152</v>
      </c>
      <c r="R1672">
        <v>1</v>
      </c>
      <c r="S1672" t="s">
        <v>332</v>
      </c>
      <c r="T1672" t="s">
        <v>338</v>
      </c>
      <c r="U1672" t="s">
        <v>341</v>
      </c>
      <c r="V1672" s="50">
        <f t="shared" si="148"/>
        <v>2.9411764705882353E-3</v>
      </c>
      <c r="W1672" s="50">
        <f t="shared" si="151"/>
        <v>2941.1764705882351</v>
      </c>
      <c r="X1672" s="50">
        <f t="shared" si="150"/>
        <v>2.6890756302521009E-3</v>
      </c>
      <c r="Y1672">
        <f t="shared" si="149"/>
        <v>2.6890756302521011</v>
      </c>
    </row>
    <row r="1673" spans="1:25">
      <c r="A1673">
        <v>1672</v>
      </c>
      <c r="B1673" t="s">
        <v>296</v>
      </c>
      <c r="C1673" t="s">
        <v>297</v>
      </c>
      <c r="D1673">
        <v>3</v>
      </c>
      <c r="E1673" t="s">
        <v>71</v>
      </c>
      <c r="F1673">
        <f t="shared" si="147"/>
        <v>0.08</v>
      </c>
      <c r="H1673">
        <v>340</v>
      </c>
      <c r="I1673">
        <v>371.875</v>
      </c>
      <c r="J1673" t="s">
        <v>67</v>
      </c>
      <c r="K1673">
        <v>1</v>
      </c>
      <c r="L1673" t="s">
        <v>316</v>
      </c>
      <c r="M1673" t="s">
        <v>316</v>
      </c>
      <c r="N1673" t="s">
        <v>30</v>
      </c>
      <c r="O1673" t="s">
        <v>23</v>
      </c>
      <c r="P1673" t="s">
        <v>31</v>
      </c>
      <c r="Q1673" t="s">
        <v>152</v>
      </c>
      <c r="R1673">
        <v>1</v>
      </c>
      <c r="S1673" t="s">
        <v>332</v>
      </c>
      <c r="T1673" t="s">
        <v>338</v>
      </c>
      <c r="U1673" t="s">
        <v>341</v>
      </c>
      <c r="V1673" s="50">
        <f t="shared" si="148"/>
        <v>2.9411764705882353E-3</v>
      </c>
      <c r="W1673" s="50">
        <f t="shared" si="151"/>
        <v>2941.1764705882351</v>
      </c>
      <c r="X1673" s="50">
        <f t="shared" si="150"/>
        <v>2.6890756302521009E-3</v>
      </c>
      <c r="Y1673">
        <f t="shared" si="149"/>
        <v>2.6890756302521011</v>
      </c>
    </row>
    <row r="1674" spans="1:25">
      <c r="A1674">
        <v>1673</v>
      </c>
      <c r="B1674" t="s">
        <v>296</v>
      </c>
      <c r="C1674" t="s">
        <v>297</v>
      </c>
      <c r="D1674">
        <v>3</v>
      </c>
      <c r="E1674" t="s">
        <v>71</v>
      </c>
      <c r="F1674">
        <f t="shared" si="147"/>
        <v>0.08</v>
      </c>
      <c r="H1674">
        <v>340</v>
      </c>
      <c r="I1674">
        <v>371.875</v>
      </c>
      <c r="J1674" t="s">
        <v>67</v>
      </c>
      <c r="K1674">
        <v>1</v>
      </c>
      <c r="L1674" t="s">
        <v>187</v>
      </c>
      <c r="M1674" t="s">
        <v>187</v>
      </c>
      <c r="N1674" t="s">
        <v>36</v>
      </c>
      <c r="O1674" t="s">
        <v>23</v>
      </c>
      <c r="P1674" t="s">
        <v>31</v>
      </c>
      <c r="Q1674" t="s">
        <v>38</v>
      </c>
      <c r="R1674">
        <v>1</v>
      </c>
      <c r="S1674" t="s">
        <v>332</v>
      </c>
      <c r="T1674" t="s">
        <v>338</v>
      </c>
      <c r="U1674" t="s">
        <v>341</v>
      </c>
      <c r="V1674" s="50">
        <f t="shared" si="148"/>
        <v>2.9411764705882353E-3</v>
      </c>
      <c r="W1674" s="50">
        <f t="shared" si="151"/>
        <v>2941.1764705882351</v>
      </c>
      <c r="X1674" s="50">
        <f t="shared" si="150"/>
        <v>2.6890756302521009E-3</v>
      </c>
      <c r="Y1674">
        <f t="shared" si="149"/>
        <v>2.6890756302521011</v>
      </c>
    </row>
    <row r="1675" spans="1:25">
      <c r="A1675">
        <v>1674</v>
      </c>
      <c r="B1675" t="s">
        <v>296</v>
      </c>
      <c r="C1675" t="s">
        <v>297</v>
      </c>
      <c r="D1675">
        <v>3</v>
      </c>
      <c r="E1675" t="s">
        <v>71</v>
      </c>
      <c r="F1675">
        <f t="shared" si="147"/>
        <v>0.08</v>
      </c>
      <c r="H1675">
        <v>340</v>
      </c>
      <c r="I1675">
        <v>371.875</v>
      </c>
      <c r="J1675" t="s">
        <v>69</v>
      </c>
      <c r="K1675">
        <v>1</v>
      </c>
      <c r="L1675" t="s">
        <v>317</v>
      </c>
      <c r="M1675" t="s">
        <v>317</v>
      </c>
      <c r="N1675" t="s">
        <v>22</v>
      </c>
      <c r="O1675" t="s">
        <v>23</v>
      </c>
      <c r="P1675" t="s">
        <v>24</v>
      </c>
      <c r="Q1675" t="s">
        <v>318</v>
      </c>
      <c r="R1675">
        <v>1</v>
      </c>
      <c r="S1675" t="s">
        <v>332</v>
      </c>
      <c r="T1675" t="s">
        <v>338</v>
      </c>
      <c r="U1675" t="s">
        <v>342</v>
      </c>
      <c r="V1675" s="50">
        <f t="shared" si="148"/>
        <v>2.9411764705882353E-3</v>
      </c>
      <c r="W1675" s="50">
        <f t="shared" si="151"/>
        <v>2941.1764705882351</v>
      </c>
      <c r="X1675" s="50">
        <f t="shared" si="150"/>
        <v>2.6890756302521009E-3</v>
      </c>
      <c r="Y1675">
        <f t="shared" si="149"/>
        <v>2.6890756302521011</v>
      </c>
    </row>
    <row r="1676" spans="1:25">
      <c r="A1676">
        <v>1675</v>
      </c>
      <c r="B1676" t="s">
        <v>296</v>
      </c>
      <c r="C1676" t="s">
        <v>297</v>
      </c>
      <c r="D1676">
        <v>3</v>
      </c>
      <c r="E1676" t="s">
        <v>71</v>
      </c>
      <c r="F1676">
        <f t="shared" si="147"/>
        <v>0.08</v>
      </c>
      <c r="H1676">
        <v>340</v>
      </c>
      <c r="I1676">
        <v>371.875</v>
      </c>
      <c r="J1676" t="s">
        <v>69</v>
      </c>
      <c r="K1676">
        <v>1</v>
      </c>
      <c r="L1676" t="s">
        <v>51</v>
      </c>
      <c r="M1676" t="s">
        <v>51</v>
      </c>
      <c r="N1676" t="s">
        <v>22</v>
      </c>
      <c r="O1676" t="s">
        <v>23</v>
      </c>
      <c r="P1676" t="s">
        <v>24</v>
      </c>
      <c r="Q1676" t="s">
        <v>45</v>
      </c>
      <c r="R1676">
        <v>2</v>
      </c>
      <c r="S1676" t="s">
        <v>332</v>
      </c>
      <c r="T1676" t="s">
        <v>338</v>
      </c>
      <c r="U1676" t="s">
        <v>342</v>
      </c>
      <c r="V1676" s="50">
        <f t="shared" si="148"/>
        <v>5.8823529411764705E-3</v>
      </c>
      <c r="W1676" s="50">
        <f t="shared" si="151"/>
        <v>5882.3529411764703</v>
      </c>
      <c r="X1676" s="50">
        <f t="shared" si="150"/>
        <v>5.3781512605042018E-3</v>
      </c>
      <c r="Y1676">
        <f t="shared" si="149"/>
        <v>5.3781512605042021</v>
      </c>
    </row>
    <row r="1677" spans="1:25">
      <c r="A1677">
        <v>1676</v>
      </c>
      <c r="B1677" t="s">
        <v>296</v>
      </c>
      <c r="C1677" t="s">
        <v>297</v>
      </c>
      <c r="D1677">
        <v>3</v>
      </c>
      <c r="E1677" t="s">
        <v>71</v>
      </c>
      <c r="F1677">
        <f t="shared" si="147"/>
        <v>0.08</v>
      </c>
      <c r="H1677">
        <v>340</v>
      </c>
      <c r="I1677">
        <v>371.875</v>
      </c>
      <c r="J1677" t="s">
        <v>69</v>
      </c>
      <c r="K1677">
        <v>1</v>
      </c>
      <c r="L1677" t="s">
        <v>60</v>
      </c>
      <c r="M1677" t="s">
        <v>60</v>
      </c>
      <c r="N1677" t="s">
        <v>30</v>
      </c>
      <c r="O1677" t="s">
        <v>37</v>
      </c>
      <c r="P1677" t="s">
        <v>31</v>
      </c>
      <c r="Q1677" t="s">
        <v>61</v>
      </c>
      <c r="R1677">
        <v>5</v>
      </c>
      <c r="S1677" t="s">
        <v>332</v>
      </c>
      <c r="T1677" t="s">
        <v>338</v>
      </c>
      <c r="U1677" t="s">
        <v>342</v>
      </c>
      <c r="V1677" s="50">
        <f t="shared" si="148"/>
        <v>1.4705882352941176E-2</v>
      </c>
      <c r="W1677" s="50">
        <f t="shared" si="151"/>
        <v>14705.882352941177</v>
      </c>
      <c r="X1677" s="50">
        <f t="shared" si="150"/>
        <v>1.3445378151260505E-2</v>
      </c>
      <c r="Y1677">
        <f t="shared" si="149"/>
        <v>13.445378151260504</v>
      </c>
    </row>
    <row r="1678" spans="1:25">
      <c r="A1678">
        <v>1677</v>
      </c>
      <c r="B1678" t="s">
        <v>296</v>
      </c>
      <c r="C1678" t="s">
        <v>297</v>
      </c>
      <c r="D1678">
        <v>3</v>
      </c>
      <c r="E1678" t="s">
        <v>71</v>
      </c>
      <c r="F1678">
        <f t="shared" si="147"/>
        <v>0.08</v>
      </c>
      <c r="H1678">
        <v>340</v>
      </c>
      <c r="I1678">
        <v>371.875</v>
      </c>
      <c r="J1678" t="s">
        <v>69</v>
      </c>
      <c r="K1678">
        <v>1</v>
      </c>
      <c r="L1678" t="s">
        <v>60</v>
      </c>
      <c r="M1678" t="s">
        <v>60</v>
      </c>
      <c r="N1678" t="s">
        <v>30</v>
      </c>
      <c r="O1678" t="s">
        <v>37</v>
      </c>
      <c r="P1678" t="s">
        <v>31</v>
      </c>
      <c r="Q1678" t="s">
        <v>61</v>
      </c>
      <c r="R1678">
        <v>1</v>
      </c>
      <c r="S1678" t="s">
        <v>332</v>
      </c>
      <c r="T1678" t="s">
        <v>338</v>
      </c>
      <c r="U1678" t="s">
        <v>342</v>
      </c>
      <c r="V1678" s="50">
        <f t="shared" si="148"/>
        <v>2.9411764705882353E-3</v>
      </c>
      <c r="W1678" s="50">
        <f t="shared" si="151"/>
        <v>2941.1764705882351</v>
      </c>
      <c r="X1678" s="50">
        <f t="shared" si="150"/>
        <v>2.6890756302521009E-3</v>
      </c>
      <c r="Y1678">
        <f t="shared" si="149"/>
        <v>2.6890756302521011</v>
      </c>
    </row>
    <row r="1679" spans="1:25">
      <c r="A1679">
        <v>1678</v>
      </c>
      <c r="B1679" t="s">
        <v>296</v>
      </c>
      <c r="C1679" t="s">
        <v>297</v>
      </c>
      <c r="D1679">
        <v>3</v>
      </c>
      <c r="E1679" t="s">
        <v>71</v>
      </c>
      <c r="F1679">
        <f t="shared" si="147"/>
        <v>0.08</v>
      </c>
      <c r="H1679">
        <v>340</v>
      </c>
      <c r="I1679">
        <v>371.875</v>
      </c>
      <c r="J1679" t="s">
        <v>69</v>
      </c>
      <c r="K1679">
        <v>1</v>
      </c>
      <c r="L1679" t="s">
        <v>309</v>
      </c>
      <c r="M1679" t="s">
        <v>309</v>
      </c>
      <c r="N1679" t="s">
        <v>22</v>
      </c>
      <c r="O1679" t="s">
        <v>23</v>
      </c>
      <c r="P1679" t="s">
        <v>24</v>
      </c>
      <c r="Q1679" t="s">
        <v>32</v>
      </c>
      <c r="R1679">
        <v>1</v>
      </c>
      <c r="S1679" t="s">
        <v>332</v>
      </c>
      <c r="T1679" t="s">
        <v>338</v>
      </c>
      <c r="U1679" t="s">
        <v>342</v>
      </c>
      <c r="V1679" s="50">
        <f t="shared" si="148"/>
        <v>2.9411764705882353E-3</v>
      </c>
      <c r="W1679" s="50">
        <f t="shared" si="151"/>
        <v>2941.1764705882351</v>
      </c>
      <c r="X1679" s="50">
        <f t="shared" si="150"/>
        <v>2.6890756302521009E-3</v>
      </c>
      <c r="Y1679">
        <f t="shared" si="149"/>
        <v>2.6890756302521011</v>
      </c>
    </row>
    <row r="1680" spans="1:25">
      <c r="A1680">
        <v>1679</v>
      </c>
      <c r="B1680" t="s">
        <v>296</v>
      </c>
      <c r="C1680" t="s">
        <v>297</v>
      </c>
      <c r="D1680">
        <v>3</v>
      </c>
      <c r="E1680" t="s">
        <v>71</v>
      </c>
      <c r="F1680">
        <f t="shared" si="147"/>
        <v>0.08</v>
      </c>
      <c r="H1680">
        <v>340</v>
      </c>
      <c r="I1680">
        <v>371.875</v>
      </c>
      <c r="J1680" t="s">
        <v>69</v>
      </c>
      <c r="K1680">
        <v>1</v>
      </c>
      <c r="L1680" t="s">
        <v>309</v>
      </c>
      <c r="M1680" t="s">
        <v>309</v>
      </c>
      <c r="N1680" t="s">
        <v>22</v>
      </c>
      <c r="O1680" t="s">
        <v>23</v>
      </c>
      <c r="P1680" t="s">
        <v>24</v>
      </c>
      <c r="Q1680" t="s">
        <v>32</v>
      </c>
      <c r="R1680">
        <v>1</v>
      </c>
      <c r="S1680" t="s">
        <v>332</v>
      </c>
      <c r="T1680" t="s">
        <v>338</v>
      </c>
      <c r="U1680" t="s">
        <v>342</v>
      </c>
      <c r="V1680" s="50">
        <f t="shared" si="148"/>
        <v>2.9411764705882353E-3</v>
      </c>
      <c r="W1680" s="50">
        <f t="shared" si="151"/>
        <v>2941.1764705882351</v>
      </c>
      <c r="X1680" s="50">
        <f t="shared" si="150"/>
        <v>2.6890756302521009E-3</v>
      </c>
      <c r="Y1680">
        <f t="shared" si="149"/>
        <v>2.6890756302521011</v>
      </c>
    </row>
    <row r="1681" spans="1:25">
      <c r="A1681">
        <v>1680</v>
      </c>
      <c r="B1681" t="s">
        <v>296</v>
      </c>
      <c r="C1681" t="s">
        <v>297</v>
      </c>
      <c r="D1681">
        <v>3</v>
      </c>
      <c r="E1681" t="s">
        <v>71</v>
      </c>
      <c r="F1681">
        <f t="shared" si="147"/>
        <v>0.08</v>
      </c>
      <c r="H1681">
        <v>340</v>
      </c>
      <c r="I1681">
        <v>371.875</v>
      </c>
      <c r="J1681" t="s">
        <v>69</v>
      </c>
      <c r="K1681">
        <v>1</v>
      </c>
      <c r="L1681" t="s">
        <v>309</v>
      </c>
      <c r="M1681" t="s">
        <v>309</v>
      </c>
      <c r="N1681" t="s">
        <v>22</v>
      </c>
      <c r="O1681" t="s">
        <v>23</v>
      </c>
      <c r="P1681" t="s">
        <v>24</v>
      </c>
      <c r="Q1681" t="s">
        <v>32</v>
      </c>
      <c r="R1681">
        <v>1</v>
      </c>
      <c r="S1681" t="s">
        <v>332</v>
      </c>
      <c r="T1681" t="s">
        <v>338</v>
      </c>
      <c r="U1681" t="s">
        <v>342</v>
      </c>
      <c r="V1681" s="50">
        <f t="shared" si="148"/>
        <v>2.9411764705882353E-3</v>
      </c>
      <c r="W1681" s="50">
        <f t="shared" si="151"/>
        <v>2941.1764705882351</v>
      </c>
      <c r="X1681" s="50">
        <f t="shared" si="150"/>
        <v>2.6890756302521009E-3</v>
      </c>
      <c r="Y1681">
        <f t="shared" si="149"/>
        <v>2.6890756302521011</v>
      </c>
    </row>
    <row r="1682" spans="1:25">
      <c r="A1682">
        <v>1681</v>
      </c>
      <c r="B1682" t="s">
        <v>296</v>
      </c>
      <c r="C1682" t="s">
        <v>297</v>
      </c>
      <c r="D1682">
        <v>3</v>
      </c>
      <c r="E1682" t="s">
        <v>71</v>
      </c>
      <c r="F1682">
        <f t="shared" si="147"/>
        <v>0.08</v>
      </c>
      <c r="H1682">
        <v>340</v>
      </c>
      <c r="I1682">
        <v>371.875</v>
      </c>
      <c r="J1682" t="s">
        <v>69</v>
      </c>
      <c r="K1682">
        <v>1</v>
      </c>
      <c r="L1682" t="s">
        <v>187</v>
      </c>
      <c r="M1682" t="s">
        <v>187</v>
      </c>
      <c r="N1682" t="s">
        <v>36</v>
      </c>
      <c r="O1682" t="s">
        <v>23</v>
      </c>
      <c r="P1682" t="s">
        <v>31</v>
      </c>
      <c r="Q1682" t="s">
        <v>38</v>
      </c>
      <c r="R1682">
        <v>1</v>
      </c>
      <c r="S1682" t="s">
        <v>332</v>
      </c>
      <c r="T1682" t="s">
        <v>338</v>
      </c>
      <c r="U1682" t="s">
        <v>342</v>
      </c>
      <c r="V1682" s="50">
        <f t="shared" si="148"/>
        <v>2.9411764705882353E-3</v>
      </c>
      <c r="W1682" s="50">
        <f t="shared" si="151"/>
        <v>2941.1764705882351</v>
      </c>
      <c r="X1682" s="50">
        <f t="shared" si="150"/>
        <v>2.6890756302521009E-3</v>
      </c>
      <c r="Y1682">
        <f t="shared" si="149"/>
        <v>2.6890756302521011</v>
      </c>
    </row>
    <row r="1683" spans="1:25">
      <c r="A1683">
        <v>1682</v>
      </c>
      <c r="B1683" t="s">
        <v>296</v>
      </c>
      <c r="C1683" t="s">
        <v>343</v>
      </c>
      <c r="D1683">
        <v>4</v>
      </c>
      <c r="E1683" t="s">
        <v>18</v>
      </c>
      <c r="F1683">
        <f t="shared" ref="F1683:F1733" si="152">(4/100)</f>
        <v>0.04</v>
      </c>
      <c r="H1683">
        <v>200</v>
      </c>
      <c r="I1683">
        <v>218.75</v>
      </c>
      <c r="J1683" t="s">
        <v>19</v>
      </c>
      <c r="K1683">
        <v>1</v>
      </c>
      <c r="L1683" t="s">
        <v>29</v>
      </c>
      <c r="M1683" t="s">
        <v>29</v>
      </c>
      <c r="N1683" t="s">
        <v>30</v>
      </c>
      <c r="O1683" t="s">
        <v>23</v>
      </c>
      <c r="P1683" t="s">
        <v>31</v>
      </c>
      <c r="Q1683" t="s">
        <v>32</v>
      </c>
      <c r="R1683">
        <v>1</v>
      </c>
      <c r="S1683" t="s">
        <v>344</v>
      </c>
      <c r="T1683" t="s">
        <v>345</v>
      </c>
      <c r="U1683" t="s">
        <v>346</v>
      </c>
      <c r="V1683" s="50">
        <f t="shared" si="148"/>
        <v>5.0000000000000001E-3</v>
      </c>
      <c r="W1683" s="50">
        <f t="shared" si="151"/>
        <v>5000</v>
      </c>
      <c r="X1683" s="50">
        <f t="shared" si="150"/>
        <v>4.5714285714285718E-3</v>
      </c>
      <c r="Y1683">
        <f t="shared" si="149"/>
        <v>4.5714285714285721</v>
      </c>
    </row>
    <row r="1684" spans="1:25">
      <c r="A1684">
        <v>1683</v>
      </c>
      <c r="B1684" t="s">
        <v>296</v>
      </c>
      <c r="C1684" t="s">
        <v>343</v>
      </c>
      <c r="D1684">
        <v>4</v>
      </c>
      <c r="E1684" t="s">
        <v>18</v>
      </c>
      <c r="F1684">
        <f t="shared" si="152"/>
        <v>0.04</v>
      </c>
      <c r="H1684">
        <v>200</v>
      </c>
      <c r="I1684">
        <v>218.75</v>
      </c>
      <c r="J1684" t="s">
        <v>19</v>
      </c>
      <c r="K1684">
        <v>1</v>
      </c>
      <c r="L1684" t="s">
        <v>29</v>
      </c>
      <c r="M1684" t="s">
        <v>29</v>
      </c>
      <c r="N1684" t="s">
        <v>30</v>
      </c>
      <c r="O1684" t="s">
        <v>23</v>
      </c>
      <c r="P1684" t="s">
        <v>31</v>
      </c>
      <c r="Q1684" t="s">
        <v>32</v>
      </c>
      <c r="R1684">
        <v>4</v>
      </c>
      <c r="S1684" t="s">
        <v>344</v>
      </c>
      <c r="T1684" t="s">
        <v>345</v>
      </c>
      <c r="U1684" t="s">
        <v>346</v>
      </c>
      <c r="V1684" s="50">
        <f t="shared" si="148"/>
        <v>0.02</v>
      </c>
      <c r="W1684" s="50">
        <f t="shared" si="151"/>
        <v>20000</v>
      </c>
      <c r="X1684" s="50">
        <f t="shared" si="150"/>
        <v>1.8285714285714287E-2</v>
      </c>
      <c r="Y1684">
        <f t="shared" si="149"/>
        <v>18.285714285714288</v>
      </c>
    </row>
    <row r="1685" spans="1:25">
      <c r="A1685">
        <v>1684</v>
      </c>
      <c r="B1685" t="s">
        <v>296</v>
      </c>
      <c r="C1685" t="s">
        <v>343</v>
      </c>
      <c r="D1685">
        <v>4</v>
      </c>
      <c r="E1685" t="s">
        <v>18</v>
      </c>
      <c r="F1685">
        <f t="shared" si="152"/>
        <v>0.04</v>
      </c>
      <c r="H1685">
        <v>200</v>
      </c>
      <c r="I1685">
        <v>218.75</v>
      </c>
      <c r="J1685" t="s">
        <v>19</v>
      </c>
      <c r="K1685">
        <v>1</v>
      </c>
      <c r="L1685" t="s">
        <v>29</v>
      </c>
      <c r="M1685" t="s">
        <v>29</v>
      </c>
      <c r="N1685" t="s">
        <v>30</v>
      </c>
      <c r="O1685" t="s">
        <v>23</v>
      </c>
      <c r="P1685" t="s">
        <v>31</v>
      </c>
      <c r="Q1685" t="s">
        <v>32</v>
      </c>
      <c r="R1685">
        <v>4</v>
      </c>
      <c r="S1685" t="s">
        <v>344</v>
      </c>
      <c r="T1685" t="s">
        <v>345</v>
      </c>
      <c r="U1685" t="s">
        <v>346</v>
      </c>
      <c r="V1685" s="50">
        <f t="shared" si="148"/>
        <v>0.02</v>
      </c>
      <c r="W1685" s="50">
        <f t="shared" si="151"/>
        <v>20000</v>
      </c>
      <c r="X1685" s="50">
        <f t="shared" si="150"/>
        <v>1.8285714285714287E-2</v>
      </c>
      <c r="Y1685">
        <f t="shared" si="149"/>
        <v>18.285714285714288</v>
      </c>
    </row>
    <row r="1686" spans="1:25">
      <c r="A1686">
        <v>1685</v>
      </c>
      <c r="B1686" t="s">
        <v>296</v>
      </c>
      <c r="C1686" t="s">
        <v>343</v>
      </c>
      <c r="D1686">
        <v>4</v>
      </c>
      <c r="E1686" t="s">
        <v>18</v>
      </c>
      <c r="F1686">
        <f t="shared" si="152"/>
        <v>0.04</v>
      </c>
      <c r="H1686">
        <v>200</v>
      </c>
      <c r="I1686">
        <v>218.75</v>
      </c>
      <c r="J1686" t="s">
        <v>19</v>
      </c>
      <c r="K1686">
        <v>1</v>
      </c>
      <c r="L1686" t="s">
        <v>29</v>
      </c>
      <c r="M1686" t="s">
        <v>29</v>
      </c>
      <c r="N1686" t="s">
        <v>30</v>
      </c>
      <c r="O1686" t="s">
        <v>23</v>
      </c>
      <c r="P1686" t="s">
        <v>31</v>
      </c>
      <c r="Q1686" t="s">
        <v>32</v>
      </c>
      <c r="R1686">
        <v>2</v>
      </c>
      <c r="S1686" t="s">
        <v>344</v>
      </c>
      <c r="T1686" t="s">
        <v>345</v>
      </c>
      <c r="U1686" t="s">
        <v>346</v>
      </c>
      <c r="V1686" s="50">
        <f t="shared" si="148"/>
        <v>0.01</v>
      </c>
      <c r="W1686" s="50">
        <f t="shared" si="151"/>
        <v>10000</v>
      </c>
      <c r="X1686" s="50">
        <f t="shared" si="150"/>
        <v>9.1428571428571435E-3</v>
      </c>
      <c r="Y1686">
        <f t="shared" si="149"/>
        <v>9.1428571428571441</v>
      </c>
    </row>
    <row r="1687" spans="1:25">
      <c r="A1687">
        <v>1686</v>
      </c>
      <c r="B1687" t="s">
        <v>296</v>
      </c>
      <c r="C1687" t="s">
        <v>343</v>
      </c>
      <c r="D1687">
        <v>4</v>
      </c>
      <c r="E1687" t="s">
        <v>18</v>
      </c>
      <c r="F1687">
        <f t="shared" si="152"/>
        <v>0.04</v>
      </c>
      <c r="H1687">
        <v>200</v>
      </c>
      <c r="I1687">
        <v>218.75</v>
      </c>
      <c r="J1687" t="s">
        <v>19</v>
      </c>
      <c r="K1687">
        <v>1</v>
      </c>
      <c r="L1687" t="s">
        <v>29</v>
      </c>
      <c r="M1687" t="s">
        <v>29</v>
      </c>
      <c r="N1687" t="s">
        <v>30</v>
      </c>
      <c r="O1687" t="s">
        <v>23</v>
      </c>
      <c r="P1687" t="s">
        <v>31</v>
      </c>
      <c r="Q1687" t="s">
        <v>32</v>
      </c>
      <c r="R1687">
        <v>2</v>
      </c>
      <c r="S1687" t="s">
        <v>344</v>
      </c>
      <c r="T1687" t="s">
        <v>345</v>
      </c>
      <c r="U1687" t="s">
        <v>346</v>
      </c>
      <c r="V1687" s="50">
        <f t="shared" si="148"/>
        <v>0.01</v>
      </c>
      <c r="W1687" s="50">
        <f t="shared" si="151"/>
        <v>10000</v>
      </c>
      <c r="X1687" s="50">
        <f t="shared" si="150"/>
        <v>9.1428571428571435E-3</v>
      </c>
      <c r="Y1687">
        <f t="shared" si="149"/>
        <v>9.1428571428571441</v>
      </c>
    </row>
    <row r="1688" spans="1:25">
      <c r="A1688">
        <v>1687</v>
      </c>
      <c r="B1688" t="s">
        <v>296</v>
      </c>
      <c r="C1688" t="s">
        <v>343</v>
      </c>
      <c r="D1688">
        <v>4</v>
      </c>
      <c r="E1688" t="s">
        <v>18</v>
      </c>
      <c r="F1688">
        <f t="shared" si="152"/>
        <v>0.04</v>
      </c>
      <c r="H1688">
        <v>200</v>
      </c>
      <c r="I1688">
        <v>218.75</v>
      </c>
      <c r="J1688" t="s">
        <v>19</v>
      </c>
      <c r="K1688">
        <v>1</v>
      </c>
      <c r="L1688" t="s">
        <v>29</v>
      </c>
      <c r="M1688" t="s">
        <v>29</v>
      </c>
      <c r="N1688" t="s">
        <v>30</v>
      </c>
      <c r="O1688" t="s">
        <v>23</v>
      </c>
      <c r="P1688" t="s">
        <v>31</v>
      </c>
      <c r="Q1688" t="s">
        <v>32</v>
      </c>
      <c r="R1688">
        <v>1</v>
      </c>
      <c r="S1688" t="s">
        <v>344</v>
      </c>
      <c r="T1688" t="s">
        <v>345</v>
      </c>
      <c r="U1688" t="s">
        <v>346</v>
      </c>
      <c r="V1688" s="50">
        <f t="shared" si="148"/>
        <v>5.0000000000000001E-3</v>
      </c>
      <c r="W1688" s="50">
        <f t="shared" si="151"/>
        <v>5000</v>
      </c>
      <c r="X1688" s="50">
        <f t="shared" si="150"/>
        <v>4.5714285714285718E-3</v>
      </c>
      <c r="Y1688">
        <f t="shared" si="149"/>
        <v>4.5714285714285721</v>
      </c>
    </row>
    <row r="1689" spans="1:25">
      <c r="A1689">
        <v>1688</v>
      </c>
      <c r="B1689" t="s">
        <v>296</v>
      </c>
      <c r="C1689" t="s">
        <v>343</v>
      </c>
      <c r="D1689">
        <v>4</v>
      </c>
      <c r="E1689" t="s">
        <v>18</v>
      </c>
      <c r="F1689">
        <f t="shared" si="152"/>
        <v>0.04</v>
      </c>
      <c r="H1689">
        <v>200</v>
      </c>
      <c r="I1689">
        <v>218.75</v>
      </c>
      <c r="J1689" t="s">
        <v>19</v>
      </c>
      <c r="K1689">
        <v>1</v>
      </c>
      <c r="L1689" t="s">
        <v>39</v>
      </c>
      <c r="M1689" t="s">
        <v>35</v>
      </c>
      <c r="N1689" t="s">
        <v>36</v>
      </c>
      <c r="O1689" t="s">
        <v>37</v>
      </c>
      <c r="P1689" t="s">
        <v>24</v>
      </c>
      <c r="Q1689" t="s">
        <v>38</v>
      </c>
      <c r="R1689">
        <v>1</v>
      </c>
      <c r="S1689" t="s">
        <v>344</v>
      </c>
      <c r="T1689" t="s">
        <v>345</v>
      </c>
      <c r="U1689" t="s">
        <v>346</v>
      </c>
      <c r="V1689" s="50">
        <f t="shared" si="148"/>
        <v>5.0000000000000001E-3</v>
      </c>
      <c r="W1689" s="50">
        <f t="shared" si="151"/>
        <v>5000</v>
      </c>
      <c r="X1689" s="50">
        <f t="shared" si="150"/>
        <v>4.5714285714285718E-3</v>
      </c>
      <c r="Y1689">
        <f t="shared" si="149"/>
        <v>4.5714285714285721</v>
      </c>
    </row>
    <row r="1690" spans="1:25">
      <c r="A1690">
        <v>1689</v>
      </c>
      <c r="B1690" t="s">
        <v>296</v>
      </c>
      <c r="C1690" t="s">
        <v>343</v>
      </c>
      <c r="D1690">
        <v>4</v>
      </c>
      <c r="E1690" t="s">
        <v>18</v>
      </c>
      <c r="F1690">
        <f t="shared" si="152"/>
        <v>0.04</v>
      </c>
      <c r="H1690">
        <v>200</v>
      </c>
      <c r="I1690">
        <v>218.75</v>
      </c>
      <c r="J1690" t="s">
        <v>19</v>
      </c>
      <c r="K1690">
        <v>1</v>
      </c>
      <c r="L1690" t="s">
        <v>39</v>
      </c>
      <c r="M1690" t="s">
        <v>35</v>
      </c>
      <c r="N1690" t="s">
        <v>36</v>
      </c>
      <c r="O1690" t="s">
        <v>37</v>
      </c>
      <c r="P1690" t="s">
        <v>24</v>
      </c>
      <c r="Q1690" t="s">
        <v>38</v>
      </c>
      <c r="R1690">
        <v>2</v>
      </c>
      <c r="S1690" t="s">
        <v>344</v>
      </c>
      <c r="T1690" t="s">
        <v>345</v>
      </c>
      <c r="U1690" t="s">
        <v>346</v>
      </c>
      <c r="V1690" s="50">
        <f t="shared" si="148"/>
        <v>0.01</v>
      </c>
      <c r="W1690" s="50">
        <f t="shared" si="151"/>
        <v>10000</v>
      </c>
      <c r="X1690" s="50">
        <f t="shared" si="150"/>
        <v>9.1428571428571435E-3</v>
      </c>
      <c r="Y1690">
        <f t="shared" si="149"/>
        <v>9.1428571428571441</v>
      </c>
    </row>
    <row r="1691" spans="1:25">
      <c r="A1691">
        <v>1690</v>
      </c>
      <c r="B1691" t="s">
        <v>296</v>
      </c>
      <c r="C1691" t="s">
        <v>343</v>
      </c>
      <c r="D1691">
        <v>4</v>
      </c>
      <c r="E1691" t="s">
        <v>18</v>
      </c>
      <c r="F1691">
        <f t="shared" si="152"/>
        <v>0.04</v>
      </c>
      <c r="H1691">
        <v>200</v>
      </c>
      <c r="I1691">
        <v>218.75</v>
      </c>
      <c r="J1691" t="s">
        <v>19</v>
      </c>
      <c r="K1691">
        <v>1</v>
      </c>
      <c r="L1691" t="s">
        <v>40</v>
      </c>
      <c r="M1691" t="s">
        <v>40</v>
      </c>
      <c r="N1691" t="s">
        <v>22</v>
      </c>
      <c r="O1691" t="s">
        <v>37</v>
      </c>
      <c r="P1691" t="s">
        <v>24</v>
      </c>
      <c r="Q1691" t="s">
        <v>32</v>
      </c>
      <c r="R1691">
        <v>1</v>
      </c>
      <c r="S1691" t="s">
        <v>344</v>
      </c>
      <c r="T1691" t="s">
        <v>345</v>
      </c>
      <c r="U1691" t="s">
        <v>346</v>
      </c>
      <c r="V1691" s="50">
        <f t="shared" si="148"/>
        <v>5.0000000000000001E-3</v>
      </c>
      <c r="W1691" s="50">
        <f t="shared" si="151"/>
        <v>5000</v>
      </c>
      <c r="X1691" s="50">
        <f t="shared" si="150"/>
        <v>4.5714285714285718E-3</v>
      </c>
      <c r="Y1691">
        <f t="shared" si="149"/>
        <v>4.5714285714285721</v>
      </c>
    </row>
    <row r="1692" spans="1:25">
      <c r="A1692">
        <v>1691</v>
      </c>
      <c r="B1692" t="s">
        <v>296</v>
      </c>
      <c r="C1692" t="s">
        <v>343</v>
      </c>
      <c r="D1692">
        <v>4</v>
      </c>
      <c r="E1692" t="s">
        <v>18</v>
      </c>
      <c r="F1692">
        <f t="shared" si="152"/>
        <v>0.04</v>
      </c>
      <c r="H1692">
        <v>200</v>
      </c>
      <c r="I1692">
        <v>218.75</v>
      </c>
      <c r="J1692" t="s">
        <v>19</v>
      </c>
      <c r="K1692">
        <v>1</v>
      </c>
      <c r="L1692" t="s">
        <v>40</v>
      </c>
      <c r="M1692" t="s">
        <v>40</v>
      </c>
      <c r="N1692" t="s">
        <v>22</v>
      </c>
      <c r="O1692" t="s">
        <v>37</v>
      </c>
      <c r="P1692" t="s">
        <v>24</v>
      </c>
      <c r="Q1692" t="s">
        <v>32</v>
      </c>
      <c r="R1692">
        <v>2</v>
      </c>
      <c r="S1692" t="s">
        <v>344</v>
      </c>
      <c r="T1692" t="s">
        <v>345</v>
      </c>
      <c r="U1692" t="s">
        <v>346</v>
      </c>
      <c r="V1692" s="50">
        <f t="shared" si="148"/>
        <v>0.01</v>
      </c>
      <c r="W1692" s="50">
        <f t="shared" si="151"/>
        <v>10000</v>
      </c>
      <c r="X1692" s="50">
        <f t="shared" si="150"/>
        <v>9.1428571428571435E-3</v>
      </c>
      <c r="Y1692">
        <f t="shared" si="149"/>
        <v>9.1428571428571441</v>
      </c>
    </row>
    <row r="1693" spans="1:25">
      <c r="A1693">
        <v>1692</v>
      </c>
      <c r="B1693" t="s">
        <v>296</v>
      </c>
      <c r="C1693" t="s">
        <v>343</v>
      </c>
      <c r="D1693">
        <v>4</v>
      </c>
      <c r="E1693" t="s">
        <v>18</v>
      </c>
      <c r="F1693">
        <f t="shared" si="152"/>
        <v>0.04</v>
      </c>
      <c r="H1693">
        <v>200</v>
      </c>
      <c r="I1693">
        <v>218.75</v>
      </c>
      <c r="J1693" t="s">
        <v>19</v>
      </c>
      <c r="K1693">
        <v>1</v>
      </c>
      <c r="L1693" t="s">
        <v>40</v>
      </c>
      <c r="M1693" t="s">
        <v>40</v>
      </c>
      <c r="N1693" t="s">
        <v>22</v>
      </c>
      <c r="O1693" t="s">
        <v>37</v>
      </c>
      <c r="P1693" t="s">
        <v>24</v>
      </c>
      <c r="Q1693" t="s">
        <v>32</v>
      </c>
      <c r="R1693">
        <v>2</v>
      </c>
      <c r="S1693" t="s">
        <v>344</v>
      </c>
      <c r="T1693" t="s">
        <v>345</v>
      </c>
      <c r="U1693" t="s">
        <v>346</v>
      </c>
      <c r="V1693" s="50">
        <f t="shared" si="148"/>
        <v>0.01</v>
      </c>
      <c r="W1693" s="50">
        <f t="shared" si="151"/>
        <v>10000</v>
      </c>
      <c r="X1693" s="50">
        <f t="shared" si="150"/>
        <v>9.1428571428571435E-3</v>
      </c>
      <c r="Y1693">
        <f t="shared" si="149"/>
        <v>9.1428571428571441</v>
      </c>
    </row>
    <row r="1694" spans="1:25">
      <c r="A1694">
        <v>1693</v>
      </c>
      <c r="B1694" t="s">
        <v>296</v>
      </c>
      <c r="C1694" t="s">
        <v>343</v>
      </c>
      <c r="D1694">
        <v>4</v>
      </c>
      <c r="E1694" t="s">
        <v>18</v>
      </c>
      <c r="F1694">
        <f t="shared" si="152"/>
        <v>0.04</v>
      </c>
      <c r="H1694">
        <v>200</v>
      </c>
      <c r="I1694">
        <v>218.75</v>
      </c>
      <c r="J1694" t="s">
        <v>19</v>
      </c>
      <c r="K1694">
        <v>1</v>
      </c>
      <c r="L1694" t="s">
        <v>46</v>
      </c>
      <c r="M1694" t="s">
        <v>46</v>
      </c>
      <c r="N1694" t="s">
        <v>22</v>
      </c>
      <c r="O1694" t="s">
        <v>23</v>
      </c>
      <c r="P1694" t="s">
        <v>24</v>
      </c>
      <c r="Q1694" t="s">
        <v>32</v>
      </c>
      <c r="R1694">
        <v>1</v>
      </c>
      <c r="S1694" t="s">
        <v>344</v>
      </c>
      <c r="T1694" t="s">
        <v>345</v>
      </c>
      <c r="U1694" t="s">
        <v>346</v>
      </c>
      <c r="V1694" s="50">
        <f t="shared" si="148"/>
        <v>5.0000000000000001E-3</v>
      </c>
      <c r="W1694" s="50">
        <f t="shared" si="151"/>
        <v>5000</v>
      </c>
      <c r="X1694" s="50">
        <f t="shared" si="150"/>
        <v>4.5714285714285718E-3</v>
      </c>
      <c r="Y1694">
        <f t="shared" si="149"/>
        <v>4.5714285714285721</v>
      </c>
    </row>
    <row r="1695" spans="1:25">
      <c r="A1695">
        <v>1694</v>
      </c>
      <c r="B1695" t="s">
        <v>296</v>
      </c>
      <c r="C1695" t="s">
        <v>343</v>
      </c>
      <c r="D1695">
        <v>4</v>
      </c>
      <c r="E1695" t="s">
        <v>18</v>
      </c>
      <c r="F1695">
        <f t="shared" si="152"/>
        <v>0.04</v>
      </c>
      <c r="H1695">
        <v>200</v>
      </c>
      <c r="I1695">
        <v>218.75</v>
      </c>
      <c r="J1695" t="s">
        <v>19</v>
      </c>
      <c r="K1695">
        <v>1</v>
      </c>
      <c r="L1695" t="s">
        <v>328</v>
      </c>
      <c r="M1695" t="s">
        <v>212</v>
      </c>
      <c r="N1695" t="s">
        <v>22</v>
      </c>
      <c r="O1695" t="s">
        <v>23</v>
      </c>
      <c r="P1695" t="s">
        <v>24</v>
      </c>
      <c r="Q1695" t="s">
        <v>45</v>
      </c>
      <c r="R1695">
        <v>1</v>
      </c>
      <c r="S1695" t="s">
        <v>344</v>
      </c>
      <c r="T1695" t="s">
        <v>345</v>
      </c>
      <c r="U1695" t="s">
        <v>346</v>
      </c>
      <c r="V1695" s="50">
        <f t="shared" si="148"/>
        <v>5.0000000000000001E-3</v>
      </c>
      <c r="W1695" s="50">
        <f t="shared" si="151"/>
        <v>5000</v>
      </c>
      <c r="X1695" s="50">
        <f t="shared" si="150"/>
        <v>4.5714285714285718E-3</v>
      </c>
      <c r="Y1695">
        <f t="shared" si="149"/>
        <v>4.5714285714285721</v>
      </c>
    </row>
    <row r="1696" spans="1:25">
      <c r="A1696">
        <v>1695</v>
      </c>
      <c r="B1696" t="s">
        <v>296</v>
      </c>
      <c r="C1696" t="s">
        <v>343</v>
      </c>
      <c r="D1696">
        <v>4</v>
      </c>
      <c r="E1696" t="s">
        <v>18</v>
      </c>
      <c r="F1696">
        <f t="shared" si="152"/>
        <v>0.04</v>
      </c>
      <c r="H1696">
        <v>200</v>
      </c>
      <c r="I1696">
        <v>218.75</v>
      </c>
      <c r="J1696" t="s">
        <v>19</v>
      </c>
      <c r="K1696">
        <v>1</v>
      </c>
      <c r="L1696" t="s">
        <v>328</v>
      </c>
      <c r="M1696" t="s">
        <v>212</v>
      </c>
      <c r="N1696" t="s">
        <v>22</v>
      </c>
      <c r="O1696" t="s">
        <v>23</v>
      </c>
      <c r="P1696" t="s">
        <v>24</v>
      </c>
      <c r="Q1696" t="s">
        <v>45</v>
      </c>
      <c r="R1696">
        <v>1</v>
      </c>
      <c r="S1696" t="s">
        <v>344</v>
      </c>
      <c r="T1696" t="s">
        <v>345</v>
      </c>
      <c r="U1696" t="s">
        <v>346</v>
      </c>
      <c r="V1696" s="50">
        <f t="shared" si="148"/>
        <v>5.0000000000000001E-3</v>
      </c>
      <c r="W1696" s="50">
        <f t="shared" si="151"/>
        <v>5000</v>
      </c>
      <c r="X1696" s="50">
        <f t="shared" si="150"/>
        <v>4.5714285714285718E-3</v>
      </c>
      <c r="Y1696">
        <f t="shared" si="149"/>
        <v>4.5714285714285721</v>
      </c>
    </row>
    <row r="1697" spans="1:25">
      <c r="A1697">
        <v>1696</v>
      </c>
      <c r="B1697" t="s">
        <v>296</v>
      </c>
      <c r="C1697" t="s">
        <v>343</v>
      </c>
      <c r="D1697">
        <v>4</v>
      </c>
      <c r="E1697" t="s">
        <v>18</v>
      </c>
      <c r="F1697">
        <f t="shared" si="152"/>
        <v>0.04</v>
      </c>
      <c r="H1697">
        <v>200</v>
      </c>
      <c r="I1697">
        <v>218.75</v>
      </c>
      <c r="J1697" t="s">
        <v>19</v>
      </c>
      <c r="K1697">
        <v>1</v>
      </c>
      <c r="L1697" t="s">
        <v>328</v>
      </c>
      <c r="M1697" t="s">
        <v>212</v>
      </c>
      <c r="N1697" t="s">
        <v>22</v>
      </c>
      <c r="O1697" t="s">
        <v>23</v>
      </c>
      <c r="P1697" t="s">
        <v>24</v>
      </c>
      <c r="Q1697" t="s">
        <v>45</v>
      </c>
      <c r="R1697">
        <v>3</v>
      </c>
      <c r="S1697" t="s">
        <v>344</v>
      </c>
      <c r="T1697" t="s">
        <v>345</v>
      </c>
      <c r="U1697" t="s">
        <v>346</v>
      </c>
      <c r="V1697" s="50">
        <f t="shared" si="148"/>
        <v>1.4999999999999999E-2</v>
      </c>
      <c r="W1697" s="50">
        <f t="shared" si="151"/>
        <v>15000</v>
      </c>
      <c r="X1697" s="50">
        <f t="shared" si="150"/>
        <v>1.3714285714285714E-2</v>
      </c>
      <c r="Y1697">
        <f t="shared" si="149"/>
        <v>13.714285714285714</v>
      </c>
    </row>
    <row r="1698" spans="1:25">
      <c r="A1698">
        <v>1697</v>
      </c>
      <c r="B1698" t="s">
        <v>296</v>
      </c>
      <c r="C1698" t="s">
        <v>343</v>
      </c>
      <c r="D1698">
        <v>4</v>
      </c>
      <c r="E1698" t="s">
        <v>18</v>
      </c>
      <c r="F1698">
        <f t="shared" si="152"/>
        <v>0.04</v>
      </c>
      <c r="H1698">
        <v>200</v>
      </c>
      <c r="I1698">
        <v>218.75</v>
      </c>
      <c r="J1698" t="s">
        <v>65</v>
      </c>
      <c r="K1698">
        <v>1</v>
      </c>
      <c r="L1698" t="s">
        <v>317</v>
      </c>
      <c r="M1698" t="s">
        <v>317</v>
      </c>
      <c r="N1698" t="s">
        <v>22</v>
      </c>
      <c r="O1698" t="s">
        <v>23</v>
      </c>
      <c r="P1698" t="s">
        <v>24</v>
      </c>
      <c r="Q1698" t="s">
        <v>318</v>
      </c>
      <c r="R1698">
        <v>1</v>
      </c>
      <c r="S1698" t="s">
        <v>344</v>
      </c>
      <c r="T1698" t="s">
        <v>345</v>
      </c>
      <c r="U1698" t="s">
        <v>347</v>
      </c>
      <c r="V1698" s="50">
        <f t="shared" si="148"/>
        <v>5.0000000000000001E-3</v>
      </c>
      <c r="W1698" s="50">
        <f t="shared" si="151"/>
        <v>5000</v>
      </c>
      <c r="X1698" s="50">
        <f t="shared" si="150"/>
        <v>4.5714285714285718E-3</v>
      </c>
      <c r="Y1698">
        <f t="shared" si="149"/>
        <v>4.5714285714285721</v>
      </c>
    </row>
    <row r="1699" spans="1:25">
      <c r="A1699">
        <v>1698</v>
      </c>
      <c r="B1699" t="s">
        <v>296</v>
      </c>
      <c r="C1699" t="s">
        <v>343</v>
      </c>
      <c r="D1699">
        <v>4</v>
      </c>
      <c r="E1699" t="s">
        <v>18</v>
      </c>
      <c r="F1699">
        <f t="shared" si="152"/>
        <v>0.04</v>
      </c>
      <c r="H1699">
        <v>200</v>
      </c>
      <c r="I1699">
        <v>218.75</v>
      </c>
      <c r="J1699" t="s">
        <v>65</v>
      </c>
      <c r="K1699">
        <v>1</v>
      </c>
      <c r="L1699" t="s">
        <v>317</v>
      </c>
      <c r="M1699" t="s">
        <v>317</v>
      </c>
      <c r="N1699" t="s">
        <v>22</v>
      </c>
      <c r="O1699" t="s">
        <v>23</v>
      </c>
      <c r="P1699" t="s">
        <v>24</v>
      </c>
      <c r="Q1699" t="s">
        <v>318</v>
      </c>
      <c r="R1699">
        <v>1</v>
      </c>
      <c r="S1699" t="s">
        <v>344</v>
      </c>
      <c r="T1699" t="s">
        <v>345</v>
      </c>
      <c r="U1699" t="s">
        <v>347</v>
      </c>
      <c r="V1699" s="50">
        <f t="shared" si="148"/>
        <v>5.0000000000000001E-3</v>
      </c>
      <c r="W1699" s="50">
        <f t="shared" si="151"/>
        <v>5000</v>
      </c>
      <c r="X1699" s="50">
        <f t="shared" si="150"/>
        <v>4.5714285714285718E-3</v>
      </c>
      <c r="Y1699">
        <f t="shared" si="149"/>
        <v>4.5714285714285721</v>
      </c>
    </row>
    <row r="1700" spans="1:25">
      <c r="A1700">
        <v>1699</v>
      </c>
      <c r="B1700" t="s">
        <v>296</v>
      </c>
      <c r="C1700" t="s">
        <v>343</v>
      </c>
      <c r="D1700">
        <v>4</v>
      </c>
      <c r="E1700" t="s">
        <v>18</v>
      </c>
      <c r="F1700">
        <f t="shared" si="152"/>
        <v>0.04</v>
      </c>
      <c r="H1700">
        <v>200</v>
      </c>
      <c r="I1700">
        <v>218.75</v>
      </c>
      <c r="J1700" t="s">
        <v>65</v>
      </c>
      <c r="K1700">
        <v>1</v>
      </c>
      <c r="L1700" t="s">
        <v>29</v>
      </c>
      <c r="M1700" t="s">
        <v>29</v>
      </c>
      <c r="N1700" t="s">
        <v>30</v>
      </c>
      <c r="O1700" t="s">
        <v>23</v>
      </c>
      <c r="P1700" t="s">
        <v>31</v>
      </c>
      <c r="Q1700" t="s">
        <v>32</v>
      </c>
      <c r="R1700">
        <v>6</v>
      </c>
      <c r="S1700" t="s">
        <v>344</v>
      </c>
      <c r="T1700" t="s">
        <v>345</v>
      </c>
      <c r="U1700" t="s">
        <v>347</v>
      </c>
      <c r="V1700" s="50">
        <f t="shared" si="148"/>
        <v>0.03</v>
      </c>
      <c r="W1700" s="50">
        <f t="shared" si="151"/>
        <v>30000</v>
      </c>
      <c r="X1700" s="50">
        <f t="shared" si="150"/>
        <v>2.7428571428571427E-2</v>
      </c>
      <c r="Y1700">
        <f t="shared" si="149"/>
        <v>27.428571428571427</v>
      </c>
    </row>
    <row r="1701" spans="1:25">
      <c r="A1701">
        <v>1700</v>
      </c>
      <c r="B1701" t="s">
        <v>296</v>
      </c>
      <c r="C1701" t="s">
        <v>343</v>
      </c>
      <c r="D1701">
        <v>4</v>
      </c>
      <c r="E1701" t="s">
        <v>18</v>
      </c>
      <c r="F1701">
        <f t="shared" si="152"/>
        <v>0.04</v>
      </c>
      <c r="H1701">
        <v>200</v>
      </c>
      <c r="I1701">
        <v>218.75</v>
      </c>
      <c r="J1701" t="s">
        <v>65</v>
      </c>
      <c r="K1701">
        <v>1</v>
      </c>
      <c r="L1701" t="s">
        <v>29</v>
      </c>
      <c r="M1701" t="s">
        <v>29</v>
      </c>
      <c r="N1701" t="s">
        <v>30</v>
      </c>
      <c r="O1701" t="s">
        <v>23</v>
      </c>
      <c r="P1701" t="s">
        <v>31</v>
      </c>
      <c r="Q1701" t="s">
        <v>32</v>
      </c>
      <c r="R1701">
        <v>1</v>
      </c>
      <c r="S1701" t="s">
        <v>344</v>
      </c>
      <c r="T1701" t="s">
        <v>345</v>
      </c>
      <c r="U1701" t="s">
        <v>347</v>
      </c>
      <c r="V1701" s="50">
        <f t="shared" si="148"/>
        <v>5.0000000000000001E-3</v>
      </c>
      <c r="W1701" s="50">
        <f t="shared" si="151"/>
        <v>5000</v>
      </c>
      <c r="X1701" s="50">
        <f t="shared" si="150"/>
        <v>4.5714285714285718E-3</v>
      </c>
      <c r="Y1701">
        <f t="shared" si="149"/>
        <v>4.5714285714285721</v>
      </c>
    </row>
    <row r="1702" spans="1:25">
      <c r="A1702">
        <v>1701</v>
      </c>
      <c r="B1702" t="s">
        <v>296</v>
      </c>
      <c r="C1702" t="s">
        <v>343</v>
      </c>
      <c r="D1702">
        <v>4</v>
      </c>
      <c r="E1702" t="s">
        <v>18</v>
      </c>
      <c r="F1702">
        <f t="shared" si="152"/>
        <v>0.04</v>
      </c>
      <c r="H1702">
        <v>200</v>
      </c>
      <c r="I1702">
        <v>218.75</v>
      </c>
      <c r="J1702" t="s">
        <v>65</v>
      </c>
      <c r="K1702">
        <v>1</v>
      </c>
      <c r="L1702" t="s">
        <v>29</v>
      </c>
      <c r="M1702" t="s">
        <v>29</v>
      </c>
      <c r="N1702" t="s">
        <v>30</v>
      </c>
      <c r="O1702" t="s">
        <v>23</v>
      </c>
      <c r="P1702" t="s">
        <v>31</v>
      </c>
      <c r="Q1702" t="s">
        <v>32</v>
      </c>
      <c r="R1702">
        <v>2</v>
      </c>
      <c r="S1702" t="s">
        <v>344</v>
      </c>
      <c r="T1702" t="s">
        <v>345</v>
      </c>
      <c r="U1702" t="s">
        <v>347</v>
      </c>
      <c r="V1702" s="50">
        <f t="shared" si="148"/>
        <v>0.01</v>
      </c>
      <c r="W1702" s="50">
        <f t="shared" si="151"/>
        <v>10000</v>
      </c>
      <c r="X1702" s="50">
        <f t="shared" si="150"/>
        <v>9.1428571428571435E-3</v>
      </c>
      <c r="Y1702">
        <f t="shared" si="149"/>
        <v>9.1428571428571441</v>
      </c>
    </row>
    <row r="1703" spans="1:25">
      <c r="A1703">
        <v>1702</v>
      </c>
      <c r="B1703" t="s">
        <v>296</v>
      </c>
      <c r="C1703" t="s">
        <v>343</v>
      </c>
      <c r="D1703">
        <v>4</v>
      </c>
      <c r="E1703" t="s">
        <v>18</v>
      </c>
      <c r="F1703">
        <f t="shared" si="152"/>
        <v>0.04</v>
      </c>
      <c r="H1703">
        <v>200</v>
      </c>
      <c r="I1703">
        <v>218.75</v>
      </c>
      <c r="J1703" t="s">
        <v>65</v>
      </c>
      <c r="K1703">
        <v>1</v>
      </c>
      <c r="L1703" t="s">
        <v>40</v>
      </c>
      <c r="M1703" t="s">
        <v>40</v>
      </c>
      <c r="N1703" t="s">
        <v>22</v>
      </c>
      <c r="O1703" t="s">
        <v>37</v>
      </c>
      <c r="P1703" t="s">
        <v>24</v>
      </c>
      <c r="Q1703" t="s">
        <v>32</v>
      </c>
      <c r="R1703">
        <v>1</v>
      </c>
      <c r="S1703" t="s">
        <v>344</v>
      </c>
      <c r="T1703" t="s">
        <v>345</v>
      </c>
      <c r="U1703" t="s">
        <v>347</v>
      </c>
      <c r="V1703" s="50">
        <f t="shared" si="148"/>
        <v>5.0000000000000001E-3</v>
      </c>
      <c r="W1703" s="50">
        <f t="shared" si="151"/>
        <v>5000</v>
      </c>
      <c r="X1703" s="50">
        <f t="shared" si="150"/>
        <v>4.5714285714285718E-3</v>
      </c>
      <c r="Y1703">
        <f t="shared" si="149"/>
        <v>4.5714285714285721</v>
      </c>
    </row>
    <row r="1704" spans="1:25">
      <c r="A1704">
        <v>1703</v>
      </c>
      <c r="B1704" t="s">
        <v>296</v>
      </c>
      <c r="C1704" t="s">
        <v>343</v>
      </c>
      <c r="D1704">
        <v>4</v>
      </c>
      <c r="E1704" t="s">
        <v>18</v>
      </c>
      <c r="F1704">
        <f t="shared" si="152"/>
        <v>0.04</v>
      </c>
      <c r="H1704">
        <v>200</v>
      </c>
      <c r="I1704">
        <v>218.75</v>
      </c>
      <c r="J1704" t="s">
        <v>65</v>
      </c>
      <c r="K1704">
        <v>1</v>
      </c>
      <c r="L1704" t="s">
        <v>40</v>
      </c>
      <c r="M1704" t="s">
        <v>40</v>
      </c>
      <c r="N1704" t="s">
        <v>22</v>
      </c>
      <c r="O1704" t="s">
        <v>37</v>
      </c>
      <c r="P1704" t="s">
        <v>24</v>
      </c>
      <c r="Q1704" t="s">
        <v>32</v>
      </c>
      <c r="R1704">
        <v>1</v>
      </c>
      <c r="S1704" t="s">
        <v>344</v>
      </c>
      <c r="T1704" t="s">
        <v>345</v>
      </c>
      <c r="U1704" t="s">
        <v>347</v>
      </c>
      <c r="V1704" s="50">
        <f t="shared" si="148"/>
        <v>5.0000000000000001E-3</v>
      </c>
      <c r="W1704" s="50">
        <f t="shared" si="151"/>
        <v>5000</v>
      </c>
      <c r="X1704" s="50">
        <f t="shared" si="150"/>
        <v>4.5714285714285718E-3</v>
      </c>
      <c r="Y1704">
        <f t="shared" si="149"/>
        <v>4.5714285714285721</v>
      </c>
    </row>
    <row r="1705" spans="1:25">
      <c r="A1705">
        <v>1704</v>
      </c>
      <c r="B1705" t="s">
        <v>296</v>
      </c>
      <c r="C1705" t="s">
        <v>343</v>
      </c>
      <c r="D1705">
        <v>4</v>
      </c>
      <c r="E1705" t="s">
        <v>18</v>
      </c>
      <c r="F1705">
        <f t="shared" si="152"/>
        <v>0.04</v>
      </c>
      <c r="H1705">
        <v>200</v>
      </c>
      <c r="I1705">
        <v>218.75</v>
      </c>
      <c r="J1705" t="s">
        <v>65</v>
      </c>
      <c r="K1705">
        <v>1</v>
      </c>
      <c r="L1705" t="s">
        <v>40</v>
      </c>
      <c r="M1705" t="s">
        <v>40</v>
      </c>
      <c r="N1705" t="s">
        <v>22</v>
      </c>
      <c r="O1705" t="s">
        <v>37</v>
      </c>
      <c r="P1705" t="s">
        <v>24</v>
      </c>
      <c r="Q1705" t="s">
        <v>32</v>
      </c>
      <c r="R1705">
        <v>1</v>
      </c>
      <c r="S1705" t="s">
        <v>344</v>
      </c>
      <c r="T1705" t="s">
        <v>345</v>
      </c>
      <c r="U1705" t="s">
        <v>347</v>
      </c>
      <c r="V1705" s="50">
        <f t="shared" si="148"/>
        <v>5.0000000000000001E-3</v>
      </c>
      <c r="W1705" s="50">
        <f t="shared" si="151"/>
        <v>5000</v>
      </c>
      <c r="X1705" s="50">
        <f t="shared" si="150"/>
        <v>4.5714285714285718E-3</v>
      </c>
      <c r="Y1705">
        <f t="shared" si="149"/>
        <v>4.5714285714285721</v>
      </c>
    </row>
    <row r="1706" spans="1:25">
      <c r="A1706">
        <v>1705</v>
      </c>
      <c r="B1706" t="s">
        <v>296</v>
      </c>
      <c r="C1706" t="s">
        <v>343</v>
      </c>
      <c r="D1706">
        <v>4</v>
      </c>
      <c r="E1706" t="s">
        <v>18</v>
      </c>
      <c r="F1706">
        <f t="shared" si="152"/>
        <v>0.04</v>
      </c>
      <c r="H1706">
        <v>200</v>
      </c>
      <c r="I1706">
        <v>218.75</v>
      </c>
      <c r="J1706" t="s">
        <v>65</v>
      </c>
      <c r="K1706">
        <v>1</v>
      </c>
      <c r="L1706" t="s">
        <v>328</v>
      </c>
      <c r="M1706" t="s">
        <v>212</v>
      </c>
      <c r="N1706" t="s">
        <v>22</v>
      </c>
      <c r="O1706" t="s">
        <v>23</v>
      </c>
      <c r="P1706" t="s">
        <v>24</v>
      </c>
      <c r="Q1706" t="s">
        <v>45</v>
      </c>
      <c r="R1706">
        <v>4</v>
      </c>
      <c r="S1706" t="s">
        <v>344</v>
      </c>
      <c r="T1706" t="s">
        <v>345</v>
      </c>
      <c r="U1706" t="s">
        <v>347</v>
      </c>
      <c r="V1706" s="50">
        <f t="shared" si="148"/>
        <v>0.02</v>
      </c>
      <c r="W1706" s="50">
        <f t="shared" si="151"/>
        <v>20000</v>
      </c>
      <c r="X1706" s="50">
        <f t="shared" si="150"/>
        <v>1.8285714285714287E-2</v>
      </c>
      <c r="Y1706">
        <f t="shared" si="149"/>
        <v>18.285714285714288</v>
      </c>
    </row>
    <row r="1707" spans="1:25">
      <c r="A1707">
        <v>1706</v>
      </c>
      <c r="B1707" t="s">
        <v>296</v>
      </c>
      <c r="C1707" t="s">
        <v>343</v>
      </c>
      <c r="D1707">
        <v>4</v>
      </c>
      <c r="E1707" t="s">
        <v>18</v>
      </c>
      <c r="F1707">
        <f t="shared" si="152"/>
        <v>0.04</v>
      </c>
      <c r="H1707">
        <v>200</v>
      </c>
      <c r="I1707">
        <v>218.75</v>
      </c>
      <c r="J1707" t="s">
        <v>67</v>
      </c>
      <c r="K1707">
        <v>1</v>
      </c>
      <c r="L1707" t="s">
        <v>29</v>
      </c>
      <c r="M1707" t="s">
        <v>29</v>
      </c>
      <c r="N1707" t="s">
        <v>30</v>
      </c>
      <c r="O1707" t="s">
        <v>23</v>
      </c>
      <c r="P1707" t="s">
        <v>31</v>
      </c>
      <c r="Q1707" t="s">
        <v>32</v>
      </c>
      <c r="R1707">
        <v>1</v>
      </c>
      <c r="S1707" t="s">
        <v>344</v>
      </c>
      <c r="T1707" t="s">
        <v>345</v>
      </c>
      <c r="U1707" t="s">
        <v>348</v>
      </c>
      <c r="V1707" s="50">
        <f t="shared" si="148"/>
        <v>5.0000000000000001E-3</v>
      </c>
      <c r="W1707" s="50">
        <f t="shared" si="151"/>
        <v>5000</v>
      </c>
      <c r="X1707" s="50">
        <f t="shared" si="150"/>
        <v>4.5714285714285718E-3</v>
      </c>
      <c r="Y1707">
        <f t="shared" si="149"/>
        <v>4.5714285714285721</v>
      </c>
    </row>
    <row r="1708" spans="1:25">
      <c r="A1708">
        <v>1707</v>
      </c>
      <c r="B1708" t="s">
        <v>296</v>
      </c>
      <c r="C1708" t="s">
        <v>343</v>
      </c>
      <c r="D1708">
        <v>4</v>
      </c>
      <c r="E1708" t="s">
        <v>18</v>
      </c>
      <c r="F1708">
        <f t="shared" si="152"/>
        <v>0.04</v>
      </c>
      <c r="H1708">
        <v>200</v>
      </c>
      <c r="I1708">
        <v>218.75</v>
      </c>
      <c r="J1708" t="s">
        <v>67</v>
      </c>
      <c r="K1708">
        <v>1</v>
      </c>
      <c r="L1708" t="s">
        <v>29</v>
      </c>
      <c r="M1708" t="s">
        <v>29</v>
      </c>
      <c r="N1708" t="s">
        <v>30</v>
      </c>
      <c r="O1708" t="s">
        <v>23</v>
      </c>
      <c r="P1708" t="s">
        <v>31</v>
      </c>
      <c r="Q1708" t="s">
        <v>32</v>
      </c>
      <c r="R1708">
        <v>8</v>
      </c>
      <c r="S1708" t="s">
        <v>344</v>
      </c>
      <c r="T1708" t="s">
        <v>345</v>
      </c>
      <c r="U1708" t="s">
        <v>348</v>
      </c>
      <c r="V1708" s="50">
        <f t="shared" si="148"/>
        <v>0.04</v>
      </c>
      <c r="W1708" s="50">
        <f t="shared" si="151"/>
        <v>40000</v>
      </c>
      <c r="X1708" s="50">
        <f t="shared" si="150"/>
        <v>3.6571428571428574E-2</v>
      </c>
      <c r="Y1708">
        <f t="shared" si="149"/>
        <v>36.571428571428577</v>
      </c>
    </row>
    <row r="1709" spans="1:25">
      <c r="A1709">
        <v>1708</v>
      </c>
      <c r="B1709" t="s">
        <v>296</v>
      </c>
      <c r="C1709" t="s">
        <v>343</v>
      </c>
      <c r="D1709">
        <v>4</v>
      </c>
      <c r="E1709" t="s">
        <v>18</v>
      </c>
      <c r="F1709">
        <f t="shared" si="152"/>
        <v>0.04</v>
      </c>
      <c r="H1709">
        <v>200</v>
      </c>
      <c r="I1709">
        <v>218.75</v>
      </c>
      <c r="J1709" t="s">
        <v>67</v>
      </c>
      <c r="K1709">
        <v>1</v>
      </c>
      <c r="L1709" t="s">
        <v>29</v>
      </c>
      <c r="M1709" t="s">
        <v>29</v>
      </c>
      <c r="N1709" t="s">
        <v>30</v>
      </c>
      <c r="O1709" t="s">
        <v>23</v>
      </c>
      <c r="P1709" t="s">
        <v>31</v>
      </c>
      <c r="Q1709" t="s">
        <v>32</v>
      </c>
      <c r="R1709">
        <v>1</v>
      </c>
      <c r="S1709" t="s">
        <v>344</v>
      </c>
      <c r="T1709" t="s">
        <v>345</v>
      </c>
      <c r="U1709" t="s">
        <v>348</v>
      </c>
      <c r="V1709" s="50">
        <f t="shared" si="148"/>
        <v>5.0000000000000001E-3</v>
      </c>
      <c r="W1709" s="50">
        <f t="shared" si="151"/>
        <v>5000</v>
      </c>
      <c r="X1709" s="50">
        <f t="shared" si="150"/>
        <v>4.5714285714285718E-3</v>
      </c>
      <c r="Y1709">
        <f t="shared" si="149"/>
        <v>4.5714285714285721</v>
      </c>
    </row>
    <row r="1710" spans="1:25">
      <c r="A1710">
        <v>1709</v>
      </c>
      <c r="B1710" t="s">
        <v>296</v>
      </c>
      <c r="C1710" t="s">
        <v>343</v>
      </c>
      <c r="D1710">
        <v>4</v>
      </c>
      <c r="E1710" t="s">
        <v>18</v>
      </c>
      <c r="F1710">
        <f t="shared" si="152"/>
        <v>0.04</v>
      </c>
      <c r="H1710">
        <v>200</v>
      </c>
      <c r="I1710">
        <v>218.75</v>
      </c>
      <c r="J1710" t="s">
        <v>67</v>
      </c>
      <c r="K1710">
        <v>1</v>
      </c>
      <c r="L1710" t="s">
        <v>29</v>
      </c>
      <c r="M1710" t="s">
        <v>29</v>
      </c>
      <c r="N1710" t="s">
        <v>30</v>
      </c>
      <c r="O1710" t="s">
        <v>23</v>
      </c>
      <c r="P1710" t="s">
        <v>31</v>
      </c>
      <c r="Q1710" t="s">
        <v>32</v>
      </c>
      <c r="R1710">
        <v>1</v>
      </c>
      <c r="S1710" t="s">
        <v>344</v>
      </c>
      <c r="T1710" t="s">
        <v>345</v>
      </c>
      <c r="U1710" t="s">
        <v>348</v>
      </c>
      <c r="V1710" s="50">
        <f t="shared" si="148"/>
        <v>5.0000000000000001E-3</v>
      </c>
      <c r="W1710" s="50">
        <f t="shared" si="151"/>
        <v>5000</v>
      </c>
      <c r="X1710" s="50">
        <f t="shared" si="150"/>
        <v>4.5714285714285718E-3</v>
      </c>
      <c r="Y1710">
        <f t="shared" si="149"/>
        <v>4.5714285714285721</v>
      </c>
    </row>
    <row r="1711" spans="1:25">
      <c r="A1711">
        <v>1710</v>
      </c>
      <c r="B1711" t="s">
        <v>296</v>
      </c>
      <c r="C1711" t="s">
        <v>343</v>
      </c>
      <c r="D1711">
        <v>4</v>
      </c>
      <c r="E1711" t="s">
        <v>18</v>
      </c>
      <c r="F1711">
        <f t="shared" si="152"/>
        <v>0.04</v>
      </c>
      <c r="H1711">
        <v>200</v>
      </c>
      <c r="I1711">
        <v>218.75</v>
      </c>
      <c r="J1711" t="s">
        <v>67</v>
      </c>
      <c r="K1711">
        <v>1</v>
      </c>
      <c r="L1711" t="s">
        <v>29</v>
      </c>
      <c r="M1711" t="s">
        <v>29</v>
      </c>
      <c r="N1711" t="s">
        <v>30</v>
      </c>
      <c r="O1711" t="s">
        <v>23</v>
      </c>
      <c r="P1711" t="s">
        <v>31</v>
      </c>
      <c r="Q1711" t="s">
        <v>32</v>
      </c>
      <c r="R1711">
        <v>3</v>
      </c>
      <c r="S1711" t="s">
        <v>344</v>
      </c>
      <c r="T1711" t="s">
        <v>345</v>
      </c>
      <c r="U1711" t="s">
        <v>348</v>
      </c>
      <c r="V1711" s="50">
        <f t="shared" si="148"/>
        <v>1.4999999999999999E-2</v>
      </c>
      <c r="W1711" s="50">
        <f t="shared" si="151"/>
        <v>15000</v>
      </c>
      <c r="X1711" s="50">
        <f t="shared" si="150"/>
        <v>1.3714285714285714E-2</v>
      </c>
      <c r="Y1711">
        <f t="shared" si="149"/>
        <v>13.714285714285714</v>
      </c>
    </row>
    <row r="1712" spans="1:25">
      <c r="A1712">
        <v>1711</v>
      </c>
      <c r="B1712" t="s">
        <v>296</v>
      </c>
      <c r="C1712" t="s">
        <v>343</v>
      </c>
      <c r="D1712">
        <v>4</v>
      </c>
      <c r="E1712" t="s">
        <v>18</v>
      </c>
      <c r="F1712">
        <f t="shared" si="152"/>
        <v>0.04</v>
      </c>
      <c r="H1712">
        <v>200</v>
      </c>
      <c r="I1712">
        <v>218.75</v>
      </c>
      <c r="J1712" t="s">
        <v>67</v>
      </c>
      <c r="K1712">
        <v>1</v>
      </c>
      <c r="L1712" t="s">
        <v>29</v>
      </c>
      <c r="M1712" t="s">
        <v>29</v>
      </c>
      <c r="N1712" t="s">
        <v>30</v>
      </c>
      <c r="O1712" t="s">
        <v>23</v>
      </c>
      <c r="P1712" t="s">
        <v>31</v>
      </c>
      <c r="Q1712" t="s">
        <v>32</v>
      </c>
      <c r="R1712">
        <v>1</v>
      </c>
      <c r="S1712" t="s">
        <v>344</v>
      </c>
      <c r="T1712" t="s">
        <v>345</v>
      </c>
      <c r="U1712" t="s">
        <v>348</v>
      </c>
      <c r="V1712" s="50">
        <f t="shared" si="148"/>
        <v>5.0000000000000001E-3</v>
      </c>
      <c r="W1712" s="50">
        <f t="shared" si="151"/>
        <v>5000</v>
      </c>
      <c r="X1712" s="50">
        <f t="shared" si="150"/>
        <v>4.5714285714285718E-3</v>
      </c>
      <c r="Y1712">
        <f t="shared" si="149"/>
        <v>4.5714285714285721</v>
      </c>
    </row>
    <row r="1713" spans="1:25">
      <c r="A1713">
        <v>1712</v>
      </c>
      <c r="B1713" t="s">
        <v>296</v>
      </c>
      <c r="C1713" t="s">
        <v>343</v>
      </c>
      <c r="D1713">
        <v>4</v>
      </c>
      <c r="E1713" t="s">
        <v>18</v>
      </c>
      <c r="F1713">
        <f t="shared" si="152"/>
        <v>0.04</v>
      </c>
      <c r="H1713">
        <v>200</v>
      </c>
      <c r="I1713">
        <v>218.75</v>
      </c>
      <c r="J1713" t="s">
        <v>67</v>
      </c>
      <c r="K1713">
        <v>1</v>
      </c>
      <c r="L1713" t="s">
        <v>39</v>
      </c>
      <c r="M1713" t="s">
        <v>35</v>
      </c>
      <c r="N1713" t="s">
        <v>36</v>
      </c>
      <c r="O1713" t="s">
        <v>37</v>
      </c>
      <c r="P1713" t="s">
        <v>24</v>
      </c>
      <c r="Q1713" t="s">
        <v>38</v>
      </c>
      <c r="R1713">
        <v>1</v>
      </c>
      <c r="S1713" t="s">
        <v>344</v>
      </c>
      <c r="T1713" t="s">
        <v>345</v>
      </c>
      <c r="U1713" t="s">
        <v>348</v>
      </c>
      <c r="V1713" s="50">
        <f t="shared" si="148"/>
        <v>5.0000000000000001E-3</v>
      </c>
      <c r="W1713" s="50">
        <f t="shared" si="151"/>
        <v>5000</v>
      </c>
      <c r="X1713" s="50">
        <f t="shared" si="150"/>
        <v>4.5714285714285718E-3</v>
      </c>
      <c r="Y1713">
        <f t="shared" si="149"/>
        <v>4.5714285714285721</v>
      </c>
    </row>
    <row r="1714" spans="1:25">
      <c r="A1714">
        <v>1713</v>
      </c>
      <c r="B1714" t="s">
        <v>296</v>
      </c>
      <c r="C1714" t="s">
        <v>343</v>
      </c>
      <c r="D1714">
        <v>4</v>
      </c>
      <c r="E1714" t="s">
        <v>18</v>
      </c>
      <c r="F1714">
        <f t="shared" si="152"/>
        <v>0.04</v>
      </c>
      <c r="H1714">
        <v>200</v>
      </c>
      <c r="I1714">
        <v>218.75</v>
      </c>
      <c r="J1714" t="s">
        <v>67</v>
      </c>
      <c r="K1714">
        <v>1</v>
      </c>
      <c r="L1714" t="s">
        <v>40</v>
      </c>
      <c r="M1714" t="s">
        <v>40</v>
      </c>
      <c r="N1714" t="s">
        <v>22</v>
      </c>
      <c r="O1714" t="s">
        <v>37</v>
      </c>
      <c r="P1714" t="s">
        <v>24</v>
      </c>
      <c r="Q1714" t="s">
        <v>32</v>
      </c>
      <c r="R1714">
        <v>1</v>
      </c>
      <c r="S1714" t="s">
        <v>344</v>
      </c>
      <c r="T1714" t="s">
        <v>345</v>
      </c>
      <c r="U1714" t="s">
        <v>348</v>
      </c>
      <c r="V1714" s="50">
        <f t="shared" si="148"/>
        <v>5.0000000000000001E-3</v>
      </c>
      <c r="W1714" s="50">
        <f t="shared" si="151"/>
        <v>5000</v>
      </c>
      <c r="X1714" s="50">
        <f t="shared" si="150"/>
        <v>4.5714285714285718E-3</v>
      </c>
      <c r="Y1714">
        <f t="shared" si="149"/>
        <v>4.5714285714285721</v>
      </c>
    </row>
    <row r="1715" spans="1:25">
      <c r="A1715">
        <v>1714</v>
      </c>
      <c r="B1715" t="s">
        <v>296</v>
      </c>
      <c r="C1715" t="s">
        <v>343</v>
      </c>
      <c r="D1715">
        <v>4</v>
      </c>
      <c r="E1715" t="s">
        <v>18</v>
      </c>
      <c r="F1715">
        <f t="shared" si="152"/>
        <v>0.04</v>
      </c>
      <c r="H1715">
        <v>200</v>
      </c>
      <c r="I1715">
        <v>218.75</v>
      </c>
      <c r="J1715" t="s">
        <v>67</v>
      </c>
      <c r="K1715">
        <v>1</v>
      </c>
      <c r="L1715" t="s">
        <v>40</v>
      </c>
      <c r="M1715" t="s">
        <v>40</v>
      </c>
      <c r="N1715" t="s">
        <v>22</v>
      </c>
      <c r="O1715" t="s">
        <v>37</v>
      </c>
      <c r="P1715" t="s">
        <v>24</v>
      </c>
      <c r="Q1715" t="s">
        <v>32</v>
      </c>
      <c r="R1715">
        <v>1</v>
      </c>
      <c r="S1715" t="s">
        <v>344</v>
      </c>
      <c r="T1715" t="s">
        <v>345</v>
      </c>
      <c r="U1715" t="s">
        <v>348</v>
      </c>
      <c r="V1715" s="50">
        <f t="shared" si="148"/>
        <v>5.0000000000000001E-3</v>
      </c>
      <c r="W1715" s="50">
        <f t="shared" si="151"/>
        <v>5000</v>
      </c>
      <c r="X1715" s="50">
        <f t="shared" si="150"/>
        <v>4.5714285714285718E-3</v>
      </c>
      <c r="Y1715">
        <f t="shared" si="149"/>
        <v>4.5714285714285721</v>
      </c>
    </row>
    <row r="1716" spans="1:25">
      <c r="A1716">
        <v>1715</v>
      </c>
      <c r="B1716" t="s">
        <v>296</v>
      </c>
      <c r="C1716" t="s">
        <v>343</v>
      </c>
      <c r="D1716">
        <v>4</v>
      </c>
      <c r="E1716" t="s">
        <v>18</v>
      </c>
      <c r="F1716">
        <f t="shared" si="152"/>
        <v>0.04</v>
      </c>
      <c r="H1716">
        <v>200</v>
      </c>
      <c r="I1716">
        <v>218.75</v>
      </c>
      <c r="J1716" t="s">
        <v>67</v>
      </c>
      <c r="K1716">
        <v>1</v>
      </c>
      <c r="L1716" t="s">
        <v>46</v>
      </c>
      <c r="M1716" t="s">
        <v>46</v>
      </c>
      <c r="N1716" t="s">
        <v>22</v>
      </c>
      <c r="O1716" t="s">
        <v>23</v>
      </c>
      <c r="P1716" t="s">
        <v>24</v>
      </c>
      <c r="Q1716" t="s">
        <v>32</v>
      </c>
      <c r="R1716">
        <v>1</v>
      </c>
      <c r="S1716" t="s">
        <v>344</v>
      </c>
      <c r="T1716" t="s">
        <v>345</v>
      </c>
      <c r="U1716" t="s">
        <v>348</v>
      </c>
      <c r="V1716" s="50">
        <f t="shared" si="148"/>
        <v>5.0000000000000001E-3</v>
      </c>
      <c r="W1716" s="50">
        <f t="shared" si="151"/>
        <v>5000</v>
      </c>
      <c r="X1716" s="50">
        <f t="shared" si="150"/>
        <v>4.5714285714285718E-3</v>
      </c>
      <c r="Y1716">
        <f t="shared" si="149"/>
        <v>4.5714285714285721</v>
      </c>
    </row>
    <row r="1717" spans="1:25">
      <c r="A1717">
        <v>1716</v>
      </c>
      <c r="B1717" t="s">
        <v>296</v>
      </c>
      <c r="C1717" t="s">
        <v>343</v>
      </c>
      <c r="D1717">
        <v>4</v>
      </c>
      <c r="E1717" t="s">
        <v>18</v>
      </c>
      <c r="F1717">
        <f t="shared" si="152"/>
        <v>0.04</v>
      </c>
      <c r="H1717">
        <v>200</v>
      </c>
      <c r="I1717">
        <v>218.75</v>
      </c>
      <c r="J1717" t="s">
        <v>67</v>
      </c>
      <c r="K1717">
        <v>1</v>
      </c>
      <c r="L1717" t="s">
        <v>349</v>
      </c>
      <c r="M1717" t="s">
        <v>349</v>
      </c>
      <c r="N1717" t="s">
        <v>22</v>
      </c>
      <c r="O1717" t="s">
        <v>23</v>
      </c>
      <c r="P1717" t="s">
        <v>24</v>
      </c>
      <c r="Q1717" t="s">
        <v>32</v>
      </c>
      <c r="R1717">
        <v>1</v>
      </c>
      <c r="S1717" t="s">
        <v>344</v>
      </c>
      <c r="T1717" t="s">
        <v>345</v>
      </c>
      <c r="U1717" t="s">
        <v>348</v>
      </c>
      <c r="V1717" s="50">
        <f t="shared" si="148"/>
        <v>5.0000000000000001E-3</v>
      </c>
      <c r="W1717" s="50">
        <f t="shared" si="151"/>
        <v>5000</v>
      </c>
      <c r="X1717" s="50">
        <f t="shared" si="150"/>
        <v>4.5714285714285718E-3</v>
      </c>
      <c r="Y1717">
        <f t="shared" si="149"/>
        <v>4.5714285714285721</v>
      </c>
    </row>
    <row r="1718" spans="1:25">
      <c r="A1718">
        <v>1717</v>
      </c>
      <c r="B1718" t="s">
        <v>296</v>
      </c>
      <c r="C1718" t="s">
        <v>343</v>
      </c>
      <c r="D1718">
        <v>4</v>
      </c>
      <c r="E1718" t="s">
        <v>18</v>
      </c>
      <c r="F1718">
        <f t="shared" si="152"/>
        <v>0.04</v>
      </c>
      <c r="H1718">
        <v>200</v>
      </c>
      <c r="I1718">
        <v>218.75</v>
      </c>
      <c r="J1718" t="s">
        <v>67</v>
      </c>
      <c r="K1718">
        <v>1</v>
      </c>
      <c r="L1718" t="s">
        <v>60</v>
      </c>
      <c r="M1718" t="s">
        <v>60</v>
      </c>
      <c r="N1718" t="s">
        <v>30</v>
      </c>
      <c r="O1718" t="s">
        <v>37</v>
      </c>
      <c r="P1718" t="s">
        <v>31</v>
      </c>
      <c r="Q1718" t="s">
        <v>61</v>
      </c>
      <c r="R1718">
        <v>1</v>
      </c>
      <c r="S1718" t="s">
        <v>344</v>
      </c>
      <c r="T1718" t="s">
        <v>345</v>
      </c>
      <c r="U1718" t="s">
        <v>348</v>
      </c>
      <c r="V1718" s="50">
        <f t="shared" si="148"/>
        <v>5.0000000000000001E-3</v>
      </c>
      <c r="W1718" s="50">
        <f t="shared" si="151"/>
        <v>5000</v>
      </c>
      <c r="X1718" s="50">
        <f t="shared" si="150"/>
        <v>4.5714285714285718E-3</v>
      </c>
      <c r="Y1718">
        <f t="shared" si="149"/>
        <v>4.5714285714285721</v>
      </c>
    </row>
    <row r="1719" spans="1:25">
      <c r="A1719">
        <v>1718</v>
      </c>
      <c r="B1719" t="s">
        <v>296</v>
      </c>
      <c r="C1719" t="s">
        <v>343</v>
      </c>
      <c r="D1719">
        <v>4</v>
      </c>
      <c r="E1719" t="s">
        <v>18</v>
      </c>
      <c r="F1719">
        <f t="shared" si="152"/>
        <v>0.04</v>
      </c>
      <c r="H1719">
        <v>200</v>
      </c>
      <c r="I1719">
        <v>218.75</v>
      </c>
      <c r="J1719" t="s">
        <v>67</v>
      </c>
      <c r="K1719">
        <v>1</v>
      </c>
      <c r="L1719" t="s">
        <v>350</v>
      </c>
      <c r="M1719" t="s">
        <v>350</v>
      </c>
      <c r="N1719" t="s">
        <v>22</v>
      </c>
      <c r="O1719" t="s">
        <v>37</v>
      </c>
      <c r="P1719" t="s">
        <v>31</v>
      </c>
      <c r="Q1719" t="s">
        <v>351</v>
      </c>
      <c r="R1719">
        <v>1</v>
      </c>
      <c r="S1719" t="s">
        <v>344</v>
      </c>
      <c r="T1719" t="s">
        <v>345</v>
      </c>
      <c r="U1719" t="s">
        <v>348</v>
      </c>
      <c r="V1719" s="50">
        <f t="shared" si="148"/>
        <v>5.0000000000000001E-3</v>
      </c>
      <c r="W1719" s="50">
        <f t="shared" si="151"/>
        <v>5000</v>
      </c>
      <c r="X1719" s="50">
        <f t="shared" si="150"/>
        <v>4.5714285714285718E-3</v>
      </c>
      <c r="Y1719">
        <f t="shared" si="149"/>
        <v>4.5714285714285721</v>
      </c>
    </row>
    <row r="1720" spans="1:25">
      <c r="A1720">
        <v>1719</v>
      </c>
      <c r="B1720" t="s">
        <v>296</v>
      </c>
      <c r="C1720" t="s">
        <v>343</v>
      </c>
      <c r="D1720">
        <v>4</v>
      </c>
      <c r="E1720" t="s">
        <v>18</v>
      </c>
      <c r="F1720">
        <f t="shared" si="152"/>
        <v>0.04</v>
      </c>
      <c r="H1720">
        <v>200</v>
      </c>
      <c r="I1720">
        <v>218.75</v>
      </c>
      <c r="J1720" t="s">
        <v>67</v>
      </c>
      <c r="K1720">
        <v>1</v>
      </c>
      <c r="L1720" t="s">
        <v>328</v>
      </c>
      <c r="M1720" t="s">
        <v>212</v>
      </c>
      <c r="N1720" t="s">
        <v>22</v>
      </c>
      <c r="O1720" t="s">
        <v>23</v>
      </c>
      <c r="P1720" t="s">
        <v>24</v>
      </c>
      <c r="Q1720" t="s">
        <v>45</v>
      </c>
      <c r="R1720">
        <v>1</v>
      </c>
      <c r="S1720" t="s">
        <v>344</v>
      </c>
      <c r="T1720" t="s">
        <v>345</v>
      </c>
      <c r="U1720" t="s">
        <v>348</v>
      </c>
      <c r="V1720" s="50">
        <f t="shared" si="148"/>
        <v>5.0000000000000001E-3</v>
      </c>
      <c r="W1720" s="50">
        <f t="shared" si="151"/>
        <v>5000</v>
      </c>
      <c r="X1720" s="50">
        <f t="shared" si="150"/>
        <v>4.5714285714285718E-3</v>
      </c>
      <c r="Y1720">
        <f t="shared" si="149"/>
        <v>4.5714285714285721</v>
      </c>
    </row>
    <row r="1721" spans="1:25">
      <c r="A1721">
        <v>1720</v>
      </c>
      <c r="B1721" t="s">
        <v>296</v>
      </c>
      <c r="C1721" t="s">
        <v>343</v>
      </c>
      <c r="D1721">
        <v>4</v>
      </c>
      <c r="E1721" t="s">
        <v>18</v>
      </c>
      <c r="F1721">
        <f t="shared" si="152"/>
        <v>0.04</v>
      </c>
      <c r="H1721">
        <v>200</v>
      </c>
      <c r="I1721">
        <v>218.75</v>
      </c>
      <c r="J1721" t="s">
        <v>67</v>
      </c>
      <c r="K1721">
        <v>1</v>
      </c>
      <c r="L1721" t="s">
        <v>328</v>
      </c>
      <c r="M1721" t="s">
        <v>212</v>
      </c>
      <c r="N1721" t="s">
        <v>22</v>
      </c>
      <c r="O1721" t="s">
        <v>23</v>
      </c>
      <c r="P1721" t="s">
        <v>24</v>
      </c>
      <c r="Q1721" t="s">
        <v>45</v>
      </c>
      <c r="R1721">
        <v>2</v>
      </c>
      <c r="S1721" t="s">
        <v>344</v>
      </c>
      <c r="T1721" t="s">
        <v>345</v>
      </c>
      <c r="U1721" t="s">
        <v>348</v>
      </c>
      <c r="V1721" s="50">
        <f t="shared" si="148"/>
        <v>0.01</v>
      </c>
      <c r="W1721" s="50">
        <f t="shared" si="151"/>
        <v>10000</v>
      </c>
      <c r="X1721" s="50">
        <f t="shared" si="150"/>
        <v>9.1428571428571435E-3</v>
      </c>
      <c r="Y1721">
        <f t="shared" si="149"/>
        <v>9.1428571428571441</v>
      </c>
    </row>
    <row r="1722" spans="1:25">
      <c r="A1722">
        <v>1721</v>
      </c>
      <c r="B1722" t="s">
        <v>296</v>
      </c>
      <c r="C1722" t="s">
        <v>343</v>
      </c>
      <c r="D1722">
        <v>4</v>
      </c>
      <c r="E1722" t="s">
        <v>18</v>
      </c>
      <c r="F1722">
        <f t="shared" si="152"/>
        <v>0.04</v>
      </c>
      <c r="H1722">
        <v>200</v>
      </c>
      <c r="I1722">
        <v>218.75</v>
      </c>
      <c r="J1722" t="s">
        <v>69</v>
      </c>
      <c r="K1722">
        <v>1</v>
      </c>
      <c r="L1722" t="s">
        <v>317</v>
      </c>
      <c r="M1722" t="s">
        <v>317</v>
      </c>
      <c r="N1722" t="s">
        <v>22</v>
      </c>
      <c r="O1722" t="s">
        <v>23</v>
      </c>
      <c r="P1722" t="s">
        <v>24</v>
      </c>
      <c r="Q1722" t="s">
        <v>318</v>
      </c>
      <c r="R1722">
        <v>1</v>
      </c>
      <c r="S1722" t="s">
        <v>344</v>
      </c>
      <c r="T1722" t="s">
        <v>345</v>
      </c>
      <c r="U1722" t="s">
        <v>352</v>
      </c>
      <c r="V1722" s="50">
        <f t="shared" si="148"/>
        <v>5.0000000000000001E-3</v>
      </c>
      <c r="W1722" s="50">
        <f t="shared" si="151"/>
        <v>5000</v>
      </c>
      <c r="X1722" s="50">
        <f t="shared" si="150"/>
        <v>4.5714285714285718E-3</v>
      </c>
      <c r="Y1722">
        <f t="shared" si="149"/>
        <v>4.5714285714285721</v>
      </c>
    </row>
    <row r="1723" spans="1:25">
      <c r="A1723">
        <v>1722</v>
      </c>
      <c r="B1723" t="s">
        <v>296</v>
      </c>
      <c r="C1723" t="s">
        <v>343</v>
      </c>
      <c r="D1723">
        <v>4</v>
      </c>
      <c r="E1723" t="s">
        <v>18</v>
      </c>
      <c r="F1723">
        <f t="shared" si="152"/>
        <v>0.04</v>
      </c>
      <c r="H1723">
        <v>200</v>
      </c>
      <c r="I1723">
        <v>218.75</v>
      </c>
      <c r="J1723" t="s">
        <v>69</v>
      </c>
      <c r="K1723">
        <v>1</v>
      </c>
      <c r="L1723" t="s">
        <v>317</v>
      </c>
      <c r="M1723" t="s">
        <v>317</v>
      </c>
      <c r="N1723" t="s">
        <v>22</v>
      </c>
      <c r="O1723" t="s">
        <v>23</v>
      </c>
      <c r="P1723" t="s">
        <v>24</v>
      </c>
      <c r="Q1723" t="s">
        <v>318</v>
      </c>
      <c r="R1723">
        <v>1</v>
      </c>
      <c r="S1723" t="s">
        <v>344</v>
      </c>
      <c r="T1723" t="s">
        <v>345</v>
      </c>
      <c r="U1723" t="s">
        <v>352</v>
      </c>
      <c r="V1723" s="50">
        <f t="shared" si="148"/>
        <v>5.0000000000000001E-3</v>
      </c>
      <c r="W1723" s="50">
        <f t="shared" si="151"/>
        <v>5000</v>
      </c>
      <c r="X1723" s="50">
        <f t="shared" si="150"/>
        <v>4.5714285714285718E-3</v>
      </c>
      <c r="Y1723">
        <f t="shared" si="149"/>
        <v>4.5714285714285721</v>
      </c>
    </row>
    <row r="1724" spans="1:25">
      <c r="A1724">
        <v>1723</v>
      </c>
      <c r="B1724" t="s">
        <v>296</v>
      </c>
      <c r="C1724" t="s">
        <v>343</v>
      </c>
      <c r="D1724">
        <v>4</v>
      </c>
      <c r="E1724" t="s">
        <v>18</v>
      </c>
      <c r="F1724">
        <f t="shared" si="152"/>
        <v>0.04</v>
      </c>
      <c r="H1724">
        <v>200</v>
      </c>
      <c r="I1724">
        <v>218.75</v>
      </c>
      <c r="J1724" t="s">
        <v>69</v>
      </c>
      <c r="K1724">
        <v>1</v>
      </c>
      <c r="L1724" t="s">
        <v>29</v>
      </c>
      <c r="M1724" t="s">
        <v>29</v>
      </c>
      <c r="N1724" t="s">
        <v>30</v>
      </c>
      <c r="O1724" t="s">
        <v>23</v>
      </c>
      <c r="P1724" t="s">
        <v>31</v>
      </c>
      <c r="Q1724" t="s">
        <v>32</v>
      </c>
      <c r="R1724">
        <v>6</v>
      </c>
      <c r="S1724" t="s">
        <v>344</v>
      </c>
      <c r="T1724" t="s">
        <v>345</v>
      </c>
      <c r="U1724" t="s">
        <v>352</v>
      </c>
      <c r="V1724" s="50">
        <f t="shared" si="148"/>
        <v>0.03</v>
      </c>
      <c r="W1724" s="50">
        <f t="shared" si="151"/>
        <v>30000</v>
      </c>
      <c r="X1724" s="50">
        <f t="shared" si="150"/>
        <v>2.7428571428571427E-2</v>
      </c>
      <c r="Y1724">
        <f t="shared" si="149"/>
        <v>27.428571428571427</v>
      </c>
    </row>
    <row r="1725" spans="1:25">
      <c r="A1725">
        <v>1724</v>
      </c>
      <c r="B1725" t="s">
        <v>296</v>
      </c>
      <c r="C1725" t="s">
        <v>343</v>
      </c>
      <c r="D1725">
        <v>4</v>
      </c>
      <c r="E1725" t="s">
        <v>18</v>
      </c>
      <c r="F1725">
        <f t="shared" si="152"/>
        <v>0.04</v>
      </c>
      <c r="H1725">
        <v>200</v>
      </c>
      <c r="I1725">
        <v>218.75</v>
      </c>
      <c r="J1725" t="s">
        <v>69</v>
      </c>
      <c r="K1725">
        <v>1</v>
      </c>
      <c r="L1725" t="s">
        <v>29</v>
      </c>
      <c r="M1725" t="s">
        <v>29</v>
      </c>
      <c r="N1725" t="s">
        <v>30</v>
      </c>
      <c r="O1725" t="s">
        <v>23</v>
      </c>
      <c r="P1725" t="s">
        <v>31</v>
      </c>
      <c r="Q1725" t="s">
        <v>32</v>
      </c>
      <c r="R1725">
        <v>2</v>
      </c>
      <c r="S1725" t="s">
        <v>344</v>
      </c>
      <c r="T1725" t="s">
        <v>345</v>
      </c>
      <c r="U1725" t="s">
        <v>352</v>
      </c>
      <c r="V1725" s="50">
        <f t="shared" si="148"/>
        <v>0.01</v>
      </c>
      <c r="W1725" s="50">
        <f t="shared" si="151"/>
        <v>10000</v>
      </c>
      <c r="X1725" s="50">
        <f t="shared" si="150"/>
        <v>9.1428571428571435E-3</v>
      </c>
      <c r="Y1725">
        <f t="shared" si="149"/>
        <v>9.1428571428571441</v>
      </c>
    </row>
    <row r="1726" spans="1:25">
      <c r="A1726">
        <v>1725</v>
      </c>
      <c r="B1726" t="s">
        <v>296</v>
      </c>
      <c r="C1726" t="s">
        <v>343</v>
      </c>
      <c r="D1726">
        <v>4</v>
      </c>
      <c r="E1726" t="s">
        <v>18</v>
      </c>
      <c r="F1726">
        <f t="shared" si="152"/>
        <v>0.04</v>
      </c>
      <c r="H1726">
        <v>200</v>
      </c>
      <c r="I1726">
        <v>218.75</v>
      </c>
      <c r="J1726" t="s">
        <v>69</v>
      </c>
      <c r="K1726">
        <v>1</v>
      </c>
      <c r="L1726" t="s">
        <v>29</v>
      </c>
      <c r="M1726" t="s">
        <v>29</v>
      </c>
      <c r="N1726" t="s">
        <v>30</v>
      </c>
      <c r="O1726" t="s">
        <v>23</v>
      </c>
      <c r="P1726" t="s">
        <v>31</v>
      </c>
      <c r="Q1726" t="s">
        <v>32</v>
      </c>
      <c r="R1726">
        <v>1</v>
      </c>
      <c r="S1726" t="s">
        <v>344</v>
      </c>
      <c r="T1726" t="s">
        <v>345</v>
      </c>
      <c r="U1726" t="s">
        <v>352</v>
      </c>
      <c r="V1726" s="50">
        <f t="shared" si="148"/>
        <v>5.0000000000000001E-3</v>
      </c>
      <c r="W1726" s="50">
        <f t="shared" si="151"/>
        <v>5000</v>
      </c>
      <c r="X1726" s="50">
        <f t="shared" si="150"/>
        <v>4.5714285714285718E-3</v>
      </c>
      <c r="Y1726">
        <f t="shared" si="149"/>
        <v>4.5714285714285721</v>
      </c>
    </row>
    <row r="1727" spans="1:25">
      <c r="A1727">
        <v>1726</v>
      </c>
      <c r="B1727" t="s">
        <v>296</v>
      </c>
      <c r="C1727" t="s">
        <v>343</v>
      </c>
      <c r="D1727">
        <v>4</v>
      </c>
      <c r="E1727" t="s">
        <v>18</v>
      </c>
      <c r="F1727">
        <f t="shared" si="152"/>
        <v>0.04</v>
      </c>
      <c r="H1727">
        <v>200</v>
      </c>
      <c r="I1727">
        <v>218.75</v>
      </c>
      <c r="J1727" t="s">
        <v>69</v>
      </c>
      <c r="K1727">
        <v>1</v>
      </c>
      <c r="L1727" t="s">
        <v>39</v>
      </c>
      <c r="M1727" t="s">
        <v>35</v>
      </c>
      <c r="N1727" t="s">
        <v>36</v>
      </c>
      <c r="O1727" t="s">
        <v>37</v>
      </c>
      <c r="P1727" t="s">
        <v>24</v>
      </c>
      <c r="Q1727" t="s">
        <v>38</v>
      </c>
      <c r="R1727">
        <v>4</v>
      </c>
      <c r="S1727" t="s">
        <v>344</v>
      </c>
      <c r="T1727" t="s">
        <v>345</v>
      </c>
      <c r="U1727" t="s">
        <v>352</v>
      </c>
      <c r="V1727" s="50">
        <f t="shared" si="148"/>
        <v>0.02</v>
      </c>
      <c r="W1727" s="50">
        <f t="shared" si="151"/>
        <v>20000</v>
      </c>
      <c r="X1727" s="50">
        <f t="shared" si="150"/>
        <v>1.8285714285714287E-2</v>
      </c>
      <c r="Y1727">
        <f t="shared" si="149"/>
        <v>18.285714285714288</v>
      </c>
    </row>
    <row r="1728" spans="1:25">
      <c r="A1728">
        <v>1727</v>
      </c>
      <c r="B1728" t="s">
        <v>296</v>
      </c>
      <c r="C1728" t="s">
        <v>343</v>
      </c>
      <c r="D1728">
        <v>4</v>
      </c>
      <c r="E1728" t="s">
        <v>18</v>
      </c>
      <c r="F1728">
        <f t="shared" si="152"/>
        <v>0.04</v>
      </c>
      <c r="H1728">
        <v>200</v>
      </c>
      <c r="I1728">
        <v>218.75</v>
      </c>
      <c r="J1728" t="s">
        <v>69</v>
      </c>
      <c r="K1728">
        <v>1</v>
      </c>
      <c r="L1728" t="s">
        <v>40</v>
      </c>
      <c r="M1728" t="s">
        <v>40</v>
      </c>
      <c r="N1728" t="s">
        <v>22</v>
      </c>
      <c r="O1728" t="s">
        <v>37</v>
      </c>
      <c r="P1728" t="s">
        <v>24</v>
      </c>
      <c r="Q1728" t="s">
        <v>32</v>
      </c>
      <c r="R1728">
        <v>1</v>
      </c>
      <c r="S1728" t="s">
        <v>344</v>
      </c>
      <c r="T1728" t="s">
        <v>345</v>
      </c>
      <c r="U1728" t="s">
        <v>352</v>
      </c>
      <c r="V1728" s="50">
        <f t="shared" si="148"/>
        <v>5.0000000000000001E-3</v>
      </c>
      <c r="W1728" s="50">
        <f t="shared" si="151"/>
        <v>5000</v>
      </c>
      <c r="X1728" s="50">
        <f t="shared" si="150"/>
        <v>4.5714285714285718E-3</v>
      </c>
      <c r="Y1728">
        <f t="shared" si="149"/>
        <v>4.5714285714285721</v>
      </c>
    </row>
    <row r="1729" spans="1:25">
      <c r="A1729">
        <v>1728</v>
      </c>
      <c r="B1729" t="s">
        <v>296</v>
      </c>
      <c r="C1729" t="s">
        <v>343</v>
      </c>
      <c r="D1729">
        <v>4</v>
      </c>
      <c r="E1729" t="s">
        <v>18</v>
      </c>
      <c r="F1729">
        <f t="shared" si="152"/>
        <v>0.04</v>
      </c>
      <c r="H1729">
        <v>200</v>
      </c>
      <c r="I1729">
        <v>218.75</v>
      </c>
      <c r="J1729" t="s">
        <v>69</v>
      </c>
      <c r="K1729">
        <v>1</v>
      </c>
      <c r="L1729" t="s">
        <v>40</v>
      </c>
      <c r="M1729" t="s">
        <v>40</v>
      </c>
      <c r="N1729" t="s">
        <v>22</v>
      </c>
      <c r="O1729" t="s">
        <v>37</v>
      </c>
      <c r="P1729" t="s">
        <v>24</v>
      </c>
      <c r="Q1729" t="s">
        <v>32</v>
      </c>
      <c r="R1729">
        <v>1</v>
      </c>
      <c r="S1729" t="s">
        <v>344</v>
      </c>
      <c r="T1729" t="s">
        <v>345</v>
      </c>
      <c r="U1729" t="s">
        <v>352</v>
      </c>
      <c r="V1729" s="50">
        <f t="shared" si="148"/>
        <v>5.0000000000000001E-3</v>
      </c>
      <c r="W1729" s="50">
        <f t="shared" si="151"/>
        <v>5000</v>
      </c>
      <c r="X1729" s="50">
        <f t="shared" si="150"/>
        <v>4.5714285714285718E-3</v>
      </c>
      <c r="Y1729">
        <f t="shared" si="149"/>
        <v>4.5714285714285721</v>
      </c>
    </row>
    <row r="1730" spans="1:25">
      <c r="A1730">
        <v>1729</v>
      </c>
      <c r="B1730" t="s">
        <v>296</v>
      </c>
      <c r="C1730" t="s">
        <v>343</v>
      </c>
      <c r="D1730">
        <v>4</v>
      </c>
      <c r="E1730" t="s">
        <v>18</v>
      </c>
      <c r="F1730">
        <f t="shared" si="152"/>
        <v>0.04</v>
      </c>
      <c r="H1730">
        <v>200</v>
      </c>
      <c r="I1730">
        <v>218.75</v>
      </c>
      <c r="J1730" t="s">
        <v>69</v>
      </c>
      <c r="K1730">
        <v>1</v>
      </c>
      <c r="L1730" t="s">
        <v>40</v>
      </c>
      <c r="M1730" t="s">
        <v>40</v>
      </c>
      <c r="N1730" t="s">
        <v>22</v>
      </c>
      <c r="O1730" t="s">
        <v>37</v>
      </c>
      <c r="P1730" t="s">
        <v>24</v>
      </c>
      <c r="Q1730" t="s">
        <v>32</v>
      </c>
      <c r="R1730">
        <v>1</v>
      </c>
      <c r="S1730" t="s">
        <v>344</v>
      </c>
      <c r="T1730" t="s">
        <v>345</v>
      </c>
      <c r="U1730" t="s">
        <v>352</v>
      </c>
      <c r="V1730" s="50">
        <f t="shared" ref="V1730:V1793" si="153">R1730/H1730</f>
        <v>5.0000000000000001E-3</v>
      </c>
      <c r="W1730" s="50">
        <f t="shared" si="151"/>
        <v>5000</v>
      </c>
      <c r="X1730" s="50">
        <f t="shared" si="150"/>
        <v>4.5714285714285718E-3</v>
      </c>
      <c r="Y1730">
        <f t="shared" ref="Y1730:Y1793" si="154">X1730*1000</f>
        <v>4.5714285714285721</v>
      </c>
    </row>
    <row r="1731" spans="1:25">
      <c r="A1731">
        <v>1730</v>
      </c>
      <c r="B1731" t="s">
        <v>296</v>
      </c>
      <c r="C1731" t="s">
        <v>343</v>
      </c>
      <c r="D1731">
        <v>4</v>
      </c>
      <c r="E1731" t="s">
        <v>18</v>
      </c>
      <c r="F1731">
        <f t="shared" si="152"/>
        <v>0.04</v>
      </c>
      <c r="H1731">
        <v>200</v>
      </c>
      <c r="I1731">
        <v>218.75</v>
      </c>
      <c r="J1731" t="s">
        <v>69</v>
      </c>
      <c r="K1731">
        <v>1</v>
      </c>
      <c r="L1731" t="s">
        <v>60</v>
      </c>
      <c r="M1731" t="s">
        <v>60</v>
      </c>
      <c r="N1731" t="s">
        <v>30</v>
      </c>
      <c r="O1731" t="s">
        <v>37</v>
      </c>
      <c r="P1731" t="s">
        <v>31</v>
      </c>
      <c r="Q1731" t="s">
        <v>61</v>
      </c>
      <c r="R1731">
        <v>1</v>
      </c>
      <c r="S1731" t="s">
        <v>344</v>
      </c>
      <c r="T1731" t="s">
        <v>345</v>
      </c>
      <c r="U1731" t="s">
        <v>352</v>
      </c>
      <c r="V1731" s="50">
        <f t="shared" si="153"/>
        <v>5.0000000000000001E-3</v>
      </c>
      <c r="W1731" s="50">
        <f t="shared" si="151"/>
        <v>5000</v>
      </c>
      <c r="X1731" s="50">
        <f t="shared" ref="X1731:X1794" si="155">R1731/I1731</f>
        <v>4.5714285714285718E-3</v>
      </c>
      <c r="Y1731">
        <f t="shared" si="154"/>
        <v>4.5714285714285721</v>
      </c>
    </row>
    <row r="1732" spans="1:25">
      <c r="A1732">
        <v>1731</v>
      </c>
      <c r="B1732" t="s">
        <v>296</v>
      </c>
      <c r="C1732" t="s">
        <v>343</v>
      </c>
      <c r="D1732">
        <v>4</v>
      </c>
      <c r="E1732" t="s">
        <v>18</v>
      </c>
      <c r="F1732">
        <f t="shared" si="152"/>
        <v>0.04</v>
      </c>
      <c r="H1732">
        <v>200</v>
      </c>
      <c r="I1732">
        <v>218.75</v>
      </c>
      <c r="J1732" t="s">
        <v>69</v>
      </c>
      <c r="K1732">
        <v>1</v>
      </c>
      <c r="L1732" t="s">
        <v>328</v>
      </c>
      <c r="M1732" t="s">
        <v>212</v>
      </c>
      <c r="N1732" t="s">
        <v>22</v>
      </c>
      <c r="O1732" t="s">
        <v>23</v>
      </c>
      <c r="P1732" t="s">
        <v>24</v>
      </c>
      <c r="Q1732" t="s">
        <v>45</v>
      </c>
      <c r="R1732">
        <v>4</v>
      </c>
      <c r="S1732" t="s">
        <v>344</v>
      </c>
      <c r="T1732" t="s">
        <v>345</v>
      </c>
      <c r="U1732" t="s">
        <v>352</v>
      </c>
      <c r="V1732" s="50">
        <f t="shared" si="153"/>
        <v>0.02</v>
      </c>
      <c r="W1732" s="50">
        <f t="shared" ref="W1732:W1795" si="156">V1732*1000000</f>
        <v>20000</v>
      </c>
      <c r="X1732" s="50">
        <f t="shared" si="155"/>
        <v>1.8285714285714287E-2</v>
      </c>
      <c r="Y1732">
        <f t="shared" si="154"/>
        <v>18.285714285714288</v>
      </c>
    </row>
    <row r="1733" spans="1:25">
      <c r="A1733">
        <v>1732</v>
      </c>
      <c r="B1733" t="s">
        <v>296</v>
      </c>
      <c r="C1733" t="s">
        <v>343</v>
      </c>
      <c r="D1733">
        <v>4</v>
      </c>
      <c r="E1733" t="s">
        <v>18</v>
      </c>
      <c r="F1733">
        <f t="shared" si="152"/>
        <v>0.04</v>
      </c>
      <c r="H1733">
        <v>200</v>
      </c>
      <c r="I1733">
        <v>218.75</v>
      </c>
      <c r="J1733" t="s">
        <v>69</v>
      </c>
      <c r="K1733">
        <v>1</v>
      </c>
      <c r="L1733" t="s">
        <v>151</v>
      </c>
      <c r="M1733" t="s">
        <v>151</v>
      </c>
      <c r="N1733" t="s">
        <v>30</v>
      </c>
      <c r="O1733" t="s">
        <v>23</v>
      </c>
      <c r="P1733" t="s">
        <v>31</v>
      </c>
      <c r="Q1733" t="s">
        <v>152</v>
      </c>
      <c r="R1733">
        <v>1</v>
      </c>
      <c r="S1733" t="s">
        <v>344</v>
      </c>
      <c r="T1733" t="s">
        <v>345</v>
      </c>
      <c r="U1733" t="s">
        <v>352</v>
      </c>
      <c r="V1733" s="50">
        <f t="shared" si="153"/>
        <v>5.0000000000000001E-3</v>
      </c>
      <c r="W1733" s="50">
        <f t="shared" si="156"/>
        <v>5000</v>
      </c>
      <c r="X1733" s="50">
        <f t="shared" si="155"/>
        <v>4.5714285714285718E-3</v>
      </c>
      <c r="Y1733">
        <f t="shared" si="154"/>
        <v>4.5714285714285721</v>
      </c>
    </row>
    <row r="1734" spans="1:25">
      <c r="A1734">
        <v>1733</v>
      </c>
      <c r="B1734" t="s">
        <v>296</v>
      </c>
      <c r="C1734" t="s">
        <v>343</v>
      </c>
      <c r="D1734">
        <v>4</v>
      </c>
      <c r="E1734" t="s">
        <v>71</v>
      </c>
      <c r="F1734">
        <f t="shared" ref="F1734:F1768" si="157">(12-4)/100</f>
        <v>0.08</v>
      </c>
      <c r="H1734">
        <v>340</v>
      </c>
      <c r="I1734">
        <v>371.875</v>
      </c>
      <c r="J1734" t="s">
        <v>19</v>
      </c>
      <c r="K1734">
        <v>1</v>
      </c>
      <c r="L1734" t="s">
        <v>317</v>
      </c>
      <c r="M1734" t="s">
        <v>317</v>
      </c>
      <c r="N1734" t="s">
        <v>22</v>
      </c>
      <c r="O1734" t="s">
        <v>23</v>
      </c>
      <c r="P1734" t="s">
        <v>24</v>
      </c>
      <c r="Q1734" t="s">
        <v>318</v>
      </c>
      <c r="R1734">
        <v>1</v>
      </c>
      <c r="S1734" t="s">
        <v>344</v>
      </c>
      <c r="T1734" t="s">
        <v>353</v>
      </c>
      <c r="U1734" t="s">
        <v>354</v>
      </c>
      <c r="V1734" s="50">
        <f t="shared" si="153"/>
        <v>2.9411764705882353E-3</v>
      </c>
      <c r="W1734" s="50">
        <f t="shared" si="156"/>
        <v>2941.1764705882351</v>
      </c>
      <c r="X1734" s="50">
        <f t="shared" si="155"/>
        <v>2.6890756302521009E-3</v>
      </c>
      <c r="Y1734">
        <f t="shared" si="154"/>
        <v>2.6890756302521011</v>
      </c>
    </row>
    <row r="1735" spans="1:25">
      <c r="A1735">
        <v>1734</v>
      </c>
      <c r="B1735" t="s">
        <v>296</v>
      </c>
      <c r="C1735" t="s">
        <v>343</v>
      </c>
      <c r="D1735">
        <v>4</v>
      </c>
      <c r="E1735" t="s">
        <v>71</v>
      </c>
      <c r="F1735">
        <f t="shared" si="157"/>
        <v>0.08</v>
      </c>
      <c r="H1735">
        <v>340</v>
      </c>
      <c r="I1735">
        <v>371.875</v>
      </c>
      <c r="J1735" t="s">
        <v>19</v>
      </c>
      <c r="K1735">
        <v>1</v>
      </c>
      <c r="L1735" t="s">
        <v>317</v>
      </c>
      <c r="M1735" t="s">
        <v>317</v>
      </c>
      <c r="N1735" t="s">
        <v>22</v>
      </c>
      <c r="O1735" t="s">
        <v>23</v>
      </c>
      <c r="P1735" t="s">
        <v>24</v>
      </c>
      <c r="Q1735" t="s">
        <v>318</v>
      </c>
      <c r="R1735">
        <v>1</v>
      </c>
      <c r="S1735" t="s">
        <v>344</v>
      </c>
      <c r="T1735" t="s">
        <v>353</v>
      </c>
      <c r="U1735" t="s">
        <v>354</v>
      </c>
      <c r="V1735" s="50">
        <f t="shared" si="153"/>
        <v>2.9411764705882353E-3</v>
      </c>
      <c r="W1735" s="50">
        <f t="shared" si="156"/>
        <v>2941.1764705882351</v>
      </c>
      <c r="X1735" s="50">
        <f t="shared" si="155"/>
        <v>2.6890756302521009E-3</v>
      </c>
      <c r="Y1735">
        <f t="shared" si="154"/>
        <v>2.6890756302521011</v>
      </c>
    </row>
    <row r="1736" spans="1:25">
      <c r="A1736">
        <v>1735</v>
      </c>
      <c r="B1736" t="s">
        <v>296</v>
      </c>
      <c r="C1736" t="s">
        <v>343</v>
      </c>
      <c r="D1736">
        <v>4</v>
      </c>
      <c r="E1736" t="s">
        <v>71</v>
      </c>
      <c r="F1736">
        <f t="shared" si="157"/>
        <v>0.08</v>
      </c>
      <c r="H1736">
        <v>340</v>
      </c>
      <c r="I1736">
        <v>371.875</v>
      </c>
      <c r="J1736" t="s">
        <v>19</v>
      </c>
      <c r="K1736">
        <v>1</v>
      </c>
      <c r="L1736" t="s">
        <v>29</v>
      </c>
      <c r="M1736" t="s">
        <v>29</v>
      </c>
      <c r="N1736" t="s">
        <v>30</v>
      </c>
      <c r="O1736" t="s">
        <v>23</v>
      </c>
      <c r="P1736" t="s">
        <v>31</v>
      </c>
      <c r="Q1736" t="s">
        <v>32</v>
      </c>
      <c r="R1736">
        <v>1</v>
      </c>
      <c r="S1736" t="s">
        <v>344</v>
      </c>
      <c r="T1736" t="s">
        <v>353</v>
      </c>
      <c r="U1736" t="s">
        <v>354</v>
      </c>
      <c r="V1736" s="50">
        <f t="shared" si="153"/>
        <v>2.9411764705882353E-3</v>
      </c>
      <c r="W1736" s="50">
        <f t="shared" si="156"/>
        <v>2941.1764705882351</v>
      </c>
      <c r="X1736" s="50">
        <f t="shared" si="155"/>
        <v>2.6890756302521009E-3</v>
      </c>
      <c r="Y1736">
        <f t="shared" si="154"/>
        <v>2.6890756302521011</v>
      </c>
    </row>
    <row r="1737" spans="1:25">
      <c r="A1737">
        <v>1736</v>
      </c>
      <c r="B1737" t="s">
        <v>296</v>
      </c>
      <c r="C1737" t="s">
        <v>343</v>
      </c>
      <c r="D1737">
        <v>4</v>
      </c>
      <c r="E1737" t="s">
        <v>71</v>
      </c>
      <c r="F1737">
        <f t="shared" si="157"/>
        <v>0.08</v>
      </c>
      <c r="H1737">
        <v>340</v>
      </c>
      <c r="I1737">
        <v>371.875</v>
      </c>
      <c r="J1737" t="s">
        <v>19</v>
      </c>
      <c r="K1737">
        <v>1</v>
      </c>
      <c r="L1737" t="s">
        <v>29</v>
      </c>
      <c r="M1737" t="s">
        <v>29</v>
      </c>
      <c r="N1737" t="s">
        <v>30</v>
      </c>
      <c r="O1737" t="s">
        <v>23</v>
      </c>
      <c r="P1737" t="s">
        <v>31</v>
      </c>
      <c r="Q1737" t="s">
        <v>32</v>
      </c>
      <c r="R1737">
        <v>5</v>
      </c>
      <c r="S1737" t="s">
        <v>344</v>
      </c>
      <c r="T1737" t="s">
        <v>353</v>
      </c>
      <c r="U1737" t="s">
        <v>354</v>
      </c>
      <c r="V1737" s="50">
        <f t="shared" si="153"/>
        <v>1.4705882352941176E-2</v>
      </c>
      <c r="W1737" s="50">
        <f t="shared" si="156"/>
        <v>14705.882352941177</v>
      </c>
      <c r="X1737" s="50">
        <f t="shared" si="155"/>
        <v>1.3445378151260505E-2</v>
      </c>
      <c r="Y1737">
        <f t="shared" si="154"/>
        <v>13.445378151260504</v>
      </c>
    </row>
    <row r="1738" spans="1:25">
      <c r="A1738">
        <v>1737</v>
      </c>
      <c r="B1738" t="s">
        <v>296</v>
      </c>
      <c r="C1738" t="s">
        <v>343</v>
      </c>
      <c r="D1738">
        <v>4</v>
      </c>
      <c r="E1738" t="s">
        <v>71</v>
      </c>
      <c r="F1738">
        <f t="shared" si="157"/>
        <v>0.08</v>
      </c>
      <c r="H1738">
        <v>340</v>
      </c>
      <c r="I1738">
        <v>371.875</v>
      </c>
      <c r="J1738" t="s">
        <v>19</v>
      </c>
      <c r="K1738">
        <v>1</v>
      </c>
      <c r="L1738" t="s">
        <v>40</v>
      </c>
      <c r="M1738" t="s">
        <v>40</v>
      </c>
      <c r="N1738" t="s">
        <v>22</v>
      </c>
      <c r="O1738" t="s">
        <v>37</v>
      </c>
      <c r="P1738" t="s">
        <v>24</v>
      </c>
      <c r="Q1738" t="s">
        <v>32</v>
      </c>
      <c r="R1738">
        <v>1</v>
      </c>
      <c r="S1738" t="s">
        <v>344</v>
      </c>
      <c r="T1738" t="s">
        <v>353</v>
      </c>
      <c r="U1738" t="s">
        <v>354</v>
      </c>
      <c r="V1738" s="50">
        <f t="shared" si="153"/>
        <v>2.9411764705882353E-3</v>
      </c>
      <c r="W1738" s="50">
        <f t="shared" si="156"/>
        <v>2941.1764705882351</v>
      </c>
      <c r="X1738" s="50">
        <f t="shared" si="155"/>
        <v>2.6890756302521009E-3</v>
      </c>
      <c r="Y1738">
        <f t="shared" si="154"/>
        <v>2.6890756302521011</v>
      </c>
    </row>
    <row r="1739" spans="1:25">
      <c r="A1739">
        <v>1738</v>
      </c>
      <c r="B1739" t="s">
        <v>296</v>
      </c>
      <c r="C1739" t="s">
        <v>343</v>
      </c>
      <c r="D1739">
        <v>4</v>
      </c>
      <c r="E1739" t="s">
        <v>71</v>
      </c>
      <c r="F1739">
        <f t="shared" si="157"/>
        <v>0.08</v>
      </c>
      <c r="H1739">
        <v>340</v>
      </c>
      <c r="I1739">
        <v>371.875</v>
      </c>
      <c r="J1739" t="s">
        <v>19</v>
      </c>
      <c r="K1739">
        <v>1</v>
      </c>
      <c r="L1739" t="s">
        <v>40</v>
      </c>
      <c r="M1739" t="s">
        <v>40</v>
      </c>
      <c r="N1739" t="s">
        <v>22</v>
      </c>
      <c r="O1739" t="s">
        <v>37</v>
      </c>
      <c r="P1739" t="s">
        <v>24</v>
      </c>
      <c r="Q1739" t="s">
        <v>32</v>
      </c>
      <c r="R1739">
        <v>1</v>
      </c>
      <c r="S1739" t="s">
        <v>344</v>
      </c>
      <c r="T1739" t="s">
        <v>353</v>
      </c>
      <c r="U1739" t="s">
        <v>354</v>
      </c>
      <c r="V1739" s="50">
        <f t="shared" si="153"/>
        <v>2.9411764705882353E-3</v>
      </c>
      <c r="W1739" s="50">
        <f t="shared" si="156"/>
        <v>2941.1764705882351</v>
      </c>
      <c r="X1739" s="50">
        <f t="shared" si="155"/>
        <v>2.6890756302521009E-3</v>
      </c>
      <c r="Y1739">
        <f t="shared" si="154"/>
        <v>2.6890756302521011</v>
      </c>
    </row>
    <row r="1740" spans="1:25">
      <c r="A1740">
        <v>1739</v>
      </c>
      <c r="B1740" t="s">
        <v>296</v>
      </c>
      <c r="C1740" t="s">
        <v>343</v>
      </c>
      <c r="D1740">
        <v>4</v>
      </c>
      <c r="E1740" t="s">
        <v>71</v>
      </c>
      <c r="F1740">
        <f t="shared" si="157"/>
        <v>0.08</v>
      </c>
      <c r="H1740">
        <v>340</v>
      </c>
      <c r="I1740">
        <v>371.875</v>
      </c>
      <c r="J1740" t="s">
        <v>19</v>
      </c>
      <c r="K1740">
        <v>1</v>
      </c>
      <c r="L1740" t="s">
        <v>309</v>
      </c>
      <c r="M1740" t="s">
        <v>309</v>
      </c>
      <c r="N1740" t="s">
        <v>22</v>
      </c>
      <c r="O1740" t="s">
        <v>23</v>
      </c>
      <c r="P1740" t="s">
        <v>24</v>
      </c>
      <c r="Q1740" t="s">
        <v>32</v>
      </c>
      <c r="R1740">
        <v>1</v>
      </c>
      <c r="S1740" t="s">
        <v>344</v>
      </c>
      <c r="T1740" t="s">
        <v>353</v>
      </c>
      <c r="U1740" t="s">
        <v>354</v>
      </c>
      <c r="V1740" s="50">
        <f t="shared" si="153"/>
        <v>2.9411764705882353E-3</v>
      </c>
      <c r="W1740" s="50">
        <f t="shared" si="156"/>
        <v>2941.1764705882351</v>
      </c>
      <c r="X1740" s="50">
        <f t="shared" si="155"/>
        <v>2.6890756302521009E-3</v>
      </c>
      <c r="Y1740">
        <f t="shared" si="154"/>
        <v>2.6890756302521011</v>
      </c>
    </row>
    <row r="1741" spans="1:25">
      <c r="A1741">
        <v>1740</v>
      </c>
      <c r="B1741" t="s">
        <v>296</v>
      </c>
      <c r="C1741" t="s">
        <v>343</v>
      </c>
      <c r="D1741">
        <v>4</v>
      </c>
      <c r="E1741" t="s">
        <v>71</v>
      </c>
      <c r="F1741">
        <f t="shared" si="157"/>
        <v>0.08</v>
      </c>
      <c r="H1741">
        <v>340</v>
      </c>
      <c r="I1741">
        <v>371.875</v>
      </c>
      <c r="J1741" t="s">
        <v>19</v>
      </c>
      <c r="K1741">
        <v>1</v>
      </c>
      <c r="L1741" t="s">
        <v>151</v>
      </c>
      <c r="M1741" t="s">
        <v>151</v>
      </c>
      <c r="N1741" t="s">
        <v>30</v>
      </c>
      <c r="O1741" t="s">
        <v>23</v>
      </c>
      <c r="P1741" t="s">
        <v>31</v>
      </c>
      <c r="Q1741" t="s">
        <v>152</v>
      </c>
      <c r="R1741">
        <v>1</v>
      </c>
      <c r="S1741" t="s">
        <v>344</v>
      </c>
      <c r="T1741" t="s">
        <v>353</v>
      </c>
      <c r="U1741" t="s">
        <v>354</v>
      </c>
      <c r="V1741" s="50">
        <f t="shared" si="153"/>
        <v>2.9411764705882353E-3</v>
      </c>
      <c r="W1741" s="50">
        <f t="shared" si="156"/>
        <v>2941.1764705882351</v>
      </c>
      <c r="X1741" s="50">
        <f t="shared" si="155"/>
        <v>2.6890756302521009E-3</v>
      </c>
      <c r="Y1741">
        <f t="shared" si="154"/>
        <v>2.6890756302521011</v>
      </c>
    </row>
    <row r="1742" spans="1:25">
      <c r="A1742">
        <v>1741</v>
      </c>
      <c r="B1742" t="s">
        <v>296</v>
      </c>
      <c r="C1742" t="s">
        <v>343</v>
      </c>
      <c r="D1742">
        <v>4</v>
      </c>
      <c r="E1742" t="s">
        <v>71</v>
      </c>
      <c r="F1742">
        <f t="shared" si="157"/>
        <v>0.08</v>
      </c>
      <c r="H1742">
        <v>340</v>
      </c>
      <c r="I1742">
        <v>371.875</v>
      </c>
      <c r="J1742" t="s">
        <v>65</v>
      </c>
      <c r="K1742">
        <v>1</v>
      </c>
      <c r="L1742" t="s">
        <v>29</v>
      </c>
      <c r="M1742" t="s">
        <v>29</v>
      </c>
      <c r="N1742" t="s">
        <v>30</v>
      </c>
      <c r="O1742" t="s">
        <v>23</v>
      </c>
      <c r="P1742" t="s">
        <v>31</v>
      </c>
      <c r="Q1742" t="s">
        <v>32</v>
      </c>
      <c r="R1742">
        <v>1</v>
      </c>
      <c r="S1742" t="s">
        <v>344</v>
      </c>
      <c r="T1742" t="s">
        <v>353</v>
      </c>
      <c r="U1742" t="s">
        <v>355</v>
      </c>
      <c r="V1742" s="50">
        <f t="shared" si="153"/>
        <v>2.9411764705882353E-3</v>
      </c>
      <c r="W1742" s="50">
        <f t="shared" si="156"/>
        <v>2941.1764705882351</v>
      </c>
      <c r="X1742" s="50">
        <f t="shared" si="155"/>
        <v>2.6890756302521009E-3</v>
      </c>
      <c r="Y1742">
        <f t="shared" si="154"/>
        <v>2.6890756302521011</v>
      </c>
    </row>
    <row r="1743" spans="1:25">
      <c r="A1743">
        <v>1742</v>
      </c>
      <c r="B1743" t="s">
        <v>296</v>
      </c>
      <c r="C1743" t="s">
        <v>343</v>
      </c>
      <c r="D1743">
        <v>4</v>
      </c>
      <c r="E1743" t="s">
        <v>71</v>
      </c>
      <c r="F1743">
        <f t="shared" si="157"/>
        <v>0.08</v>
      </c>
      <c r="H1743">
        <v>340</v>
      </c>
      <c r="I1743">
        <v>371.875</v>
      </c>
      <c r="J1743" t="s">
        <v>65</v>
      </c>
      <c r="K1743">
        <v>1</v>
      </c>
      <c r="L1743" t="s">
        <v>33</v>
      </c>
      <c r="M1743" t="s">
        <v>33</v>
      </c>
      <c r="N1743" t="s">
        <v>22</v>
      </c>
      <c r="O1743" t="s">
        <v>23</v>
      </c>
      <c r="P1743" t="s">
        <v>31</v>
      </c>
      <c r="Q1743" t="s">
        <v>25</v>
      </c>
      <c r="R1743">
        <v>1</v>
      </c>
      <c r="S1743" t="s">
        <v>344</v>
      </c>
      <c r="T1743" t="s">
        <v>353</v>
      </c>
      <c r="U1743" t="s">
        <v>355</v>
      </c>
      <c r="V1743" s="50">
        <f t="shared" si="153"/>
        <v>2.9411764705882353E-3</v>
      </c>
      <c r="W1743" s="50">
        <f t="shared" si="156"/>
        <v>2941.1764705882351</v>
      </c>
      <c r="X1743" s="50">
        <f t="shared" si="155"/>
        <v>2.6890756302521009E-3</v>
      </c>
      <c r="Y1743">
        <f t="shared" si="154"/>
        <v>2.6890756302521011</v>
      </c>
    </row>
    <row r="1744" spans="1:25">
      <c r="A1744">
        <v>1743</v>
      </c>
      <c r="B1744" t="s">
        <v>296</v>
      </c>
      <c r="C1744" t="s">
        <v>343</v>
      </c>
      <c r="D1744">
        <v>4</v>
      </c>
      <c r="E1744" t="s">
        <v>71</v>
      </c>
      <c r="F1744">
        <f t="shared" si="157"/>
        <v>0.08</v>
      </c>
      <c r="H1744">
        <v>340</v>
      </c>
      <c r="I1744">
        <v>371.875</v>
      </c>
      <c r="J1744" t="s">
        <v>65</v>
      </c>
      <c r="K1744">
        <v>1</v>
      </c>
      <c r="L1744" t="s">
        <v>39</v>
      </c>
      <c r="M1744" t="s">
        <v>35</v>
      </c>
      <c r="N1744" t="s">
        <v>36</v>
      </c>
      <c r="O1744" t="s">
        <v>37</v>
      </c>
      <c r="P1744" t="s">
        <v>24</v>
      </c>
      <c r="Q1744" t="s">
        <v>38</v>
      </c>
      <c r="R1744">
        <v>1</v>
      </c>
      <c r="S1744" t="s">
        <v>344</v>
      </c>
      <c r="T1744" t="s">
        <v>353</v>
      </c>
      <c r="U1744" t="s">
        <v>355</v>
      </c>
      <c r="V1744" s="50">
        <f t="shared" si="153"/>
        <v>2.9411764705882353E-3</v>
      </c>
      <c r="W1744" s="50">
        <f t="shared" si="156"/>
        <v>2941.1764705882351</v>
      </c>
      <c r="X1744" s="50">
        <f t="shared" si="155"/>
        <v>2.6890756302521009E-3</v>
      </c>
      <c r="Y1744">
        <f t="shared" si="154"/>
        <v>2.6890756302521011</v>
      </c>
    </row>
    <row r="1745" spans="1:25">
      <c r="A1745">
        <v>1744</v>
      </c>
      <c r="B1745" t="s">
        <v>296</v>
      </c>
      <c r="C1745" t="s">
        <v>343</v>
      </c>
      <c r="D1745">
        <v>4</v>
      </c>
      <c r="E1745" t="s">
        <v>71</v>
      </c>
      <c r="F1745">
        <f t="shared" si="157"/>
        <v>0.08</v>
      </c>
      <c r="H1745">
        <v>340</v>
      </c>
      <c r="I1745">
        <v>371.875</v>
      </c>
      <c r="J1745" t="s">
        <v>65</v>
      </c>
      <c r="K1745">
        <v>1</v>
      </c>
      <c r="L1745" t="s">
        <v>39</v>
      </c>
      <c r="M1745" t="s">
        <v>35</v>
      </c>
      <c r="N1745" t="s">
        <v>36</v>
      </c>
      <c r="O1745" t="s">
        <v>37</v>
      </c>
      <c r="P1745" t="s">
        <v>24</v>
      </c>
      <c r="Q1745" t="s">
        <v>38</v>
      </c>
      <c r="R1745">
        <v>1</v>
      </c>
      <c r="S1745" t="s">
        <v>344</v>
      </c>
      <c r="T1745" t="s">
        <v>353</v>
      </c>
      <c r="U1745" t="s">
        <v>355</v>
      </c>
      <c r="V1745" s="50">
        <f t="shared" si="153"/>
        <v>2.9411764705882353E-3</v>
      </c>
      <c r="W1745" s="50">
        <f t="shared" si="156"/>
        <v>2941.1764705882351</v>
      </c>
      <c r="X1745" s="50">
        <f t="shared" si="155"/>
        <v>2.6890756302521009E-3</v>
      </c>
      <c r="Y1745">
        <f t="shared" si="154"/>
        <v>2.6890756302521011</v>
      </c>
    </row>
    <row r="1746" spans="1:25">
      <c r="A1746">
        <v>1745</v>
      </c>
      <c r="B1746" t="s">
        <v>296</v>
      </c>
      <c r="C1746" t="s">
        <v>343</v>
      </c>
      <c r="D1746">
        <v>4</v>
      </c>
      <c r="E1746" t="s">
        <v>71</v>
      </c>
      <c r="F1746">
        <f t="shared" si="157"/>
        <v>0.08</v>
      </c>
      <c r="H1746">
        <v>340</v>
      </c>
      <c r="I1746">
        <v>371.875</v>
      </c>
      <c r="J1746" t="s">
        <v>65</v>
      </c>
      <c r="K1746">
        <v>1</v>
      </c>
      <c r="L1746" t="s">
        <v>40</v>
      </c>
      <c r="M1746" t="s">
        <v>40</v>
      </c>
      <c r="N1746" t="s">
        <v>22</v>
      </c>
      <c r="O1746" t="s">
        <v>37</v>
      </c>
      <c r="P1746" t="s">
        <v>24</v>
      </c>
      <c r="Q1746" t="s">
        <v>32</v>
      </c>
      <c r="R1746">
        <v>1</v>
      </c>
      <c r="S1746" t="s">
        <v>344</v>
      </c>
      <c r="T1746" t="s">
        <v>353</v>
      </c>
      <c r="U1746" t="s">
        <v>355</v>
      </c>
      <c r="V1746" s="50">
        <f t="shared" si="153"/>
        <v>2.9411764705882353E-3</v>
      </c>
      <c r="W1746" s="50">
        <f t="shared" si="156"/>
        <v>2941.1764705882351</v>
      </c>
      <c r="X1746" s="50">
        <f t="shared" si="155"/>
        <v>2.6890756302521009E-3</v>
      </c>
      <c r="Y1746">
        <f t="shared" si="154"/>
        <v>2.6890756302521011</v>
      </c>
    </row>
    <row r="1747" spans="1:25">
      <c r="A1747">
        <v>1746</v>
      </c>
      <c r="B1747" t="s">
        <v>296</v>
      </c>
      <c r="C1747" t="s">
        <v>343</v>
      </c>
      <c r="D1747">
        <v>4</v>
      </c>
      <c r="E1747" t="s">
        <v>71</v>
      </c>
      <c r="F1747">
        <f t="shared" si="157"/>
        <v>0.08</v>
      </c>
      <c r="H1747">
        <v>340</v>
      </c>
      <c r="I1747">
        <v>371.875</v>
      </c>
      <c r="J1747" t="s">
        <v>65</v>
      </c>
      <c r="K1747">
        <v>1</v>
      </c>
      <c r="L1747" t="s">
        <v>40</v>
      </c>
      <c r="M1747" t="s">
        <v>40</v>
      </c>
      <c r="N1747" t="s">
        <v>22</v>
      </c>
      <c r="O1747" t="s">
        <v>37</v>
      </c>
      <c r="P1747" t="s">
        <v>24</v>
      </c>
      <c r="Q1747" t="s">
        <v>32</v>
      </c>
      <c r="R1747">
        <v>1</v>
      </c>
      <c r="S1747" t="s">
        <v>344</v>
      </c>
      <c r="T1747" t="s">
        <v>353</v>
      </c>
      <c r="U1747" t="s">
        <v>355</v>
      </c>
      <c r="V1747" s="50">
        <f t="shared" si="153"/>
        <v>2.9411764705882353E-3</v>
      </c>
      <c r="W1747" s="50">
        <f t="shared" si="156"/>
        <v>2941.1764705882351</v>
      </c>
      <c r="X1747" s="50">
        <f t="shared" si="155"/>
        <v>2.6890756302521009E-3</v>
      </c>
      <c r="Y1747">
        <f t="shared" si="154"/>
        <v>2.6890756302521011</v>
      </c>
    </row>
    <row r="1748" spans="1:25">
      <c r="A1748">
        <v>1747</v>
      </c>
      <c r="B1748" t="s">
        <v>296</v>
      </c>
      <c r="C1748" t="s">
        <v>343</v>
      </c>
      <c r="D1748">
        <v>4</v>
      </c>
      <c r="E1748" t="s">
        <v>71</v>
      </c>
      <c r="F1748">
        <f t="shared" si="157"/>
        <v>0.08</v>
      </c>
      <c r="H1748">
        <v>340</v>
      </c>
      <c r="I1748">
        <v>371.875</v>
      </c>
      <c r="J1748" t="s">
        <v>65</v>
      </c>
      <c r="K1748">
        <v>1</v>
      </c>
      <c r="L1748" t="s">
        <v>328</v>
      </c>
      <c r="M1748" t="s">
        <v>212</v>
      </c>
      <c r="N1748" t="s">
        <v>22</v>
      </c>
      <c r="O1748" t="s">
        <v>23</v>
      </c>
      <c r="P1748" t="s">
        <v>24</v>
      </c>
      <c r="Q1748" t="s">
        <v>45</v>
      </c>
      <c r="R1748">
        <v>1</v>
      </c>
      <c r="S1748" t="s">
        <v>344</v>
      </c>
      <c r="T1748" t="s">
        <v>353</v>
      </c>
      <c r="U1748" t="s">
        <v>355</v>
      </c>
      <c r="V1748" s="50">
        <f t="shared" si="153"/>
        <v>2.9411764705882353E-3</v>
      </c>
      <c r="W1748" s="50">
        <f t="shared" si="156"/>
        <v>2941.1764705882351</v>
      </c>
      <c r="X1748" s="50">
        <f t="shared" si="155"/>
        <v>2.6890756302521009E-3</v>
      </c>
      <c r="Y1748">
        <f t="shared" si="154"/>
        <v>2.6890756302521011</v>
      </c>
    </row>
    <row r="1749" spans="1:25">
      <c r="A1749">
        <v>1748</v>
      </c>
      <c r="B1749" t="s">
        <v>296</v>
      </c>
      <c r="C1749" t="s">
        <v>343</v>
      </c>
      <c r="D1749">
        <v>4</v>
      </c>
      <c r="E1749" t="s">
        <v>71</v>
      </c>
      <c r="F1749">
        <f t="shared" si="157"/>
        <v>0.08</v>
      </c>
      <c r="H1749">
        <v>340</v>
      </c>
      <c r="I1749">
        <v>371.875</v>
      </c>
      <c r="J1749" t="s">
        <v>65</v>
      </c>
      <c r="K1749">
        <v>1</v>
      </c>
      <c r="L1749" t="s">
        <v>328</v>
      </c>
      <c r="M1749" t="s">
        <v>212</v>
      </c>
      <c r="N1749" t="s">
        <v>22</v>
      </c>
      <c r="O1749" t="s">
        <v>23</v>
      </c>
      <c r="P1749" t="s">
        <v>24</v>
      </c>
      <c r="Q1749" t="s">
        <v>45</v>
      </c>
      <c r="R1749">
        <v>1</v>
      </c>
      <c r="S1749" t="s">
        <v>344</v>
      </c>
      <c r="T1749" t="s">
        <v>353</v>
      </c>
      <c r="U1749" t="s">
        <v>355</v>
      </c>
      <c r="V1749" s="50">
        <f t="shared" si="153"/>
        <v>2.9411764705882353E-3</v>
      </c>
      <c r="W1749" s="50">
        <f t="shared" si="156"/>
        <v>2941.1764705882351</v>
      </c>
      <c r="X1749" s="50">
        <f t="shared" si="155"/>
        <v>2.6890756302521009E-3</v>
      </c>
      <c r="Y1749">
        <f t="shared" si="154"/>
        <v>2.6890756302521011</v>
      </c>
    </row>
    <row r="1750" spans="1:25">
      <c r="A1750">
        <v>1749</v>
      </c>
      <c r="B1750" t="s">
        <v>296</v>
      </c>
      <c r="C1750" t="s">
        <v>343</v>
      </c>
      <c r="D1750">
        <v>4</v>
      </c>
      <c r="E1750" t="s">
        <v>71</v>
      </c>
      <c r="F1750">
        <f t="shared" si="157"/>
        <v>0.08</v>
      </c>
      <c r="H1750">
        <v>340</v>
      </c>
      <c r="I1750">
        <v>371.875</v>
      </c>
      <c r="J1750" t="s">
        <v>65</v>
      </c>
      <c r="K1750">
        <v>1</v>
      </c>
      <c r="L1750" t="s">
        <v>187</v>
      </c>
      <c r="M1750" t="s">
        <v>187</v>
      </c>
      <c r="N1750" t="s">
        <v>36</v>
      </c>
      <c r="O1750" t="s">
        <v>23</v>
      </c>
      <c r="P1750" t="s">
        <v>31</v>
      </c>
      <c r="Q1750" t="s">
        <v>38</v>
      </c>
      <c r="R1750">
        <v>1</v>
      </c>
      <c r="S1750" t="s">
        <v>344</v>
      </c>
      <c r="T1750" t="s">
        <v>353</v>
      </c>
      <c r="U1750" t="s">
        <v>355</v>
      </c>
      <c r="V1750" s="50">
        <f t="shared" si="153"/>
        <v>2.9411764705882353E-3</v>
      </c>
      <c r="W1750" s="50">
        <f t="shared" si="156"/>
        <v>2941.1764705882351</v>
      </c>
      <c r="X1750" s="50">
        <f t="shared" si="155"/>
        <v>2.6890756302521009E-3</v>
      </c>
      <c r="Y1750">
        <f t="shared" si="154"/>
        <v>2.6890756302521011</v>
      </c>
    </row>
    <row r="1751" spans="1:25">
      <c r="A1751">
        <v>1750</v>
      </c>
      <c r="B1751" t="s">
        <v>296</v>
      </c>
      <c r="C1751" t="s">
        <v>343</v>
      </c>
      <c r="D1751">
        <v>4</v>
      </c>
      <c r="E1751" t="s">
        <v>71</v>
      </c>
      <c r="F1751">
        <f t="shared" si="157"/>
        <v>0.08</v>
      </c>
      <c r="H1751">
        <v>340</v>
      </c>
      <c r="I1751">
        <v>371.875</v>
      </c>
      <c r="J1751" t="s">
        <v>67</v>
      </c>
      <c r="K1751">
        <v>1</v>
      </c>
      <c r="L1751" t="s">
        <v>317</v>
      </c>
      <c r="M1751" t="s">
        <v>317</v>
      </c>
      <c r="N1751" t="s">
        <v>22</v>
      </c>
      <c r="O1751" t="s">
        <v>23</v>
      </c>
      <c r="P1751" t="s">
        <v>24</v>
      </c>
      <c r="Q1751" t="s">
        <v>318</v>
      </c>
      <c r="R1751">
        <v>1</v>
      </c>
      <c r="S1751" t="s">
        <v>344</v>
      </c>
      <c r="T1751" t="s">
        <v>353</v>
      </c>
      <c r="U1751" t="s">
        <v>356</v>
      </c>
      <c r="V1751" s="50">
        <f t="shared" si="153"/>
        <v>2.9411764705882353E-3</v>
      </c>
      <c r="W1751" s="50">
        <f t="shared" si="156"/>
        <v>2941.1764705882351</v>
      </c>
      <c r="X1751" s="50">
        <f t="shared" si="155"/>
        <v>2.6890756302521009E-3</v>
      </c>
      <c r="Y1751">
        <f t="shared" si="154"/>
        <v>2.6890756302521011</v>
      </c>
    </row>
    <row r="1752" spans="1:25">
      <c r="A1752">
        <v>1751</v>
      </c>
      <c r="B1752" t="s">
        <v>296</v>
      </c>
      <c r="C1752" t="s">
        <v>343</v>
      </c>
      <c r="D1752">
        <v>4</v>
      </c>
      <c r="E1752" t="s">
        <v>71</v>
      </c>
      <c r="F1752">
        <f t="shared" si="157"/>
        <v>0.08</v>
      </c>
      <c r="H1752">
        <v>340</v>
      </c>
      <c r="I1752">
        <v>371.875</v>
      </c>
      <c r="J1752" t="s">
        <v>67</v>
      </c>
      <c r="K1752">
        <v>1</v>
      </c>
      <c r="L1752" t="s">
        <v>29</v>
      </c>
      <c r="M1752" t="s">
        <v>29</v>
      </c>
      <c r="N1752" t="s">
        <v>30</v>
      </c>
      <c r="O1752" t="s">
        <v>23</v>
      </c>
      <c r="P1752" t="s">
        <v>31</v>
      </c>
      <c r="Q1752" t="s">
        <v>32</v>
      </c>
      <c r="R1752">
        <v>4</v>
      </c>
      <c r="S1752" t="s">
        <v>344</v>
      </c>
      <c r="T1752" t="s">
        <v>353</v>
      </c>
      <c r="U1752" t="s">
        <v>356</v>
      </c>
      <c r="V1752" s="50">
        <f t="shared" si="153"/>
        <v>1.1764705882352941E-2</v>
      </c>
      <c r="W1752" s="50">
        <f t="shared" si="156"/>
        <v>11764.705882352941</v>
      </c>
      <c r="X1752" s="50">
        <f t="shared" si="155"/>
        <v>1.0756302521008404E-2</v>
      </c>
      <c r="Y1752">
        <f t="shared" si="154"/>
        <v>10.756302521008404</v>
      </c>
    </row>
    <row r="1753" spans="1:25">
      <c r="A1753">
        <v>1752</v>
      </c>
      <c r="B1753" t="s">
        <v>296</v>
      </c>
      <c r="C1753" t="s">
        <v>343</v>
      </c>
      <c r="D1753">
        <v>4</v>
      </c>
      <c r="E1753" t="s">
        <v>71</v>
      </c>
      <c r="F1753">
        <f t="shared" si="157"/>
        <v>0.08</v>
      </c>
      <c r="H1753">
        <v>340</v>
      </c>
      <c r="I1753">
        <v>371.875</v>
      </c>
      <c r="J1753" t="s">
        <v>67</v>
      </c>
      <c r="K1753">
        <v>1</v>
      </c>
      <c r="L1753" t="s">
        <v>29</v>
      </c>
      <c r="M1753" t="s">
        <v>29</v>
      </c>
      <c r="N1753" t="s">
        <v>30</v>
      </c>
      <c r="O1753" t="s">
        <v>23</v>
      </c>
      <c r="P1753" t="s">
        <v>31</v>
      </c>
      <c r="Q1753" t="s">
        <v>32</v>
      </c>
      <c r="R1753">
        <v>2</v>
      </c>
      <c r="S1753" t="s">
        <v>344</v>
      </c>
      <c r="T1753" t="s">
        <v>353</v>
      </c>
      <c r="U1753" t="s">
        <v>356</v>
      </c>
      <c r="V1753" s="50">
        <f t="shared" si="153"/>
        <v>5.8823529411764705E-3</v>
      </c>
      <c r="W1753" s="50">
        <f t="shared" si="156"/>
        <v>5882.3529411764703</v>
      </c>
      <c r="X1753" s="50">
        <f t="shared" si="155"/>
        <v>5.3781512605042018E-3</v>
      </c>
      <c r="Y1753">
        <f t="shared" si="154"/>
        <v>5.3781512605042021</v>
      </c>
    </row>
    <row r="1754" spans="1:25">
      <c r="A1754">
        <v>1753</v>
      </c>
      <c r="B1754" t="s">
        <v>296</v>
      </c>
      <c r="C1754" t="s">
        <v>343</v>
      </c>
      <c r="D1754">
        <v>4</v>
      </c>
      <c r="E1754" t="s">
        <v>71</v>
      </c>
      <c r="F1754">
        <f t="shared" si="157"/>
        <v>0.08</v>
      </c>
      <c r="H1754">
        <v>340</v>
      </c>
      <c r="I1754">
        <v>371.875</v>
      </c>
      <c r="J1754" t="s">
        <v>67</v>
      </c>
      <c r="K1754">
        <v>1</v>
      </c>
      <c r="L1754" t="s">
        <v>29</v>
      </c>
      <c r="M1754" t="s">
        <v>29</v>
      </c>
      <c r="N1754" t="s">
        <v>30</v>
      </c>
      <c r="O1754" t="s">
        <v>23</v>
      </c>
      <c r="P1754" t="s">
        <v>31</v>
      </c>
      <c r="Q1754" t="s">
        <v>32</v>
      </c>
      <c r="R1754">
        <v>1</v>
      </c>
      <c r="S1754" t="s">
        <v>344</v>
      </c>
      <c r="T1754" t="s">
        <v>353</v>
      </c>
      <c r="U1754" t="s">
        <v>356</v>
      </c>
      <c r="V1754" s="50">
        <f t="shared" si="153"/>
        <v>2.9411764705882353E-3</v>
      </c>
      <c r="W1754" s="50">
        <f t="shared" si="156"/>
        <v>2941.1764705882351</v>
      </c>
      <c r="X1754" s="50">
        <f t="shared" si="155"/>
        <v>2.6890756302521009E-3</v>
      </c>
      <c r="Y1754">
        <f t="shared" si="154"/>
        <v>2.6890756302521011</v>
      </c>
    </row>
    <row r="1755" spans="1:25">
      <c r="A1755">
        <v>1754</v>
      </c>
      <c r="B1755" t="s">
        <v>296</v>
      </c>
      <c r="C1755" t="s">
        <v>343</v>
      </c>
      <c r="D1755">
        <v>4</v>
      </c>
      <c r="E1755" t="s">
        <v>71</v>
      </c>
      <c r="F1755">
        <f t="shared" si="157"/>
        <v>0.08</v>
      </c>
      <c r="H1755">
        <v>340</v>
      </c>
      <c r="I1755">
        <v>371.875</v>
      </c>
      <c r="J1755" t="s">
        <v>67</v>
      </c>
      <c r="K1755">
        <v>1</v>
      </c>
      <c r="L1755" t="s">
        <v>33</v>
      </c>
      <c r="M1755" t="s">
        <v>33</v>
      </c>
      <c r="N1755" t="s">
        <v>22</v>
      </c>
      <c r="O1755" t="s">
        <v>23</v>
      </c>
      <c r="P1755" t="s">
        <v>31</v>
      </c>
      <c r="Q1755" t="s">
        <v>25</v>
      </c>
      <c r="R1755">
        <v>1</v>
      </c>
      <c r="S1755" t="s">
        <v>344</v>
      </c>
      <c r="T1755" t="s">
        <v>353</v>
      </c>
      <c r="U1755" t="s">
        <v>356</v>
      </c>
      <c r="V1755" s="50">
        <f t="shared" si="153"/>
        <v>2.9411764705882353E-3</v>
      </c>
      <c r="W1755" s="50">
        <f t="shared" si="156"/>
        <v>2941.1764705882351</v>
      </c>
      <c r="X1755" s="50">
        <f t="shared" si="155"/>
        <v>2.6890756302521009E-3</v>
      </c>
      <c r="Y1755">
        <f t="shared" si="154"/>
        <v>2.6890756302521011</v>
      </c>
    </row>
    <row r="1756" spans="1:25">
      <c r="A1756">
        <v>1755</v>
      </c>
      <c r="B1756" t="s">
        <v>296</v>
      </c>
      <c r="C1756" t="s">
        <v>343</v>
      </c>
      <c r="D1756">
        <v>4</v>
      </c>
      <c r="E1756" t="s">
        <v>71</v>
      </c>
      <c r="F1756">
        <f t="shared" si="157"/>
        <v>0.08</v>
      </c>
      <c r="H1756">
        <v>340</v>
      </c>
      <c r="I1756">
        <v>371.875</v>
      </c>
      <c r="J1756" t="s">
        <v>67</v>
      </c>
      <c r="K1756">
        <v>1</v>
      </c>
      <c r="L1756" t="s">
        <v>40</v>
      </c>
      <c r="M1756" t="s">
        <v>40</v>
      </c>
      <c r="N1756" t="s">
        <v>22</v>
      </c>
      <c r="O1756" t="s">
        <v>37</v>
      </c>
      <c r="P1756" t="s">
        <v>24</v>
      </c>
      <c r="Q1756" t="s">
        <v>32</v>
      </c>
      <c r="R1756">
        <v>1</v>
      </c>
      <c r="S1756" t="s">
        <v>344</v>
      </c>
      <c r="T1756" t="s">
        <v>353</v>
      </c>
      <c r="U1756" t="s">
        <v>356</v>
      </c>
      <c r="V1756" s="50">
        <f t="shared" si="153"/>
        <v>2.9411764705882353E-3</v>
      </c>
      <c r="W1756" s="50">
        <f t="shared" si="156"/>
        <v>2941.1764705882351</v>
      </c>
      <c r="X1756" s="50">
        <f t="shared" si="155"/>
        <v>2.6890756302521009E-3</v>
      </c>
      <c r="Y1756">
        <f t="shared" si="154"/>
        <v>2.6890756302521011</v>
      </c>
    </row>
    <row r="1757" spans="1:25">
      <c r="A1757">
        <v>1756</v>
      </c>
      <c r="B1757" t="s">
        <v>296</v>
      </c>
      <c r="C1757" t="s">
        <v>343</v>
      </c>
      <c r="D1757">
        <v>4</v>
      </c>
      <c r="E1757" t="s">
        <v>71</v>
      </c>
      <c r="F1757">
        <f t="shared" si="157"/>
        <v>0.08</v>
      </c>
      <c r="H1757">
        <v>340</v>
      </c>
      <c r="I1757">
        <v>371.875</v>
      </c>
      <c r="J1757" t="s">
        <v>67</v>
      </c>
      <c r="K1757">
        <v>1</v>
      </c>
      <c r="L1757" t="s">
        <v>40</v>
      </c>
      <c r="M1757" t="s">
        <v>40</v>
      </c>
      <c r="N1757" t="s">
        <v>22</v>
      </c>
      <c r="O1757" t="s">
        <v>37</v>
      </c>
      <c r="P1757" t="s">
        <v>24</v>
      </c>
      <c r="Q1757" t="s">
        <v>32</v>
      </c>
      <c r="R1757">
        <v>1</v>
      </c>
      <c r="S1757" t="s">
        <v>344</v>
      </c>
      <c r="T1757" t="s">
        <v>353</v>
      </c>
      <c r="U1757" t="s">
        <v>356</v>
      </c>
      <c r="V1757" s="50">
        <f t="shared" si="153"/>
        <v>2.9411764705882353E-3</v>
      </c>
      <c r="W1757" s="50">
        <f t="shared" si="156"/>
        <v>2941.1764705882351</v>
      </c>
      <c r="X1757" s="50">
        <f t="shared" si="155"/>
        <v>2.6890756302521009E-3</v>
      </c>
      <c r="Y1757">
        <f t="shared" si="154"/>
        <v>2.6890756302521011</v>
      </c>
    </row>
    <row r="1758" spans="1:25">
      <c r="A1758">
        <v>1757</v>
      </c>
      <c r="B1758" t="s">
        <v>296</v>
      </c>
      <c r="C1758" t="s">
        <v>343</v>
      </c>
      <c r="D1758">
        <v>4</v>
      </c>
      <c r="E1758" t="s">
        <v>71</v>
      </c>
      <c r="F1758">
        <f t="shared" si="157"/>
        <v>0.08</v>
      </c>
      <c r="H1758">
        <v>340</v>
      </c>
      <c r="I1758">
        <v>371.875</v>
      </c>
      <c r="J1758" t="s">
        <v>67</v>
      </c>
      <c r="K1758">
        <v>1</v>
      </c>
      <c r="L1758" t="s">
        <v>40</v>
      </c>
      <c r="M1758" t="s">
        <v>40</v>
      </c>
      <c r="N1758" t="s">
        <v>22</v>
      </c>
      <c r="O1758" t="s">
        <v>37</v>
      </c>
      <c r="P1758" t="s">
        <v>24</v>
      </c>
      <c r="Q1758" t="s">
        <v>32</v>
      </c>
      <c r="R1758">
        <v>1</v>
      </c>
      <c r="S1758" t="s">
        <v>344</v>
      </c>
      <c r="T1758" t="s">
        <v>353</v>
      </c>
      <c r="U1758" t="s">
        <v>356</v>
      </c>
      <c r="V1758" s="50">
        <f t="shared" si="153"/>
        <v>2.9411764705882353E-3</v>
      </c>
      <c r="W1758" s="50">
        <f t="shared" si="156"/>
        <v>2941.1764705882351</v>
      </c>
      <c r="X1758" s="50">
        <f t="shared" si="155"/>
        <v>2.6890756302521009E-3</v>
      </c>
      <c r="Y1758">
        <f t="shared" si="154"/>
        <v>2.6890756302521011</v>
      </c>
    </row>
    <row r="1759" spans="1:25">
      <c r="A1759">
        <v>1758</v>
      </c>
      <c r="B1759" t="s">
        <v>296</v>
      </c>
      <c r="C1759" t="s">
        <v>343</v>
      </c>
      <c r="D1759">
        <v>4</v>
      </c>
      <c r="E1759" t="s">
        <v>71</v>
      </c>
      <c r="F1759">
        <f t="shared" si="157"/>
        <v>0.08</v>
      </c>
      <c r="H1759">
        <v>340</v>
      </c>
      <c r="I1759">
        <v>371.875</v>
      </c>
      <c r="J1759" t="s">
        <v>67</v>
      </c>
      <c r="K1759">
        <v>1</v>
      </c>
      <c r="L1759" t="s">
        <v>161</v>
      </c>
      <c r="M1759" t="s">
        <v>161</v>
      </c>
      <c r="N1759" t="s">
        <v>36</v>
      </c>
      <c r="O1759" t="s">
        <v>37</v>
      </c>
      <c r="P1759" t="s">
        <v>24</v>
      </c>
      <c r="Q1759" t="s">
        <v>38</v>
      </c>
      <c r="R1759">
        <v>1</v>
      </c>
      <c r="S1759" t="s">
        <v>344</v>
      </c>
      <c r="T1759" t="s">
        <v>353</v>
      </c>
      <c r="U1759" t="s">
        <v>356</v>
      </c>
      <c r="V1759" s="50">
        <f t="shared" si="153"/>
        <v>2.9411764705882353E-3</v>
      </c>
      <c r="W1759" s="50">
        <f t="shared" si="156"/>
        <v>2941.1764705882351</v>
      </c>
      <c r="X1759" s="50">
        <f t="shared" si="155"/>
        <v>2.6890756302521009E-3</v>
      </c>
      <c r="Y1759">
        <f t="shared" si="154"/>
        <v>2.6890756302521011</v>
      </c>
    </row>
    <row r="1760" spans="1:25">
      <c r="A1760">
        <v>1759</v>
      </c>
      <c r="B1760" t="s">
        <v>296</v>
      </c>
      <c r="C1760" t="s">
        <v>343</v>
      </c>
      <c r="D1760">
        <v>4</v>
      </c>
      <c r="E1760" t="s">
        <v>71</v>
      </c>
      <c r="F1760">
        <f t="shared" si="157"/>
        <v>0.08</v>
      </c>
      <c r="H1760">
        <v>340</v>
      </c>
      <c r="I1760">
        <v>371.875</v>
      </c>
      <c r="J1760" t="s">
        <v>67</v>
      </c>
      <c r="K1760">
        <v>1</v>
      </c>
      <c r="L1760" t="s">
        <v>328</v>
      </c>
      <c r="M1760" t="s">
        <v>212</v>
      </c>
      <c r="N1760" t="s">
        <v>22</v>
      </c>
      <c r="O1760" t="s">
        <v>23</v>
      </c>
      <c r="P1760" t="s">
        <v>24</v>
      </c>
      <c r="Q1760" t="s">
        <v>45</v>
      </c>
      <c r="R1760">
        <v>1</v>
      </c>
      <c r="S1760" t="s">
        <v>344</v>
      </c>
      <c r="T1760" t="s">
        <v>353</v>
      </c>
      <c r="U1760" t="s">
        <v>356</v>
      </c>
      <c r="V1760" s="50">
        <f t="shared" si="153"/>
        <v>2.9411764705882353E-3</v>
      </c>
      <c r="W1760" s="50">
        <f t="shared" si="156"/>
        <v>2941.1764705882351</v>
      </c>
      <c r="X1760" s="50">
        <f t="shared" si="155"/>
        <v>2.6890756302521009E-3</v>
      </c>
      <c r="Y1760">
        <f t="shared" si="154"/>
        <v>2.6890756302521011</v>
      </c>
    </row>
    <row r="1761" spans="1:25">
      <c r="A1761">
        <v>1760</v>
      </c>
      <c r="B1761" t="s">
        <v>296</v>
      </c>
      <c r="C1761" t="s">
        <v>343</v>
      </c>
      <c r="D1761">
        <v>4</v>
      </c>
      <c r="E1761" t="s">
        <v>71</v>
      </c>
      <c r="F1761">
        <f t="shared" si="157"/>
        <v>0.08</v>
      </c>
      <c r="H1761">
        <v>340</v>
      </c>
      <c r="I1761">
        <v>371.875</v>
      </c>
      <c r="J1761" t="s">
        <v>67</v>
      </c>
      <c r="K1761">
        <v>1</v>
      </c>
      <c r="L1761" t="s">
        <v>328</v>
      </c>
      <c r="M1761" t="s">
        <v>212</v>
      </c>
      <c r="N1761" t="s">
        <v>22</v>
      </c>
      <c r="O1761" t="s">
        <v>23</v>
      </c>
      <c r="P1761" t="s">
        <v>24</v>
      </c>
      <c r="Q1761" t="s">
        <v>45</v>
      </c>
      <c r="R1761">
        <v>1</v>
      </c>
      <c r="S1761" t="s">
        <v>344</v>
      </c>
      <c r="T1761" t="s">
        <v>353</v>
      </c>
      <c r="U1761" t="s">
        <v>356</v>
      </c>
      <c r="V1761" s="50">
        <f t="shared" si="153"/>
        <v>2.9411764705882353E-3</v>
      </c>
      <c r="W1761" s="50">
        <f t="shared" si="156"/>
        <v>2941.1764705882351</v>
      </c>
      <c r="X1761" s="50">
        <f t="shared" si="155"/>
        <v>2.6890756302521009E-3</v>
      </c>
      <c r="Y1761">
        <f t="shared" si="154"/>
        <v>2.6890756302521011</v>
      </c>
    </row>
    <row r="1762" spans="1:25">
      <c r="A1762">
        <v>1761</v>
      </c>
      <c r="B1762" t="s">
        <v>296</v>
      </c>
      <c r="C1762" t="s">
        <v>343</v>
      </c>
      <c r="D1762">
        <v>4</v>
      </c>
      <c r="E1762" t="s">
        <v>71</v>
      </c>
      <c r="F1762">
        <f t="shared" si="157"/>
        <v>0.08</v>
      </c>
      <c r="H1762">
        <v>340</v>
      </c>
      <c r="I1762">
        <v>371.875</v>
      </c>
      <c r="J1762" t="s">
        <v>67</v>
      </c>
      <c r="K1762">
        <v>1</v>
      </c>
      <c r="L1762" t="s">
        <v>309</v>
      </c>
      <c r="M1762" t="s">
        <v>309</v>
      </c>
      <c r="N1762" t="s">
        <v>22</v>
      </c>
      <c r="O1762" t="s">
        <v>23</v>
      </c>
      <c r="P1762" t="s">
        <v>24</v>
      </c>
      <c r="Q1762" t="s">
        <v>32</v>
      </c>
      <c r="R1762">
        <v>1</v>
      </c>
      <c r="S1762" t="s">
        <v>344</v>
      </c>
      <c r="T1762" t="s">
        <v>353</v>
      </c>
      <c r="U1762" t="s">
        <v>356</v>
      </c>
      <c r="V1762" s="50">
        <f t="shared" si="153"/>
        <v>2.9411764705882353E-3</v>
      </c>
      <c r="W1762" s="50">
        <f t="shared" si="156"/>
        <v>2941.1764705882351</v>
      </c>
      <c r="X1762" s="50">
        <f t="shared" si="155"/>
        <v>2.6890756302521009E-3</v>
      </c>
      <c r="Y1762">
        <f t="shared" si="154"/>
        <v>2.6890756302521011</v>
      </c>
    </row>
    <row r="1763" spans="1:25">
      <c r="A1763">
        <v>1762</v>
      </c>
      <c r="B1763" t="s">
        <v>296</v>
      </c>
      <c r="C1763" t="s">
        <v>343</v>
      </c>
      <c r="D1763">
        <v>4</v>
      </c>
      <c r="E1763" t="s">
        <v>71</v>
      </c>
      <c r="F1763">
        <f t="shared" si="157"/>
        <v>0.08</v>
      </c>
      <c r="H1763">
        <v>340</v>
      </c>
      <c r="I1763">
        <v>371.875</v>
      </c>
      <c r="J1763" t="s">
        <v>67</v>
      </c>
      <c r="K1763">
        <v>1</v>
      </c>
      <c r="L1763" t="s">
        <v>187</v>
      </c>
      <c r="M1763" t="s">
        <v>187</v>
      </c>
      <c r="N1763" t="s">
        <v>36</v>
      </c>
      <c r="O1763" t="s">
        <v>23</v>
      </c>
      <c r="P1763" t="s">
        <v>31</v>
      </c>
      <c r="Q1763" t="s">
        <v>38</v>
      </c>
      <c r="R1763">
        <v>1</v>
      </c>
      <c r="S1763" t="s">
        <v>344</v>
      </c>
      <c r="T1763" t="s">
        <v>353</v>
      </c>
      <c r="U1763" t="s">
        <v>356</v>
      </c>
      <c r="V1763" s="50">
        <f t="shared" si="153"/>
        <v>2.9411764705882353E-3</v>
      </c>
      <c r="W1763" s="50">
        <f t="shared" si="156"/>
        <v>2941.1764705882351</v>
      </c>
      <c r="X1763" s="50">
        <f t="shared" si="155"/>
        <v>2.6890756302521009E-3</v>
      </c>
      <c r="Y1763">
        <f t="shared" si="154"/>
        <v>2.6890756302521011</v>
      </c>
    </row>
    <row r="1764" spans="1:25">
      <c r="A1764">
        <v>1763</v>
      </c>
      <c r="B1764" t="s">
        <v>296</v>
      </c>
      <c r="C1764" t="s">
        <v>343</v>
      </c>
      <c r="D1764">
        <v>4</v>
      </c>
      <c r="E1764" t="s">
        <v>71</v>
      </c>
      <c r="F1764">
        <f t="shared" si="157"/>
        <v>0.08</v>
      </c>
      <c r="H1764">
        <v>340</v>
      </c>
      <c r="I1764">
        <v>371.875</v>
      </c>
      <c r="J1764" t="s">
        <v>69</v>
      </c>
      <c r="K1764">
        <v>1</v>
      </c>
      <c r="L1764" t="s">
        <v>317</v>
      </c>
      <c r="M1764" t="s">
        <v>317</v>
      </c>
      <c r="N1764" t="s">
        <v>22</v>
      </c>
      <c r="O1764" t="s">
        <v>23</v>
      </c>
      <c r="P1764" t="s">
        <v>24</v>
      </c>
      <c r="Q1764" t="s">
        <v>318</v>
      </c>
      <c r="R1764">
        <v>1</v>
      </c>
      <c r="S1764" t="s">
        <v>344</v>
      </c>
      <c r="T1764" t="s">
        <v>353</v>
      </c>
      <c r="U1764" t="s">
        <v>357</v>
      </c>
      <c r="V1764" s="50">
        <f t="shared" si="153"/>
        <v>2.9411764705882353E-3</v>
      </c>
      <c r="W1764" s="50">
        <f t="shared" si="156"/>
        <v>2941.1764705882351</v>
      </c>
      <c r="X1764" s="50">
        <f t="shared" si="155"/>
        <v>2.6890756302521009E-3</v>
      </c>
      <c r="Y1764">
        <f t="shared" si="154"/>
        <v>2.6890756302521011</v>
      </c>
    </row>
    <row r="1765" spans="1:25">
      <c r="A1765">
        <v>1764</v>
      </c>
      <c r="B1765" t="s">
        <v>296</v>
      </c>
      <c r="C1765" t="s">
        <v>343</v>
      </c>
      <c r="D1765">
        <v>4</v>
      </c>
      <c r="E1765" t="s">
        <v>71</v>
      </c>
      <c r="F1765">
        <f t="shared" si="157"/>
        <v>0.08</v>
      </c>
      <c r="H1765">
        <v>340</v>
      </c>
      <c r="I1765">
        <v>371.875</v>
      </c>
      <c r="J1765" t="s">
        <v>69</v>
      </c>
      <c r="K1765">
        <v>1</v>
      </c>
      <c r="L1765" t="s">
        <v>29</v>
      </c>
      <c r="M1765" t="s">
        <v>29</v>
      </c>
      <c r="N1765" t="s">
        <v>30</v>
      </c>
      <c r="O1765" t="s">
        <v>23</v>
      </c>
      <c r="P1765" t="s">
        <v>31</v>
      </c>
      <c r="Q1765" t="s">
        <v>32</v>
      </c>
      <c r="R1765">
        <v>1</v>
      </c>
      <c r="S1765" t="s">
        <v>344</v>
      </c>
      <c r="T1765" t="s">
        <v>353</v>
      </c>
      <c r="U1765" t="s">
        <v>357</v>
      </c>
      <c r="V1765" s="50">
        <f t="shared" si="153"/>
        <v>2.9411764705882353E-3</v>
      </c>
      <c r="W1765" s="50">
        <f t="shared" si="156"/>
        <v>2941.1764705882351</v>
      </c>
      <c r="X1765" s="50">
        <f t="shared" si="155"/>
        <v>2.6890756302521009E-3</v>
      </c>
      <c r="Y1765">
        <f t="shared" si="154"/>
        <v>2.6890756302521011</v>
      </c>
    </row>
    <row r="1766" spans="1:25">
      <c r="A1766">
        <v>1765</v>
      </c>
      <c r="B1766" t="s">
        <v>296</v>
      </c>
      <c r="C1766" t="s">
        <v>343</v>
      </c>
      <c r="D1766">
        <v>4</v>
      </c>
      <c r="E1766" t="s">
        <v>71</v>
      </c>
      <c r="F1766">
        <f t="shared" si="157"/>
        <v>0.08</v>
      </c>
      <c r="H1766">
        <v>340</v>
      </c>
      <c r="I1766">
        <v>371.875</v>
      </c>
      <c r="J1766" t="s">
        <v>69</v>
      </c>
      <c r="K1766">
        <v>1</v>
      </c>
      <c r="L1766" t="s">
        <v>33</v>
      </c>
      <c r="M1766" t="s">
        <v>33</v>
      </c>
      <c r="N1766" t="s">
        <v>22</v>
      </c>
      <c r="O1766" t="s">
        <v>23</v>
      </c>
      <c r="P1766" t="s">
        <v>31</v>
      </c>
      <c r="Q1766" t="s">
        <v>25</v>
      </c>
      <c r="R1766">
        <v>1</v>
      </c>
      <c r="S1766" t="s">
        <v>344</v>
      </c>
      <c r="T1766" t="s">
        <v>353</v>
      </c>
      <c r="U1766" t="s">
        <v>357</v>
      </c>
      <c r="V1766" s="50">
        <f t="shared" si="153"/>
        <v>2.9411764705882353E-3</v>
      </c>
      <c r="W1766" s="50">
        <f t="shared" si="156"/>
        <v>2941.1764705882351</v>
      </c>
      <c r="X1766" s="50">
        <f t="shared" si="155"/>
        <v>2.6890756302521009E-3</v>
      </c>
      <c r="Y1766">
        <f t="shared" si="154"/>
        <v>2.6890756302521011</v>
      </c>
    </row>
    <row r="1767" spans="1:25">
      <c r="A1767">
        <v>1766</v>
      </c>
      <c r="B1767" t="s">
        <v>296</v>
      </c>
      <c r="C1767" t="s">
        <v>343</v>
      </c>
      <c r="D1767">
        <v>4</v>
      </c>
      <c r="E1767" t="s">
        <v>71</v>
      </c>
      <c r="F1767">
        <f t="shared" si="157"/>
        <v>0.08</v>
      </c>
      <c r="H1767">
        <v>340</v>
      </c>
      <c r="I1767">
        <v>371.875</v>
      </c>
      <c r="J1767" t="s">
        <v>69</v>
      </c>
      <c r="K1767">
        <v>1</v>
      </c>
      <c r="L1767" t="s">
        <v>40</v>
      </c>
      <c r="M1767" t="s">
        <v>40</v>
      </c>
      <c r="N1767" t="s">
        <v>22</v>
      </c>
      <c r="O1767" t="s">
        <v>37</v>
      </c>
      <c r="P1767" t="s">
        <v>24</v>
      </c>
      <c r="Q1767" t="s">
        <v>32</v>
      </c>
      <c r="R1767">
        <v>3</v>
      </c>
      <c r="S1767" t="s">
        <v>344</v>
      </c>
      <c r="T1767" t="s">
        <v>353</v>
      </c>
      <c r="U1767" t="s">
        <v>357</v>
      </c>
      <c r="V1767" s="50">
        <f t="shared" si="153"/>
        <v>8.8235294117647058E-3</v>
      </c>
      <c r="W1767" s="50">
        <f t="shared" si="156"/>
        <v>8823.5294117647063</v>
      </c>
      <c r="X1767" s="50">
        <f t="shared" si="155"/>
        <v>8.0672268907563023E-3</v>
      </c>
      <c r="Y1767">
        <f t="shared" si="154"/>
        <v>8.0672268907563023</v>
      </c>
    </row>
    <row r="1768" spans="1:25">
      <c r="A1768">
        <v>1767</v>
      </c>
      <c r="B1768" t="s">
        <v>296</v>
      </c>
      <c r="C1768" t="s">
        <v>343</v>
      </c>
      <c r="D1768">
        <v>4</v>
      </c>
      <c r="E1768" t="s">
        <v>71</v>
      </c>
      <c r="F1768">
        <f t="shared" si="157"/>
        <v>0.08</v>
      </c>
      <c r="H1768">
        <v>340</v>
      </c>
      <c r="I1768">
        <v>371.875</v>
      </c>
      <c r="J1768" t="s">
        <v>69</v>
      </c>
      <c r="K1768">
        <v>1</v>
      </c>
      <c r="L1768" t="s">
        <v>40</v>
      </c>
      <c r="M1768" t="s">
        <v>40</v>
      </c>
      <c r="N1768" t="s">
        <v>22</v>
      </c>
      <c r="O1768" t="s">
        <v>37</v>
      </c>
      <c r="P1768" t="s">
        <v>24</v>
      </c>
      <c r="Q1768" t="s">
        <v>32</v>
      </c>
      <c r="R1768">
        <v>1</v>
      </c>
      <c r="S1768" t="s">
        <v>344</v>
      </c>
      <c r="T1768" t="s">
        <v>353</v>
      </c>
      <c r="U1768" t="s">
        <v>357</v>
      </c>
      <c r="V1768" s="50">
        <f t="shared" si="153"/>
        <v>2.9411764705882353E-3</v>
      </c>
      <c r="W1768" s="50">
        <f t="shared" si="156"/>
        <v>2941.1764705882351</v>
      </c>
      <c r="X1768" s="50">
        <f t="shared" si="155"/>
        <v>2.6890756302521009E-3</v>
      </c>
      <c r="Y1768">
        <f t="shared" si="154"/>
        <v>2.6890756302521011</v>
      </c>
    </row>
    <row r="1769" spans="1:25">
      <c r="A1769">
        <v>1768</v>
      </c>
      <c r="B1769" t="s">
        <v>296</v>
      </c>
      <c r="C1769" t="s">
        <v>343</v>
      </c>
      <c r="D1769">
        <v>5</v>
      </c>
      <c r="E1769" t="s">
        <v>18</v>
      </c>
      <c r="F1769">
        <f t="shared" ref="F1769:F1799" si="158">(4/100)</f>
        <v>0.04</v>
      </c>
      <c r="H1769">
        <v>150</v>
      </c>
      <c r="I1769">
        <v>164.0625</v>
      </c>
      <c r="J1769" t="s">
        <v>19</v>
      </c>
      <c r="K1769">
        <v>1</v>
      </c>
      <c r="L1769" t="s">
        <v>317</v>
      </c>
      <c r="M1769" t="s">
        <v>317</v>
      </c>
      <c r="N1769" t="s">
        <v>22</v>
      </c>
      <c r="O1769" t="s">
        <v>23</v>
      </c>
      <c r="P1769" t="s">
        <v>24</v>
      </c>
      <c r="Q1769" t="s">
        <v>318</v>
      </c>
      <c r="R1769">
        <v>1</v>
      </c>
      <c r="S1769" t="s">
        <v>358</v>
      </c>
      <c r="T1769" t="s">
        <v>359</v>
      </c>
      <c r="U1769" t="s">
        <v>360</v>
      </c>
      <c r="V1769" s="50">
        <f t="shared" si="153"/>
        <v>6.6666666666666671E-3</v>
      </c>
      <c r="W1769" s="50">
        <f t="shared" si="156"/>
        <v>6666.666666666667</v>
      </c>
      <c r="X1769" s="50">
        <f t="shared" si="155"/>
        <v>6.0952380952380954E-3</v>
      </c>
      <c r="Y1769">
        <f t="shared" si="154"/>
        <v>6.0952380952380958</v>
      </c>
    </row>
    <row r="1770" spans="1:25">
      <c r="A1770">
        <v>1769</v>
      </c>
      <c r="B1770" t="s">
        <v>296</v>
      </c>
      <c r="C1770" t="s">
        <v>343</v>
      </c>
      <c r="D1770">
        <v>5</v>
      </c>
      <c r="E1770" t="s">
        <v>18</v>
      </c>
      <c r="F1770">
        <f t="shared" si="158"/>
        <v>0.04</v>
      </c>
      <c r="H1770">
        <v>150</v>
      </c>
      <c r="I1770">
        <v>164.0625</v>
      </c>
      <c r="J1770" t="s">
        <v>19</v>
      </c>
      <c r="K1770">
        <v>1</v>
      </c>
      <c r="L1770" t="s">
        <v>29</v>
      </c>
      <c r="M1770" t="s">
        <v>29</v>
      </c>
      <c r="N1770" t="s">
        <v>30</v>
      </c>
      <c r="O1770" t="s">
        <v>23</v>
      </c>
      <c r="P1770" t="s">
        <v>31</v>
      </c>
      <c r="Q1770" t="s">
        <v>32</v>
      </c>
      <c r="R1770">
        <v>2</v>
      </c>
      <c r="S1770" t="s">
        <v>358</v>
      </c>
      <c r="T1770" t="s">
        <v>359</v>
      </c>
      <c r="U1770" t="s">
        <v>360</v>
      </c>
      <c r="V1770" s="50">
        <f t="shared" si="153"/>
        <v>1.3333333333333334E-2</v>
      </c>
      <c r="W1770" s="50">
        <f t="shared" si="156"/>
        <v>13333.333333333334</v>
      </c>
      <c r="X1770" s="50">
        <f t="shared" si="155"/>
        <v>1.2190476190476191E-2</v>
      </c>
      <c r="Y1770">
        <f t="shared" si="154"/>
        <v>12.190476190476192</v>
      </c>
    </row>
    <row r="1771" spans="1:25">
      <c r="A1771">
        <v>1770</v>
      </c>
      <c r="B1771" t="s">
        <v>296</v>
      </c>
      <c r="C1771" t="s">
        <v>343</v>
      </c>
      <c r="D1771">
        <v>5</v>
      </c>
      <c r="E1771" t="s">
        <v>18</v>
      </c>
      <c r="F1771">
        <f t="shared" si="158"/>
        <v>0.04</v>
      </c>
      <c r="H1771">
        <v>150</v>
      </c>
      <c r="I1771">
        <v>164.0625</v>
      </c>
      <c r="J1771" t="s">
        <v>19</v>
      </c>
      <c r="K1771">
        <v>1</v>
      </c>
      <c r="L1771" t="s">
        <v>29</v>
      </c>
      <c r="M1771" t="s">
        <v>29</v>
      </c>
      <c r="N1771" t="s">
        <v>30</v>
      </c>
      <c r="O1771" t="s">
        <v>23</v>
      </c>
      <c r="P1771" t="s">
        <v>31</v>
      </c>
      <c r="Q1771" t="s">
        <v>32</v>
      </c>
      <c r="R1771">
        <v>4</v>
      </c>
      <c r="S1771" t="s">
        <v>358</v>
      </c>
      <c r="T1771" t="s">
        <v>359</v>
      </c>
      <c r="U1771" t="s">
        <v>360</v>
      </c>
      <c r="V1771" s="50">
        <f t="shared" si="153"/>
        <v>2.6666666666666668E-2</v>
      </c>
      <c r="W1771" s="50">
        <f t="shared" si="156"/>
        <v>26666.666666666668</v>
      </c>
      <c r="X1771" s="50">
        <f t="shared" si="155"/>
        <v>2.4380952380952382E-2</v>
      </c>
      <c r="Y1771">
        <f t="shared" si="154"/>
        <v>24.380952380952383</v>
      </c>
    </row>
    <row r="1772" spans="1:25">
      <c r="A1772">
        <v>1771</v>
      </c>
      <c r="B1772" t="s">
        <v>296</v>
      </c>
      <c r="C1772" t="s">
        <v>343</v>
      </c>
      <c r="D1772">
        <v>5</v>
      </c>
      <c r="E1772" t="s">
        <v>18</v>
      </c>
      <c r="F1772">
        <f t="shared" si="158"/>
        <v>0.04</v>
      </c>
      <c r="H1772">
        <v>150</v>
      </c>
      <c r="I1772">
        <v>164.0625</v>
      </c>
      <c r="J1772" t="s">
        <v>19</v>
      </c>
      <c r="K1772">
        <v>1</v>
      </c>
      <c r="L1772" t="s">
        <v>29</v>
      </c>
      <c r="M1772" t="s">
        <v>29</v>
      </c>
      <c r="N1772" t="s">
        <v>30</v>
      </c>
      <c r="O1772" t="s">
        <v>23</v>
      </c>
      <c r="P1772" t="s">
        <v>31</v>
      </c>
      <c r="Q1772" t="s">
        <v>32</v>
      </c>
      <c r="R1772">
        <v>2</v>
      </c>
      <c r="S1772" t="s">
        <v>358</v>
      </c>
      <c r="T1772" t="s">
        <v>359</v>
      </c>
      <c r="U1772" t="s">
        <v>360</v>
      </c>
      <c r="V1772" s="50">
        <f t="shared" si="153"/>
        <v>1.3333333333333334E-2</v>
      </c>
      <c r="W1772" s="50">
        <f t="shared" si="156"/>
        <v>13333.333333333334</v>
      </c>
      <c r="X1772" s="50">
        <f t="shared" si="155"/>
        <v>1.2190476190476191E-2</v>
      </c>
      <c r="Y1772">
        <f t="shared" si="154"/>
        <v>12.190476190476192</v>
      </c>
    </row>
    <row r="1773" spans="1:25">
      <c r="A1773">
        <v>1772</v>
      </c>
      <c r="B1773" t="s">
        <v>296</v>
      </c>
      <c r="C1773" t="s">
        <v>343</v>
      </c>
      <c r="D1773">
        <v>5</v>
      </c>
      <c r="E1773" t="s">
        <v>18</v>
      </c>
      <c r="F1773">
        <f t="shared" si="158"/>
        <v>0.04</v>
      </c>
      <c r="H1773">
        <v>150</v>
      </c>
      <c r="I1773">
        <v>164.0625</v>
      </c>
      <c r="J1773" t="s">
        <v>19</v>
      </c>
      <c r="K1773">
        <v>1</v>
      </c>
      <c r="L1773" t="s">
        <v>29</v>
      </c>
      <c r="M1773" t="s">
        <v>29</v>
      </c>
      <c r="N1773" t="s">
        <v>30</v>
      </c>
      <c r="O1773" t="s">
        <v>23</v>
      </c>
      <c r="P1773" t="s">
        <v>31</v>
      </c>
      <c r="Q1773" t="s">
        <v>32</v>
      </c>
      <c r="R1773">
        <v>1</v>
      </c>
      <c r="S1773" t="s">
        <v>358</v>
      </c>
      <c r="T1773" t="s">
        <v>359</v>
      </c>
      <c r="U1773" t="s">
        <v>360</v>
      </c>
      <c r="V1773" s="50">
        <f t="shared" si="153"/>
        <v>6.6666666666666671E-3</v>
      </c>
      <c r="W1773" s="50">
        <f t="shared" si="156"/>
        <v>6666.666666666667</v>
      </c>
      <c r="X1773" s="50">
        <f t="shared" si="155"/>
        <v>6.0952380952380954E-3</v>
      </c>
      <c r="Y1773">
        <f t="shared" si="154"/>
        <v>6.0952380952380958</v>
      </c>
    </row>
    <row r="1774" spans="1:25">
      <c r="A1774">
        <v>1773</v>
      </c>
      <c r="B1774" t="s">
        <v>296</v>
      </c>
      <c r="C1774" t="s">
        <v>343</v>
      </c>
      <c r="D1774">
        <v>5</v>
      </c>
      <c r="E1774" t="s">
        <v>18</v>
      </c>
      <c r="F1774">
        <f t="shared" si="158"/>
        <v>0.04</v>
      </c>
      <c r="H1774">
        <v>150</v>
      </c>
      <c r="I1774">
        <v>164.0625</v>
      </c>
      <c r="J1774" t="s">
        <v>19</v>
      </c>
      <c r="K1774">
        <v>1</v>
      </c>
      <c r="L1774" t="s">
        <v>39</v>
      </c>
      <c r="M1774" t="s">
        <v>35</v>
      </c>
      <c r="N1774" t="s">
        <v>36</v>
      </c>
      <c r="O1774" t="s">
        <v>37</v>
      </c>
      <c r="P1774" t="s">
        <v>24</v>
      </c>
      <c r="Q1774" t="s">
        <v>38</v>
      </c>
      <c r="R1774">
        <v>2</v>
      </c>
      <c r="S1774" t="s">
        <v>358</v>
      </c>
      <c r="T1774" t="s">
        <v>359</v>
      </c>
      <c r="U1774" t="s">
        <v>360</v>
      </c>
      <c r="V1774" s="50">
        <f t="shared" si="153"/>
        <v>1.3333333333333334E-2</v>
      </c>
      <c r="W1774" s="50">
        <f t="shared" si="156"/>
        <v>13333.333333333334</v>
      </c>
      <c r="X1774" s="50">
        <f t="shared" si="155"/>
        <v>1.2190476190476191E-2</v>
      </c>
      <c r="Y1774">
        <f t="shared" si="154"/>
        <v>12.190476190476192</v>
      </c>
    </row>
    <row r="1775" spans="1:25">
      <c r="A1775">
        <v>1774</v>
      </c>
      <c r="B1775" t="s">
        <v>296</v>
      </c>
      <c r="C1775" t="s">
        <v>343</v>
      </c>
      <c r="D1775">
        <v>5</v>
      </c>
      <c r="E1775" t="s">
        <v>18</v>
      </c>
      <c r="F1775">
        <f t="shared" si="158"/>
        <v>0.04</v>
      </c>
      <c r="H1775">
        <v>150</v>
      </c>
      <c r="I1775">
        <v>164.0625</v>
      </c>
      <c r="J1775" t="s">
        <v>19</v>
      </c>
      <c r="K1775">
        <v>1</v>
      </c>
      <c r="L1775" t="s">
        <v>39</v>
      </c>
      <c r="M1775" t="s">
        <v>35</v>
      </c>
      <c r="N1775" t="s">
        <v>36</v>
      </c>
      <c r="O1775" t="s">
        <v>37</v>
      </c>
      <c r="P1775" t="s">
        <v>24</v>
      </c>
      <c r="Q1775" t="s">
        <v>38</v>
      </c>
      <c r="R1775">
        <v>4</v>
      </c>
      <c r="S1775" t="s">
        <v>358</v>
      </c>
      <c r="T1775" t="s">
        <v>359</v>
      </c>
      <c r="U1775" t="s">
        <v>360</v>
      </c>
      <c r="V1775" s="50">
        <f t="shared" si="153"/>
        <v>2.6666666666666668E-2</v>
      </c>
      <c r="W1775" s="50">
        <f t="shared" si="156"/>
        <v>26666.666666666668</v>
      </c>
      <c r="X1775" s="50">
        <f t="shared" si="155"/>
        <v>2.4380952380952382E-2</v>
      </c>
      <c r="Y1775">
        <f t="shared" si="154"/>
        <v>24.380952380952383</v>
      </c>
    </row>
    <row r="1776" spans="1:25">
      <c r="A1776">
        <v>1775</v>
      </c>
      <c r="B1776" t="s">
        <v>296</v>
      </c>
      <c r="C1776" t="s">
        <v>343</v>
      </c>
      <c r="D1776">
        <v>5</v>
      </c>
      <c r="E1776" t="s">
        <v>18</v>
      </c>
      <c r="F1776">
        <f t="shared" si="158"/>
        <v>0.04</v>
      </c>
      <c r="H1776">
        <v>150</v>
      </c>
      <c r="I1776">
        <v>164.0625</v>
      </c>
      <c r="J1776" t="s">
        <v>19</v>
      </c>
      <c r="K1776">
        <v>1</v>
      </c>
      <c r="L1776" t="s">
        <v>311</v>
      </c>
      <c r="M1776" t="s">
        <v>311</v>
      </c>
      <c r="N1776" t="s">
        <v>22</v>
      </c>
      <c r="O1776" t="s">
        <v>23</v>
      </c>
      <c r="P1776" t="s">
        <v>31</v>
      </c>
      <c r="Q1776" t="s">
        <v>32</v>
      </c>
      <c r="R1776">
        <v>1</v>
      </c>
      <c r="S1776" t="s">
        <v>358</v>
      </c>
      <c r="T1776" t="s">
        <v>359</v>
      </c>
      <c r="U1776" t="s">
        <v>360</v>
      </c>
      <c r="V1776" s="50">
        <f t="shared" si="153"/>
        <v>6.6666666666666671E-3</v>
      </c>
      <c r="W1776" s="50">
        <f t="shared" si="156"/>
        <v>6666.666666666667</v>
      </c>
      <c r="X1776" s="50">
        <f t="shared" si="155"/>
        <v>6.0952380952380954E-3</v>
      </c>
      <c r="Y1776">
        <f t="shared" si="154"/>
        <v>6.0952380952380958</v>
      </c>
    </row>
    <row r="1777" spans="1:25">
      <c r="A1777">
        <v>1776</v>
      </c>
      <c r="B1777" t="s">
        <v>296</v>
      </c>
      <c r="C1777" t="s">
        <v>343</v>
      </c>
      <c r="D1777">
        <v>5</v>
      </c>
      <c r="E1777" t="s">
        <v>18</v>
      </c>
      <c r="F1777">
        <f t="shared" si="158"/>
        <v>0.04</v>
      </c>
      <c r="H1777">
        <v>150</v>
      </c>
      <c r="I1777">
        <v>164.0625</v>
      </c>
      <c r="J1777" t="s">
        <v>19</v>
      </c>
      <c r="K1777">
        <v>1</v>
      </c>
      <c r="L1777" t="s">
        <v>60</v>
      </c>
      <c r="M1777" t="s">
        <v>60</v>
      </c>
      <c r="N1777" t="s">
        <v>30</v>
      </c>
      <c r="O1777" t="s">
        <v>37</v>
      </c>
      <c r="P1777" t="s">
        <v>31</v>
      </c>
      <c r="Q1777" t="s">
        <v>61</v>
      </c>
      <c r="R1777">
        <v>1</v>
      </c>
      <c r="S1777" t="s">
        <v>358</v>
      </c>
      <c r="T1777" t="s">
        <v>359</v>
      </c>
      <c r="U1777" t="s">
        <v>360</v>
      </c>
      <c r="V1777" s="50">
        <f t="shared" si="153"/>
        <v>6.6666666666666671E-3</v>
      </c>
      <c r="W1777" s="50">
        <f t="shared" si="156"/>
        <v>6666.666666666667</v>
      </c>
      <c r="X1777" s="50">
        <f t="shared" si="155"/>
        <v>6.0952380952380954E-3</v>
      </c>
      <c r="Y1777">
        <f t="shared" si="154"/>
        <v>6.0952380952380958</v>
      </c>
    </row>
    <row r="1778" spans="1:25">
      <c r="A1778">
        <v>1777</v>
      </c>
      <c r="B1778" t="s">
        <v>296</v>
      </c>
      <c r="C1778" t="s">
        <v>343</v>
      </c>
      <c r="D1778">
        <v>5</v>
      </c>
      <c r="E1778" t="s">
        <v>18</v>
      </c>
      <c r="F1778">
        <f t="shared" si="158"/>
        <v>0.04</v>
      </c>
      <c r="H1778">
        <v>150</v>
      </c>
      <c r="I1778">
        <v>164.0625</v>
      </c>
      <c r="J1778" t="s">
        <v>19</v>
      </c>
      <c r="K1778">
        <v>1</v>
      </c>
      <c r="L1778" t="s">
        <v>328</v>
      </c>
      <c r="M1778" t="s">
        <v>212</v>
      </c>
      <c r="N1778" t="s">
        <v>22</v>
      </c>
      <c r="O1778" t="s">
        <v>23</v>
      </c>
      <c r="P1778" t="s">
        <v>24</v>
      </c>
      <c r="Q1778" t="s">
        <v>45</v>
      </c>
      <c r="R1778">
        <v>1</v>
      </c>
      <c r="S1778" t="s">
        <v>358</v>
      </c>
      <c r="T1778" t="s">
        <v>359</v>
      </c>
      <c r="U1778" t="s">
        <v>360</v>
      </c>
      <c r="V1778" s="50">
        <f t="shared" si="153"/>
        <v>6.6666666666666671E-3</v>
      </c>
      <c r="W1778" s="50">
        <f t="shared" si="156"/>
        <v>6666.666666666667</v>
      </c>
      <c r="X1778" s="50">
        <f t="shared" si="155"/>
        <v>6.0952380952380954E-3</v>
      </c>
      <c r="Y1778">
        <f t="shared" si="154"/>
        <v>6.0952380952380958</v>
      </c>
    </row>
    <row r="1779" spans="1:25">
      <c r="A1779">
        <v>1778</v>
      </c>
      <c r="B1779" t="s">
        <v>296</v>
      </c>
      <c r="C1779" t="s">
        <v>343</v>
      </c>
      <c r="D1779">
        <v>5</v>
      </c>
      <c r="E1779" t="s">
        <v>18</v>
      </c>
      <c r="F1779">
        <f t="shared" si="158"/>
        <v>0.04</v>
      </c>
      <c r="H1779">
        <v>150</v>
      </c>
      <c r="I1779">
        <v>164.0625</v>
      </c>
      <c r="J1779" t="s">
        <v>19</v>
      </c>
      <c r="K1779">
        <v>1</v>
      </c>
      <c r="L1779" t="s">
        <v>62</v>
      </c>
      <c r="M1779" t="s">
        <v>62</v>
      </c>
      <c r="N1779" t="s">
        <v>22</v>
      </c>
      <c r="O1779" t="s">
        <v>37</v>
      </c>
      <c r="P1779" t="s">
        <v>24</v>
      </c>
      <c r="Q1779" t="s">
        <v>32</v>
      </c>
      <c r="R1779">
        <v>1</v>
      </c>
      <c r="S1779" t="s">
        <v>358</v>
      </c>
      <c r="T1779" t="s">
        <v>359</v>
      </c>
      <c r="U1779" t="s">
        <v>360</v>
      </c>
      <c r="V1779" s="50">
        <f t="shared" si="153"/>
        <v>6.6666666666666671E-3</v>
      </c>
      <c r="W1779" s="50">
        <f t="shared" si="156"/>
        <v>6666.666666666667</v>
      </c>
      <c r="X1779" s="50">
        <f t="shared" si="155"/>
        <v>6.0952380952380954E-3</v>
      </c>
      <c r="Y1779">
        <f t="shared" si="154"/>
        <v>6.0952380952380958</v>
      </c>
    </row>
    <row r="1780" spans="1:25">
      <c r="A1780">
        <v>1779</v>
      </c>
      <c r="B1780" t="s">
        <v>296</v>
      </c>
      <c r="C1780" t="s">
        <v>343</v>
      </c>
      <c r="D1780">
        <v>5</v>
      </c>
      <c r="E1780" t="s">
        <v>18</v>
      </c>
      <c r="F1780">
        <f t="shared" si="158"/>
        <v>0.04</v>
      </c>
      <c r="H1780">
        <v>150</v>
      </c>
      <c r="I1780">
        <v>164.0625</v>
      </c>
      <c r="J1780" t="s">
        <v>65</v>
      </c>
      <c r="K1780">
        <v>1</v>
      </c>
      <c r="L1780" t="s">
        <v>29</v>
      </c>
      <c r="M1780" t="s">
        <v>29</v>
      </c>
      <c r="N1780" t="s">
        <v>30</v>
      </c>
      <c r="O1780" t="s">
        <v>23</v>
      </c>
      <c r="P1780" t="s">
        <v>31</v>
      </c>
      <c r="Q1780" t="s">
        <v>32</v>
      </c>
      <c r="R1780">
        <v>2</v>
      </c>
      <c r="S1780" t="s">
        <v>358</v>
      </c>
      <c r="T1780" t="s">
        <v>359</v>
      </c>
      <c r="U1780" t="s">
        <v>361</v>
      </c>
      <c r="V1780" s="50">
        <f t="shared" si="153"/>
        <v>1.3333333333333334E-2</v>
      </c>
      <c r="W1780" s="50">
        <f t="shared" si="156"/>
        <v>13333.333333333334</v>
      </c>
      <c r="X1780" s="50">
        <f t="shared" si="155"/>
        <v>1.2190476190476191E-2</v>
      </c>
      <c r="Y1780">
        <f t="shared" si="154"/>
        <v>12.190476190476192</v>
      </c>
    </row>
    <row r="1781" spans="1:25">
      <c r="A1781">
        <v>1780</v>
      </c>
      <c r="B1781" t="s">
        <v>296</v>
      </c>
      <c r="C1781" t="s">
        <v>343</v>
      </c>
      <c r="D1781">
        <v>5</v>
      </c>
      <c r="E1781" t="s">
        <v>18</v>
      </c>
      <c r="F1781">
        <f t="shared" si="158"/>
        <v>0.04</v>
      </c>
      <c r="H1781">
        <v>150</v>
      </c>
      <c r="I1781">
        <v>164.0625</v>
      </c>
      <c r="J1781" t="s">
        <v>65</v>
      </c>
      <c r="K1781">
        <v>1</v>
      </c>
      <c r="L1781" t="s">
        <v>29</v>
      </c>
      <c r="M1781" t="s">
        <v>29</v>
      </c>
      <c r="N1781" t="s">
        <v>30</v>
      </c>
      <c r="O1781" t="s">
        <v>23</v>
      </c>
      <c r="P1781" t="s">
        <v>31</v>
      </c>
      <c r="Q1781" t="s">
        <v>32</v>
      </c>
      <c r="R1781">
        <v>1</v>
      </c>
      <c r="S1781" t="s">
        <v>358</v>
      </c>
      <c r="T1781" t="s">
        <v>359</v>
      </c>
      <c r="U1781" t="s">
        <v>361</v>
      </c>
      <c r="V1781" s="50">
        <f t="shared" si="153"/>
        <v>6.6666666666666671E-3</v>
      </c>
      <c r="W1781" s="50">
        <f t="shared" si="156"/>
        <v>6666.666666666667</v>
      </c>
      <c r="X1781" s="50">
        <f t="shared" si="155"/>
        <v>6.0952380952380954E-3</v>
      </c>
      <c r="Y1781">
        <f t="shared" si="154"/>
        <v>6.0952380952380958</v>
      </c>
    </row>
    <row r="1782" spans="1:25">
      <c r="A1782">
        <v>1781</v>
      </c>
      <c r="B1782" t="s">
        <v>296</v>
      </c>
      <c r="C1782" t="s">
        <v>343</v>
      </c>
      <c r="D1782">
        <v>5</v>
      </c>
      <c r="E1782" t="s">
        <v>18</v>
      </c>
      <c r="F1782">
        <f t="shared" si="158"/>
        <v>0.04</v>
      </c>
      <c r="H1782">
        <v>150</v>
      </c>
      <c r="I1782">
        <v>164.0625</v>
      </c>
      <c r="J1782" t="s">
        <v>65</v>
      </c>
      <c r="K1782">
        <v>1</v>
      </c>
      <c r="L1782" t="s">
        <v>29</v>
      </c>
      <c r="M1782" t="s">
        <v>29</v>
      </c>
      <c r="N1782" t="s">
        <v>30</v>
      </c>
      <c r="O1782" t="s">
        <v>23</v>
      </c>
      <c r="P1782" t="s">
        <v>31</v>
      </c>
      <c r="Q1782" t="s">
        <v>32</v>
      </c>
      <c r="R1782">
        <v>1</v>
      </c>
      <c r="S1782" t="s">
        <v>358</v>
      </c>
      <c r="T1782" t="s">
        <v>359</v>
      </c>
      <c r="U1782" t="s">
        <v>361</v>
      </c>
      <c r="V1782" s="50">
        <f t="shared" si="153"/>
        <v>6.6666666666666671E-3</v>
      </c>
      <c r="W1782" s="50">
        <f t="shared" si="156"/>
        <v>6666.666666666667</v>
      </c>
      <c r="X1782" s="50">
        <f t="shared" si="155"/>
        <v>6.0952380952380954E-3</v>
      </c>
      <c r="Y1782">
        <f t="shared" si="154"/>
        <v>6.0952380952380958</v>
      </c>
    </row>
    <row r="1783" spans="1:25">
      <c r="A1783">
        <v>1782</v>
      </c>
      <c r="B1783" t="s">
        <v>296</v>
      </c>
      <c r="C1783" t="s">
        <v>343</v>
      </c>
      <c r="D1783">
        <v>5</v>
      </c>
      <c r="E1783" t="s">
        <v>18</v>
      </c>
      <c r="F1783">
        <f t="shared" si="158"/>
        <v>0.04</v>
      </c>
      <c r="H1783">
        <v>150</v>
      </c>
      <c r="I1783">
        <v>164.0625</v>
      </c>
      <c r="J1783" t="s">
        <v>65</v>
      </c>
      <c r="K1783">
        <v>1</v>
      </c>
      <c r="L1783" t="s">
        <v>29</v>
      </c>
      <c r="M1783" t="s">
        <v>29</v>
      </c>
      <c r="N1783" t="s">
        <v>30</v>
      </c>
      <c r="O1783" t="s">
        <v>23</v>
      </c>
      <c r="P1783" t="s">
        <v>31</v>
      </c>
      <c r="Q1783" t="s">
        <v>32</v>
      </c>
      <c r="R1783">
        <v>2</v>
      </c>
      <c r="S1783" t="s">
        <v>358</v>
      </c>
      <c r="T1783" t="s">
        <v>359</v>
      </c>
      <c r="U1783" t="s">
        <v>361</v>
      </c>
      <c r="V1783" s="50">
        <f t="shared" si="153"/>
        <v>1.3333333333333334E-2</v>
      </c>
      <c r="W1783" s="50">
        <f t="shared" si="156"/>
        <v>13333.333333333334</v>
      </c>
      <c r="X1783" s="50">
        <f t="shared" si="155"/>
        <v>1.2190476190476191E-2</v>
      </c>
      <c r="Y1783">
        <f t="shared" si="154"/>
        <v>12.190476190476192</v>
      </c>
    </row>
    <row r="1784" spans="1:25">
      <c r="A1784">
        <v>1783</v>
      </c>
      <c r="B1784" t="s">
        <v>296</v>
      </c>
      <c r="C1784" t="s">
        <v>343</v>
      </c>
      <c r="D1784">
        <v>5</v>
      </c>
      <c r="E1784" t="s">
        <v>18</v>
      </c>
      <c r="F1784">
        <f t="shared" si="158"/>
        <v>0.04</v>
      </c>
      <c r="H1784">
        <v>150</v>
      </c>
      <c r="I1784">
        <v>164.0625</v>
      </c>
      <c r="J1784" t="s">
        <v>65</v>
      </c>
      <c r="K1784">
        <v>1</v>
      </c>
      <c r="L1784" t="s">
        <v>29</v>
      </c>
      <c r="M1784" t="s">
        <v>29</v>
      </c>
      <c r="N1784" t="s">
        <v>30</v>
      </c>
      <c r="O1784" t="s">
        <v>23</v>
      </c>
      <c r="P1784" t="s">
        <v>31</v>
      </c>
      <c r="Q1784" t="s">
        <v>32</v>
      </c>
      <c r="R1784">
        <v>1</v>
      </c>
      <c r="S1784" t="s">
        <v>358</v>
      </c>
      <c r="T1784" t="s">
        <v>359</v>
      </c>
      <c r="U1784" t="s">
        <v>361</v>
      </c>
      <c r="V1784" s="50">
        <f t="shared" si="153"/>
        <v>6.6666666666666671E-3</v>
      </c>
      <c r="W1784" s="50">
        <f t="shared" si="156"/>
        <v>6666.666666666667</v>
      </c>
      <c r="X1784" s="50">
        <f t="shared" si="155"/>
        <v>6.0952380952380954E-3</v>
      </c>
      <c r="Y1784">
        <f t="shared" si="154"/>
        <v>6.0952380952380958</v>
      </c>
    </row>
    <row r="1785" spans="1:25">
      <c r="A1785">
        <v>1784</v>
      </c>
      <c r="B1785" t="s">
        <v>296</v>
      </c>
      <c r="C1785" t="s">
        <v>343</v>
      </c>
      <c r="D1785">
        <v>5</v>
      </c>
      <c r="E1785" t="s">
        <v>18</v>
      </c>
      <c r="F1785">
        <f t="shared" si="158"/>
        <v>0.04</v>
      </c>
      <c r="H1785">
        <v>150</v>
      </c>
      <c r="I1785">
        <v>164.0625</v>
      </c>
      <c r="J1785" t="s">
        <v>65</v>
      </c>
      <c r="K1785">
        <v>1</v>
      </c>
      <c r="L1785" t="s">
        <v>29</v>
      </c>
      <c r="M1785" t="s">
        <v>29</v>
      </c>
      <c r="N1785" t="s">
        <v>30</v>
      </c>
      <c r="O1785" t="s">
        <v>23</v>
      </c>
      <c r="P1785" t="s">
        <v>31</v>
      </c>
      <c r="Q1785" t="s">
        <v>32</v>
      </c>
      <c r="R1785">
        <v>1</v>
      </c>
      <c r="S1785" t="s">
        <v>358</v>
      </c>
      <c r="T1785" t="s">
        <v>359</v>
      </c>
      <c r="U1785" t="s">
        <v>361</v>
      </c>
      <c r="V1785" s="50">
        <f t="shared" si="153"/>
        <v>6.6666666666666671E-3</v>
      </c>
      <c r="W1785" s="50">
        <f t="shared" si="156"/>
        <v>6666.666666666667</v>
      </c>
      <c r="X1785" s="50">
        <f t="shared" si="155"/>
        <v>6.0952380952380954E-3</v>
      </c>
      <c r="Y1785">
        <f t="shared" si="154"/>
        <v>6.0952380952380958</v>
      </c>
    </row>
    <row r="1786" spans="1:25">
      <c r="A1786">
        <v>1785</v>
      </c>
      <c r="B1786" t="s">
        <v>296</v>
      </c>
      <c r="C1786" t="s">
        <v>343</v>
      </c>
      <c r="D1786">
        <v>5</v>
      </c>
      <c r="E1786" t="s">
        <v>18</v>
      </c>
      <c r="F1786">
        <f t="shared" si="158"/>
        <v>0.04</v>
      </c>
      <c r="H1786">
        <v>150</v>
      </c>
      <c r="I1786">
        <v>164.0625</v>
      </c>
      <c r="J1786" t="s">
        <v>65</v>
      </c>
      <c r="K1786">
        <v>1</v>
      </c>
      <c r="L1786" t="s">
        <v>39</v>
      </c>
      <c r="M1786" t="s">
        <v>35</v>
      </c>
      <c r="N1786" t="s">
        <v>36</v>
      </c>
      <c r="O1786" t="s">
        <v>37</v>
      </c>
      <c r="P1786" t="s">
        <v>24</v>
      </c>
      <c r="Q1786" t="s">
        <v>38</v>
      </c>
      <c r="R1786">
        <v>1</v>
      </c>
      <c r="S1786" t="s">
        <v>358</v>
      </c>
      <c r="T1786" t="s">
        <v>359</v>
      </c>
      <c r="U1786" t="s">
        <v>361</v>
      </c>
      <c r="V1786" s="50">
        <f t="shared" si="153"/>
        <v>6.6666666666666671E-3</v>
      </c>
      <c r="W1786" s="50">
        <f t="shared" si="156"/>
        <v>6666.666666666667</v>
      </c>
      <c r="X1786" s="50">
        <f t="shared" si="155"/>
        <v>6.0952380952380954E-3</v>
      </c>
      <c r="Y1786">
        <f t="shared" si="154"/>
        <v>6.0952380952380958</v>
      </c>
    </row>
    <row r="1787" spans="1:25">
      <c r="A1787">
        <v>1786</v>
      </c>
      <c r="B1787" t="s">
        <v>296</v>
      </c>
      <c r="C1787" t="s">
        <v>343</v>
      </c>
      <c r="D1787">
        <v>5</v>
      </c>
      <c r="E1787" t="s">
        <v>18</v>
      </c>
      <c r="F1787">
        <f t="shared" si="158"/>
        <v>0.04</v>
      </c>
      <c r="H1787">
        <v>150</v>
      </c>
      <c r="I1787">
        <v>164.0625</v>
      </c>
      <c r="J1787" t="s">
        <v>65</v>
      </c>
      <c r="K1787">
        <v>1</v>
      </c>
      <c r="L1787" t="s">
        <v>51</v>
      </c>
      <c r="M1787" t="s">
        <v>51</v>
      </c>
      <c r="N1787" t="s">
        <v>22</v>
      </c>
      <c r="O1787" t="s">
        <v>23</v>
      </c>
      <c r="P1787" t="s">
        <v>24</v>
      </c>
      <c r="Q1787" t="s">
        <v>45</v>
      </c>
      <c r="R1787">
        <v>2</v>
      </c>
      <c r="S1787" t="s">
        <v>358</v>
      </c>
      <c r="T1787" t="s">
        <v>359</v>
      </c>
      <c r="U1787" t="s">
        <v>361</v>
      </c>
      <c r="V1787" s="50">
        <f t="shared" si="153"/>
        <v>1.3333333333333334E-2</v>
      </c>
      <c r="W1787" s="50">
        <f t="shared" si="156"/>
        <v>13333.333333333334</v>
      </c>
      <c r="X1787" s="50">
        <f t="shared" si="155"/>
        <v>1.2190476190476191E-2</v>
      </c>
      <c r="Y1787">
        <f t="shared" si="154"/>
        <v>12.190476190476192</v>
      </c>
    </row>
    <row r="1788" spans="1:25">
      <c r="A1788">
        <v>1787</v>
      </c>
      <c r="B1788" t="s">
        <v>296</v>
      </c>
      <c r="C1788" t="s">
        <v>343</v>
      </c>
      <c r="D1788">
        <v>5</v>
      </c>
      <c r="E1788" t="s">
        <v>18</v>
      </c>
      <c r="F1788">
        <f t="shared" si="158"/>
        <v>0.04</v>
      </c>
      <c r="H1788">
        <v>150</v>
      </c>
      <c r="I1788">
        <v>164.0625</v>
      </c>
      <c r="J1788" t="s">
        <v>65</v>
      </c>
      <c r="K1788">
        <v>1</v>
      </c>
      <c r="L1788" t="s">
        <v>328</v>
      </c>
      <c r="M1788" t="s">
        <v>212</v>
      </c>
      <c r="N1788" t="s">
        <v>22</v>
      </c>
      <c r="O1788" t="s">
        <v>23</v>
      </c>
      <c r="P1788" t="s">
        <v>24</v>
      </c>
      <c r="Q1788" t="s">
        <v>45</v>
      </c>
      <c r="R1788">
        <v>2</v>
      </c>
      <c r="S1788" t="s">
        <v>358</v>
      </c>
      <c r="T1788" t="s">
        <v>359</v>
      </c>
      <c r="U1788" t="s">
        <v>361</v>
      </c>
      <c r="V1788" s="50">
        <f t="shared" si="153"/>
        <v>1.3333333333333334E-2</v>
      </c>
      <c r="W1788" s="50">
        <f t="shared" si="156"/>
        <v>13333.333333333334</v>
      </c>
      <c r="X1788" s="50">
        <f t="shared" si="155"/>
        <v>1.2190476190476191E-2</v>
      </c>
      <c r="Y1788">
        <f t="shared" si="154"/>
        <v>12.190476190476192</v>
      </c>
    </row>
    <row r="1789" spans="1:25">
      <c r="A1789">
        <v>1788</v>
      </c>
      <c r="B1789" t="s">
        <v>296</v>
      </c>
      <c r="C1789" t="s">
        <v>343</v>
      </c>
      <c r="D1789">
        <v>5</v>
      </c>
      <c r="E1789" t="s">
        <v>18</v>
      </c>
      <c r="F1789">
        <f t="shared" si="158"/>
        <v>0.04</v>
      </c>
      <c r="H1789">
        <v>150</v>
      </c>
      <c r="I1789">
        <v>164.0625</v>
      </c>
      <c r="J1789" t="s">
        <v>65</v>
      </c>
      <c r="K1789">
        <v>1</v>
      </c>
      <c r="L1789" t="s">
        <v>328</v>
      </c>
      <c r="M1789" t="s">
        <v>212</v>
      </c>
      <c r="N1789" t="s">
        <v>22</v>
      </c>
      <c r="O1789" t="s">
        <v>23</v>
      </c>
      <c r="P1789" t="s">
        <v>24</v>
      </c>
      <c r="Q1789" t="s">
        <v>45</v>
      </c>
      <c r="R1789">
        <v>1</v>
      </c>
      <c r="S1789" t="s">
        <v>358</v>
      </c>
      <c r="T1789" t="s">
        <v>359</v>
      </c>
      <c r="U1789" t="s">
        <v>361</v>
      </c>
      <c r="V1789" s="50">
        <f t="shared" si="153"/>
        <v>6.6666666666666671E-3</v>
      </c>
      <c r="W1789" s="50">
        <f t="shared" si="156"/>
        <v>6666.666666666667</v>
      </c>
      <c r="X1789" s="50">
        <f t="shared" si="155"/>
        <v>6.0952380952380954E-3</v>
      </c>
      <c r="Y1789">
        <f t="shared" si="154"/>
        <v>6.0952380952380958</v>
      </c>
    </row>
    <row r="1790" spans="1:25">
      <c r="A1790">
        <v>1789</v>
      </c>
      <c r="B1790" t="s">
        <v>296</v>
      </c>
      <c r="C1790" t="s">
        <v>343</v>
      </c>
      <c r="D1790">
        <v>5</v>
      </c>
      <c r="E1790" t="s">
        <v>18</v>
      </c>
      <c r="F1790">
        <f t="shared" si="158"/>
        <v>0.04</v>
      </c>
      <c r="H1790">
        <v>150</v>
      </c>
      <c r="I1790">
        <v>164.0625</v>
      </c>
      <c r="J1790" t="s">
        <v>67</v>
      </c>
      <c r="K1790">
        <v>1</v>
      </c>
      <c r="L1790" t="s">
        <v>317</v>
      </c>
      <c r="M1790" t="s">
        <v>317</v>
      </c>
      <c r="N1790" t="s">
        <v>22</v>
      </c>
      <c r="O1790" t="s">
        <v>23</v>
      </c>
      <c r="P1790" t="s">
        <v>24</v>
      </c>
      <c r="Q1790" t="s">
        <v>318</v>
      </c>
      <c r="R1790">
        <v>1</v>
      </c>
      <c r="S1790" t="s">
        <v>358</v>
      </c>
      <c r="T1790" t="s">
        <v>359</v>
      </c>
      <c r="U1790" t="s">
        <v>362</v>
      </c>
      <c r="V1790" s="50">
        <f t="shared" si="153"/>
        <v>6.6666666666666671E-3</v>
      </c>
      <c r="W1790" s="50">
        <f t="shared" si="156"/>
        <v>6666.666666666667</v>
      </c>
      <c r="X1790" s="50">
        <f t="shared" si="155"/>
        <v>6.0952380952380954E-3</v>
      </c>
      <c r="Y1790">
        <f t="shared" si="154"/>
        <v>6.0952380952380958</v>
      </c>
    </row>
    <row r="1791" spans="1:25">
      <c r="A1791">
        <v>1790</v>
      </c>
      <c r="B1791" t="s">
        <v>296</v>
      </c>
      <c r="C1791" t="s">
        <v>343</v>
      </c>
      <c r="D1791">
        <v>5</v>
      </c>
      <c r="E1791" t="s">
        <v>18</v>
      </c>
      <c r="F1791">
        <f t="shared" si="158"/>
        <v>0.04</v>
      </c>
      <c r="H1791">
        <v>150</v>
      </c>
      <c r="I1791">
        <v>164.0625</v>
      </c>
      <c r="J1791" t="s">
        <v>67</v>
      </c>
      <c r="K1791">
        <v>1</v>
      </c>
      <c r="L1791" t="s">
        <v>29</v>
      </c>
      <c r="M1791" t="s">
        <v>29</v>
      </c>
      <c r="N1791" t="s">
        <v>30</v>
      </c>
      <c r="O1791" t="s">
        <v>23</v>
      </c>
      <c r="P1791" t="s">
        <v>31</v>
      </c>
      <c r="Q1791" t="s">
        <v>32</v>
      </c>
      <c r="R1791">
        <v>2</v>
      </c>
      <c r="S1791" t="s">
        <v>358</v>
      </c>
      <c r="T1791" t="s">
        <v>359</v>
      </c>
      <c r="U1791" t="s">
        <v>362</v>
      </c>
      <c r="V1791" s="50">
        <f t="shared" si="153"/>
        <v>1.3333333333333334E-2</v>
      </c>
      <c r="W1791" s="50">
        <f t="shared" si="156"/>
        <v>13333.333333333334</v>
      </c>
      <c r="X1791" s="50">
        <f t="shared" si="155"/>
        <v>1.2190476190476191E-2</v>
      </c>
      <c r="Y1791">
        <f t="shared" si="154"/>
        <v>12.190476190476192</v>
      </c>
    </row>
    <row r="1792" spans="1:25">
      <c r="A1792">
        <v>1791</v>
      </c>
      <c r="B1792" t="s">
        <v>296</v>
      </c>
      <c r="C1792" t="s">
        <v>343</v>
      </c>
      <c r="D1792">
        <v>5</v>
      </c>
      <c r="E1792" t="s">
        <v>18</v>
      </c>
      <c r="F1792">
        <f t="shared" si="158"/>
        <v>0.04</v>
      </c>
      <c r="H1792">
        <v>150</v>
      </c>
      <c r="I1792">
        <v>164.0625</v>
      </c>
      <c r="J1792" t="s">
        <v>67</v>
      </c>
      <c r="K1792">
        <v>1</v>
      </c>
      <c r="L1792" t="s">
        <v>39</v>
      </c>
      <c r="M1792" t="s">
        <v>35</v>
      </c>
      <c r="N1792" t="s">
        <v>36</v>
      </c>
      <c r="O1792" t="s">
        <v>37</v>
      </c>
      <c r="P1792" t="s">
        <v>24</v>
      </c>
      <c r="Q1792" t="s">
        <v>38</v>
      </c>
      <c r="R1792">
        <v>1</v>
      </c>
      <c r="S1792" t="s">
        <v>358</v>
      </c>
      <c r="T1792" t="s">
        <v>359</v>
      </c>
      <c r="U1792" t="s">
        <v>362</v>
      </c>
      <c r="V1792" s="50">
        <f t="shared" si="153"/>
        <v>6.6666666666666671E-3</v>
      </c>
      <c r="W1792" s="50">
        <f t="shared" si="156"/>
        <v>6666.666666666667</v>
      </c>
      <c r="X1792" s="50">
        <f t="shared" si="155"/>
        <v>6.0952380952380954E-3</v>
      </c>
      <c r="Y1792">
        <f t="shared" si="154"/>
        <v>6.0952380952380958</v>
      </c>
    </row>
    <row r="1793" spans="1:25">
      <c r="A1793">
        <v>1792</v>
      </c>
      <c r="B1793" t="s">
        <v>296</v>
      </c>
      <c r="C1793" t="s">
        <v>343</v>
      </c>
      <c r="D1793">
        <v>5</v>
      </c>
      <c r="E1793" t="s">
        <v>18</v>
      </c>
      <c r="F1793">
        <f t="shared" si="158"/>
        <v>0.04</v>
      </c>
      <c r="H1793">
        <v>150</v>
      </c>
      <c r="I1793">
        <v>164.0625</v>
      </c>
      <c r="J1793" t="s">
        <v>67</v>
      </c>
      <c r="K1793">
        <v>1</v>
      </c>
      <c r="L1793" t="s">
        <v>306</v>
      </c>
      <c r="M1793" t="s">
        <v>302</v>
      </c>
      <c r="N1793" t="s">
        <v>22</v>
      </c>
      <c r="O1793" t="s">
        <v>23</v>
      </c>
      <c r="P1793" t="s">
        <v>24</v>
      </c>
      <c r="Q1793" t="s">
        <v>303</v>
      </c>
      <c r="R1793">
        <v>1</v>
      </c>
      <c r="S1793" t="s">
        <v>358</v>
      </c>
      <c r="T1793" t="s">
        <v>359</v>
      </c>
      <c r="U1793" t="s">
        <v>362</v>
      </c>
      <c r="V1793" s="50">
        <f t="shared" si="153"/>
        <v>6.6666666666666671E-3</v>
      </c>
      <c r="W1793" s="50">
        <f t="shared" si="156"/>
        <v>6666.666666666667</v>
      </c>
      <c r="X1793" s="50">
        <f t="shared" si="155"/>
        <v>6.0952380952380954E-3</v>
      </c>
      <c r="Y1793">
        <f t="shared" si="154"/>
        <v>6.0952380952380958</v>
      </c>
    </row>
    <row r="1794" spans="1:25">
      <c r="A1794">
        <v>1793</v>
      </c>
      <c r="B1794" t="s">
        <v>296</v>
      </c>
      <c r="C1794" t="s">
        <v>343</v>
      </c>
      <c r="D1794">
        <v>5</v>
      </c>
      <c r="E1794" t="s">
        <v>18</v>
      </c>
      <c r="F1794">
        <f t="shared" si="158"/>
        <v>0.04</v>
      </c>
      <c r="H1794">
        <v>150</v>
      </c>
      <c r="I1794">
        <v>164.0625</v>
      </c>
      <c r="J1794" t="s">
        <v>67</v>
      </c>
      <c r="K1794">
        <v>1</v>
      </c>
      <c r="L1794" t="s">
        <v>51</v>
      </c>
      <c r="M1794" t="s">
        <v>51</v>
      </c>
      <c r="N1794" t="s">
        <v>22</v>
      </c>
      <c r="O1794" t="s">
        <v>23</v>
      </c>
      <c r="P1794" t="s">
        <v>24</v>
      </c>
      <c r="Q1794" t="s">
        <v>45</v>
      </c>
      <c r="R1794">
        <v>1</v>
      </c>
      <c r="S1794" t="s">
        <v>358</v>
      </c>
      <c r="T1794" t="s">
        <v>359</v>
      </c>
      <c r="U1794" t="s">
        <v>362</v>
      </c>
      <c r="V1794" s="50">
        <f t="shared" ref="V1794:V1857" si="159">R1794/H1794</f>
        <v>6.6666666666666671E-3</v>
      </c>
      <c r="W1794" s="50">
        <f t="shared" si="156"/>
        <v>6666.666666666667</v>
      </c>
      <c r="X1794" s="50">
        <f t="shared" si="155"/>
        <v>6.0952380952380954E-3</v>
      </c>
      <c r="Y1794">
        <f t="shared" ref="Y1794:Y1857" si="160">X1794*1000</f>
        <v>6.0952380952380958</v>
      </c>
    </row>
    <row r="1795" spans="1:25">
      <c r="A1795">
        <v>1794</v>
      </c>
      <c r="B1795" t="s">
        <v>296</v>
      </c>
      <c r="C1795" t="s">
        <v>343</v>
      </c>
      <c r="D1795">
        <v>5</v>
      </c>
      <c r="E1795" t="s">
        <v>18</v>
      </c>
      <c r="F1795">
        <f t="shared" si="158"/>
        <v>0.04</v>
      </c>
      <c r="H1795">
        <v>150</v>
      </c>
      <c r="I1795">
        <v>164.0625</v>
      </c>
      <c r="J1795" t="s">
        <v>67</v>
      </c>
      <c r="K1795">
        <v>1</v>
      </c>
      <c r="L1795" t="s">
        <v>328</v>
      </c>
      <c r="M1795" t="s">
        <v>212</v>
      </c>
      <c r="N1795" t="s">
        <v>22</v>
      </c>
      <c r="O1795" t="s">
        <v>23</v>
      </c>
      <c r="P1795" t="s">
        <v>24</v>
      </c>
      <c r="Q1795" t="s">
        <v>45</v>
      </c>
      <c r="R1795">
        <v>3</v>
      </c>
      <c r="S1795" t="s">
        <v>358</v>
      </c>
      <c r="T1795" t="s">
        <v>359</v>
      </c>
      <c r="U1795" t="s">
        <v>362</v>
      </c>
      <c r="V1795" s="50">
        <f t="shared" si="159"/>
        <v>0.02</v>
      </c>
      <c r="W1795" s="50">
        <f t="shared" si="156"/>
        <v>20000</v>
      </c>
      <c r="X1795" s="50">
        <f t="shared" ref="X1795:X1858" si="161">R1795/I1795</f>
        <v>1.8285714285714287E-2</v>
      </c>
      <c r="Y1795">
        <f t="shared" si="160"/>
        <v>18.285714285714288</v>
      </c>
    </row>
    <row r="1796" spans="1:25">
      <c r="A1796">
        <v>1795</v>
      </c>
      <c r="B1796" t="s">
        <v>296</v>
      </c>
      <c r="C1796" t="s">
        <v>343</v>
      </c>
      <c r="D1796">
        <v>5</v>
      </c>
      <c r="E1796" t="s">
        <v>18</v>
      </c>
      <c r="F1796">
        <f t="shared" si="158"/>
        <v>0.04</v>
      </c>
      <c r="H1796">
        <v>150</v>
      </c>
      <c r="I1796">
        <v>164.0625</v>
      </c>
      <c r="J1796" t="s">
        <v>69</v>
      </c>
      <c r="K1796">
        <v>1</v>
      </c>
      <c r="L1796" t="s">
        <v>29</v>
      </c>
      <c r="M1796" t="s">
        <v>29</v>
      </c>
      <c r="N1796" t="s">
        <v>30</v>
      </c>
      <c r="O1796" t="s">
        <v>23</v>
      </c>
      <c r="P1796" t="s">
        <v>31</v>
      </c>
      <c r="Q1796" t="s">
        <v>32</v>
      </c>
      <c r="R1796">
        <v>1</v>
      </c>
      <c r="S1796" t="s">
        <v>358</v>
      </c>
      <c r="T1796" t="s">
        <v>359</v>
      </c>
      <c r="U1796" t="s">
        <v>363</v>
      </c>
      <c r="V1796" s="50">
        <f t="shared" si="159"/>
        <v>6.6666666666666671E-3</v>
      </c>
      <c r="W1796" s="50">
        <f t="shared" ref="W1796:W1859" si="162">V1796*1000000</f>
        <v>6666.666666666667</v>
      </c>
      <c r="X1796" s="50">
        <f t="shared" si="161"/>
        <v>6.0952380952380954E-3</v>
      </c>
      <c r="Y1796">
        <f t="shared" si="160"/>
        <v>6.0952380952380958</v>
      </c>
    </row>
    <row r="1797" spans="1:25">
      <c r="A1797">
        <v>1796</v>
      </c>
      <c r="B1797" t="s">
        <v>296</v>
      </c>
      <c r="C1797" t="s">
        <v>343</v>
      </c>
      <c r="D1797">
        <v>5</v>
      </c>
      <c r="E1797" t="s">
        <v>18</v>
      </c>
      <c r="F1797">
        <f t="shared" si="158"/>
        <v>0.04</v>
      </c>
      <c r="H1797">
        <v>150</v>
      </c>
      <c r="I1797">
        <v>164.0625</v>
      </c>
      <c r="J1797" t="s">
        <v>69</v>
      </c>
      <c r="K1797">
        <v>1</v>
      </c>
      <c r="L1797" t="s">
        <v>29</v>
      </c>
      <c r="M1797" t="s">
        <v>29</v>
      </c>
      <c r="N1797" t="s">
        <v>30</v>
      </c>
      <c r="O1797" t="s">
        <v>23</v>
      </c>
      <c r="P1797" t="s">
        <v>31</v>
      </c>
      <c r="Q1797" t="s">
        <v>32</v>
      </c>
      <c r="R1797">
        <v>2</v>
      </c>
      <c r="S1797" t="s">
        <v>358</v>
      </c>
      <c r="T1797" t="s">
        <v>359</v>
      </c>
      <c r="U1797" t="s">
        <v>363</v>
      </c>
      <c r="V1797" s="50">
        <f t="shared" si="159"/>
        <v>1.3333333333333334E-2</v>
      </c>
      <c r="W1797" s="50">
        <f t="shared" si="162"/>
        <v>13333.333333333334</v>
      </c>
      <c r="X1797" s="50">
        <f t="shared" si="161"/>
        <v>1.2190476190476191E-2</v>
      </c>
      <c r="Y1797">
        <f t="shared" si="160"/>
        <v>12.190476190476192</v>
      </c>
    </row>
    <row r="1798" spans="1:25">
      <c r="A1798">
        <v>1797</v>
      </c>
      <c r="B1798" t="s">
        <v>296</v>
      </c>
      <c r="C1798" t="s">
        <v>343</v>
      </c>
      <c r="D1798">
        <v>5</v>
      </c>
      <c r="E1798" t="s">
        <v>18</v>
      </c>
      <c r="F1798">
        <f t="shared" si="158"/>
        <v>0.04</v>
      </c>
      <c r="H1798">
        <v>150</v>
      </c>
      <c r="I1798">
        <v>164.0625</v>
      </c>
      <c r="J1798" t="s">
        <v>69</v>
      </c>
      <c r="K1798">
        <v>1</v>
      </c>
      <c r="L1798" t="s">
        <v>29</v>
      </c>
      <c r="M1798" t="s">
        <v>29</v>
      </c>
      <c r="N1798" t="s">
        <v>30</v>
      </c>
      <c r="O1798" t="s">
        <v>23</v>
      </c>
      <c r="P1798" t="s">
        <v>31</v>
      </c>
      <c r="Q1798" t="s">
        <v>32</v>
      </c>
      <c r="R1798">
        <v>1</v>
      </c>
      <c r="S1798" t="s">
        <v>358</v>
      </c>
      <c r="T1798" t="s">
        <v>359</v>
      </c>
      <c r="U1798" t="s">
        <v>363</v>
      </c>
      <c r="V1798" s="50">
        <f t="shared" si="159"/>
        <v>6.6666666666666671E-3</v>
      </c>
      <c r="W1798" s="50">
        <f t="shared" si="162"/>
        <v>6666.666666666667</v>
      </c>
      <c r="X1798" s="50">
        <f t="shared" si="161"/>
        <v>6.0952380952380954E-3</v>
      </c>
      <c r="Y1798">
        <f t="shared" si="160"/>
        <v>6.0952380952380958</v>
      </c>
    </row>
    <row r="1799" spans="1:25">
      <c r="A1799">
        <v>1798</v>
      </c>
      <c r="B1799" t="s">
        <v>296</v>
      </c>
      <c r="C1799" t="s">
        <v>343</v>
      </c>
      <c r="D1799">
        <v>5</v>
      </c>
      <c r="E1799" t="s">
        <v>18</v>
      </c>
      <c r="F1799">
        <f t="shared" si="158"/>
        <v>0.04</v>
      </c>
      <c r="H1799">
        <v>150</v>
      </c>
      <c r="I1799">
        <v>164.0625</v>
      </c>
      <c r="J1799" t="s">
        <v>69</v>
      </c>
      <c r="K1799">
        <v>1</v>
      </c>
      <c r="L1799" t="s">
        <v>328</v>
      </c>
      <c r="M1799" t="s">
        <v>212</v>
      </c>
      <c r="N1799" t="s">
        <v>22</v>
      </c>
      <c r="O1799" t="s">
        <v>23</v>
      </c>
      <c r="P1799" t="s">
        <v>24</v>
      </c>
      <c r="Q1799" t="s">
        <v>45</v>
      </c>
      <c r="R1799">
        <v>2</v>
      </c>
      <c r="S1799" t="s">
        <v>358</v>
      </c>
      <c r="T1799" t="s">
        <v>359</v>
      </c>
      <c r="U1799" t="s">
        <v>363</v>
      </c>
      <c r="V1799" s="50">
        <f t="shared" si="159"/>
        <v>1.3333333333333334E-2</v>
      </c>
      <c r="W1799" s="50">
        <f t="shared" si="162"/>
        <v>13333.333333333334</v>
      </c>
      <c r="X1799" s="50">
        <f t="shared" si="161"/>
        <v>1.2190476190476191E-2</v>
      </c>
      <c r="Y1799">
        <f t="shared" si="160"/>
        <v>12.190476190476192</v>
      </c>
    </row>
    <row r="1800" spans="1:25">
      <c r="A1800">
        <v>1799</v>
      </c>
      <c r="B1800" t="s">
        <v>296</v>
      </c>
      <c r="C1800" t="s">
        <v>343</v>
      </c>
      <c r="D1800">
        <v>5</v>
      </c>
      <c r="E1800" t="s">
        <v>71</v>
      </c>
      <c r="F1800">
        <f t="shared" ref="F1800:F1818" si="163">(12-4)/100</f>
        <v>0.08</v>
      </c>
      <c r="H1800">
        <v>340</v>
      </c>
      <c r="I1800">
        <v>371.875</v>
      </c>
      <c r="J1800" t="s">
        <v>19</v>
      </c>
      <c r="K1800">
        <v>1</v>
      </c>
      <c r="L1800" t="s">
        <v>29</v>
      </c>
      <c r="M1800" t="s">
        <v>29</v>
      </c>
      <c r="N1800" t="s">
        <v>30</v>
      </c>
      <c r="O1800" t="s">
        <v>23</v>
      </c>
      <c r="P1800" t="s">
        <v>31</v>
      </c>
      <c r="Q1800" t="s">
        <v>32</v>
      </c>
      <c r="R1800">
        <v>2</v>
      </c>
      <c r="S1800" t="s">
        <v>358</v>
      </c>
      <c r="T1800" t="s">
        <v>364</v>
      </c>
      <c r="U1800" t="s">
        <v>365</v>
      </c>
      <c r="V1800" s="50">
        <f t="shared" si="159"/>
        <v>5.8823529411764705E-3</v>
      </c>
      <c r="W1800" s="50">
        <f t="shared" si="162"/>
        <v>5882.3529411764703</v>
      </c>
      <c r="X1800" s="50">
        <f t="shared" si="161"/>
        <v>5.3781512605042018E-3</v>
      </c>
      <c r="Y1800">
        <f t="shared" si="160"/>
        <v>5.3781512605042021</v>
      </c>
    </row>
    <row r="1801" spans="1:25">
      <c r="A1801">
        <v>1800</v>
      </c>
      <c r="B1801" t="s">
        <v>296</v>
      </c>
      <c r="C1801" t="s">
        <v>343</v>
      </c>
      <c r="D1801">
        <v>5</v>
      </c>
      <c r="E1801" t="s">
        <v>71</v>
      </c>
      <c r="F1801">
        <f t="shared" si="163"/>
        <v>0.08</v>
      </c>
      <c r="H1801">
        <v>340</v>
      </c>
      <c r="I1801">
        <v>371.875</v>
      </c>
      <c r="J1801" t="s">
        <v>19</v>
      </c>
      <c r="K1801">
        <v>1</v>
      </c>
      <c r="L1801" t="s">
        <v>39</v>
      </c>
      <c r="M1801" t="s">
        <v>35</v>
      </c>
      <c r="N1801" t="s">
        <v>36</v>
      </c>
      <c r="O1801" t="s">
        <v>37</v>
      </c>
      <c r="P1801" t="s">
        <v>24</v>
      </c>
      <c r="Q1801" t="s">
        <v>38</v>
      </c>
      <c r="R1801">
        <v>2</v>
      </c>
      <c r="S1801" t="s">
        <v>358</v>
      </c>
      <c r="T1801" t="s">
        <v>364</v>
      </c>
      <c r="U1801" t="s">
        <v>365</v>
      </c>
      <c r="V1801" s="50">
        <f t="shared" si="159"/>
        <v>5.8823529411764705E-3</v>
      </c>
      <c r="W1801" s="50">
        <f t="shared" si="162"/>
        <v>5882.3529411764703</v>
      </c>
      <c r="X1801" s="50">
        <f t="shared" si="161"/>
        <v>5.3781512605042018E-3</v>
      </c>
      <c r="Y1801">
        <f t="shared" si="160"/>
        <v>5.3781512605042021</v>
      </c>
    </row>
    <row r="1802" spans="1:25">
      <c r="A1802">
        <v>1801</v>
      </c>
      <c r="B1802" t="s">
        <v>296</v>
      </c>
      <c r="C1802" t="s">
        <v>343</v>
      </c>
      <c r="D1802">
        <v>5</v>
      </c>
      <c r="E1802" t="s">
        <v>71</v>
      </c>
      <c r="F1802">
        <f t="shared" si="163"/>
        <v>0.08</v>
      </c>
      <c r="H1802">
        <v>340</v>
      </c>
      <c r="I1802">
        <v>371.875</v>
      </c>
      <c r="J1802" t="s">
        <v>19</v>
      </c>
      <c r="K1802">
        <v>1</v>
      </c>
      <c r="L1802" t="s">
        <v>39</v>
      </c>
      <c r="M1802" t="s">
        <v>35</v>
      </c>
      <c r="N1802" t="s">
        <v>36</v>
      </c>
      <c r="O1802" t="s">
        <v>37</v>
      </c>
      <c r="P1802" t="s">
        <v>24</v>
      </c>
      <c r="Q1802" t="s">
        <v>38</v>
      </c>
      <c r="R1802">
        <v>1</v>
      </c>
      <c r="S1802" t="s">
        <v>358</v>
      </c>
      <c r="T1802" t="s">
        <v>364</v>
      </c>
      <c r="U1802" t="s">
        <v>365</v>
      </c>
      <c r="V1802" s="50">
        <f t="shared" si="159"/>
        <v>2.9411764705882353E-3</v>
      </c>
      <c r="W1802" s="50">
        <f t="shared" si="162"/>
        <v>2941.1764705882351</v>
      </c>
      <c r="X1802" s="50">
        <f t="shared" si="161"/>
        <v>2.6890756302521009E-3</v>
      </c>
      <c r="Y1802">
        <f t="shared" si="160"/>
        <v>2.6890756302521011</v>
      </c>
    </row>
    <row r="1803" spans="1:25">
      <c r="A1803">
        <v>1802</v>
      </c>
      <c r="B1803" t="s">
        <v>296</v>
      </c>
      <c r="C1803" t="s">
        <v>343</v>
      </c>
      <c r="D1803">
        <v>5</v>
      </c>
      <c r="E1803" t="s">
        <v>71</v>
      </c>
      <c r="F1803">
        <f t="shared" si="163"/>
        <v>0.08</v>
      </c>
      <c r="H1803">
        <v>340</v>
      </c>
      <c r="I1803">
        <v>371.875</v>
      </c>
      <c r="J1803" t="s">
        <v>19</v>
      </c>
      <c r="K1803">
        <v>1</v>
      </c>
      <c r="L1803" t="s">
        <v>51</v>
      </c>
      <c r="M1803" t="s">
        <v>51</v>
      </c>
      <c r="N1803" t="s">
        <v>22</v>
      </c>
      <c r="O1803" t="s">
        <v>23</v>
      </c>
      <c r="P1803" t="s">
        <v>24</v>
      </c>
      <c r="Q1803" t="s">
        <v>45</v>
      </c>
      <c r="R1803">
        <v>1</v>
      </c>
      <c r="S1803" t="s">
        <v>358</v>
      </c>
      <c r="T1803" t="s">
        <v>364</v>
      </c>
      <c r="U1803" t="s">
        <v>365</v>
      </c>
      <c r="V1803" s="50">
        <f t="shared" si="159"/>
        <v>2.9411764705882353E-3</v>
      </c>
      <c r="W1803" s="50">
        <f t="shared" si="162"/>
        <v>2941.1764705882351</v>
      </c>
      <c r="X1803" s="50">
        <f t="shared" si="161"/>
        <v>2.6890756302521009E-3</v>
      </c>
      <c r="Y1803">
        <f t="shared" si="160"/>
        <v>2.6890756302521011</v>
      </c>
    </row>
    <row r="1804" spans="1:25">
      <c r="A1804">
        <v>1803</v>
      </c>
      <c r="B1804" t="s">
        <v>296</v>
      </c>
      <c r="C1804" t="s">
        <v>343</v>
      </c>
      <c r="D1804">
        <v>5</v>
      </c>
      <c r="E1804" t="s">
        <v>71</v>
      </c>
      <c r="F1804">
        <f t="shared" si="163"/>
        <v>0.08</v>
      </c>
      <c r="H1804">
        <v>340</v>
      </c>
      <c r="I1804">
        <v>371.875</v>
      </c>
      <c r="J1804" t="s">
        <v>19</v>
      </c>
      <c r="K1804">
        <v>1</v>
      </c>
      <c r="L1804" t="s">
        <v>328</v>
      </c>
      <c r="M1804" t="s">
        <v>212</v>
      </c>
      <c r="N1804" t="s">
        <v>22</v>
      </c>
      <c r="O1804" t="s">
        <v>23</v>
      </c>
      <c r="P1804" t="s">
        <v>24</v>
      </c>
      <c r="Q1804" t="s">
        <v>45</v>
      </c>
      <c r="R1804">
        <v>2</v>
      </c>
      <c r="S1804" t="s">
        <v>358</v>
      </c>
      <c r="T1804" t="s">
        <v>364</v>
      </c>
      <c r="U1804" t="s">
        <v>365</v>
      </c>
      <c r="V1804" s="50">
        <f t="shared" si="159"/>
        <v>5.8823529411764705E-3</v>
      </c>
      <c r="W1804" s="50">
        <f t="shared" si="162"/>
        <v>5882.3529411764703</v>
      </c>
      <c r="X1804" s="50">
        <f t="shared" si="161"/>
        <v>5.3781512605042018E-3</v>
      </c>
      <c r="Y1804">
        <f t="shared" si="160"/>
        <v>5.3781512605042021</v>
      </c>
    </row>
    <row r="1805" spans="1:25">
      <c r="A1805">
        <v>1804</v>
      </c>
      <c r="B1805" t="s">
        <v>296</v>
      </c>
      <c r="C1805" t="s">
        <v>343</v>
      </c>
      <c r="D1805">
        <v>5</v>
      </c>
      <c r="E1805" t="s">
        <v>71</v>
      </c>
      <c r="F1805">
        <f t="shared" si="163"/>
        <v>0.08</v>
      </c>
      <c r="H1805">
        <v>340</v>
      </c>
      <c r="I1805">
        <v>371.875</v>
      </c>
      <c r="J1805" t="s">
        <v>19</v>
      </c>
      <c r="K1805">
        <v>1</v>
      </c>
      <c r="L1805" t="s">
        <v>151</v>
      </c>
      <c r="M1805" t="s">
        <v>151</v>
      </c>
      <c r="N1805" t="s">
        <v>30</v>
      </c>
      <c r="O1805" t="s">
        <v>23</v>
      </c>
      <c r="P1805" t="s">
        <v>31</v>
      </c>
      <c r="Q1805" t="s">
        <v>152</v>
      </c>
      <c r="R1805">
        <v>1</v>
      </c>
      <c r="S1805" t="s">
        <v>358</v>
      </c>
      <c r="T1805" t="s">
        <v>364</v>
      </c>
      <c r="U1805" t="s">
        <v>365</v>
      </c>
      <c r="V1805" s="50">
        <f t="shared" si="159"/>
        <v>2.9411764705882353E-3</v>
      </c>
      <c r="W1805" s="50">
        <f t="shared" si="162"/>
        <v>2941.1764705882351</v>
      </c>
      <c r="X1805" s="50">
        <f t="shared" si="161"/>
        <v>2.6890756302521009E-3</v>
      </c>
      <c r="Y1805">
        <f t="shared" si="160"/>
        <v>2.6890756302521011</v>
      </c>
    </row>
    <row r="1806" spans="1:25">
      <c r="A1806">
        <v>1805</v>
      </c>
      <c r="B1806" t="s">
        <v>296</v>
      </c>
      <c r="C1806" t="s">
        <v>343</v>
      </c>
      <c r="D1806">
        <v>5</v>
      </c>
      <c r="E1806" t="s">
        <v>71</v>
      </c>
      <c r="F1806">
        <f t="shared" si="163"/>
        <v>0.08</v>
      </c>
      <c r="H1806">
        <v>340</v>
      </c>
      <c r="I1806">
        <v>371.875</v>
      </c>
      <c r="J1806" t="s">
        <v>65</v>
      </c>
      <c r="K1806">
        <v>1</v>
      </c>
      <c r="L1806" t="s">
        <v>29</v>
      </c>
      <c r="M1806" t="s">
        <v>29</v>
      </c>
      <c r="N1806" t="s">
        <v>30</v>
      </c>
      <c r="O1806" t="s">
        <v>23</v>
      </c>
      <c r="P1806" t="s">
        <v>31</v>
      </c>
      <c r="Q1806" t="s">
        <v>32</v>
      </c>
      <c r="R1806">
        <v>3</v>
      </c>
      <c r="S1806" t="s">
        <v>358</v>
      </c>
      <c r="T1806" t="s">
        <v>364</v>
      </c>
      <c r="U1806" t="s">
        <v>366</v>
      </c>
      <c r="V1806" s="50">
        <f t="shared" si="159"/>
        <v>8.8235294117647058E-3</v>
      </c>
      <c r="W1806" s="50">
        <f t="shared" si="162"/>
        <v>8823.5294117647063</v>
      </c>
      <c r="X1806" s="50">
        <f t="shared" si="161"/>
        <v>8.0672268907563023E-3</v>
      </c>
      <c r="Y1806">
        <f t="shared" si="160"/>
        <v>8.0672268907563023</v>
      </c>
    </row>
    <row r="1807" spans="1:25">
      <c r="A1807">
        <v>1806</v>
      </c>
      <c r="B1807" t="s">
        <v>296</v>
      </c>
      <c r="C1807" t="s">
        <v>343</v>
      </c>
      <c r="D1807">
        <v>5</v>
      </c>
      <c r="E1807" t="s">
        <v>71</v>
      </c>
      <c r="F1807">
        <f t="shared" si="163"/>
        <v>0.08</v>
      </c>
      <c r="H1807">
        <v>340</v>
      </c>
      <c r="I1807">
        <v>371.875</v>
      </c>
      <c r="J1807" t="s">
        <v>65</v>
      </c>
      <c r="K1807">
        <v>1</v>
      </c>
      <c r="L1807" t="s">
        <v>39</v>
      </c>
      <c r="M1807" t="s">
        <v>35</v>
      </c>
      <c r="N1807" t="s">
        <v>36</v>
      </c>
      <c r="O1807" t="s">
        <v>37</v>
      </c>
      <c r="P1807" t="s">
        <v>24</v>
      </c>
      <c r="Q1807" t="s">
        <v>38</v>
      </c>
      <c r="R1807">
        <v>2</v>
      </c>
      <c r="S1807" t="s">
        <v>358</v>
      </c>
      <c r="T1807" t="s">
        <v>364</v>
      </c>
      <c r="U1807" t="s">
        <v>366</v>
      </c>
      <c r="V1807" s="50">
        <f t="shared" si="159"/>
        <v>5.8823529411764705E-3</v>
      </c>
      <c r="W1807" s="50">
        <f t="shared" si="162"/>
        <v>5882.3529411764703</v>
      </c>
      <c r="X1807" s="50">
        <f t="shared" si="161"/>
        <v>5.3781512605042018E-3</v>
      </c>
      <c r="Y1807">
        <f t="shared" si="160"/>
        <v>5.3781512605042021</v>
      </c>
    </row>
    <row r="1808" spans="1:25">
      <c r="A1808">
        <v>1807</v>
      </c>
      <c r="B1808" t="s">
        <v>296</v>
      </c>
      <c r="C1808" t="s">
        <v>343</v>
      </c>
      <c r="D1808">
        <v>5</v>
      </c>
      <c r="E1808" t="s">
        <v>71</v>
      </c>
      <c r="F1808">
        <f t="shared" si="163"/>
        <v>0.08</v>
      </c>
      <c r="H1808">
        <v>340</v>
      </c>
      <c r="I1808">
        <v>371.875</v>
      </c>
      <c r="J1808" t="s">
        <v>65</v>
      </c>
      <c r="K1808">
        <v>1</v>
      </c>
      <c r="L1808" t="s">
        <v>46</v>
      </c>
      <c r="M1808" t="s">
        <v>46</v>
      </c>
      <c r="N1808" t="s">
        <v>22</v>
      </c>
      <c r="O1808" t="s">
        <v>23</v>
      </c>
      <c r="P1808" t="s">
        <v>24</v>
      </c>
      <c r="Q1808" t="s">
        <v>32</v>
      </c>
      <c r="R1808">
        <v>1</v>
      </c>
      <c r="S1808" t="s">
        <v>358</v>
      </c>
      <c r="T1808" t="s">
        <v>364</v>
      </c>
      <c r="U1808" t="s">
        <v>366</v>
      </c>
      <c r="V1808" s="50">
        <f t="shared" si="159"/>
        <v>2.9411764705882353E-3</v>
      </c>
      <c r="W1808" s="50">
        <f t="shared" si="162"/>
        <v>2941.1764705882351</v>
      </c>
      <c r="X1808" s="50">
        <f t="shared" si="161"/>
        <v>2.6890756302521009E-3</v>
      </c>
      <c r="Y1808">
        <f t="shared" si="160"/>
        <v>2.6890756302521011</v>
      </c>
    </row>
    <row r="1809" spans="1:25">
      <c r="A1809">
        <v>1808</v>
      </c>
      <c r="B1809" t="s">
        <v>296</v>
      </c>
      <c r="C1809" t="s">
        <v>343</v>
      </c>
      <c r="D1809">
        <v>5</v>
      </c>
      <c r="E1809" t="s">
        <v>71</v>
      </c>
      <c r="F1809">
        <f t="shared" si="163"/>
        <v>0.08</v>
      </c>
      <c r="H1809">
        <v>340</v>
      </c>
      <c r="I1809">
        <v>371.875</v>
      </c>
      <c r="J1809" t="s">
        <v>65</v>
      </c>
      <c r="K1809">
        <v>1</v>
      </c>
      <c r="L1809" t="s">
        <v>328</v>
      </c>
      <c r="M1809" t="s">
        <v>212</v>
      </c>
      <c r="N1809" t="s">
        <v>22</v>
      </c>
      <c r="O1809" t="s">
        <v>23</v>
      </c>
      <c r="P1809" t="s">
        <v>24</v>
      </c>
      <c r="Q1809" t="s">
        <v>45</v>
      </c>
      <c r="R1809">
        <v>5</v>
      </c>
      <c r="S1809" t="s">
        <v>358</v>
      </c>
      <c r="T1809" t="s">
        <v>364</v>
      </c>
      <c r="U1809" t="s">
        <v>366</v>
      </c>
      <c r="V1809" s="50">
        <f t="shared" si="159"/>
        <v>1.4705882352941176E-2</v>
      </c>
      <c r="W1809" s="50">
        <f t="shared" si="162"/>
        <v>14705.882352941177</v>
      </c>
      <c r="X1809" s="50">
        <f t="shared" si="161"/>
        <v>1.3445378151260505E-2</v>
      </c>
      <c r="Y1809">
        <f t="shared" si="160"/>
        <v>13.445378151260504</v>
      </c>
    </row>
    <row r="1810" spans="1:25">
      <c r="A1810">
        <v>1809</v>
      </c>
      <c r="B1810" t="s">
        <v>296</v>
      </c>
      <c r="C1810" t="s">
        <v>343</v>
      </c>
      <c r="D1810">
        <v>5</v>
      </c>
      <c r="E1810" t="s">
        <v>71</v>
      </c>
      <c r="F1810">
        <f t="shared" si="163"/>
        <v>0.08</v>
      </c>
      <c r="H1810">
        <v>340</v>
      </c>
      <c r="I1810">
        <v>371.875</v>
      </c>
      <c r="J1810" t="s">
        <v>67</v>
      </c>
      <c r="K1810">
        <v>1</v>
      </c>
      <c r="L1810" t="s">
        <v>39</v>
      </c>
      <c r="M1810" t="s">
        <v>35</v>
      </c>
      <c r="N1810" t="s">
        <v>36</v>
      </c>
      <c r="O1810" t="s">
        <v>37</v>
      </c>
      <c r="P1810" t="s">
        <v>24</v>
      </c>
      <c r="Q1810" t="s">
        <v>38</v>
      </c>
      <c r="R1810">
        <v>3</v>
      </c>
      <c r="S1810" t="s">
        <v>358</v>
      </c>
      <c r="T1810" t="s">
        <v>364</v>
      </c>
      <c r="U1810" t="s">
        <v>367</v>
      </c>
      <c r="V1810" s="50">
        <f t="shared" si="159"/>
        <v>8.8235294117647058E-3</v>
      </c>
      <c r="W1810" s="50">
        <f t="shared" si="162"/>
        <v>8823.5294117647063</v>
      </c>
      <c r="X1810" s="50">
        <f t="shared" si="161"/>
        <v>8.0672268907563023E-3</v>
      </c>
      <c r="Y1810">
        <f t="shared" si="160"/>
        <v>8.0672268907563023</v>
      </c>
    </row>
    <row r="1811" spans="1:25">
      <c r="A1811">
        <v>1810</v>
      </c>
      <c r="B1811" t="s">
        <v>296</v>
      </c>
      <c r="C1811" t="s">
        <v>343</v>
      </c>
      <c r="D1811">
        <v>5</v>
      </c>
      <c r="E1811" t="s">
        <v>71</v>
      </c>
      <c r="F1811">
        <f t="shared" si="163"/>
        <v>0.08</v>
      </c>
      <c r="H1811">
        <v>340</v>
      </c>
      <c r="I1811">
        <v>371.875</v>
      </c>
      <c r="J1811" t="s">
        <v>67</v>
      </c>
      <c r="K1811">
        <v>1</v>
      </c>
      <c r="L1811" t="s">
        <v>46</v>
      </c>
      <c r="M1811" t="s">
        <v>46</v>
      </c>
      <c r="N1811" t="s">
        <v>22</v>
      </c>
      <c r="O1811" t="s">
        <v>23</v>
      </c>
      <c r="P1811" t="s">
        <v>24</v>
      </c>
      <c r="Q1811" t="s">
        <v>32</v>
      </c>
      <c r="R1811">
        <v>1</v>
      </c>
      <c r="S1811" t="s">
        <v>358</v>
      </c>
      <c r="T1811" t="s">
        <v>364</v>
      </c>
      <c r="U1811" t="s">
        <v>367</v>
      </c>
      <c r="V1811" s="50">
        <f t="shared" si="159"/>
        <v>2.9411764705882353E-3</v>
      </c>
      <c r="W1811" s="50">
        <f t="shared" si="162"/>
        <v>2941.1764705882351</v>
      </c>
      <c r="X1811" s="50">
        <f t="shared" si="161"/>
        <v>2.6890756302521009E-3</v>
      </c>
      <c r="Y1811">
        <f t="shared" si="160"/>
        <v>2.6890756302521011</v>
      </c>
    </row>
    <row r="1812" spans="1:25">
      <c r="A1812">
        <v>1811</v>
      </c>
      <c r="B1812" t="s">
        <v>296</v>
      </c>
      <c r="C1812" t="s">
        <v>343</v>
      </c>
      <c r="D1812">
        <v>5</v>
      </c>
      <c r="E1812" t="s">
        <v>71</v>
      </c>
      <c r="F1812">
        <f t="shared" si="163"/>
        <v>0.08</v>
      </c>
      <c r="H1812">
        <v>340</v>
      </c>
      <c r="I1812">
        <v>371.875</v>
      </c>
      <c r="J1812" t="s">
        <v>67</v>
      </c>
      <c r="K1812">
        <v>1</v>
      </c>
      <c r="L1812" t="s">
        <v>60</v>
      </c>
      <c r="M1812" t="s">
        <v>60</v>
      </c>
      <c r="N1812" t="s">
        <v>30</v>
      </c>
      <c r="O1812" t="s">
        <v>37</v>
      </c>
      <c r="P1812" t="s">
        <v>31</v>
      </c>
      <c r="Q1812" t="s">
        <v>61</v>
      </c>
      <c r="R1812">
        <v>1</v>
      </c>
      <c r="S1812" t="s">
        <v>358</v>
      </c>
      <c r="T1812" t="s">
        <v>364</v>
      </c>
      <c r="U1812" t="s">
        <v>367</v>
      </c>
      <c r="V1812" s="50">
        <f t="shared" si="159"/>
        <v>2.9411764705882353E-3</v>
      </c>
      <c r="W1812" s="50">
        <f t="shared" si="162"/>
        <v>2941.1764705882351</v>
      </c>
      <c r="X1812" s="50">
        <f t="shared" si="161"/>
        <v>2.6890756302521009E-3</v>
      </c>
      <c r="Y1812">
        <f t="shared" si="160"/>
        <v>2.6890756302521011</v>
      </c>
    </row>
    <row r="1813" spans="1:25">
      <c r="A1813">
        <v>1812</v>
      </c>
      <c r="B1813" t="s">
        <v>296</v>
      </c>
      <c r="C1813" t="s">
        <v>343</v>
      </c>
      <c r="D1813">
        <v>5</v>
      </c>
      <c r="E1813" t="s">
        <v>71</v>
      </c>
      <c r="F1813">
        <f t="shared" si="163"/>
        <v>0.08</v>
      </c>
      <c r="H1813">
        <v>340</v>
      </c>
      <c r="I1813">
        <v>371.875</v>
      </c>
      <c r="J1813" t="s">
        <v>67</v>
      </c>
      <c r="K1813">
        <v>1</v>
      </c>
      <c r="L1813" t="s">
        <v>328</v>
      </c>
      <c r="M1813" t="s">
        <v>212</v>
      </c>
      <c r="N1813" t="s">
        <v>22</v>
      </c>
      <c r="O1813" t="s">
        <v>23</v>
      </c>
      <c r="P1813" t="s">
        <v>24</v>
      </c>
      <c r="Q1813" t="s">
        <v>45</v>
      </c>
      <c r="R1813">
        <v>4</v>
      </c>
      <c r="S1813" t="s">
        <v>358</v>
      </c>
      <c r="T1813" t="s">
        <v>364</v>
      </c>
      <c r="U1813" t="s">
        <v>367</v>
      </c>
      <c r="V1813" s="50">
        <f t="shared" si="159"/>
        <v>1.1764705882352941E-2</v>
      </c>
      <c r="W1813" s="50">
        <f t="shared" si="162"/>
        <v>11764.705882352941</v>
      </c>
      <c r="X1813" s="50">
        <f t="shared" si="161"/>
        <v>1.0756302521008404E-2</v>
      </c>
      <c r="Y1813">
        <f t="shared" si="160"/>
        <v>10.756302521008404</v>
      </c>
    </row>
    <row r="1814" spans="1:25">
      <c r="A1814">
        <v>1813</v>
      </c>
      <c r="B1814" t="s">
        <v>296</v>
      </c>
      <c r="C1814" t="s">
        <v>343</v>
      </c>
      <c r="D1814">
        <v>5</v>
      </c>
      <c r="E1814" t="s">
        <v>71</v>
      </c>
      <c r="F1814">
        <f t="shared" si="163"/>
        <v>0.08</v>
      </c>
      <c r="H1814">
        <v>340</v>
      </c>
      <c r="I1814">
        <v>371.875</v>
      </c>
      <c r="J1814" t="s">
        <v>69</v>
      </c>
      <c r="K1814">
        <v>1</v>
      </c>
      <c r="L1814" t="s">
        <v>29</v>
      </c>
      <c r="M1814" t="s">
        <v>29</v>
      </c>
      <c r="N1814" t="s">
        <v>30</v>
      </c>
      <c r="O1814" t="s">
        <v>23</v>
      </c>
      <c r="P1814" t="s">
        <v>31</v>
      </c>
      <c r="Q1814" t="s">
        <v>32</v>
      </c>
      <c r="R1814">
        <v>1</v>
      </c>
      <c r="S1814" t="s">
        <v>358</v>
      </c>
      <c r="T1814" t="s">
        <v>364</v>
      </c>
      <c r="U1814" t="s">
        <v>368</v>
      </c>
      <c r="V1814" s="50">
        <f t="shared" si="159"/>
        <v>2.9411764705882353E-3</v>
      </c>
      <c r="W1814" s="50">
        <f t="shared" si="162"/>
        <v>2941.1764705882351</v>
      </c>
      <c r="X1814" s="50">
        <f t="shared" si="161"/>
        <v>2.6890756302521009E-3</v>
      </c>
      <c r="Y1814">
        <f t="shared" si="160"/>
        <v>2.6890756302521011</v>
      </c>
    </row>
    <row r="1815" spans="1:25">
      <c r="A1815">
        <v>1814</v>
      </c>
      <c r="B1815" t="s">
        <v>296</v>
      </c>
      <c r="C1815" t="s">
        <v>343</v>
      </c>
      <c r="D1815">
        <v>5</v>
      </c>
      <c r="E1815" t="s">
        <v>71</v>
      </c>
      <c r="F1815">
        <f t="shared" si="163"/>
        <v>0.08</v>
      </c>
      <c r="H1815">
        <v>340</v>
      </c>
      <c r="I1815">
        <v>371.875</v>
      </c>
      <c r="J1815" t="s">
        <v>69</v>
      </c>
      <c r="K1815">
        <v>1</v>
      </c>
      <c r="L1815" t="s">
        <v>39</v>
      </c>
      <c r="M1815" t="s">
        <v>35</v>
      </c>
      <c r="N1815" t="s">
        <v>36</v>
      </c>
      <c r="O1815" t="s">
        <v>37</v>
      </c>
      <c r="P1815" t="s">
        <v>24</v>
      </c>
      <c r="Q1815" t="s">
        <v>38</v>
      </c>
      <c r="R1815">
        <v>1</v>
      </c>
      <c r="S1815" t="s">
        <v>358</v>
      </c>
      <c r="T1815" t="s">
        <v>364</v>
      </c>
      <c r="U1815" t="s">
        <v>368</v>
      </c>
      <c r="V1815" s="50">
        <f t="shared" si="159"/>
        <v>2.9411764705882353E-3</v>
      </c>
      <c r="W1815" s="50">
        <f t="shared" si="162"/>
        <v>2941.1764705882351</v>
      </c>
      <c r="X1815" s="50">
        <f t="shared" si="161"/>
        <v>2.6890756302521009E-3</v>
      </c>
      <c r="Y1815">
        <f t="shared" si="160"/>
        <v>2.6890756302521011</v>
      </c>
    </row>
    <row r="1816" spans="1:25">
      <c r="A1816">
        <v>1815</v>
      </c>
      <c r="B1816" t="s">
        <v>296</v>
      </c>
      <c r="C1816" t="s">
        <v>343</v>
      </c>
      <c r="D1816">
        <v>5</v>
      </c>
      <c r="E1816" t="s">
        <v>71</v>
      </c>
      <c r="F1816">
        <f t="shared" si="163"/>
        <v>0.08</v>
      </c>
      <c r="H1816">
        <v>340</v>
      </c>
      <c r="I1816">
        <v>371.875</v>
      </c>
      <c r="J1816" t="s">
        <v>69</v>
      </c>
      <c r="K1816">
        <v>1</v>
      </c>
      <c r="L1816" t="s">
        <v>46</v>
      </c>
      <c r="M1816" t="s">
        <v>46</v>
      </c>
      <c r="N1816" t="s">
        <v>22</v>
      </c>
      <c r="O1816" t="s">
        <v>23</v>
      </c>
      <c r="P1816" t="s">
        <v>24</v>
      </c>
      <c r="Q1816" t="s">
        <v>32</v>
      </c>
      <c r="R1816">
        <v>1</v>
      </c>
      <c r="S1816" t="s">
        <v>358</v>
      </c>
      <c r="T1816" t="s">
        <v>364</v>
      </c>
      <c r="U1816" t="s">
        <v>368</v>
      </c>
      <c r="V1816" s="50">
        <f t="shared" si="159"/>
        <v>2.9411764705882353E-3</v>
      </c>
      <c r="W1816" s="50">
        <f t="shared" si="162"/>
        <v>2941.1764705882351</v>
      </c>
      <c r="X1816" s="50">
        <f t="shared" si="161"/>
        <v>2.6890756302521009E-3</v>
      </c>
      <c r="Y1816">
        <f t="shared" si="160"/>
        <v>2.6890756302521011</v>
      </c>
    </row>
    <row r="1817" spans="1:25">
      <c r="A1817">
        <v>1816</v>
      </c>
      <c r="B1817" t="s">
        <v>296</v>
      </c>
      <c r="C1817" t="s">
        <v>343</v>
      </c>
      <c r="D1817">
        <v>5</v>
      </c>
      <c r="E1817" t="s">
        <v>71</v>
      </c>
      <c r="F1817">
        <f t="shared" si="163"/>
        <v>0.08</v>
      </c>
      <c r="H1817">
        <v>340</v>
      </c>
      <c r="I1817">
        <v>371.875</v>
      </c>
      <c r="J1817" t="s">
        <v>69</v>
      </c>
      <c r="K1817">
        <v>1</v>
      </c>
      <c r="L1817" t="s">
        <v>328</v>
      </c>
      <c r="M1817" t="s">
        <v>212</v>
      </c>
      <c r="N1817" t="s">
        <v>22</v>
      </c>
      <c r="O1817" t="s">
        <v>23</v>
      </c>
      <c r="P1817" t="s">
        <v>24</v>
      </c>
      <c r="Q1817" t="s">
        <v>45</v>
      </c>
      <c r="R1817">
        <v>1</v>
      </c>
      <c r="S1817" t="s">
        <v>358</v>
      </c>
      <c r="T1817" t="s">
        <v>364</v>
      </c>
      <c r="U1817" t="s">
        <v>368</v>
      </c>
      <c r="V1817" s="50">
        <f t="shared" si="159"/>
        <v>2.9411764705882353E-3</v>
      </c>
      <c r="W1817" s="50">
        <f t="shared" si="162"/>
        <v>2941.1764705882351</v>
      </c>
      <c r="X1817" s="50">
        <f t="shared" si="161"/>
        <v>2.6890756302521009E-3</v>
      </c>
      <c r="Y1817">
        <f t="shared" si="160"/>
        <v>2.6890756302521011</v>
      </c>
    </row>
    <row r="1818" spans="1:25">
      <c r="A1818">
        <v>1817</v>
      </c>
      <c r="B1818" t="s">
        <v>296</v>
      </c>
      <c r="C1818" t="s">
        <v>343</v>
      </c>
      <c r="D1818">
        <v>5</v>
      </c>
      <c r="E1818" t="s">
        <v>71</v>
      </c>
      <c r="F1818">
        <f t="shared" si="163"/>
        <v>0.08</v>
      </c>
      <c r="H1818">
        <v>340</v>
      </c>
      <c r="I1818">
        <v>371.875</v>
      </c>
      <c r="J1818" t="s">
        <v>69</v>
      </c>
      <c r="K1818">
        <v>1</v>
      </c>
      <c r="L1818" t="s">
        <v>187</v>
      </c>
      <c r="M1818" t="s">
        <v>187</v>
      </c>
      <c r="N1818" t="s">
        <v>36</v>
      </c>
      <c r="O1818" t="s">
        <v>23</v>
      </c>
      <c r="P1818" t="s">
        <v>31</v>
      </c>
      <c r="Q1818" t="s">
        <v>38</v>
      </c>
      <c r="R1818">
        <v>1</v>
      </c>
      <c r="S1818" t="s">
        <v>358</v>
      </c>
      <c r="T1818" t="s">
        <v>364</v>
      </c>
      <c r="U1818" t="s">
        <v>368</v>
      </c>
      <c r="V1818" s="50">
        <f t="shared" si="159"/>
        <v>2.9411764705882353E-3</v>
      </c>
      <c r="W1818" s="50">
        <f t="shared" si="162"/>
        <v>2941.1764705882351</v>
      </c>
      <c r="X1818" s="50">
        <f t="shared" si="161"/>
        <v>2.6890756302521009E-3</v>
      </c>
      <c r="Y1818">
        <f t="shared" si="160"/>
        <v>2.6890756302521011</v>
      </c>
    </row>
    <row r="1819" spans="1:25">
      <c r="A1819">
        <v>1818</v>
      </c>
      <c r="B1819" t="s">
        <v>296</v>
      </c>
      <c r="C1819" t="s">
        <v>343</v>
      </c>
      <c r="D1819">
        <v>6</v>
      </c>
      <c r="E1819" t="s">
        <v>18</v>
      </c>
      <c r="F1819">
        <f t="shared" ref="F1819:F1867" si="164">(4/100)</f>
        <v>0.04</v>
      </c>
      <c r="H1819">
        <v>200</v>
      </c>
      <c r="I1819">
        <v>218.75</v>
      </c>
      <c r="J1819" t="s">
        <v>19</v>
      </c>
      <c r="K1819">
        <v>1</v>
      </c>
      <c r="L1819" t="s">
        <v>29</v>
      </c>
      <c r="M1819" t="s">
        <v>29</v>
      </c>
      <c r="N1819" t="s">
        <v>30</v>
      </c>
      <c r="O1819" t="s">
        <v>23</v>
      </c>
      <c r="P1819" t="s">
        <v>31</v>
      </c>
      <c r="Q1819" t="s">
        <v>32</v>
      </c>
      <c r="R1819">
        <v>2</v>
      </c>
      <c r="S1819" t="s">
        <v>369</v>
      </c>
      <c r="T1819" t="s">
        <v>370</v>
      </c>
      <c r="U1819" t="s">
        <v>371</v>
      </c>
      <c r="V1819" s="50">
        <f t="shared" si="159"/>
        <v>0.01</v>
      </c>
      <c r="W1819" s="50">
        <f t="shared" si="162"/>
        <v>10000</v>
      </c>
      <c r="X1819" s="50">
        <f t="shared" si="161"/>
        <v>9.1428571428571435E-3</v>
      </c>
      <c r="Y1819">
        <f t="shared" si="160"/>
        <v>9.1428571428571441</v>
      </c>
    </row>
    <row r="1820" spans="1:25">
      <c r="A1820">
        <v>1819</v>
      </c>
      <c r="B1820" t="s">
        <v>296</v>
      </c>
      <c r="C1820" t="s">
        <v>343</v>
      </c>
      <c r="D1820">
        <v>6</v>
      </c>
      <c r="E1820" t="s">
        <v>18</v>
      </c>
      <c r="F1820">
        <f t="shared" si="164"/>
        <v>0.04</v>
      </c>
      <c r="H1820">
        <v>200</v>
      </c>
      <c r="I1820">
        <v>218.75</v>
      </c>
      <c r="J1820" t="s">
        <v>19</v>
      </c>
      <c r="K1820">
        <v>1</v>
      </c>
      <c r="L1820" t="s">
        <v>29</v>
      </c>
      <c r="M1820" t="s">
        <v>29</v>
      </c>
      <c r="N1820" t="s">
        <v>30</v>
      </c>
      <c r="O1820" t="s">
        <v>23</v>
      </c>
      <c r="P1820" t="s">
        <v>31</v>
      </c>
      <c r="Q1820" t="s">
        <v>32</v>
      </c>
      <c r="R1820">
        <v>1</v>
      </c>
      <c r="S1820" t="s">
        <v>369</v>
      </c>
      <c r="T1820" t="s">
        <v>370</v>
      </c>
      <c r="U1820" t="s">
        <v>371</v>
      </c>
      <c r="V1820" s="50">
        <f t="shared" si="159"/>
        <v>5.0000000000000001E-3</v>
      </c>
      <c r="W1820" s="50">
        <f t="shared" si="162"/>
        <v>5000</v>
      </c>
      <c r="X1820" s="50">
        <f t="shared" si="161"/>
        <v>4.5714285714285718E-3</v>
      </c>
      <c r="Y1820">
        <f t="shared" si="160"/>
        <v>4.5714285714285721</v>
      </c>
    </row>
    <row r="1821" spans="1:25">
      <c r="A1821">
        <v>1820</v>
      </c>
      <c r="B1821" t="s">
        <v>296</v>
      </c>
      <c r="C1821" t="s">
        <v>343</v>
      </c>
      <c r="D1821">
        <v>6</v>
      </c>
      <c r="E1821" t="s">
        <v>18</v>
      </c>
      <c r="F1821">
        <f t="shared" si="164"/>
        <v>0.04</v>
      </c>
      <c r="H1821">
        <v>200</v>
      </c>
      <c r="I1821">
        <v>218.75</v>
      </c>
      <c r="J1821" t="s">
        <v>19</v>
      </c>
      <c r="K1821">
        <v>1</v>
      </c>
      <c r="L1821" t="s">
        <v>39</v>
      </c>
      <c r="M1821" t="s">
        <v>35</v>
      </c>
      <c r="N1821" t="s">
        <v>36</v>
      </c>
      <c r="O1821" t="s">
        <v>37</v>
      </c>
      <c r="P1821" t="s">
        <v>24</v>
      </c>
      <c r="Q1821" t="s">
        <v>38</v>
      </c>
      <c r="R1821">
        <v>2</v>
      </c>
      <c r="S1821" t="s">
        <v>369</v>
      </c>
      <c r="T1821" t="s">
        <v>370</v>
      </c>
      <c r="U1821" t="s">
        <v>371</v>
      </c>
      <c r="V1821" s="50">
        <f t="shared" si="159"/>
        <v>0.01</v>
      </c>
      <c r="W1821" s="50">
        <f t="shared" si="162"/>
        <v>10000</v>
      </c>
      <c r="X1821" s="50">
        <f t="shared" si="161"/>
        <v>9.1428571428571435E-3</v>
      </c>
      <c r="Y1821">
        <f t="shared" si="160"/>
        <v>9.1428571428571441</v>
      </c>
    </row>
    <row r="1822" spans="1:25">
      <c r="A1822">
        <v>1821</v>
      </c>
      <c r="B1822" t="s">
        <v>296</v>
      </c>
      <c r="C1822" t="s">
        <v>343</v>
      </c>
      <c r="D1822">
        <v>6</v>
      </c>
      <c r="E1822" t="s">
        <v>18</v>
      </c>
      <c r="F1822">
        <f t="shared" si="164"/>
        <v>0.04</v>
      </c>
      <c r="H1822">
        <v>200</v>
      </c>
      <c r="I1822">
        <v>218.75</v>
      </c>
      <c r="J1822" t="s">
        <v>19</v>
      </c>
      <c r="K1822">
        <v>1</v>
      </c>
      <c r="L1822" t="s">
        <v>39</v>
      </c>
      <c r="M1822" t="s">
        <v>35</v>
      </c>
      <c r="N1822" t="s">
        <v>36</v>
      </c>
      <c r="O1822" t="s">
        <v>37</v>
      </c>
      <c r="P1822" t="s">
        <v>24</v>
      </c>
      <c r="Q1822" t="s">
        <v>38</v>
      </c>
      <c r="R1822">
        <v>1</v>
      </c>
      <c r="S1822" t="s">
        <v>369</v>
      </c>
      <c r="T1822" t="s">
        <v>370</v>
      </c>
      <c r="U1822" t="s">
        <v>371</v>
      </c>
      <c r="V1822" s="50">
        <f t="shared" si="159"/>
        <v>5.0000000000000001E-3</v>
      </c>
      <c r="W1822" s="50">
        <f t="shared" si="162"/>
        <v>5000</v>
      </c>
      <c r="X1822" s="50">
        <f t="shared" si="161"/>
        <v>4.5714285714285718E-3</v>
      </c>
      <c r="Y1822">
        <f t="shared" si="160"/>
        <v>4.5714285714285721</v>
      </c>
    </row>
    <row r="1823" spans="1:25">
      <c r="A1823">
        <v>1822</v>
      </c>
      <c r="B1823" t="s">
        <v>296</v>
      </c>
      <c r="C1823" t="s">
        <v>343</v>
      </c>
      <c r="D1823">
        <v>6</v>
      </c>
      <c r="E1823" t="s">
        <v>18</v>
      </c>
      <c r="F1823">
        <f t="shared" si="164"/>
        <v>0.04</v>
      </c>
      <c r="H1823">
        <v>200</v>
      </c>
      <c r="I1823">
        <v>218.75</v>
      </c>
      <c r="J1823" t="s">
        <v>19</v>
      </c>
      <c r="K1823">
        <v>1</v>
      </c>
      <c r="L1823" t="s">
        <v>60</v>
      </c>
      <c r="M1823" t="s">
        <v>60</v>
      </c>
      <c r="N1823" t="s">
        <v>30</v>
      </c>
      <c r="O1823" t="s">
        <v>37</v>
      </c>
      <c r="P1823" t="s">
        <v>31</v>
      </c>
      <c r="Q1823" t="s">
        <v>61</v>
      </c>
      <c r="R1823">
        <v>1</v>
      </c>
      <c r="S1823" t="s">
        <v>369</v>
      </c>
      <c r="T1823" t="s">
        <v>370</v>
      </c>
      <c r="U1823" t="s">
        <v>371</v>
      </c>
      <c r="V1823" s="50">
        <f t="shared" si="159"/>
        <v>5.0000000000000001E-3</v>
      </c>
      <c r="W1823" s="50">
        <f t="shared" si="162"/>
        <v>5000</v>
      </c>
      <c r="X1823" s="50">
        <f t="shared" si="161"/>
        <v>4.5714285714285718E-3</v>
      </c>
      <c r="Y1823">
        <f t="shared" si="160"/>
        <v>4.5714285714285721</v>
      </c>
    </row>
    <row r="1824" spans="1:25">
      <c r="A1824">
        <v>1823</v>
      </c>
      <c r="B1824" t="s">
        <v>296</v>
      </c>
      <c r="C1824" t="s">
        <v>343</v>
      </c>
      <c r="D1824">
        <v>6</v>
      </c>
      <c r="E1824" t="s">
        <v>18</v>
      </c>
      <c r="F1824">
        <f t="shared" si="164"/>
        <v>0.04</v>
      </c>
      <c r="H1824">
        <v>200</v>
      </c>
      <c r="I1824">
        <v>218.75</v>
      </c>
      <c r="J1824" t="s">
        <v>19</v>
      </c>
      <c r="K1824">
        <v>1</v>
      </c>
      <c r="L1824" t="s">
        <v>328</v>
      </c>
      <c r="M1824" t="s">
        <v>212</v>
      </c>
      <c r="N1824" t="s">
        <v>22</v>
      </c>
      <c r="O1824" t="s">
        <v>23</v>
      </c>
      <c r="P1824" t="s">
        <v>24</v>
      </c>
      <c r="Q1824" t="s">
        <v>45</v>
      </c>
      <c r="R1824">
        <v>2</v>
      </c>
      <c r="S1824" t="s">
        <v>369</v>
      </c>
      <c r="T1824" t="s">
        <v>370</v>
      </c>
      <c r="U1824" t="s">
        <v>371</v>
      </c>
      <c r="V1824" s="50">
        <f t="shared" si="159"/>
        <v>0.01</v>
      </c>
      <c r="W1824" s="50">
        <f t="shared" si="162"/>
        <v>10000</v>
      </c>
      <c r="X1824" s="50">
        <f t="shared" si="161"/>
        <v>9.1428571428571435E-3</v>
      </c>
      <c r="Y1824">
        <f t="shared" si="160"/>
        <v>9.1428571428571441</v>
      </c>
    </row>
    <row r="1825" spans="1:25">
      <c r="A1825">
        <v>1824</v>
      </c>
      <c r="B1825" t="s">
        <v>296</v>
      </c>
      <c r="C1825" t="s">
        <v>343</v>
      </c>
      <c r="D1825">
        <v>6</v>
      </c>
      <c r="E1825" t="s">
        <v>18</v>
      </c>
      <c r="F1825">
        <f t="shared" si="164"/>
        <v>0.04</v>
      </c>
      <c r="H1825">
        <v>200</v>
      </c>
      <c r="I1825">
        <v>218.75</v>
      </c>
      <c r="J1825" t="s">
        <v>19</v>
      </c>
      <c r="K1825">
        <v>1</v>
      </c>
      <c r="L1825" t="s">
        <v>328</v>
      </c>
      <c r="M1825" t="s">
        <v>212</v>
      </c>
      <c r="N1825" t="s">
        <v>22</v>
      </c>
      <c r="O1825" t="s">
        <v>23</v>
      </c>
      <c r="P1825" t="s">
        <v>24</v>
      </c>
      <c r="Q1825" t="s">
        <v>45</v>
      </c>
      <c r="R1825">
        <v>9</v>
      </c>
      <c r="S1825" t="s">
        <v>369</v>
      </c>
      <c r="T1825" t="s">
        <v>370</v>
      </c>
      <c r="U1825" t="s">
        <v>371</v>
      </c>
      <c r="V1825" s="50">
        <f t="shared" si="159"/>
        <v>4.4999999999999998E-2</v>
      </c>
      <c r="W1825" s="50">
        <f t="shared" si="162"/>
        <v>45000</v>
      </c>
      <c r="X1825" s="50">
        <f t="shared" si="161"/>
        <v>4.1142857142857141E-2</v>
      </c>
      <c r="Y1825">
        <f t="shared" si="160"/>
        <v>41.142857142857139</v>
      </c>
    </row>
    <row r="1826" spans="1:25">
      <c r="A1826">
        <v>1825</v>
      </c>
      <c r="B1826" t="s">
        <v>296</v>
      </c>
      <c r="C1826" t="s">
        <v>343</v>
      </c>
      <c r="D1826">
        <v>6</v>
      </c>
      <c r="E1826" t="s">
        <v>18</v>
      </c>
      <c r="F1826">
        <f t="shared" si="164"/>
        <v>0.04</v>
      </c>
      <c r="H1826">
        <v>200</v>
      </c>
      <c r="I1826">
        <v>218.75</v>
      </c>
      <c r="J1826" t="s">
        <v>19</v>
      </c>
      <c r="K1826">
        <v>1</v>
      </c>
      <c r="L1826" t="s">
        <v>309</v>
      </c>
      <c r="M1826" t="s">
        <v>309</v>
      </c>
      <c r="N1826" t="s">
        <v>22</v>
      </c>
      <c r="O1826" t="s">
        <v>23</v>
      </c>
      <c r="P1826" t="s">
        <v>24</v>
      </c>
      <c r="Q1826" t="s">
        <v>32</v>
      </c>
      <c r="R1826">
        <v>2</v>
      </c>
      <c r="S1826" t="s">
        <v>369</v>
      </c>
      <c r="T1826" t="s">
        <v>370</v>
      </c>
      <c r="U1826" t="s">
        <v>371</v>
      </c>
      <c r="V1826" s="50">
        <f t="shared" si="159"/>
        <v>0.01</v>
      </c>
      <c r="W1826" s="50">
        <f t="shared" si="162"/>
        <v>10000</v>
      </c>
      <c r="X1826" s="50">
        <f t="shared" si="161"/>
        <v>9.1428571428571435E-3</v>
      </c>
      <c r="Y1826">
        <f t="shared" si="160"/>
        <v>9.1428571428571441</v>
      </c>
    </row>
    <row r="1827" spans="1:25">
      <c r="A1827">
        <v>1826</v>
      </c>
      <c r="B1827" t="s">
        <v>296</v>
      </c>
      <c r="C1827" t="s">
        <v>343</v>
      </c>
      <c r="D1827">
        <v>6</v>
      </c>
      <c r="E1827" t="s">
        <v>18</v>
      </c>
      <c r="F1827">
        <f t="shared" si="164"/>
        <v>0.04</v>
      </c>
      <c r="H1827">
        <v>200</v>
      </c>
      <c r="I1827">
        <v>218.75</v>
      </c>
      <c r="J1827" t="s">
        <v>19</v>
      </c>
      <c r="K1827">
        <v>1</v>
      </c>
      <c r="L1827" t="s">
        <v>309</v>
      </c>
      <c r="M1827" t="s">
        <v>309</v>
      </c>
      <c r="N1827" t="s">
        <v>22</v>
      </c>
      <c r="O1827" t="s">
        <v>23</v>
      </c>
      <c r="P1827" t="s">
        <v>24</v>
      </c>
      <c r="Q1827" t="s">
        <v>32</v>
      </c>
      <c r="R1827">
        <v>1</v>
      </c>
      <c r="S1827" t="s">
        <v>369</v>
      </c>
      <c r="T1827" t="s">
        <v>370</v>
      </c>
      <c r="U1827" t="s">
        <v>371</v>
      </c>
      <c r="V1827" s="50">
        <f t="shared" si="159"/>
        <v>5.0000000000000001E-3</v>
      </c>
      <c r="W1827" s="50">
        <f t="shared" si="162"/>
        <v>5000</v>
      </c>
      <c r="X1827" s="50">
        <f t="shared" si="161"/>
        <v>4.5714285714285718E-3</v>
      </c>
      <c r="Y1827">
        <f t="shared" si="160"/>
        <v>4.5714285714285721</v>
      </c>
    </row>
    <row r="1828" spans="1:25">
      <c r="A1828">
        <v>1827</v>
      </c>
      <c r="B1828" t="s">
        <v>296</v>
      </c>
      <c r="C1828" t="s">
        <v>343</v>
      </c>
      <c r="D1828">
        <v>6</v>
      </c>
      <c r="E1828" t="s">
        <v>18</v>
      </c>
      <c r="F1828">
        <f t="shared" si="164"/>
        <v>0.04</v>
      </c>
      <c r="H1828">
        <v>200</v>
      </c>
      <c r="I1828">
        <v>218.75</v>
      </c>
      <c r="J1828" t="s">
        <v>65</v>
      </c>
      <c r="K1828">
        <v>1</v>
      </c>
      <c r="L1828" t="s">
        <v>317</v>
      </c>
      <c r="M1828" t="s">
        <v>317</v>
      </c>
      <c r="N1828" t="s">
        <v>22</v>
      </c>
      <c r="O1828" t="s">
        <v>23</v>
      </c>
      <c r="P1828" t="s">
        <v>24</v>
      </c>
      <c r="Q1828" t="s">
        <v>318</v>
      </c>
      <c r="R1828">
        <v>1</v>
      </c>
      <c r="S1828" t="s">
        <v>369</v>
      </c>
      <c r="T1828" t="s">
        <v>370</v>
      </c>
      <c r="U1828" t="s">
        <v>372</v>
      </c>
      <c r="V1828" s="50">
        <f t="shared" si="159"/>
        <v>5.0000000000000001E-3</v>
      </c>
      <c r="W1828" s="50">
        <f t="shared" si="162"/>
        <v>5000</v>
      </c>
      <c r="X1828" s="50">
        <f t="shared" si="161"/>
        <v>4.5714285714285718E-3</v>
      </c>
      <c r="Y1828">
        <f t="shared" si="160"/>
        <v>4.5714285714285721</v>
      </c>
    </row>
    <row r="1829" spans="1:25">
      <c r="A1829">
        <v>1828</v>
      </c>
      <c r="B1829" t="s">
        <v>296</v>
      </c>
      <c r="C1829" t="s">
        <v>343</v>
      </c>
      <c r="D1829">
        <v>6</v>
      </c>
      <c r="E1829" t="s">
        <v>18</v>
      </c>
      <c r="F1829">
        <f t="shared" si="164"/>
        <v>0.04</v>
      </c>
      <c r="H1829">
        <v>200</v>
      </c>
      <c r="I1829">
        <v>218.75</v>
      </c>
      <c r="J1829" t="s">
        <v>65</v>
      </c>
      <c r="K1829">
        <v>1</v>
      </c>
      <c r="L1829" t="s">
        <v>317</v>
      </c>
      <c r="M1829" t="s">
        <v>317</v>
      </c>
      <c r="N1829" t="s">
        <v>22</v>
      </c>
      <c r="O1829" t="s">
        <v>23</v>
      </c>
      <c r="P1829" t="s">
        <v>24</v>
      </c>
      <c r="Q1829" t="s">
        <v>318</v>
      </c>
      <c r="R1829">
        <v>1</v>
      </c>
      <c r="S1829" t="s">
        <v>369</v>
      </c>
      <c r="T1829" t="s">
        <v>370</v>
      </c>
      <c r="U1829" t="s">
        <v>372</v>
      </c>
      <c r="V1829" s="50">
        <f t="shared" si="159"/>
        <v>5.0000000000000001E-3</v>
      </c>
      <c r="W1829" s="50">
        <f t="shared" si="162"/>
        <v>5000</v>
      </c>
      <c r="X1829" s="50">
        <f t="shared" si="161"/>
        <v>4.5714285714285718E-3</v>
      </c>
      <c r="Y1829">
        <f t="shared" si="160"/>
        <v>4.5714285714285721</v>
      </c>
    </row>
    <row r="1830" spans="1:25">
      <c r="A1830">
        <v>1829</v>
      </c>
      <c r="B1830" t="s">
        <v>296</v>
      </c>
      <c r="C1830" t="s">
        <v>343</v>
      </c>
      <c r="D1830">
        <v>6</v>
      </c>
      <c r="E1830" t="s">
        <v>18</v>
      </c>
      <c r="F1830">
        <f t="shared" si="164"/>
        <v>0.04</v>
      </c>
      <c r="H1830">
        <v>200</v>
      </c>
      <c r="I1830">
        <v>218.75</v>
      </c>
      <c r="J1830" t="s">
        <v>65</v>
      </c>
      <c r="K1830">
        <v>1</v>
      </c>
      <c r="L1830" t="s">
        <v>317</v>
      </c>
      <c r="M1830" t="s">
        <v>317</v>
      </c>
      <c r="N1830" t="s">
        <v>22</v>
      </c>
      <c r="O1830" t="s">
        <v>23</v>
      </c>
      <c r="P1830" t="s">
        <v>24</v>
      </c>
      <c r="Q1830" t="s">
        <v>318</v>
      </c>
      <c r="R1830">
        <v>1</v>
      </c>
      <c r="S1830" t="s">
        <v>369</v>
      </c>
      <c r="T1830" t="s">
        <v>370</v>
      </c>
      <c r="U1830" t="s">
        <v>372</v>
      </c>
      <c r="V1830" s="50">
        <f t="shared" si="159"/>
        <v>5.0000000000000001E-3</v>
      </c>
      <c r="W1830" s="50">
        <f t="shared" si="162"/>
        <v>5000</v>
      </c>
      <c r="X1830" s="50">
        <f t="shared" si="161"/>
        <v>4.5714285714285718E-3</v>
      </c>
      <c r="Y1830">
        <f t="shared" si="160"/>
        <v>4.5714285714285721</v>
      </c>
    </row>
    <row r="1831" spans="1:25">
      <c r="A1831">
        <v>1830</v>
      </c>
      <c r="B1831" t="s">
        <v>296</v>
      </c>
      <c r="C1831" t="s">
        <v>343</v>
      </c>
      <c r="D1831">
        <v>6</v>
      </c>
      <c r="E1831" t="s">
        <v>18</v>
      </c>
      <c r="F1831">
        <f t="shared" si="164"/>
        <v>0.04</v>
      </c>
      <c r="H1831">
        <v>200</v>
      </c>
      <c r="I1831">
        <v>218.75</v>
      </c>
      <c r="J1831" t="s">
        <v>65</v>
      </c>
      <c r="K1831">
        <v>1</v>
      </c>
      <c r="L1831" t="s">
        <v>29</v>
      </c>
      <c r="M1831" t="s">
        <v>29</v>
      </c>
      <c r="N1831" t="s">
        <v>30</v>
      </c>
      <c r="O1831" t="s">
        <v>23</v>
      </c>
      <c r="P1831" t="s">
        <v>31</v>
      </c>
      <c r="Q1831" t="s">
        <v>32</v>
      </c>
      <c r="R1831">
        <v>1</v>
      </c>
      <c r="S1831" t="s">
        <v>369</v>
      </c>
      <c r="T1831" t="s">
        <v>370</v>
      </c>
      <c r="U1831" t="s">
        <v>372</v>
      </c>
      <c r="V1831" s="50">
        <f t="shared" si="159"/>
        <v>5.0000000000000001E-3</v>
      </c>
      <c r="W1831" s="50">
        <f t="shared" si="162"/>
        <v>5000</v>
      </c>
      <c r="X1831" s="50">
        <f t="shared" si="161"/>
        <v>4.5714285714285718E-3</v>
      </c>
      <c r="Y1831">
        <f t="shared" si="160"/>
        <v>4.5714285714285721</v>
      </c>
    </row>
    <row r="1832" spans="1:25">
      <c r="A1832">
        <v>1831</v>
      </c>
      <c r="B1832" t="s">
        <v>296</v>
      </c>
      <c r="C1832" t="s">
        <v>343</v>
      </c>
      <c r="D1832">
        <v>6</v>
      </c>
      <c r="E1832" t="s">
        <v>18</v>
      </c>
      <c r="F1832">
        <f t="shared" si="164"/>
        <v>0.04</v>
      </c>
      <c r="H1832">
        <v>200</v>
      </c>
      <c r="I1832">
        <v>218.75</v>
      </c>
      <c r="J1832" t="s">
        <v>65</v>
      </c>
      <c r="K1832">
        <v>1</v>
      </c>
      <c r="L1832" t="s">
        <v>29</v>
      </c>
      <c r="M1832" t="s">
        <v>29</v>
      </c>
      <c r="N1832" t="s">
        <v>30</v>
      </c>
      <c r="O1832" t="s">
        <v>23</v>
      </c>
      <c r="P1832" t="s">
        <v>31</v>
      </c>
      <c r="Q1832" t="s">
        <v>32</v>
      </c>
      <c r="R1832">
        <v>1</v>
      </c>
      <c r="S1832" t="s">
        <v>369</v>
      </c>
      <c r="T1832" t="s">
        <v>370</v>
      </c>
      <c r="U1832" t="s">
        <v>372</v>
      </c>
      <c r="V1832" s="50">
        <f t="shared" si="159"/>
        <v>5.0000000000000001E-3</v>
      </c>
      <c r="W1832" s="50">
        <f t="shared" si="162"/>
        <v>5000</v>
      </c>
      <c r="X1832" s="50">
        <f t="shared" si="161"/>
        <v>4.5714285714285718E-3</v>
      </c>
      <c r="Y1832">
        <f t="shared" si="160"/>
        <v>4.5714285714285721</v>
      </c>
    </row>
    <row r="1833" spans="1:25">
      <c r="A1833">
        <v>1832</v>
      </c>
      <c r="B1833" t="s">
        <v>296</v>
      </c>
      <c r="C1833" t="s">
        <v>343</v>
      </c>
      <c r="D1833">
        <v>6</v>
      </c>
      <c r="E1833" t="s">
        <v>18</v>
      </c>
      <c r="F1833">
        <f t="shared" si="164"/>
        <v>0.04</v>
      </c>
      <c r="H1833">
        <v>200</v>
      </c>
      <c r="I1833">
        <v>218.75</v>
      </c>
      <c r="J1833" t="s">
        <v>65</v>
      </c>
      <c r="K1833">
        <v>1</v>
      </c>
      <c r="L1833" t="s">
        <v>39</v>
      </c>
      <c r="M1833" t="s">
        <v>35</v>
      </c>
      <c r="N1833" t="s">
        <v>36</v>
      </c>
      <c r="O1833" t="s">
        <v>37</v>
      </c>
      <c r="P1833" t="s">
        <v>24</v>
      </c>
      <c r="Q1833" t="s">
        <v>38</v>
      </c>
      <c r="R1833">
        <v>2</v>
      </c>
      <c r="S1833" t="s">
        <v>369</v>
      </c>
      <c r="T1833" t="s">
        <v>370</v>
      </c>
      <c r="U1833" t="s">
        <v>372</v>
      </c>
      <c r="V1833" s="50">
        <f t="shared" si="159"/>
        <v>0.01</v>
      </c>
      <c r="W1833" s="50">
        <f t="shared" si="162"/>
        <v>10000</v>
      </c>
      <c r="X1833" s="50">
        <f t="shared" si="161"/>
        <v>9.1428571428571435E-3</v>
      </c>
      <c r="Y1833">
        <f t="shared" si="160"/>
        <v>9.1428571428571441</v>
      </c>
    </row>
    <row r="1834" spans="1:25">
      <c r="A1834">
        <v>1833</v>
      </c>
      <c r="B1834" t="s">
        <v>296</v>
      </c>
      <c r="C1834" t="s">
        <v>343</v>
      </c>
      <c r="D1834">
        <v>6</v>
      </c>
      <c r="E1834" t="s">
        <v>18</v>
      </c>
      <c r="F1834">
        <f t="shared" si="164"/>
        <v>0.04</v>
      </c>
      <c r="H1834">
        <v>200</v>
      </c>
      <c r="I1834">
        <v>218.75</v>
      </c>
      <c r="J1834" t="s">
        <v>65</v>
      </c>
      <c r="K1834">
        <v>1</v>
      </c>
      <c r="L1834" t="s">
        <v>51</v>
      </c>
      <c r="M1834" t="s">
        <v>51</v>
      </c>
      <c r="N1834" t="s">
        <v>22</v>
      </c>
      <c r="O1834" t="s">
        <v>23</v>
      </c>
      <c r="P1834" t="s">
        <v>24</v>
      </c>
      <c r="Q1834" t="s">
        <v>45</v>
      </c>
      <c r="R1834">
        <v>1</v>
      </c>
      <c r="S1834" t="s">
        <v>369</v>
      </c>
      <c r="T1834" t="s">
        <v>370</v>
      </c>
      <c r="U1834" t="s">
        <v>372</v>
      </c>
      <c r="V1834" s="50">
        <f t="shared" si="159"/>
        <v>5.0000000000000001E-3</v>
      </c>
      <c r="W1834" s="50">
        <f t="shared" si="162"/>
        <v>5000</v>
      </c>
      <c r="X1834" s="50">
        <f t="shared" si="161"/>
        <v>4.5714285714285718E-3</v>
      </c>
      <c r="Y1834">
        <f t="shared" si="160"/>
        <v>4.5714285714285721</v>
      </c>
    </row>
    <row r="1835" spans="1:25">
      <c r="A1835">
        <v>1834</v>
      </c>
      <c r="B1835" t="s">
        <v>296</v>
      </c>
      <c r="C1835" t="s">
        <v>343</v>
      </c>
      <c r="D1835">
        <v>6</v>
      </c>
      <c r="E1835" t="s">
        <v>18</v>
      </c>
      <c r="F1835">
        <f t="shared" si="164"/>
        <v>0.04</v>
      </c>
      <c r="H1835">
        <v>200</v>
      </c>
      <c r="I1835">
        <v>218.75</v>
      </c>
      <c r="J1835" t="s">
        <v>65</v>
      </c>
      <c r="K1835">
        <v>1</v>
      </c>
      <c r="L1835" t="s">
        <v>161</v>
      </c>
      <c r="M1835" t="s">
        <v>161</v>
      </c>
      <c r="N1835" t="s">
        <v>36</v>
      </c>
      <c r="O1835" t="s">
        <v>37</v>
      </c>
      <c r="P1835" t="s">
        <v>24</v>
      </c>
      <c r="Q1835" t="s">
        <v>38</v>
      </c>
      <c r="R1835">
        <v>1</v>
      </c>
      <c r="S1835" t="s">
        <v>369</v>
      </c>
      <c r="T1835" t="s">
        <v>370</v>
      </c>
      <c r="U1835" t="s">
        <v>372</v>
      </c>
      <c r="V1835" s="50">
        <f t="shared" si="159"/>
        <v>5.0000000000000001E-3</v>
      </c>
      <c r="W1835" s="50">
        <f t="shared" si="162"/>
        <v>5000</v>
      </c>
      <c r="X1835" s="50">
        <f t="shared" si="161"/>
        <v>4.5714285714285718E-3</v>
      </c>
      <c r="Y1835">
        <f t="shared" si="160"/>
        <v>4.5714285714285721</v>
      </c>
    </row>
    <row r="1836" spans="1:25">
      <c r="A1836">
        <v>1835</v>
      </c>
      <c r="B1836" t="s">
        <v>296</v>
      </c>
      <c r="C1836" t="s">
        <v>343</v>
      </c>
      <c r="D1836">
        <v>6</v>
      </c>
      <c r="E1836" t="s">
        <v>18</v>
      </c>
      <c r="F1836">
        <f t="shared" si="164"/>
        <v>0.04</v>
      </c>
      <c r="H1836">
        <v>200</v>
      </c>
      <c r="I1836">
        <v>218.75</v>
      </c>
      <c r="J1836" t="s">
        <v>65</v>
      </c>
      <c r="K1836">
        <v>1</v>
      </c>
      <c r="L1836" t="s">
        <v>161</v>
      </c>
      <c r="M1836" t="s">
        <v>161</v>
      </c>
      <c r="N1836" t="s">
        <v>36</v>
      </c>
      <c r="O1836" t="s">
        <v>37</v>
      </c>
      <c r="P1836" t="s">
        <v>24</v>
      </c>
      <c r="Q1836" t="s">
        <v>38</v>
      </c>
      <c r="R1836">
        <v>1</v>
      </c>
      <c r="S1836" t="s">
        <v>369</v>
      </c>
      <c r="T1836" t="s">
        <v>370</v>
      </c>
      <c r="U1836" t="s">
        <v>372</v>
      </c>
      <c r="V1836" s="50">
        <f t="shared" si="159"/>
        <v>5.0000000000000001E-3</v>
      </c>
      <c r="W1836" s="50">
        <f t="shared" si="162"/>
        <v>5000</v>
      </c>
      <c r="X1836" s="50">
        <f t="shared" si="161"/>
        <v>4.5714285714285718E-3</v>
      </c>
      <c r="Y1836">
        <f t="shared" si="160"/>
        <v>4.5714285714285721</v>
      </c>
    </row>
    <row r="1837" spans="1:25">
      <c r="A1837">
        <v>1836</v>
      </c>
      <c r="B1837" t="s">
        <v>296</v>
      </c>
      <c r="C1837" t="s">
        <v>343</v>
      </c>
      <c r="D1837">
        <v>6</v>
      </c>
      <c r="E1837" t="s">
        <v>18</v>
      </c>
      <c r="F1837">
        <f t="shared" si="164"/>
        <v>0.04</v>
      </c>
      <c r="H1837">
        <v>200</v>
      </c>
      <c r="I1837">
        <v>218.75</v>
      </c>
      <c r="J1837" t="s">
        <v>65</v>
      </c>
      <c r="K1837">
        <v>1</v>
      </c>
      <c r="L1837" t="s">
        <v>349</v>
      </c>
      <c r="M1837" t="s">
        <v>349</v>
      </c>
      <c r="N1837" t="s">
        <v>22</v>
      </c>
      <c r="O1837" t="s">
        <v>23</v>
      </c>
      <c r="P1837" t="s">
        <v>24</v>
      </c>
      <c r="Q1837" t="s">
        <v>32</v>
      </c>
      <c r="R1837">
        <v>1</v>
      </c>
      <c r="S1837" t="s">
        <v>369</v>
      </c>
      <c r="T1837" t="s">
        <v>370</v>
      </c>
      <c r="U1837" t="s">
        <v>372</v>
      </c>
      <c r="V1837" s="50">
        <f t="shared" si="159"/>
        <v>5.0000000000000001E-3</v>
      </c>
      <c r="W1837" s="50">
        <f t="shared" si="162"/>
        <v>5000</v>
      </c>
      <c r="X1837" s="50">
        <f t="shared" si="161"/>
        <v>4.5714285714285718E-3</v>
      </c>
      <c r="Y1837">
        <f t="shared" si="160"/>
        <v>4.5714285714285721</v>
      </c>
    </row>
    <row r="1838" spans="1:25">
      <c r="A1838">
        <v>1837</v>
      </c>
      <c r="B1838" t="s">
        <v>296</v>
      </c>
      <c r="C1838" t="s">
        <v>343</v>
      </c>
      <c r="D1838">
        <v>6</v>
      </c>
      <c r="E1838" t="s">
        <v>18</v>
      </c>
      <c r="F1838">
        <f t="shared" si="164"/>
        <v>0.04</v>
      </c>
      <c r="H1838">
        <v>200</v>
      </c>
      <c r="I1838">
        <v>218.75</v>
      </c>
      <c r="J1838" t="s">
        <v>65</v>
      </c>
      <c r="K1838">
        <v>1</v>
      </c>
      <c r="L1838" t="s">
        <v>328</v>
      </c>
      <c r="M1838" t="s">
        <v>212</v>
      </c>
      <c r="N1838" t="s">
        <v>22</v>
      </c>
      <c r="O1838" t="s">
        <v>23</v>
      </c>
      <c r="P1838" t="s">
        <v>24</v>
      </c>
      <c r="Q1838" t="s">
        <v>45</v>
      </c>
      <c r="R1838">
        <v>1</v>
      </c>
      <c r="S1838" t="s">
        <v>369</v>
      </c>
      <c r="T1838" t="s">
        <v>370</v>
      </c>
      <c r="U1838" t="s">
        <v>372</v>
      </c>
      <c r="V1838" s="50">
        <f t="shared" si="159"/>
        <v>5.0000000000000001E-3</v>
      </c>
      <c r="W1838" s="50">
        <f t="shared" si="162"/>
        <v>5000</v>
      </c>
      <c r="X1838" s="50">
        <f t="shared" si="161"/>
        <v>4.5714285714285718E-3</v>
      </c>
      <c r="Y1838">
        <f t="shared" si="160"/>
        <v>4.5714285714285721</v>
      </c>
    </row>
    <row r="1839" spans="1:25">
      <c r="A1839">
        <v>1838</v>
      </c>
      <c r="B1839" t="s">
        <v>296</v>
      </c>
      <c r="C1839" t="s">
        <v>343</v>
      </c>
      <c r="D1839">
        <v>6</v>
      </c>
      <c r="E1839" t="s">
        <v>18</v>
      </c>
      <c r="F1839">
        <f t="shared" si="164"/>
        <v>0.04</v>
      </c>
      <c r="H1839">
        <v>200</v>
      </c>
      <c r="I1839">
        <v>218.75</v>
      </c>
      <c r="J1839" t="s">
        <v>65</v>
      </c>
      <c r="K1839">
        <v>1</v>
      </c>
      <c r="L1839" t="s">
        <v>328</v>
      </c>
      <c r="M1839" t="s">
        <v>212</v>
      </c>
      <c r="N1839" t="s">
        <v>22</v>
      </c>
      <c r="O1839" t="s">
        <v>23</v>
      </c>
      <c r="P1839" t="s">
        <v>24</v>
      </c>
      <c r="Q1839" t="s">
        <v>45</v>
      </c>
      <c r="R1839">
        <v>1</v>
      </c>
      <c r="S1839" t="s">
        <v>369</v>
      </c>
      <c r="T1839" t="s">
        <v>370</v>
      </c>
      <c r="U1839" t="s">
        <v>372</v>
      </c>
      <c r="V1839" s="50">
        <f t="shared" si="159"/>
        <v>5.0000000000000001E-3</v>
      </c>
      <c r="W1839" s="50">
        <f t="shared" si="162"/>
        <v>5000</v>
      </c>
      <c r="X1839" s="50">
        <f t="shared" si="161"/>
        <v>4.5714285714285718E-3</v>
      </c>
      <c r="Y1839">
        <f t="shared" si="160"/>
        <v>4.5714285714285721</v>
      </c>
    </row>
    <row r="1840" spans="1:25">
      <c r="A1840">
        <v>1839</v>
      </c>
      <c r="B1840" t="s">
        <v>296</v>
      </c>
      <c r="C1840" t="s">
        <v>343</v>
      </c>
      <c r="D1840">
        <v>6</v>
      </c>
      <c r="E1840" t="s">
        <v>18</v>
      </c>
      <c r="F1840">
        <f t="shared" si="164"/>
        <v>0.04</v>
      </c>
      <c r="H1840">
        <v>200</v>
      </c>
      <c r="I1840">
        <v>218.75</v>
      </c>
      <c r="J1840" t="s">
        <v>65</v>
      </c>
      <c r="K1840">
        <v>1</v>
      </c>
      <c r="L1840" t="s">
        <v>309</v>
      </c>
      <c r="M1840" t="s">
        <v>309</v>
      </c>
      <c r="N1840" t="s">
        <v>22</v>
      </c>
      <c r="O1840" t="s">
        <v>23</v>
      </c>
      <c r="P1840" t="s">
        <v>24</v>
      </c>
      <c r="Q1840" t="s">
        <v>32</v>
      </c>
      <c r="R1840">
        <v>1</v>
      </c>
      <c r="S1840" t="s">
        <v>369</v>
      </c>
      <c r="T1840" t="s">
        <v>370</v>
      </c>
      <c r="U1840" t="s">
        <v>372</v>
      </c>
      <c r="V1840" s="50">
        <f t="shared" si="159"/>
        <v>5.0000000000000001E-3</v>
      </c>
      <c r="W1840" s="50">
        <f t="shared" si="162"/>
        <v>5000</v>
      </c>
      <c r="X1840" s="50">
        <f t="shared" si="161"/>
        <v>4.5714285714285718E-3</v>
      </c>
      <c r="Y1840">
        <f t="shared" si="160"/>
        <v>4.5714285714285721</v>
      </c>
    </row>
    <row r="1841" spans="1:25">
      <c r="A1841">
        <v>1840</v>
      </c>
      <c r="B1841" t="s">
        <v>296</v>
      </c>
      <c r="C1841" t="s">
        <v>343</v>
      </c>
      <c r="D1841">
        <v>6</v>
      </c>
      <c r="E1841" t="s">
        <v>18</v>
      </c>
      <c r="F1841">
        <f t="shared" si="164"/>
        <v>0.04</v>
      </c>
      <c r="H1841">
        <v>200</v>
      </c>
      <c r="I1841">
        <v>218.75</v>
      </c>
      <c r="J1841" t="s">
        <v>65</v>
      </c>
      <c r="K1841">
        <v>1</v>
      </c>
      <c r="L1841" t="s">
        <v>309</v>
      </c>
      <c r="M1841" t="s">
        <v>309</v>
      </c>
      <c r="N1841" t="s">
        <v>22</v>
      </c>
      <c r="O1841" t="s">
        <v>23</v>
      </c>
      <c r="P1841" t="s">
        <v>24</v>
      </c>
      <c r="Q1841" t="s">
        <v>32</v>
      </c>
      <c r="R1841">
        <v>1</v>
      </c>
      <c r="S1841" t="s">
        <v>369</v>
      </c>
      <c r="T1841" t="s">
        <v>370</v>
      </c>
      <c r="U1841" t="s">
        <v>372</v>
      </c>
      <c r="V1841" s="50">
        <f t="shared" si="159"/>
        <v>5.0000000000000001E-3</v>
      </c>
      <c r="W1841" s="50">
        <f t="shared" si="162"/>
        <v>5000</v>
      </c>
      <c r="X1841" s="50">
        <f t="shared" si="161"/>
        <v>4.5714285714285718E-3</v>
      </c>
      <c r="Y1841">
        <f t="shared" si="160"/>
        <v>4.5714285714285721</v>
      </c>
    </row>
    <row r="1842" spans="1:25">
      <c r="A1842">
        <v>1841</v>
      </c>
      <c r="B1842" t="s">
        <v>296</v>
      </c>
      <c r="C1842" t="s">
        <v>343</v>
      </c>
      <c r="D1842">
        <v>6</v>
      </c>
      <c r="E1842" t="s">
        <v>18</v>
      </c>
      <c r="F1842">
        <f t="shared" si="164"/>
        <v>0.04</v>
      </c>
      <c r="H1842">
        <v>200</v>
      </c>
      <c r="I1842">
        <v>218.75</v>
      </c>
      <c r="J1842" t="s">
        <v>65</v>
      </c>
      <c r="K1842">
        <v>1</v>
      </c>
      <c r="L1842" t="s">
        <v>62</v>
      </c>
      <c r="M1842" t="s">
        <v>62</v>
      </c>
      <c r="N1842" t="s">
        <v>22</v>
      </c>
      <c r="O1842" t="s">
        <v>37</v>
      </c>
      <c r="P1842" t="s">
        <v>24</v>
      </c>
      <c r="Q1842" t="s">
        <v>32</v>
      </c>
      <c r="R1842">
        <v>1</v>
      </c>
      <c r="S1842" t="s">
        <v>369</v>
      </c>
      <c r="T1842" t="s">
        <v>370</v>
      </c>
      <c r="U1842" t="s">
        <v>372</v>
      </c>
      <c r="V1842" s="50">
        <f t="shared" si="159"/>
        <v>5.0000000000000001E-3</v>
      </c>
      <c r="W1842" s="50">
        <f t="shared" si="162"/>
        <v>5000</v>
      </c>
      <c r="X1842" s="50">
        <f t="shared" si="161"/>
        <v>4.5714285714285718E-3</v>
      </c>
      <c r="Y1842">
        <f t="shared" si="160"/>
        <v>4.5714285714285721</v>
      </c>
    </row>
    <row r="1843" spans="1:25">
      <c r="A1843">
        <v>1842</v>
      </c>
      <c r="B1843" t="s">
        <v>296</v>
      </c>
      <c r="C1843" t="s">
        <v>343</v>
      </c>
      <c r="D1843">
        <v>6</v>
      </c>
      <c r="E1843" t="s">
        <v>18</v>
      </c>
      <c r="F1843">
        <f t="shared" si="164"/>
        <v>0.04</v>
      </c>
      <c r="H1843">
        <v>200</v>
      </c>
      <c r="I1843">
        <v>218.75</v>
      </c>
      <c r="J1843" t="s">
        <v>67</v>
      </c>
      <c r="K1843">
        <v>1</v>
      </c>
      <c r="L1843" t="s">
        <v>29</v>
      </c>
      <c r="M1843" t="s">
        <v>29</v>
      </c>
      <c r="N1843" t="s">
        <v>30</v>
      </c>
      <c r="O1843" t="s">
        <v>23</v>
      </c>
      <c r="P1843" t="s">
        <v>31</v>
      </c>
      <c r="Q1843" t="s">
        <v>32</v>
      </c>
      <c r="R1843">
        <v>2</v>
      </c>
      <c r="S1843" t="s">
        <v>369</v>
      </c>
      <c r="T1843" t="s">
        <v>370</v>
      </c>
      <c r="U1843" t="s">
        <v>373</v>
      </c>
      <c r="V1843" s="50">
        <f t="shared" si="159"/>
        <v>0.01</v>
      </c>
      <c r="W1843" s="50">
        <f t="shared" si="162"/>
        <v>10000</v>
      </c>
      <c r="X1843" s="50">
        <f t="shared" si="161"/>
        <v>9.1428571428571435E-3</v>
      </c>
      <c r="Y1843">
        <f t="shared" si="160"/>
        <v>9.1428571428571441</v>
      </c>
    </row>
    <row r="1844" spans="1:25">
      <c r="A1844">
        <v>1843</v>
      </c>
      <c r="B1844" t="s">
        <v>296</v>
      </c>
      <c r="C1844" t="s">
        <v>343</v>
      </c>
      <c r="D1844">
        <v>6</v>
      </c>
      <c r="E1844" t="s">
        <v>18</v>
      </c>
      <c r="F1844">
        <f t="shared" si="164"/>
        <v>0.04</v>
      </c>
      <c r="H1844">
        <v>200</v>
      </c>
      <c r="I1844">
        <v>218.75</v>
      </c>
      <c r="J1844" t="s">
        <v>67</v>
      </c>
      <c r="K1844">
        <v>1</v>
      </c>
      <c r="L1844" t="s">
        <v>29</v>
      </c>
      <c r="M1844" t="s">
        <v>29</v>
      </c>
      <c r="N1844" t="s">
        <v>30</v>
      </c>
      <c r="O1844" t="s">
        <v>23</v>
      </c>
      <c r="P1844" t="s">
        <v>31</v>
      </c>
      <c r="Q1844" t="s">
        <v>32</v>
      </c>
      <c r="R1844">
        <v>2</v>
      </c>
      <c r="S1844" t="s">
        <v>369</v>
      </c>
      <c r="T1844" t="s">
        <v>370</v>
      </c>
      <c r="U1844" t="s">
        <v>373</v>
      </c>
      <c r="V1844" s="50">
        <f t="shared" si="159"/>
        <v>0.01</v>
      </c>
      <c r="W1844" s="50">
        <f t="shared" si="162"/>
        <v>10000</v>
      </c>
      <c r="X1844" s="50">
        <f t="shared" si="161"/>
        <v>9.1428571428571435E-3</v>
      </c>
      <c r="Y1844">
        <f t="shared" si="160"/>
        <v>9.1428571428571441</v>
      </c>
    </row>
    <row r="1845" spans="1:25">
      <c r="A1845">
        <v>1844</v>
      </c>
      <c r="B1845" t="s">
        <v>296</v>
      </c>
      <c r="C1845" t="s">
        <v>343</v>
      </c>
      <c r="D1845">
        <v>6</v>
      </c>
      <c r="E1845" t="s">
        <v>18</v>
      </c>
      <c r="F1845">
        <f t="shared" si="164"/>
        <v>0.04</v>
      </c>
      <c r="H1845">
        <v>200</v>
      </c>
      <c r="I1845">
        <v>218.75</v>
      </c>
      <c r="J1845" t="s">
        <v>67</v>
      </c>
      <c r="K1845">
        <v>1</v>
      </c>
      <c r="L1845" t="s">
        <v>29</v>
      </c>
      <c r="M1845" t="s">
        <v>29</v>
      </c>
      <c r="N1845" t="s">
        <v>30</v>
      </c>
      <c r="O1845" t="s">
        <v>23</v>
      </c>
      <c r="P1845" t="s">
        <v>31</v>
      </c>
      <c r="Q1845" t="s">
        <v>32</v>
      </c>
      <c r="R1845">
        <v>2</v>
      </c>
      <c r="S1845" t="s">
        <v>369</v>
      </c>
      <c r="T1845" t="s">
        <v>370</v>
      </c>
      <c r="U1845" t="s">
        <v>373</v>
      </c>
      <c r="V1845" s="50">
        <f t="shared" si="159"/>
        <v>0.01</v>
      </c>
      <c r="W1845" s="50">
        <f t="shared" si="162"/>
        <v>10000</v>
      </c>
      <c r="X1845" s="50">
        <f t="shared" si="161"/>
        <v>9.1428571428571435E-3</v>
      </c>
      <c r="Y1845">
        <f t="shared" si="160"/>
        <v>9.1428571428571441</v>
      </c>
    </row>
    <row r="1846" spans="1:25">
      <c r="A1846">
        <v>1845</v>
      </c>
      <c r="B1846" t="s">
        <v>296</v>
      </c>
      <c r="C1846" t="s">
        <v>343</v>
      </c>
      <c r="D1846">
        <v>6</v>
      </c>
      <c r="E1846" t="s">
        <v>18</v>
      </c>
      <c r="F1846">
        <f t="shared" si="164"/>
        <v>0.04</v>
      </c>
      <c r="H1846">
        <v>200</v>
      </c>
      <c r="I1846">
        <v>218.75</v>
      </c>
      <c r="J1846" t="s">
        <v>67</v>
      </c>
      <c r="K1846">
        <v>1</v>
      </c>
      <c r="L1846" t="s">
        <v>39</v>
      </c>
      <c r="M1846" t="s">
        <v>35</v>
      </c>
      <c r="N1846" t="s">
        <v>36</v>
      </c>
      <c r="O1846" t="s">
        <v>37</v>
      </c>
      <c r="P1846" t="s">
        <v>24</v>
      </c>
      <c r="Q1846" t="s">
        <v>38</v>
      </c>
      <c r="R1846">
        <v>2</v>
      </c>
      <c r="S1846" t="s">
        <v>369</v>
      </c>
      <c r="T1846" t="s">
        <v>370</v>
      </c>
      <c r="U1846" t="s">
        <v>373</v>
      </c>
      <c r="V1846" s="50">
        <f t="shared" si="159"/>
        <v>0.01</v>
      </c>
      <c r="W1846" s="50">
        <f t="shared" si="162"/>
        <v>10000</v>
      </c>
      <c r="X1846" s="50">
        <f t="shared" si="161"/>
        <v>9.1428571428571435E-3</v>
      </c>
      <c r="Y1846">
        <f t="shared" si="160"/>
        <v>9.1428571428571441</v>
      </c>
    </row>
    <row r="1847" spans="1:25">
      <c r="A1847">
        <v>1846</v>
      </c>
      <c r="B1847" t="s">
        <v>296</v>
      </c>
      <c r="C1847" t="s">
        <v>343</v>
      </c>
      <c r="D1847">
        <v>6</v>
      </c>
      <c r="E1847" t="s">
        <v>18</v>
      </c>
      <c r="F1847">
        <f t="shared" si="164"/>
        <v>0.04</v>
      </c>
      <c r="H1847">
        <v>200</v>
      </c>
      <c r="I1847">
        <v>218.75</v>
      </c>
      <c r="J1847" t="s">
        <v>67</v>
      </c>
      <c r="K1847">
        <v>1</v>
      </c>
      <c r="L1847" t="s">
        <v>374</v>
      </c>
      <c r="M1847" t="s">
        <v>374</v>
      </c>
      <c r="N1847" t="s">
        <v>30</v>
      </c>
      <c r="O1847" t="s">
        <v>23</v>
      </c>
      <c r="P1847" t="s">
        <v>31</v>
      </c>
      <c r="Q1847" t="s">
        <v>375</v>
      </c>
      <c r="R1847">
        <v>1</v>
      </c>
      <c r="S1847" t="s">
        <v>369</v>
      </c>
      <c r="T1847" t="s">
        <v>370</v>
      </c>
      <c r="U1847" t="s">
        <v>373</v>
      </c>
      <c r="V1847" s="50">
        <f t="shared" si="159"/>
        <v>5.0000000000000001E-3</v>
      </c>
      <c r="W1847" s="50">
        <f t="shared" si="162"/>
        <v>5000</v>
      </c>
      <c r="X1847" s="50">
        <f t="shared" si="161"/>
        <v>4.5714285714285718E-3</v>
      </c>
      <c r="Y1847">
        <f t="shared" si="160"/>
        <v>4.5714285714285721</v>
      </c>
    </row>
    <row r="1848" spans="1:25">
      <c r="A1848">
        <v>1847</v>
      </c>
      <c r="B1848" t="s">
        <v>296</v>
      </c>
      <c r="C1848" t="s">
        <v>343</v>
      </c>
      <c r="D1848">
        <v>6</v>
      </c>
      <c r="E1848" t="s">
        <v>18</v>
      </c>
      <c r="F1848">
        <f t="shared" si="164"/>
        <v>0.04</v>
      </c>
      <c r="H1848">
        <v>200</v>
      </c>
      <c r="I1848">
        <v>218.75</v>
      </c>
      <c r="J1848" t="s">
        <v>67</v>
      </c>
      <c r="K1848">
        <v>1</v>
      </c>
      <c r="L1848" t="s">
        <v>51</v>
      </c>
      <c r="M1848" t="s">
        <v>51</v>
      </c>
      <c r="N1848" t="s">
        <v>22</v>
      </c>
      <c r="O1848" t="s">
        <v>23</v>
      </c>
      <c r="P1848" t="s">
        <v>24</v>
      </c>
      <c r="Q1848" t="s">
        <v>45</v>
      </c>
      <c r="R1848">
        <v>2</v>
      </c>
      <c r="S1848" t="s">
        <v>369</v>
      </c>
      <c r="T1848" t="s">
        <v>370</v>
      </c>
      <c r="U1848" t="s">
        <v>373</v>
      </c>
      <c r="V1848" s="50">
        <f t="shared" si="159"/>
        <v>0.01</v>
      </c>
      <c r="W1848" s="50">
        <f t="shared" si="162"/>
        <v>10000</v>
      </c>
      <c r="X1848" s="50">
        <f t="shared" si="161"/>
        <v>9.1428571428571435E-3</v>
      </c>
      <c r="Y1848">
        <f t="shared" si="160"/>
        <v>9.1428571428571441</v>
      </c>
    </row>
    <row r="1849" spans="1:25">
      <c r="A1849">
        <v>1848</v>
      </c>
      <c r="B1849" t="s">
        <v>296</v>
      </c>
      <c r="C1849" t="s">
        <v>343</v>
      </c>
      <c r="D1849">
        <v>6</v>
      </c>
      <c r="E1849" t="s">
        <v>18</v>
      </c>
      <c r="F1849">
        <f t="shared" si="164"/>
        <v>0.04</v>
      </c>
      <c r="H1849">
        <v>200</v>
      </c>
      <c r="I1849">
        <v>218.75</v>
      </c>
      <c r="J1849" t="s">
        <v>67</v>
      </c>
      <c r="K1849">
        <v>1</v>
      </c>
      <c r="L1849" t="s">
        <v>161</v>
      </c>
      <c r="M1849" t="s">
        <v>161</v>
      </c>
      <c r="N1849" t="s">
        <v>36</v>
      </c>
      <c r="O1849" t="s">
        <v>37</v>
      </c>
      <c r="P1849" t="s">
        <v>24</v>
      </c>
      <c r="Q1849" t="s">
        <v>38</v>
      </c>
      <c r="R1849">
        <v>1</v>
      </c>
      <c r="S1849" t="s">
        <v>369</v>
      </c>
      <c r="T1849" t="s">
        <v>370</v>
      </c>
      <c r="U1849" t="s">
        <v>373</v>
      </c>
      <c r="V1849" s="50">
        <f t="shared" si="159"/>
        <v>5.0000000000000001E-3</v>
      </c>
      <c r="W1849" s="50">
        <f t="shared" si="162"/>
        <v>5000</v>
      </c>
      <c r="X1849" s="50">
        <f t="shared" si="161"/>
        <v>4.5714285714285718E-3</v>
      </c>
      <c r="Y1849">
        <f t="shared" si="160"/>
        <v>4.5714285714285721</v>
      </c>
    </row>
    <row r="1850" spans="1:25">
      <c r="A1850">
        <v>1849</v>
      </c>
      <c r="B1850" t="s">
        <v>296</v>
      </c>
      <c r="C1850" t="s">
        <v>343</v>
      </c>
      <c r="D1850">
        <v>6</v>
      </c>
      <c r="E1850" t="s">
        <v>18</v>
      </c>
      <c r="F1850">
        <f t="shared" si="164"/>
        <v>0.04</v>
      </c>
      <c r="H1850">
        <v>200</v>
      </c>
      <c r="I1850">
        <v>218.75</v>
      </c>
      <c r="J1850" t="s">
        <v>67</v>
      </c>
      <c r="K1850">
        <v>1</v>
      </c>
      <c r="L1850" t="s">
        <v>58</v>
      </c>
      <c r="M1850" t="s">
        <v>58</v>
      </c>
      <c r="N1850" t="s">
        <v>30</v>
      </c>
      <c r="O1850" t="s">
        <v>23</v>
      </c>
      <c r="P1850" t="s">
        <v>31</v>
      </c>
      <c r="Q1850" t="s">
        <v>59</v>
      </c>
      <c r="R1850">
        <v>1</v>
      </c>
      <c r="S1850" t="s">
        <v>369</v>
      </c>
      <c r="T1850" t="s">
        <v>370</v>
      </c>
      <c r="U1850" t="s">
        <v>373</v>
      </c>
      <c r="V1850" s="50">
        <f t="shared" si="159"/>
        <v>5.0000000000000001E-3</v>
      </c>
      <c r="W1850" s="50">
        <f t="shared" si="162"/>
        <v>5000</v>
      </c>
      <c r="X1850" s="50">
        <f t="shared" si="161"/>
        <v>4.5714285714285718E-3</v>
      </c>
      <c r="Y1850">
        <f t="shared" si="160"/>
        <v>4.5714285714285721</v>
      </c>
    </row>
    <row r="1851" spans="1:25">
      <c r="A1851">
        <v>1850</v>
      </c>
      <c r="B1851" t="s">
        <v>296</v>
      </c>
      <c r="C1851" t="s">
        <v>343</v>
      </c>
      <c r="D1851">
        <v>6</v>
      </c>
      <c r="E1851" t="s">
        <v>18</v>
      </c>
      <c r="F1851">
        <f t="shared" si="164"/>
        <v>0.04</v>
      </c>
      <c r="H1851">
        <v>200</v>
      </c>
      <c r="I1851">
        <v>218.75</v>
      </c>
      <c r="J1851" t="s">
        <v>67</v>
      </c>
      <c r="K1851">
        <v>1</v>
      </c>
      <c r="L1851" t="s">
        <v>376</v>
      </c>
      <c r="M1851" t="s">
        <v>376</v>
      </c>
      <c r="N1851" t="s">
        <v>36</v>
      </c>
      <c r="O1851" t="s">
        <v>23</v>
      </c>
      <c r="P1851" t="s">
        <v>31</v>
      </c>
      <c r="Q1851" t="s">
        <v>38</v>
      </c>
      <c r="R1851">
        <v>1</v>
      </c>
      <c r="S1851" t="s">
        <v>369</v>
      </c>
      <c r="T1851" t="s">
        <v>370</v>
      </c>
      <c r="U1851" t="s">
        <v>373</v>
      </c>
      <c r="V1851" s="50">
        <f t="shared" si="159"/>
        <v>5.0000000000000001E-3</v>
      </c>
      <c r="W1851" s="50">
        <f t="shared" si="162"/>
        <v>5000</v>
      </c>
      <c r="X1851" s="50">
        <f t="shared" si="161"/>
        <v>4.5714285714285718E-3</v>
      </c>
      <c r="Y1851">
        <f t="shared" si="160"/>
        <v>4.5714285714285721</v>
      </c>
    </row>
    <row r="1852" spans="1:25">
      <c r="A1852">
        <v>1851</v>
      </c>
      <c r="B1852" t="s">
        <v>296</v>
      </c>
      <c r="C1852" t="s">
        <v>343</v>
      </c>
      <c r="D1852">
        <v>6</v>
      </c>
      <c r="E1852" t="s">
        <v>18</v>
      </c>
      <c r="F1852">
        <f t="shared" si="164"/>
        <v>0.04</v>
      </c>
      <c r="H1852">
        <v>200</v>
      </c>
      <c r="I1852">
        <v>218.75</v>
      </c>
      <c r="J1852" t="s">
        <v>67</v>
      </c>
      <c r="K1852">
        <v>1</v>
      </c>
      <c r="L1852" t="s">
        <v>60</v>
      </c>
      <c r="M1852" t="s">
        <v>60</v>
      </c>
      <c r="N1852" t="s">
        <v>30</v>
      </c>
      <c r="O1852" t="s">
        <v>37</v>
      </c>
      <c r="P1852" t="s">
        <v>31</v>
      </c>
      <c r="Q1852" t="s">
        <v>61</v>
      </c>
      <c r="R1852">
        <v>1</v>
      </c>
      <c r="S1852" t="s">
        <v>369</v>
      </c>
      <c r="T1852" t="s">
        <v>370</v>
      </c>
      <c r="U1852" t="s">
        <v>373</v>
      </c>
      <c r="V1852" s="50">
        <f t="shared" si="159"/>
        <v>5.0000000000000001E-3</v>
      </c>
      <c r="W1852" s="50">
        <f t="shared" si="162"/>
        <v>5000</v>
      </c>
      <c r="X1852" s="50">
        <f t="shared" si="161"/>
        <v>4.5714285714285718E-3</v>
      </c>
      <c r="Y1852">
        <f t="shared" si="160"/>
        <v>4.5714285714285721</v>
      </c>
    </row>
    <row r="1853" spans="1:25">
      <c r="A1853">
        <v>1852</v>
      </c>
      <c r="B1853" t="s">
        <v>296</v>
      </c>
      <c r="C1853" t="s">
        <v>343</v>
      </c>
      <c r="D1853">
        <v>6</v>
      </c>
      <c r="E1853" t="s">
        <v>18</v>
      </c>
      <c r="F1853">
        <f t="shared" si="164"/>
        <v>0.04</v>
      </c>
      <c r="H1853">
        <v>200</v>
      </c>
      <c r="I1853">
        <v>218.75</v>
      </c>
      <c r="J1853" t="s">
        <v>67</v>
      </c>
      <c r="K1853">
        <v>1</v>
      </c>
      <c r="L1853" t="s">
        <v>328</v>
      </c>
      <c r="M1853" t="s">
        <v>212</v>
      </c>
      <c r="N1853" t="s">
        <v>22</v>
      </c>
      <c r="O1853" t="s">
        <v>23</v>
      </c>
      <c r="P1853" t="s">
        <v>24</v>
      </c>
      <c r="Q1853" t="s">
        <v>45</v>
      </c>
      <c r="R1853">
        <v>3</v>
      </c>
      <c r="S1853" t="s">
        <v>369</v>
      </c>
      <c r="T1853" t="s">
        <v>370</v>
      </c>
      <c r="U1853" t="s">
        <v>373</v>
      </c>
      <c r="V1853" s="50">
        <f t="shared" si="159"/>
        <v>1.4999999999999999E-2</v>
      </c>
      <c r="W1853" s="50">
        <f t="shared" si="162"/>
        <v>15000</v>
      </c>
      <c r="X1853" s="50">
        <f t="shared" si="161"/>
        <v>1.3714285714285714E-2</v>
      </c>
      <c r="Y1853">
        <f t="shared" si="160"/>
        <v>13.714285714285714</v>
      </c>
    </row>
    <row r="1854" spans="1:25">
      <c r="A1854">
        <v>1853</v>
      </c>
      <c r="B1854" t="s">
        <v>296</v>
      </c>
      <c r="C1854" t="s">
        <v>343</v>
      </c>
      <c r="D1854">
        <v>6</v>
      </c>
      <c r="E1854" t="s">
        <v>18</v>
      </c>
      <c r="F1854">
        <f t="shared" si="164"/>
        <v>0.04</v>
      </c>
      <c r="H1854">
        <v>200</v>
      </c>
      <c r="I1854">
        <v>218.75</v>
      </c>
      <c r="J1854" t="s">
        <v>67</v>
      </c>
      <c r="K1854">
        <v>1</v>
      </c>
      <c r="L1854" t="s">
        <v>328</v>
      </c>
      <c r="M1854" t="s">
        <v>212</v>
      </c>
      <c r="N1854" t="s">
        <v>22</v>
      </c>
      <c r="O1854" t="s">
        <v>23</v>
      </c>
      <c r="P1854" t="s">
        <v>24</v>
      </c>
      <c r="Q1854" t="s">
        <v>45</v>
      </c>
      <c r="R1854">
        <v>9</v>
      </c>
      <c r="S1854" t="s">
        <v>369</v>
      </c>
      <c r="T1854" t="s">
        <v>370</v>
      </c>
      <c r="U1854" t="s">
        <v>373</v>
      </c>
      <c r="V1854" s="50">
        <f t="shared" si="159"/>
        <v>4.4999999999999998E-2</v>
      </c>
      <c r="W1854" s="50">
        <f t="shared" si="162"/>
        <v>45000</v>
      </c>
      <c r="X1854" s="50">
        <f t="shared" si="161"/>
        <v>4.1142857142857141E-2</v>
      </c>
      <c r="Y1854">
        <f t="shared" si="160"/>
        <v>41.142857142857139</v>
      </c>
    </row>
    <row r="1855" spans="1:25">
      <c r="A1855">
        <v>1854</v>
      </c>
      <c r="B1855" t="s">
        <v>296</v>
      </c>
      <c r="C1855" t="s">
        <v>343</v>
      </c>
      <c r="D1855">
        <v>6</v>
      </c>
      <c r="E1855" t="s">
        <v>18</v>
      </c>
      <c r="F1855">
        <f t="shared" si="164"/>
        <v>0.04</v>
      </c>
      <c r="H1855">
        <v>200</v>
      </c>
      <c r="I1855">
        <v>218.75</v>
      </c>
      <c r="J1855" t="s">
        <v>67</v>
      </c>
      <c r="K1855">
        <v>1</v>
      </c>
      <c r="L1855" t="s">
        <v>187</v>
      </c>
      <c r="M1855" t="s">
        <v>187</v>
      </c>
      <c r="N1855" t="s">
        <v>36</v>
      </c>
      <c r="O1855" t="s">
        <v>23</v>
      </c>
      <c r="P1855" t="s">
        <v>31</v>
      </c>
      <c r="Q1855" t="s">
        <v>38</v>
      </c>
      <c r="R1855">
        <v>1</v>
      </c>
      <c r="S1855" t="s">
        <v>369</v>
      </c>
      <c r="T1855" t="s">
        <v>370</v>
      </c>
      <c r="U1855" t="s">
        <v>373</v>
      </c>
      <c r="V1855" s="50">
        <f t="shared" si="159"/>
        <v>5.0000000000000001E-3</v>
      </c>
      <c r="W1855" s="50">
        <f t="shared" si="162"/>
        <v>5000</v>
      </c>
      <c r="X1855" s="50">
        <f t="shared" si="161"/>
        <v>4.5714285714285718E-3</v>
      </c>
      <c r="Y1855">
        <f t="shared" si="160"/>
        <v>4.5714285714285721</v>
      </c>
    </row>
    <row r="1856" spans="1:25">
      <c r="A1856">
        <v>1855</v>
      </c>
      <c r="B1856" t="s">
        <v>296</v>
      </c>
      <c r="C1856" t="s">
        <v>343</v>
      </c>
      <c r="D1856">
        <v>6</v>
      </c>
      <c r="E1856" t="s">
        <v>18</v>
      </c>
      <c r="F1856">
        <f t="shared" si="164"/>
        <v>0.04</v>
      </c>
      <c r="H1856">
        <v>200</v>
      </c>
      <c r="I1856">
        <v>218.75</v>
      </c>
      <c r="J1856" t="s">
        <v>69</v>
      </c>
      <c r="K1856">
        <v>1</v>
      </c>
      <c r="L1856" t="s">
        <v>317</v>
      </c>
      <c r="M1856" t="s">
        <v>317</v>
      </c>
      <c r="N1856" t="s">
        <v>22</v>
      </c>
      <c r="O1856" t="s">
        <v>23</v>
      </c>
      <c r="P1856" t="s">
        <v>24</v>
      </c>
      <c r="Q1856" t="s">
        <v>318</v>
      </c>
      <c r="R1856">
        <v>1</v>
      </c>
      <c r="S1856" t="s">
        <v>369</v>
      </c>
      <c r="T1856" t="s">
        <v>370</v>
      </c>
      <c r="U1856" t="s">
        <v>377</v>
      </c>
      <c r="V1856" s="50">
        <f t="shared" si="159"/>
        <v>5.0000000000000001E-3</v>
      </c>
      <c r="W1856" s="50">
        <f t="shared" si="162"/>
        <v>5000</v>
      </c>
      <c r="X1856" s="50">
        <f t="shared" si="161"/>
        <v>4.5714285714285718E-3</v>
      </c>
      <c r="Y1856">
        <f t="shared" si="160"/>
        <v>4.5714285714285721</v>
      </c>
    </row>
    <row r="1857" spans="1:25">
      <c r="A1857">
        <v>1856</v>
      </c>
      <c r="B1857" t="s">
        <v>296</v>
      </c>
      <c r="C1857" t="s">
        <v>343</v>
      </c>
      <c r="D1857">
        <v>6</v>
      </c>
      <c r="E1857" t="s">
        <v>18</v>
      </c>
      <c r="F1857">
        <f t="shared" si="164"/>
        <v>0.04</v>
      </c>
      <c r="H1857">
        <v>200</v>
      </c>
      <c r="I1857">
        <v>218.75</v>
      </c>
      <c r="J1857" t="s">
        <v>69</v>
      </c>
      <c r="K1857">
        <v>1</v>
      </c>
      <c r="L1857" t="s">
        <v>29</v>
      </c>
      <c r="M1857" t="s">
        <v>29</v>
      </c>
      <c r="N1857" t="s">
        <v>30</v>
      </c>
      <c r="O1857" t="s">
        <v>23</v>
      </c>
      <c r="P1857" t="s">
        <v>31</v>
      </c>
      <c r="Q1857" t="s">
        <v>32</v>
      </c>
      <c r="R1857">
        <v>1</v>
      </c>
      <c r="S1857" t="s">
        <v>369</v>
      </c>
      <c r="T1857" t="s">
        <v>370</v>
      </c>
      <c r="U1857" t="s">
        <v>377</v>
      </c>
      <c r="V1857" s="50">
        <f t="shared" si="159"/>
        <v>5.0000000000000001E-3</v>
      </c>
      <c r="W1857" s="50">
        <f t="shared" si="162"/>
        <v>5000</v>
      </c>
      <c r="X1857" s="50">
        <f t="shared" si="161"/>
        <v>4.5714285714285718E-3</v>
      </c>
      <c r="Y1857">
        <f t="shared" si="160"/>
        <v>4.5714285714285721</v>
      </c>
    </row>
    <row r="1858" spans="1:25">
      <c r="A1858">
        <v>1857</v>
      </c>
      <c r="B1858" t="s">
        <v>296</v>
      </c>
      <c r="C1858" t="s">
        <v>343</v>
      </c>
      <c r="D1858">
        <v>6</v>
      </c>
      <c r="E1858" t="s">
        <v>18</v>
      </c>
      <c r="F1858">
        <f t="shared" si="164"/>
        <v>0.04</v>
      </c>
      <c r="H1858">
        <v>200</v>
      </c>
      <c r="I1858">
        <v>218.75</v>
      </c>
      <c r="J1858" t="s">
        <v>69</v>
      </c>
      <c r="K1858">
        <v>1</v>
      </c>
      <c r="L1858" t="s">
        <v>29</v>
      </c>
      <c r="M1858" t="s">
        <v>29</v>
      </c>
      <c r="N1858" t="s">
        <v>30</v>
      </c>
      <c r="O1858" t="s">
        <v>23</v>
      </c>
      <c r="P1858" t="s">
        <v>31</v>
      </c>
      <c r="Q1858" t="s">
        <v>32</v>
      </c>
      <c r="R1858">
        <v>2</v>
      </c>
      <c r="S1858" t="s">
        <v>369</v>
      </c>
      <c r="T1858" t="s">
        <v>370</v>
      </c>
      <c r="U1858" t="s">
        <v>377</v>
      </c>
      <c r="V1858" s="50">
        <f t="shared" ref="V1858:V1921" si="165">R1858/H1858</f>
        <v>0.01</v>
      </c>
      <c r="W1858" s="50">
        <f t="shared" si="162"/>
        <v>10000</v>
      </c>
      <c r="X1858" s="50">
        <f t="shared" si="161"/>
        <v>9.1428571428571435E-3</v>
      </c>
      <c r="Y1858">
        <f t="shared" ref="Y1858:Y1921" si="166">X1858*1000</f>
        <v>9.1428571428571441</v>
      </c>
    </row>
    <row r="1859" spans="1:25">
      <c r="A1859">
        <v>1858</v>
      </c>
      <c r="B1859" t="s">
        <v>296</v>
      </c>
      <c r="C1859" t="s">
        <v>343</v>
      </c>
      <c r="D1859">
        <v>6</v>
      </c>
      <c r="E1859" t="s">
        <v>18</v>
      </c>
      <c r="F1859">
        <f t="shared" si="164"/>
        <v>0.04</v>
      </c>
      <c r="H1859">
        <v>200</v>
      </c>
      <c r="I1859">
        <v>218.75</v>
      </c>
      <c r="J1859" t="s">
        <v>69</v>
      </c>
      <c r="K1859">
        <v>1</v>
      </c>
      <c r="L1859" t="s">
        <v>29</v>
      </c>
      <c r="M1859" t="s">
        <v>29</v>
      </c>
      <c r="N1859" t="s">
        <v>30</v>
      </c>
      <c r="O1859" t="s">
        <v>23</v>
      </c>
      <c r="P1859" t="s">
        <v>31</v>
      </c>
      <c r="Q1859" t="s">
        <v>32</v>
      </c>
      <c r="R1859">
        <v>2</v>
      </c>
      <c r="S1859" t="s">
        <v>369</v>
      </c>
      <c r="T1859" t="s">
        <v>370</v>
      </c>
      <c r="U1859" t="s">
        <v>377</v>
      </c>
      <c r="V1859" s="50">
        <f t="shared" si="165"/>
        <v>0.01</v>
      </c>
      <c r="W1859" s="50">
        <f t="shared" si="162"/>
        <v>10000</v>
      </c>
      <c r="X1859" s="50">
        <f t="shared" ref="X1859:X1922" si="167">R1859/I1859</f>
        <v>9.1428571428571435E-3</v>
      </c>
      <c r="Y1859">
        <f t="shared" si="166"/>
        <v>9.1428571428571441</v>
      </c>
    </row>
    <row r="1860" spans="1:25">
      <c r="A1860">
        <v>1859</v>
      </c>
      <c r="B1860" t="s">
        <v>296</v>
      </c>
      <c r="C1860" t="s">
        <v>343</v>
      </c>
      <c r="D1860">
        <v>6</v>
      </c>
      <c r="E1860" t="s">
        <v>18</v>
      </c>
      <c r="F1860">
        <f t="shared" si="164"/>
        <v>0.04</v>
      </c>
      <c r="H1860">
        <v>200</v>
      </c>
      <c r="I1860">
        <v>218.75</v>
      </c>
      <c r="J1860" t="s">
        <v>69</v>
      </c>
      <c r="K1860">
        <v>1</v>
      </c>
      <c r="L1860" t="s">
        <v>39</v>
      </c>
      <c r="M1860" t="s">
        <v>35</v>
      </c>
      <c r="N1860" t="s">
        <v>36</v>
      </c>
      <c r="O1860" t="s">
        <v>37</v>
      </c>
      <c r="P1860" t="s">
        <v>24</v>
      </c>
      <c r="Q1860" t="s">
        <v>38</v>
      </c>
      <c r="R1860">
        <v>1</v>
      </c>
      <c r="S1860" t="s">
        <v>369</v>
      </c>
      <c r="T1860" t="s">
        <v>370</v>
      </c>
      <c r="U1860" t="s">
        <v>377</v>
      </c>
      <c r="V1860" s="50">
        <f t="shared" si="165"/>
        <v>5.0000000000000001E-3</v>
      </c>
      <c r="W1860" s="50">
        <f t="shared" ref="W1860:W1923" si="168">V1860*1000000</f>
        <v>5000</v>
      </c>
      <c r="X1860" s="50">
        <f t="shared" si="167"/>
        <v>4.5714285714285718E-3</v>
      </c>
      <c r="Y1860">
        <f t="shared" si="166"/>
        <v>4.5714285714285721</v>
      </c>
    </row>
    <row r="1861" spans="1:25">
      <c r="A1861">
        <v>1860</v>
      </c>
      <c r="B1861" t="s">
        <v>296</v>
      </c>
      <c r="C1861" t="s">
        <v>343</v>
      </c>
      <c r="D1861">
        <v>6</v>
      </c>
      <c r="E1861" t="s">
        <v>18</v>
      </c>
      <c r="F1861">
        <f t="shared" si="164"/>
        <v>0.04</v>
      </c>
      <c r="H1861">
        <v>200</v>
      </c>
      <c r="I1861">
        <v>218.75</v>
      </c>
      <c r="J1861" t="s">
        <v>69</v>
      </c>
      <c r="K1861">
        <v>1</v>
      </c>
      <c r="L1861" t="s">
        <v>378</v>
      </c>
      <c r="M1861" t="s">
        <v>378</v>
      </c>
      <c r="N1861" t="s">
        <v>22</v>
      </c>
      <c r="O1861" t="s">
        <v>37</v>
      </c>
      <c r="P1861" t="s">
        <v>24</v>
      </c>
      <c r="Q1861" t="s">
        <v>32</v>
      </c>
      <c r="R1861">
        <v>1</v>
      </c>
      <c r="S1861" t="s">
        <v>369</v>
      </c>
      <c r="T1861" t="s">
        <v>370</v>
      </c>
      <c r="U1861" t="s">
        <v>377</v>
      </c>
      <c r="V1861" s="50">
        <f t="shared" si="165"/>
        <v>5.0000000000000001E-3</v>
      </c>
      <c r="W1861" s="50">
        <f t="shared" si="168"/>
        <v>5000</v>
      </c>
      <c r="X1861" s="50">
        <f t="shared" si="167"/>
        <v>4.5714285714285718E-3</v>
      </c>
      <c r="Y1861">
        <f t="shared" si="166"/>
        <v>4.5714285714285721</v>
      </c>
    </row>
    <row r="1862" spans="1:25">
      <c r="A1862">
        <v>1861</v>
      </c>
      <c r="B1862" t="s">
        <v>296</v>
      </c>
      <c r="C1862" t="s">
        <v>343</v>
      </c>
      <c r="D1862">
        <v>6</v>
      </c>
      <c r="E1862" t="s">
        <v>18</v>
      </c>
      <c r="F1862">
        <f t="shared" si="164"/>
        <v>0.04</v>
      </c>
      <c r="H1862">
        <v>200</v>
      </c>
      <c r="I1862">
        <v>218.75</v>
      </c>
      <c r="J1862" t="s">
        <v>69</v>
      </c>
      <c r="K1862">
        <v>1</v>
      </c>
      <c r="L1862" t="s">
        <v>161</v>
      </c>
      <c r="M1862" t="s">
        <v>161</v>
      </c>
      <c r="N1862" t="s">
        <v>36</v>
      </c>
      <c r="O1862" t="s">
        <v>37</v>
      </c>
      <c r="P1862" t="s">
        <v>24</v>
      </c>
      <c r="Q1862" t="s">
        <v>38</v>
      </c>
      <c r="R1862">
        <v>1</v>
      </c>
      <c r="S1862" t="s">
        <v>369</v>
      </c>
      <c r="T1862" t="s">
        <v>370</v>
      </c>
      <c r="U1862" t="s">
        <v>377</v>
      </c>
      <c r="V1862" s="50">
        <f t="shared" si="165"/>
        <v>5.0000000000000001E-3</v>
      </c>
      <c r="W1862" s="50">
        <f t="shared" si="168"/>
        <v>5000</v>
      </c>
      <c r="X1862" s="50">
        <f t="shared" si="167"/>
        <v>4.5714285714285718E-3</v>
      </c>
      <c r="Y1862">
        <f t="shared" si="166"/>
        <v>4.5714285714285721</v>
      </c>
    </row>
    <row r="1863" spans="1:25">
      <c r="A1863">
        <v>1862</v>
      </c>
      <c r="B1863" t="s">
        <v>296</v>
      </c>
      <c r="C1863" t="s">
        <v>343</v>
      </c>
      <c r="D1863">
        <v>6</v>
      </c>
      <c r="E1863" t="s">
        <v>18</v>
      </c>
      <c r="F1863">
        <f t="shared" si="164"/>
        <v>0.04</v>
      </c>
      <c r="H1863">
        <v>200</v>
      </c>
      <c r="I1863">
        <v>218.75</v>
      </c>
      <c r="J1863" t="s">
        <v>69</v>
      </c>
      <c r="K1863">
        <v>1</v>
      </c>
      <c r="L1863" t="s">
        <v>376</v>
      </c>
      <c r="M1863" t="s">
        <v>376</v>
      </c>
      <c r="N1863" t="s">
        <v>36</v>
      </c>
      <c r="O1863" t="s">
        <v>23</v>
      </c>
      <c r="P1863" t="s">
        <v>31</v>
      </c>
      <c r="Q1863" t="s">
        <v>38</v>
      </c>
      <c r="R1863">
        <v>1</v>
      </c>
      <c r="S1863" t="s">
        <v>369</v>
      </c>
      <c r="T1863" t="s">
        <v>370</v>
      </c>
      <c r="U1863" t="s">
        <v>377</v>
      </c>
      <c r="V1863" s="50">
        <f t="shared" si="165"/>
        <v>5.0000000000000001E-3</v>
      </c>
      <c r="W1863" s="50">
        <f t="shared" si="168"/>
        <v>5000</v>
      </c>
      <c r="X1863" s="50">
        <f t="shared" si="167"/>
        <v>4.5714285714285718E-3</v>
      </c>
      <c r="Y1863">
        <f t="shared" si="166"/>
        <v>4.5714285714285721</v>
      </c>
    </row>
    <row r="1864" spans="1:25">
      <c r="A1864">
        <v>1863</v>
      </c>
      <c r="B1864" t="s">
        <v>296</v>
      </c>
      <c r="C1864" t="s">
        <v>343</v>
      </c>
      <c r="D1864">
        <v>6</v>
      </c>
      <c r="E1864" t="s">
        <v>18</v>
      </c>
      <c r="F1864">
        <f t="shared" si="164"/>
        <v>0.04</v>
      </c>
      <c r="H1864">
        <v>200</v>
      </c>
      <c r="I1864">
        <v>218.75</v>
      </c>
      <c r="J1864" t="s">
        <v>69</v>
      </c>
      <c r="K1864">
        <v>1</v>
      </c>
      <c r="L1864" t="s">
        <v>379</v>
      </c>
      <c r="M1864" t="s">
        <v>212</v>
      </c>
      <c r="N1864" t="s">
        <v>22</v>
      </c>
      <c r="O1864" t="s">
        <v>23</v>
      </c>
      <c r="P1864" t="s">
        <v>24</v>
      </c>
      <c r="Q1864" t="s">
        <v>45</v>
      </c>
      <c r="R1864">
        <v>1</v>
      </c>
      <c r="S1864" t="s">
        <v>369</v>
      </c>
      <c r="T1864" t="s">
        <v>370</v>
      </c>
      <c r="U1864" t="s">
        <v>377</v>
      </c>
      <c r="V1864" s="50">
        <f t="shared" si="165"/>
        <v>5.0000000000000001E-3</v>
      </c>
      <c r="W1864" s="50">
        <f t="shared" si="168"/>
        <v>5000</v>
      </c>
      <c r="X1864" s="50">
        <f t="shared" si="167"/>
        <v>4.5714285714285718E-3</v>
      </c>
      <c r="Y1864">
        <f t="shared" si="166"/>
        <v>4.5714285714285721</v>
      </c>
    </row>
    <row r="1865" spans="1:25">
      <c r="A1865">
        <v>1864</v>
      </c>
      <c r="B1865" t="s">
        <v>296</v>
      </c>
      <c r="C1865" t="s">
        <v>343</v>
      </c>
      <c r="D1865">
        <v>6</v>
      </c>
      <c r="E1865" t="s">
        <v>18</v>
      </c>
      <c r="F1865">
        <f t="shared" si="164"/>
        <v>0.04</v>
      </c>
      <c r="H1865">
        <v>200</v>
      </c>
      <c r="I1865">
        <v>218.75</v>
      </c>
      <c r="J1865" t="s">
        <v>69</v>
      </c>
      <c r="K1865">
        <v>1</v>
      </c>
      <c r="L1865" t="s">
        <v>328</v>
      </c>
      <c r="M1865" t="s">
        <v>212</v>
      </c>
      <c r="N1865" t="s">
        <v>22</v>
      </c>
      <c r="O1865" t="s">
        <v>23</v>
      </c>
      <c r="P1865" t="s">
        <v>24</v>
      </c>
      <c r="Q1865" t="s">
        <v>45</v>
      </c>
      <c r="R1865">
        <v>8</v>
      </c>
      <c r="S1865" t="s">
        <v>369</v>
      </c>
      <c r="T1865" t="s">
        <v>370</v>
      </c>
      <c r="U1865" t="s">
        <v>377</v>
      </c>
      <c r="V1865" s="50">
        <f t="shared" si="165"/>
        <v>0.04</v>
      </c>
      <c r="W1865" s="50">
        <f t="shared" si="168"/>
        <v>40000</v>
      </c>
      <c r="X1865" s="50">
        <f t="shared" si="167"/>
        <v>3.6571428571428574E-2</v>
      </c>
      <c r="Y1865">
        <f t="shared" si="166"/>
        <v>36.571428571428577</v>
      </c>
    </row>
    <row r="1866" spans="1:25">
      <c r="A1866">
        <v>1865</v>
      </c>
      <c r="B1866" t="s">
        <v>296</v>
      </c>
      <c r="C1866" t="s">
        <v>343</v>
      </c>
      <c r="D1866">
        <v>6</v>
      </c>
      <c r="E1866" t="s">
        <v>18</v>
      </c>
      <c r="F1866">
        <f t="shared" si="164"/>
        <v>0.04</v>
      </c>
      <c r="H1866">
        <v>200</v>
      </c>
      <c r="I1866">
        <v>218.75</v>
      </c>
      <c r="J1866" t="s">
        <v>69</v>
      </c>
      <c r="K1866">
        <v>1</v>
      </c>
      <c r="L1866" t="s">
        <v>309</v>
      </c>
      <c r="M1866" t="s">
        <v>309</v>
      </c>
      <c r="N1866" t="s">
        <v>22</v>
      </c>
      <c r="O1866" t="s">
        <v>23</v>
      </c>
      <c r="P1866" t="s">
        <v>24</v>
      </c>
      <c r="Q1866" t="s">
        <v>32</v>
      </c>
      <c r="R1866">
        <v>1</v>
      </c>
      <c r="S1866" t="s">
        <v>369</v>
      </c>
      <c r="T1866" t="s">
        <v>370</v>
      </c>
      <c r="U1866" t="s">
        <v>377</v>
      </c>
      <c r="V1866" s="50">
        <f t="shared" si="165"/>
        <v>5.0000000000000001E-3</v>
      </c>
      <c r="W1866" s="50">
        <f t="shared" si="168"/>
        <v>5000</v>
      </c>
      <c r="X1866" s="50">
        <f t="shared" si="167"/>
        <v>4.5714285714285718E-3</v>
      </c>
      <c r="Y1866">
        <f t="shared" si="166"/>
        <v>4.5714285714285721</v>
      </c>
    </row>
    <row r="1867" spans="1:25">
      <c r="A1867">
        <v>1866</v>
      </c>
      <c r="B1867" t="s">
        <v>296</v>
      </c>
      <c r="C1867" t="s">
        <v>343</v>
      </c>
      <c r="D1867">
        <v>6</v>
      </c>
      <c r="E1867" t="s">
        <v>18</v>
      </c>
      <c r="F1867">
        <f t="shared" si="164"/>
        <v>0.04</v>
      </c>
      <c r="H1867">
        <v>200</v>
      </c>
      <c r="I1867">
        <v>218.75</v>
      </c>
      <c r="J1867" t="s">
        <v>69</v>
      </c>
      <c r="K1867">
        <v>1</v>
      </c>
      <c r="L1867" t="s">
        <v>187</v>
      </c>
      <c r="M1867" t="s">
        <v>187</v>
      </c>
      <c r="N1867" t="s">
        <v>36</v>
      </c>
      <c r="O1867" t="s">
        <v>23</v>
      </c>
      <c r="P1867" t="s">
        <v>31</v>
      </c>
      <c r="Q1867" t="s">
        <v>38</v>
      </c>
      <c r="R1867">
        <v>1</v>
      </c>
      <c r="S1867" t="s">
        <v>369</v>
      </c>
      <c r="T1867" t="s">
        <v>370</v>
      </c>
      <c r="U1867" t="s">
        <v>377</v>
      </c>
      <c r="V1867" s="50">
        <f t="shared" si="165"/>
        <v>5.0000000000000001E-3</v>
      </c>
      <c r="W1867" s="50">
        <f t="shared" si="168"/>
        <v>5000</v>
      </c>
      <c r="X1867" s="50">
        <f t="shared" si="167"/>
        <v>4.5714285714285718E-3</v>
      </c>
      <c r="Y1867">
        <f t="shared" si="166"/>
        <v>4.5714285714285721</v>
      </c>
    </row>
    <row r="1868" spans="1:25">
      <c r="A1868">
        <v>1867</v>
      </c>
      <c r="B1868" t="s">
        <v>296</v>
      </c>
      <c r="C1868" t="s">
        <v>343</v>
      </c>
      <c r="D1868">
        <v>6</v>
      </c>
      <c r="E1868" t="s">
        <v>71</v>
      </c>
      <c r="F1868">
        <f t="shared" ref="F1868:F1900" si="169">(12-4)/100</f>
        <v>0.08</v>
      </c>
      <c r="H1868">
        <v>340</v>
      </c>
      <c r="I1868">
        <v>371.875</v>
      </c>
      <c r="J1868" t="s">
        <v>19</v>
      </c>
      <c r="K1868">
        <v>1</v>
      </c>
      <c r="L1868" t="s">
        <v>317</v>
      </c>
      <c r="M1868" t="s">
        <v>317</v>
      </c>
      <c r="N1868" t="s">
        <v>22</v>
      </c>
      <c r="O1868" t="s">
        <v>23</v>
      </c>
      <c r="P1868" t="s">
        <v>24</v>
      </c>
      <c r="Q1868" t="s">
        <v>318</v>
      </c>
      <c r="R1868">
        <v>1</v>
      </c>
      <c r="S1868" t="s">
        <v>369</v>
      </c>
      <c r="T1868" t="s">
        <v>380</v>
      </c>
      <c r="U1868" t="s">
        <v>381</v>
      </c>
      <c r="V1868" s="50">
        <f t="shared" si="165"/>
        <v>2.9411764705882353E-3</v>
      </c>
      <c r="W1868" s="50">
        <f t="shared" si="168"/>
        <v>2941.1764705882351</v>
      </c>
      <c r="X1868" s="50">
        <f t="shared" si="167"/>
        <v>2.6890756302521009E-3</v>
      </c>
      <c r="Y1868">
        <f t="shared" si="166"/>
        <v>2.6890756302521011</v>
      </c>
    </row>
    <row r="1869" spans="1:25">
      <c r="A1869">
        <v>1868</v>
      </c>
      <c r="B1869" t="s">
        <v>296</v>
      </c>
      <c r="C1869" t="s">
        <v>343</v>
      </c>
      <c r="D1869">
        <v>6</v>
      </c>
      <c r="E1869" t="s">
        <v>71</v>
      </c>
      <c r="F1869">
        <f t="shared" si="169"/>
        <v>0.08</v>
      </c>
      <c r="H1869">
        <v>340</v>
      </c>
      <c r="I1869">
        <v>371.875</v>
      </c>
      <c r="J1869" t="s">
        <v>19</v>
      </c>
      <c r="K1869">
        <v>1</v>
      </c>
      <c r="L1869" t="s">
        <v>29</v>
      </c>
      <c r="M1869" t="s">
        <v>29</v>
      </c>
      <c r="N1869" t="s">
        <v>30</v>
      </c>
      <c r="O1869" t="s">
        <v>23</v>
      </c>
      <c r="P1869" t="s">
        <v>31</v>
      </c>
      <c r="Q1869" t="s">
        <v>32</v>
      </c>
      <c r="R1869">
        <v>1</v>
      </c>
      <c r="S1869" t="s">
        <v>369</v>
      </c>
      <c r="T1869" t="s">
        <v>380</v>
      </c>
      <c r="U1869" t="s">
        <v>381</v>
      </c>
      <c r="V1869" s="50">
        <f t="shared" si="165"/>
        <v>2.9411764705882353E-3</v>
      </c>
      <c r="W1869" s="50">
        <f t="shared" si="168"/>
        <v>2941.1764705882351</v>
      </c>
      <c r="X1869" s="50">
        <f t="shared" si="167"/>
        <v>2.6890756302521009E-3</v>
      </c>
      <c r="Y1869">
        <f t="shared" si="166"/>
        <v>2.6890756302521011</v>
      </c>
    </row>
    <row r="1870" spans="1:25">
      <c r="A1870">
        <v>1869</v>
      </c>
      <c r="B1870" t="s">
        <v>296</v>
      </c>
      <c r="C1870" t="s">
        <v>343</v>
      </c>
      <c r="D1870">
        <v>6</v>
      </c>
      <c r="E1870" t="s">
        <v>71</v>
      </c>
      <c r="F1870">
        <f t="shared" si="169"/>
        <v>0.08</v>
      </c>
      <c r="H1870">
        <v>340</v>
      </c>
      <c r="I1870">
        <v>371.875</v>
      </c>
      <c r="J1870" t="s">
        <v>19</v>
      </c>
      <c r="K1870">
        <v>1</v>
      </c>
      <c r="L1870" t="s">
        <v>29</v>
      </c>
      <c r="M1870" t="s">
        <v>29</v>
      </c>
      <c r="N1870" t="s">
        <v>30</v>
      </c>
      <c r="O1870" t="s">
        <v>23</v>
      </c>
      <c r="P1870" t="s">
        <v>31</v>
      </c>
      <c r="Q1870" t="s">
        <v>32</v>
      </c>
      <c r="R1870">
        <v>1</v>
      </c>
      <c r="S1870" t="s">
        <v>369</v>
      </c>
      <c r="T1870" t="s">
        <v>380</v>
      </c>
      <c r="U1870" t="s">
        <v>381</v>
      </c>
      <c r="V1870" s="50">
        <f t="shared" si="165"/>
        <v>2.9411764705882353E-3</v>
      </c>
      <c r="W1870" s="50">
        <f t="shared" si="168"/>
        <v>2941.1764705882351</v>
      </c>
      <c r="X1870" s="50">
        <f t="shared" si="167"/>
        <v>2.6890756302521009E-3</v>
      </c>
      <c r="Y1870">
        <f t="shared" si="166"/>
        <v>2.6890756302521011</v>
      </c>
    </row>
    <row r="1871" spans="1:25">
      <c r="A1871">
        <v>1870</v>
      </c>
      <c r="B1871" t="s">
        <v>296</v>
      </c>
      <c r="C1871" t="s">
        <v>343</v>
      </c>
      <c r="D1871">
        <v>6</v>
      </c>
      <c r="E1871" t="s">
        <v>71</v>
      </c>
      <c r="F1871">
        <f t="shared" si="169"/>
        <v>0.08</v>
      </c>
      <c r="H1871">
        <v>340</v>
      </c>
      <c r="I1871">
        <v>371.875</v>
      </c>
      <c r="J1871" t="s">
        <v>19</v>
      </c>
      <c r="K1871">
        <v>1</v>
      </c>
      <c r="L1871" t="s">
        <v>39</v>
      </c>
      <c r="M1871" t="s">
        <v>35</v>
      </c>
      <c r="N1871" t="s">
        <v>36</v>
      </c>
      <c r="O1871" t="s">
        <v>37</v>
      </c>
      <c r="P1871" t="s">
        <v>24</v>
      </c>
      <c r="Q1871" t="s">
        <v>38</v>
      </c>
      <c r="R1871">
        <v>1</v>
      </c>
      <c r="S1871" t="s">
        <v>369</v>
      </c>
      <c r="T1871" t="s">
        <v>380</v>
      </c>
      <c r="U1871" t="s">
        <v>381</v>
      </c>
      <c r="V1871" s="50">
        <f t="shared" si="165"/>
        <v>2.9411764705882353E-3</v>
      </c>
      <c r="W1871" s="50">
        <f t="shared" si="168"/>
        <v>2941.1764705882351</v>
      </c>
      <c r="X1871" s="50">
        <f t="shared" si="167"/>
        <v>2.6890756302521009E-3</v>
      </c>
      <c r="Y1871">
        <f t="shared" si="166"/>
        <v>2.6890756302521011</v>
      </c>
    </row>
    <row r="1872" spans="1:25">
      <c r="A1872">
        <v>1871</v>
      </c>
      <c r="B1872" t="s">
        <v>296</v>
      </c>
      <c r="C1872" t="s">
        <v>343</v>
      </c>
      <c r="D1872">
        <v>6</v>
      </c>
      <c r="E1872" t="s">
        <v>71</v>
      </c>
      <c r="F1872">
        <f t="shared" si="169"/>
        <v>0.08</v>
      </c>
      <c r="H1872">
        <v>340</v>
      </c>
      <c r="I1872">
        <v>371.875</v>
      </c>
      <c r="J1872" t="s">
        <v>19</v>
      </c>
      <c r="K1872">
        <v>1</v>
      </c>
      <c r="L1872" t="s">
        <v>161</v>
      </c>
      <c r="M1872" t="s">
        <v>161</v>
      </c>
      <c r="N1872" t="s">
        <v>36</v>
      </c>
      <c r="O1872" t="s">
        <v>37</v>
      </c>
      <c r="P1872" t="s">
        <v>24</v>
      </c>
      <c r="Q1872" t="s">
        <v>38</v>
      </c>
      <c r="R1872">
        <v>1</v>
      </c>
      <c r="S1872" t="s">
        <v>369</v>
      </c>
      <c r="T1872" t="s">
        <v>380</v>
      </c>
      <c r="U1872" t="s">
        <v>381</v>
      </c>
      <c r="V1872" s="50">
        <f t="shared" si="165"/>
        <v>2.9411764705882353E-3</v>
      </c>
      <c r="W1872" s="50">
        <f t="shared" si="168"/>
        <v>2941.1764705882351</v>
      </c>
      <c r="X1872" s="50">
        <f t="shared" si="167"/>
        <v>2.6890756302521009E-3</v>
      </c>
      <c r="Y1872">
        <f t="shared" si="166"/>
        <v>2.6890756302521011</v>
      </c>
    </row>
    <row r="1873" spans="1:25">
      <c r="A1873">
        <v>1872</v>
      </c>
      <c r="B1873" t="s">
        <v>296</v>
      </c>
      <c r="C1873" t="s">
        <v>343</v>
      </c>
      <c r="D1873">
        <v>6</v>
      </c>
      <c r="E1873" t="s">
        <v>71</v>
      </c>
      <c r="F1873">
        <f t="shared" si="169"/>
        <v>0.08</v>
      </c>
      <c r="H1873">
        <v>340</v>
      </c>
      <c r="I1873">
        <v>371.875</v>
      </c>
      <c r="J1873" t="s">
        <v>19</v>
      </c>
      <c r="K1873">
        <v>1</v>
      </c>
      <c r="L1873" t="s">
        <v>328</v>
      </c>
      <c r="M1873" t="s">
        <v>212</v>
      </c>
      <c r="N1873" t="s">
        <v>22</v>
      </c>
      <c r="O1873" t="s">
        <v>23</v>
      </c>
      <c r="P1873" t="s">
        <v>24</v>
      </c>
      <c r="Q1873" t="s">
        <v>45</v>
      </c>
      <c r="R1873">
        <v>5</v>
      </c>
      <c r="S1873" t="s">
        <v>369</v>
      </c>
      <c r="T1873" t="s">
        <v>380</v>
      </c>
      <c r="U1873" t="s">
        <v>381</v>
      </c>
      <c r="V1873" s="50">
        <f t="shared" si="165"/>
        <v>1.4705882352941176E-2</v>
      </c>
      <c r="W1873" s="50">
        <f t="shared" si="168"/>
        <v>14705.882352941177</v>
      </c>
      <c r="X1873" s="50">
        <f t="shared" si="167"/>
        <v>1.3445378151260505E-2</v>
      </c>
      <c r="Y1873">
        <f t="shared" si="166"/>
        <v>13.445378151260504</v>
      </c>
    </row>
    <row r="1874" spans="1:25">
      <c r="A1874">
        <v>1873</v>
      </c>
      <c r="B1874" t="s">
        <v>296</v>
      </c>
      <c r="C1874" t="s">
        <v>343</v>
      </c>
      <c r="D1874">
        <v>6</v>
      </c>
      <c r="E1874" t="s">
        <v>71</v>
      </c>
      <c r="F1874">
        <f t="shared" si="169"/>
        <v>0.08</v>
      </c>
      <c r="H1874">
        <v>340</v>
      </c>
      <c r="I1874">
        <v>371.875</v>
      </c>
      <c r="J1874" t="s">
        <v>19</v>
      </c>
      <c r="K1874">
        <v>1</v>
      </c>
      <c r="L1874" t="s">
        <v>309</v>
      </c>
      <c r="M1874" t="s">
        <v>309</v>
      </c>
      <c r="N1874" t="s">
        <v>22</v>
      </c>
      <c r="O1874" t="s">
        <v>23</v>
      </c>
      <c r="P1874" t="s">
        <v>24</v>
      </c>
      <c r="Q1874" t="s">
        <v>32</v>
      </c>
      <c r="R1874">
        <v>1</v>
      </c>
      <c r="S1874" t="s">
        <v>369</v>
      </c>
      <c r="T1874" t="s">
        <v>380</v>
      </c>
      <c r="U1874" t="s">
        <v>381</v>
      </c>
      <c r="V1874" s="50">
        <f t="shared" si="165"/>
        <v>2.9411764705882353E-3</v>
      </c>
      <c r="W1874" s="50">
        <f t="shared" si="168"/>
        <v>2941.1764705882351</v>
      </c>
      <c r="X1874" s="50">
        <f t="shared" si="167"/>
        <v>2.6890756302521009E-3</v>
      </c>
      <c r="Y1874">
        <f t="shared" si="166"/>
        <v>2.6890756302521011</v>
      </c>
    </row>
    <row r="1875" spans="1:25">
      <c r="A1875">
        <v>1874</v>
      </c>
      <c r="B1875" t="s">
        <v>296</v>
      </c>
      <c r="C1875" t="s">
        <v>343</v>
      </c>
      <c r="D1875">
        <v>6</v>
      </c>
      <c r="E1875" t="s">
        <v>71</v>
      </c>
      <c r="F1875">
        <f t="shared" si="169"/>
        <v>0.08</v>
      </c>
      <c r="H1875">
        <v>340</v>
      </c>
      <c r="I1875">
        <v>371.875</v>
      </c>
      <c r="J1875" t="s">
        <v>19</v>
      </c>
      <c r="K1875">
        <v>1</v>
      </c>
      <c r="L1875" t="s">
        <v>309</v>
      </c>
      <c r="M1875" t="s">
        <v>309</v>
      </c>
      <c r="N1875" t="s">
        <v>22</v>
      </c>
      <c r="O1875" t="s">
        <v>23</v>
      </c>
      <c r="P1875" t="s">
        <v>24</v>
      </c>
      <c r="Q1875" t="s">
        <v>32</v>
      </c>
      <c r="R1875">
        <v>1</v>
      </c>
      <c r="S1875" t="s">
        <v>369</v>
      </c>
      <c r="T1875" t="s">
        <v>380</v>
      </c>
      <c r="U1875" t="s">
        <v>381</v>
      </c>
      <c r="V1875" s="50">
        <f t="shared" si="165"/>
        <v>2.9411764705882353E-3</v>
      </c>
      <c r="W1875" s="50">
        <f t="shared" si="168"/>
        <v>2941.1764705882351</v>
      </c>
      <c r="X1875" s="50">
        <f t="shared" si="167"/>
        <v>2.6890756302521009E-3</v>
      </c>
      <c r="Y1875">
        <f t="shared" si="166"/>
        <v>2.6890756302521011</v>
      </c>
    </row>
    <row r="1876" spans="1:25">
      <c r="A1876">
        <v>1875</v>
      </c>
      <c r="B1876" t="s">
        <v>296</v>
      </c>
      <c r="C1876" t="s">
        <v>343</v>
      </c>
      <c r="D1876">
        <v>6</v>
      </c>
      <c r="E1876" t="s">
        <v>71</v>
      </c>
      <c r="F1876">
        <f t="shared" si="169"/>
        <v>0.08</v>
      </c>
      <c r="H1876">
        <v>340</v>
      </c>
      <c r="I1876">
        <v>371.875</v>
      </c>
      <c r="J1876" t="s">
        <v>19</v>
      </c>
      <c r="K1876">
        <v>1</v>
      </c>
      <c r="L1876" t="s">
        <v>309</v>
      </c>
      <c r="M1876" t="s">
        <v>309</v>
      </c>
      <c r="N1876" t="s">
        <v>22</v>
      </c>
      <c r="O1876" t="s">
        <v>23</v>
      </c>
      <c r="P1876" t="s">
        <v>24</v>
      </c>
      <c r="Q1876" t="s">
        <v>32</v>
      </c>
      <c r="R1876">
        <v>1</v>
      </c>
      <c r="S1876" t="s">
        <v>369</v>
      </c>
      <c r="T1876" t="s">
        <v>380</v>
      </c>
      <c r="U1876" t="s">
        <v>381</v>
      </c>
      <c r="V1876" s="50">
        <f t="shared" si="165"/>
        <v>2.9411764705882353E-3</v>
      </c>
      <c r="W1876" s="50">
        <f t="shared" si="168"/>
        <v>2941.1764705882351</v>
      </c>
      <c r="X1876" s="50">
        <f t="shared" si="167"/>
        <v>2.6890756302521009E-3</v>
      </c>
      <c r="Y1876">
        <f t="shared" si="166"/>
        <v>2.6890756302521011</v>
      </c>
    </row>
    <row r="1877" spans="1:25">
      <c r="A1877">
        <v>1876</v>
      </c>
      <c r="B1877" t="s">
        <v>296</v>
      </c>
      <c r="C1877" t="s">
        <v>343</v>
      </c>
      <c r="D1877">
        <v>6</v>
      </c>
      <c r="E1877" t="s">
        <v>71</v>
      </c>
      <c r="F1877">
        <f t="shared" si="169"/>
        <v>0.08</v>
      </c>
      <c r="H1877">
        <v>340</v>
      </c>
      <c r="I1877">
        <v>371.875</v>
      </c>
      <c r="J1877" t="s">
        <v>19</v>
      </c>
      <c r="K1877">
        <v>1</v>
      </c>
      <c r="L1877" t="s">
        <v>187</v>
      </c>
      <c r="M1877" t="s">
        <v>187</v>
      </c>
      <c r="N1877" t="s">
        <v>36</v>
      </c>
      <c r="O1877" t="s">
        <v>23</v>
      </c>
      <c r="P1877" t="s">
        <v>31</v>
      </c>
      <c r="Q1877" t="s">
        <v>38</v>
      </c>
      <c r="R1877">
        <v>1</v>
      </c>
      <c r="S1877" t="s">
        <v>369</v>
      </c>
      <c r="T1877" t="s">
        <v>380</v>
      </c>
      <c r="U1877" t="s">
        <v>381</v>
      </c>
      <c r="V1877" s="50">
        <f t="shared" si="165"/>
        <v>2.9411764705882353E-3</v>
      </c>
      <c r="W1877" s="50">
        <f t="shared" si="168"/>
        <v>2941.1764705882351</v>
      </c>
      <c r="X1877" s="50">
        <f t="shared" si="167"/>
        <v>2.6890756302521009E-3</v>
      </c>
      <c r="Y1877">
        <f t="shared" si="166"/>
        <v>2.6890756302521011</v>
      </c>
    </row>
    <row r="1878" spans="1:25">
      <c r="A1878">
        <v>1877</v>
      </c>
      <c r="B1878" t="s">
        <v>296</v>
      </c>
      <c r="C1878" t="s">
        <v>343</v>
      </c>
      <c r="D1878">
        <v>6</v>
      </c>
      <c r="E1878" t="s">
        <v>71</v>
      </c>
      <c r="F1878">
        <f t="shared" si="169"/>
        <v>0.08</v>
      </c>
      <c r="H1878">
        <v>340</v>
      </c>
      <c r="I1878">
        <v>371.875</v>
      </c>
      <c r="J1878" t="s">
        <v>65</v>
      </c>
      <c r="K1878">
        <v>1</v>
      </c>
      <c r="L1878" t="s">
        <v>29</v>
      </c>
      <c r="M1878" t="s">
        <v>29</v>
      </c>
      <c r="N1878" t="s">
        <v>30</v>
      </c>
      <c r="O1878" t="s">
        <v>23</v>
      </c>
      <c r="P1878" t="s">
        <v>31</v>
      </c>
      <c r="Q1878" t="s">
        <v>32</v>
      </c>
      <c r="R1878">
        <v>1</v>
      </c>
      <c r="S1878" t="s">
        <v>369</v>
      </c>
      <c r="T1878" t="s">
        <v>380</v>
      </c>
      <c r="U1878" t="s">
        <v>382</v>
      </c>
      <c r="V1878" s="50">
        <f t="shared" si="165"/>
        <v>2.9411764705882353E-3</v>
      </c>
      <c r="W1878" s="50">
        <f t="shared" si="168"/>
        <v>2941.1764705882351</v>
      </c>
      <c r="X1878" s="50">
        <f t="shared" si="167"/>
        <v>2.6890756302521009E-3</v>
      </c>
      <c r="Y1878">
        <f t="shared" si="166"/>
        <v>2.6890756302521011</v>
      </c>
    </row>
    <row r="1879" spans="1:25">
      <c r="A1879">
        <v>1878</v>
      </c>
      <c r="B1879" t="s">
        <v>296</v>
      </c>
      <c r="C1879" t="s">
        <v>343</v>
      </c>
      <c r="D1879">
        <v>6</v>
      </c>
      <c r="E1879" t="s">
        <v>71</v>
      </c>
      <c r="F1879">
        <f t="shared" si="169"/>
        <v>0.08</v>
      </c>
      <c r="H1879">
        <v>340</v>
      </c>
      <c r="I1879">
        <v>371.875</v>
      </c>
      <c r="J1879" t="s">
        <v>65</v>
      </c>
      <c r="K1879">
        <v>1</v>
      </c>
      <c r="L1879" t="s">
        <v>39</v>
      </c>
      <c r="M1879" t="s">
        <v>35</v>
      </c>
      <c r="N1879" t="s">
        <v>36</v>
      </c>
      <c r="O1879" t="s">
        <v>37</v>
      </c>
      <c r="P1879" t="s">
        <v>24</v>
      </c>
      <c r="Q1879" t="s">
        <v>38</v>
      </c>
      <c r="R1879">
        <v>2</v>
      </c>
      <c r="S1879" t="s">
        <v>369</v>
      </c>
      <c r="T1879" t="s">
        <v>380</v>
      </c>
      <c r="U1879" t="s">
        <v>382</v>
      </c>
      <c r="V1879" s="50">
        <f t="shared" si="165"/>
        <v>5.8823529411764705E-3</v>
      </c>
      <c r="W1879" s="50">
        <f t="shared" si="168"/>
        <v>5882.3529411764703</v>
      </c>
      <c r="X1879" s="50">
        <f t="shared" si="167"/>
        <v>5.3781512605042018E-3</v>
      </c>
      <c r="Y1879">
        <f t="shared" si="166"/>
        <v>5.3781512605042021</v>
      </c>
    </row>
    <row r="1880" spans="1:25">
      <c r="A1880">
        <v>1879</v>
      </c>
      <c r="B1880" t="s">
        <v>296</v>
      </c>
      <c r="C1880" t="s">
        <v>343</v>
      </c>
      <c r="D1880">
        <v>6</v>
      </c>
      <c r="E1880" t="s">
        <v>71</v>
      </c>
      <c r="F1880">
        <f t="shared" si="169"/>
        <v>0.08</v>
      </c>
      <c r="H1880">
        <v>340</v>
      </c>
      <c r="I1880">
        <v>371.875</v>
      </c>
      <c r="J1880" t="s">
        <v>65</v>
      </c>
      <c r="K1880">
        <v>1</v>
      </c>
      <c r="L1880" t="s">
        <v>161</v>
      </c>
      <c r="M1880" t="s">
        <v>161</v>
      </c>
      <c r="N1880" t="s">
        <v>36</v>
      </c>
      <c r="O1880" t="s">
        <v>37</v>
      </c>
      <c r="P1880" t="s">
        <v>24</v>
      </c>
      <c r="Q1880" t="s">
        <v>38</v>
      </c>
      <c r="R1880">
        <v>1</v>
      </c>
      <c r="S1880" t="s">
        <v>369</v>
      </c>
      <c r="T1880" t="s">
        <v>380</v>
      </c>
      <c r="U1880" t="s">
        <v>382</v>
      </c>
      <c r="V1880" s="50">
        <f t="shared" si="165"/>
        <v>2.9411764705882353E-3</v>
      </c>
      <c r="W1880" s="50">
        <f t="shared" si="168"/>
        <v>2941.1764705882351</v>
      </c>
      <c r="X1880" s="50">
        <f t="shared" si="167"/>
        <v>2.6890756302521009E-3</v>
      </c>
      <c r="Y1880">
        <f t="shared" si="166"/>
        <v>2.6890756302521011</v>
      </c>
    </row>
    <row r="1881" spans="1:25">
      <c r="A1881">
        <v>1880</v>
      </c>
      <c r="B1881" t="s">
        <v>296</v>
      </c>
      <c r="C1881" t="s">
        <v>343</v>
      </c>
      <c r="D1881">
        <v>6</v>
      </c>
      <c r="E1881" t="s">
        <v>71</v>
      </c>
      <c r="F1881">
        <f t="shared" si="169"/>
        <v>0.08</v>
      </c>
      <c r="H1881">
        <v>340</v>
      </c>
      <c r="I1881">
        <v>371.875</v>
      </c>
      <c r="J1881" t="s">
        <v>65</v>
      </c>
      <c r="K1881">
        <v>1</v>
      </c>
      <c r="L1881" t="s">
        <v>376</v>
      </c>
      <c r="M1881" t="s">
        <v>376</v>
      </c>
      <c r="N1881" t="s">
        <v>36</v>
      </c>
      <c r="O1881" t="s">
        <v>23</v>
      </c>
      <c r="P1881" t="s">
        <v>31</v>
      </c>
      <c r="Q1881" t="s">
        <v>38</v>
      </c>
      <c r="R1881">
        <v>2</v>
      </c>
      <c r="S1881" t="s">
        <v>369</v>
      </c>
      <c r="T1881" t="s">
        <v>380</v>
      </c>
      <c r="U1881" t="s">
        <v>382</v>
      </c>
      <c r="V1881" s="50">
        <f t="shared" si="165"/>
        <v>5.8823529411764705E-3</v>
      </c>
      <c r="W1881" s="50">
        <f t="shared" si="168"/>
        <v>5882.3529411764703</v>
      </c>
      <c r="X1881" s="50">
        <f t="shared" si="167"/>
        <v>5.3781512605042018E-3</v>
      </c>
      <c r="Y1881">
        <f t="shared" si="166"/>
        <v>5.3781512605042021</v>
      </c>
    </row>
    <row r="1882" spans="1:25">
      <c r="A1882">
        <v>1881</v>
      </c>
      <c r="B1882" t="s">
        <v>296</v>
      </c>
      <c r="C1882" t="s">
        <v>343</v>
      </c>
      <c r="D1882">
        <v>6</v>
      </c>
      <c r="E1882" t="s">
        <v>71</v>
      </c>
      <c r="F1882">
        <f t="shared" si="169"/>
        <v>0.08</v>
      </c>
      <c r="H1882">
        <v>340</v>
      </c>
      <c r="I1882">
        <v>371.875</v>
      </c>
      <c r="J1882" t="s">
        <v>65</v>
      </c>
      <c r="K1882">
        <v>1</v>
      </c>
      <c r="L1882" t="s">
        <v>328</v>
      </c>
      <c r="M1882" t="s">
        <v>212</v>
      </c>
      <c r="N1882" t="s">
        <v>22</v>
      </c>
      <c r="O1882" t="s">
        <v>23</v>
      </c>
      <c r="P1882" t="s">
        <v>24</v>
      </c>
      <c r="Q1882" t="s">
        <v>45</v>
      </c>
      <c r="R1882">
        <v>8</v>
      </c>
      <c r="S1882" t="s">
        <v>369</v>
      </c>
      <c r="T1882" t="s">
        <v>380</v>
      </c>
      <c r="U1882" t="s">
        <v>382</v>
      </c>
      <c r="V1882" s="50">
        <f t="shared" si="165"/>
        <v>2.3529411764705882E-2</v>
      </c>
      <c r="W1882" s="50">
        <f t="shared" si="168"/>
        <v>23529.411764705881</v>
      </c>
      <c r="X1882" s="50">
        <f t="shared" si="167"/>
        <v>2.1512605042016807E-2</v>
      </c>
      <c r="Y1882">
        <f t="shared" si="166"/>
        <v>21.512605042016808</v>
      </c>
    </row>
    <row r="1883" spans="1:25">
      <c r="A1883">
        <v>1882</v>
      </c>
      <c r="B1883" t="s">
        <v>296</v>
      </c>
      <c r="C1883" t="s">
        <v>343</v>
      </c>
      <c r="D1883">
        <v>6</v>
      </c>
      <c r="E1883" t="s">
        <v>71</v>
      </c>
      <c r="F1883">
        <f t="shared" si="169"/>
        <v>0.08</v>
      </c>
      <c r="H1883">
        <v>340</v>
      </c>
      <c r="I1883">
        <v>371.875</v>
      </c>
      <c r="J1883" t="s">
        <v>65</v>
      </c>
      <c r="K1883">
        <v>1</v>
      </c>
      <c r="L1883" t="s">
        <v>309</v>
      </c>
      <c r="M1883" t="s">
        <v>309</v>
      </c>
      <c r="N1883" t="s">
        <v>22</v>
      </c>
      <c r="O1883" t="s">
        <v>23</v>
      </c>
      <c r="P1883" t="s">
        <v>24</v>
      </c>
      <c r="Q1883" t="s">
        <v>32</v>
      </c>
      <c r="R1883">
        <v>2</v>
      </c>
      <c r="S1883" t="s">
        <v>369</v>
      </c>
      <c r="T1883" t="s">
        <v>380</v>
      </c>
      <c r="U1883" t="s">
        <v>382</v>
      </c>
      <c r="V1883" s="50">
        <f t="shared" si="165"/>
        <v>5.8823529411764705E-3</v>
      </c>
      <c r="W1883" s="50">
        <f t="shared" si="168"/>
        <v>5882.3529411764703</v>
      </c>
      <c r="X1883" s="50">
        <f t="shared" si="167"/>
        <v>5.3781512605042018E-3</v>
      </c>
      <c r="Y1883">
        <f t="shared" si="166"/>
        <v>5.3781512605042021</v>
      </c>
    </row>
    <row r="1884" spans="1:25">
      <c r="A1884">
        <v>1883</v>
      </c>
      <c r="B1884" t="s">
        <v>296</v>
      </c>
      <c r="C1884" t="s">
        <v>343</v>
      </c>
      <c r="D1884">
        <v>6</v>
      </c>
      <c r="E1884" t="s">
        <v>71</v>
      </c>
      <c r="F1884">
        <f t="shared" si="169"/>
        <v>0.08</v>
      </c>
      <c r="H1884">
        <v>340</v>
      </c>
      <c r="I1884">
        <v>371.875</v>
      </c>
      <c r="J1884" t="s">
        <v>65</v>
      </c>
      <c r="K1884">
        <v>1</v>
      </c>
      <c r="L1884" t="s">
        <v>309</v>
      </c>
      <c r="M1884" t="s">
        <v>309</v>
      </c>
      <c r="N1884" t="s">
        <v>22</v>
      </c>
      <c r="O1884" t="s">
        <v>23</v>
      </c>
      <c r="P1884" t="s">
        <v>24</v>
      </c>
      <c r="Q1884" t="s">
        <v>32</v>
      </c>
      <c r="R1884">
        <v>1</v>
      </c>
      <c r="S1884" t="s">
        <v>369</v>
      </c>
      <c r="T1884" t="s">
        <v>380</v>
      </c>
      <c r="U1884" t="s">
        <v>382</v>
      </c>
      <c r="V1884" s="50">
        <f t="shared" si="165"/>
        <v>2.9411764705882353E-3</v>
      </c>
      <c r="W1884" s="50">
        <f t="shared" si="168"/>
        <v>2941.1764705882351</v>
      </c>
      <c r="X1884" s="50">
        <f t="shared" si="167"/>
        <v>2.6890756302521009E-3</v>
      </c>
      <c r="Y1884">
        <f t="shared" si="166"/>
        <v>2.6890756302521011</v>
      </c>
    </row>
    <row r="1885" spans="1:25">
      <c r="A1885">
        <v>1884</v>
      </c>
      <c r="B1885" t="s">
        <v>296</v>
      </c>
      <c r="C1885" t="s">
        <v>343</v>
      </c>
      <c r="D1885">
        <v>6</v>
      </c>
      <c r="E1885" t="s">
        <v>71</v>
      </c>
      <c r="F1885">
        <f t="shared" si="169"/>
        <v>0.08</v>
      </c>
      <c r="H1885">
        <v>340</v>
      </c>
      <c r="I1885">
        <v>371.875</v>
      </c>
      <c r="J1885" t="s">
        <v>65</v>
      </c>
      <c r="K1885">
        <v>1</v>
      </c>
      <c r="L1885" t="s">
        <v>62</v>
      </c>
      <c r="M1885" t="s">
        <v>62</v>
      </c>
      <c r="N1885" t="s">
        <v>22</v>
      </c>
      <c r="O1885" t="s">
        <v>37</v>
      </c>
      <c r="P1885" t="s">
        <v>24</v>
      </c>
      <c r="Q1885" t="s">
        <v>32</v>
      </c>
      <c r="R1885">
        <v>1</v>
      </c>
      <c r="S1885" t="s">
        <v>369</v>
      </c>
      <c r="T1885" t="s">
        <v>380</v>
      </c>
      <c r="U1885" t="s">
        <v>382</v>
      </c>
      <c r="V1885" s="50">
        <f t="shared" si="165"/>
        <v>2.9411764705882353E-3</v>
      </c>
      <c r="W1885" s="50">
        <f t="shared" si="168"/>
        <v>2941.1764705882351</v>
      </c>
      <c r="X1885" s="50">
        <f t="shared" si="167"/>
        <v>2.6890756302521009E-3</v>
      </c>
      <c r="Y1885">
        <f t="shared" si="166"/>
        <v>2.6890756302521011</v>
      </c>
    </row>
    <row r="1886" spans="1:25">
      <c r="A1886">
        <v>1885</v>
      </c>
      <c r="B1886" t="s">
        <v>296</v>
      </c>
      <c r="C1886" t="s">
        <v>343</v>
      </c>
      <c r="D1886">
        <v>6</v>
      </c>
      <c r="E1886" t="s">
        <v>71</v>
      </c>
      <c r="F1886">
        <f t="shared" si="169"/>
        <v>0.08</v>
      </c>
      <c r="H1886">
        <v>340</v>
      </c>
      <c r="I1886">
        <v>371.875</v>
      </c>
      <c r="J1886" t="s">
        <v>67</v>
      </c>
      <c r="K1886">
        <v>1</v>
      </c>
      <c r="L1886" t="s">
        <v>171</v>
      </c>
      <c r="M1886" t="s">
        <v>21</v>
      </c>
      <c r="N1886" t="s">
        <v>22</v>
      </c>
      <c r="O1886" t="s">
        <v>23</v>
      </c>
      <c r="P1886" t="s">
        <v>31</v>
      </c>
      <c r="Q1886" t="s">
        <v>25</v>
      </c>
      <c r="R1886">
        <v>1</v>
      </c>
      <c r="S1886" t="s">
        <v>369</v>
      </c>
      <c r="T1886" t="s">
        <v>380</v>
      </c>
      <c r="U1886" t="s">
        <v>383</v>
      </c>
      <c r="V1886" s="50">
        <f t="shared" si="165"/>
        <v>2.9411764705882353E-3</v>
      </c>
      <c r="W1886" s="50">
        <f t="shared" si="168"/>
        <v>2941.1764705882351</v>
      </c>
      <c r="X1886" s="50">
        <f t="shared" si="167"/>
        <v>2.6890756302521009E-3</v>
      </c>
      <c r="Y1886">
        <f t="shared" si="166"/>
        <v>2.6890756302521011</v>
      </c>
    </row>
    <row r="1887" spans="1:25">
      <c r="A1887">
        <v>1886</v>
      </c>
      <c r="B1887" t="s">
        <v>296</v>
      </c>
      <c r="C1887" t="s">
        <v>343</v>
      </c>
      <c r="D1887">
        <v>6</v>
      </c>
      <c r="E1887" t="s">
        <v>71</v>
      </c>
      <c r="F1887">
        <f t="shared" si="169"/>
        <v>0.08</v>
      </c>
      <c r="H1887">
        <v>340</v>
      </c>
      <c r="I1887">
        <v>371.875</v>
      </c>
      <c r="J1887" t="s">
        <v>67</v>
      </c>
      <c r="K1887">
        <v>1</v>
      </c>
      <c r="L1887" t="s">
        <v>306</v>
      </c>
      <c r="M1887" t="s">
        <v>302</v>
      </c>
      <c r="N1887" t="s">
        <v>22</v>
      </c>
      <c r="O1887" t="s">
        <v>23</v>
      </c>
      <c r="P1887" t="s">
        <v>24</v>
      </c>
      <c r="Q1887" t="s">
        <v>303</v>
      </c>
      <c r="R1887">
        <v>1</v>
      </c>
      <c r="S1887" t="s">
        <v>369</v>
      </c>
      <c r="T1887" t="s">
        <v>380</v>
      </c>
      <c r="U1887" t="s">
        <v>383</v>
      </c>
      <c r="V1887" s="50">
        <f t="shared" si="165"/>
        <v>2.9411764705882353E-3</v>
      </c>
      <c r="W1887" s="50">
        <f t="shared" si="168"/>
        <v>2941.1764705882351</v>
      </c>
      <c r="X1887" s="50">
        <f t="shared" si="167"/>
        <v>2.6890756302521009E-3</v>
      </c>
      <c r="Y1887">
        <f t="shared" si="166"/>
        <v>2.6890756302521011</v>
      </c>
    </row>
    <row r="1888" spans="1:25">
      <c r="A1888">
        <v>1887</v>
      </c>
      <c r="B1888" t="s">
        <v>296</v>
      </c>
      <c r="C1888" t="s">
        <v>343</v>
      </c>
      <c r="D1888">
        <v>6</v>
      </c>
      <c r="E1888" t="s">
        <v>71</v>
      </c>
      <c r="F1888">
        <f t="shared" si="169"/>
        <v>0.08</v>
      </c>
      <c r="H1888">
        <v>340</v>
      </c>
      <c r="I1888">
        <v>371.875</v>
      </c>
      <c r="J1888" t="s">
        <v>67</v>
      </c>
      <c r="K1888">
        <v>1</v>
      </c>
      <c r="L1888" t="s">
        <v>51</v>
      </c>
      <c r="M1888" t="s">
        <v>51</v>
      </c>
      <c r="N1888" t="s">
        <v>22</v>
      </c>
      <c r="O1888" t="s">
        <v>23</v>
      </c>
      <c r="P1888" t="s">
        <v>24</v>
      </c>
      <c r="Q1888" t="s">
        <v>45</v>
      </c>
      <c r="R1888">
        <v>1</v>
      </c>
      <c r="S1888" t="s">
        <v>369</v>
      </c>
      <c r="T1888" t="s">
        <v>380</v>
      </c>
      <c r="U1888" t="s">
        <v>383</v>
      </c>
      <c r="V1888" s="50">
        <f t="shared" si="165"/>
        <v>2.9411764705882353E-3</v>
      </c>
      <c r="W1888" s="50">
        <f t="shared" si="168"/>
        <v>2941.1764705882351</v>
      </c>
      <c r="X1888" s="50">
        <f t="shared" si="167"/>
        <v>2.6890756302521009E-3</v>
      </c>
      <c r="Y1888">
        <f t="shared" si="166"/>
        <v>2.6890756302521011</v>
      </c>
    </row>
    <row r="1889" spans="1:25">
      <c r="A1889">
        <v>1888</v>
      </c>
      <c r="B1889" t="s">
        <v>296</v>
      </c>
      <c r="C1889" t="s">
        <v>343</v>
      </c>
      <c r="D1889">
        <v>6</v>
      </c>
      <c r="E1889" t="s">
        <v>71</v>
      </c>
      <c r="F1889">
        <f t="shared" si="169"/>
        <v>0.08</v>
      </c>
      <c r="H1889">
        <v>340</v>
      </c>
      <c r="I1889">
        <v>371.875</v>
      </c>
      <c r="J1889" t="s">
        <v>67</v>
      </c>
      <c r="K1889">
        <v>1</v>
      </c>
      <c r="L1889" t="s">
        <v>161</v>
      </c>
      <c r="M1889" t="s">
        <v>161</v>
      </c>
      <c r="N1889" t="s">
        <v>36</v>
      </c>
      <c r="O1889" t="s">
        <v>37</v>
      </c>
      <c r="P1889" t="s">
        <v>24</v>
      </c>
      <c r="Q1889" t="s">
        <v>38</v>
      </c>
      <c r="R1889">
        <v>2</v>
      </c>
      <c r="S1889" t="s">
        <v>369</v>
      </c>
      <c r="T1889" t="s">
        <v>380</v>
      </c>
      <c r="U1889" t="s">
        <v>383</v>
      </c>
      <c r="V1889" s="50">
        <f t="shared" si="165"/>
        <v>5.8823529411764705E-3</v>
      </c>
      <c r="W1889" s="50">
        <f t="shared" si="168"/>
        <v>5882.3529411764703</v>
      </c>
      <c r="X1889" s="50">
        <f t="shared" si="167"/>
        <v>5.3781512605042018E-3</v>
      </c>
      <c r="Y1889">
        <f t="shared" si="166"/>
        <v>5.3781512605042021</v>
      </c>
    </row>
    <row r="1890" spans="1:25">
      <c r="A1890">
        <v>1889</v>
      </c>
      <c r="B1890" t="s">
        <v>296</v>
      </c>
      <c r="C1890" t="s">
        <v>343</v>
      </c>
      <c r="D1890">
        <v>6</v>
      </c>
      <c r="E1890" t="s">
        <v>71</v>
      </c>
      <c r="F1890">
        <f t="shared" si="169"/>
        <v>0.08</v>
      </c>
      <c r="H1890">
        <v>340</v>
      </c>
      <c r="I1890">
        <v>371.875</v>
      </c>
      <c r="J1890" t="s">
        <v>67</v>
      </c>
      <c r="K1890">
        <v>1</v>
      </c>
      <c r="L1890" t="s">
        <v>311</v>
      </c>
      <c r="M1890" t="s">
        <v>311</v>
      </c>
      <c r="N1890" t="s">
        <v>22</v>
      </c>
      <c r="O1890" t="s">
        <v>23</v>
      </c>
      <c r="P1890" t="s">
        <v>31</v>
      </c>
      <c r="Q1890" t="s">
        <v>32</v>
      </c>
      <c r="R1890">
        <v>1</v>
      </c>
      <c r="S1890" t="s">
        <v>369</v>
      </c>
      <c r="T1890" t="s">
        <v>380</v>
      </c>
      <c r="U1890" t="s">
        <v>383</v>
      </c>
      <c r="V1890" s="50">
        <f t="shared" si="165"/>
        <v>2.9411764705882353E-3</v>
      </c>
      <c r="W1890" s="50">
        <f t="shared" si="168"/>
        <v>2941.1764705882351</v>
      </c>
      <c r="X1890" s="50">
        <f t="shared" si="167"/>
        <v>2.6890756302521009E-3</v>
      </c>
      <c r="Y1890">
        <f t="shared" si="166"/>
        <v>2.6890756302521011</v>
      </c>
    </row>
    <row r="1891" spans="1:25">
      <c r="A1891">
        <v>1890</v>
      </c>
      <c r="B1891" t="s">
        <v>296</v>
      </c>
      <c r="C1891" t="s">
        <v>343</v>
      </c>
      <c r="D1891">
        <v>6</v>
      </c>
      <c r="E1891" t="s">
        <v>71</v>
      </c>
      <c r="F1891">
        <f t="shared" si="169"/>
        <v>0.08</v>
      </c>
      <c r="H1891">
        <v>340</v>
      </c>
      <c r="I1891">
        <v>371.875</v>
      </c>
      <c r="J1891" t="s">
        <v>67</v>
      </c>
      <c r="K1891">
        <v>1</v>
      </c>
      <c r="L1891" t="s">
        <v>60</v>
      </c>
      <c r="M1891" t="s">
        <v>60</v>
      </c>
      <c r="N1891" t="s">
        <v>30</v>
      </c>
      <c r="O1891" t="s">
        <v>37</v>
      </c>
      <c r="P1891" t="s">
        <v>31</v>
      </c>
      <c r="Q1891" t="s">
        <v>61</v>
      </c>
      <c r="R1891">
        <v>1</v>
      </c>
      <c r="S1891" t="s">
        <v>369</v>
      </c>
      <c r="T1891" t="s">
        <v>380</v>
      </c>
      <c r="U1891" t="s">
        <v>383</v>
      </c>
      <c r="V1891" s="50">
        <f t="shared" si="165"/>
        <v>2.9411764705882353E-3</v>
      </c>
      <c r="W1891" s="50">
        <f t="shared" si="168"/>
        <v>2941.1764705882351</v>
      </c>
      <c r="X1891" s="50">
        <f t="shared" si="167"/>
        <v>2.6890756302521009E-3</v>
      </c>
      <c r="Y1891">
        <f t="shared" si="166"/>
        <v>2.6890756302521011</v>
      </c>
    </row>
    <row r="1892" spans="1:25">
      <c r="A1892">
        <v>1891</v>
      </c>
      <c r="B1892" t="s">
        <v>296</v>
      </c>
      <c r="C1892" t="s">
        <v>343</v>
      </c>
      <c r="D1892">
        <v>6</v>
      </c>
      <c r="E1892" t="s">
        <v>71</v>
      </c>
      <c r="F1892">
        <f t="shared" si="169"/>
        <v>0.08</v>
      </c>
      <c r="H1892">
        <v>340</v>
      </c>
      <c r="I1892">
        <v>371.875</v>
      </c>
      <c r="J1892" t="s">
        <v>67</v>
      </c>
      <c r="K1892">
        <v>1</v>
      </c>
      <c r="L1892" t="s">
        <v>328</v>
      </c>
      <c r="M1892" t="s">
        <v>212</v>
      </c>
      <c r="N1892" t="s">
        <v>22</v>
      </c>
      <c r="O1892" t="s">
        <v>23</v>
      </c>
      <c r="P1892" t="s">
        <v>24</v>
      </c>
      <c r="Q1892" t="s">
        <v>45</v>
      </c>
      <c r="R1892">
        <v>5</v>
      </c>
      <c r="S1892" t="s">
        <v>369</v>
      </c>
      <c r="T1892" t="s">
        <v>380</v>
      </c>
      <c r="U1892" t="s">
        <v>383</v>
      </c>
      <c r="V1892" s="50">
        <f t="shared" si="165"/>
        <v>1.4705882352941176E-2</v>
      </c>
      <c r="W1892" s="50">
        <f t="shared" si="168"/>
        <v>14705.882352941177</v>
      </c>
      <c r="X1892" s="50">
        <f t="shared" si="167"/>
        <v>1.3445378151260505E-2</v>
      </c>
      <c r="Y1892">
        <f t="shared" si="166"/>
        <v>13.445378151260504</v>
      </c>
    </row>
    <row r="1893" spans="1:25">
      <c r="A1893">
        <v>1892</v>
      </c>
      <c r="B1893" t="s">
        <v>296</v>
      </c>
      <c r="C1893" t="s">
        <v>343</v>
      </c>
      <c r="D1893">
        <v>6</v>
      </c>
      <c r="E1893" t="s">
        <v>71</v>
      </c>
      <c r="F1893">
        <f t="shared" si="169"/>
        <v>0.08</v>
      </c>
      <c r="H1893">
        <v>340</v>
      </c>
      <c r="I1893">
        <v>371.875</v>
      </c>
      <c r="J1893" t="s">
        <v>67</v>
      </c>
      <c r="K1893">
        <v>1</v>
      </c>
      <c r="L1893" t="s">
        <v>328</v>
      </c>
      <c r="M1893" t="s">
        <v>212</v>
      </c>
      <c r="N1893" t="s">
        <v>22</v>
      </c>
      <c r="O1893" t="s">
        <v>23</v>
      </c>
      <c r="P1893" t="s">
        <v>24</v>
      </c>
      <c r="Q1893" t="s">
        <v>45</v>
      </c>
      <c r="R1893">
        <v>1</v>
      </c>
      <c r="S1893" t="s">
        <v>369</v>
      </c>
      <c r="T1893" t="s">
        <v>380</v>
      </c>
      <c r="U1893" t="s">
        <v>383</v>
      </c>
      <c r="V1893" s="50">
        <f t="shared" si="165"/>
        <v>2.9411764705882353E-3</v>
      </c>
      <c r="W1893" s="50">
        <f t="shared" si="168"/>
        <v>2941.1764705882351</v>
      </c>
      <c r="X1893" s="50">
        <f t="shared" si="167"/>
        <v>2.6890756302521009E-3</v>
      </c>
      <c r="Y1893">
        <f t="shared" si="166"/>
        <v>2.6890756302521011</v>
      </c>
    </row>
    <row r="1894" spans="1:25">
      <c r="A1894">
        <v>1893</v>
      </c>
      <c r="B1894" t="s">
        <v>296</v>
      </c>
      <c r="C1894" t="s">
        <v>343</v>
      </c>
      <c r="D1894">
        <v>6</v>
      </c>
      <c r="E1894" t="s">
        <v>71</v>
      </c>
      <c r="F1894">
        <f t="shared" si="169"/>
        <v>0.08</v>
      </c>
      <c r="H1894">
        <v>340</v>
      </c>
      <c r="I1894">
        <v>371.875</v>
      </c>
      <c r="J1894" t="s">
        <v>67</v>
      </c>
      <c r="K1894">
        <v>1</v>
      </c>
      <c r="L1894" t="s">
        <v>187</v>
      </c>
      <c r="M1894" t="s">
        <v>187</v>
      </c>
      <c r="N1894" t="s">
        <v>36</v>
      </c>
      <c r="O1894" t="s">
        <v>23</v>
      </c>
      <c r="P1894" t="s">
        <v>31</v>
      </c>
      <c r="Q1894" t="s">
        <v>38</v>
      </c>
      <c r="R1894">
        <v>2</v>
      </c>
      <c r="S1894" t="s">
        <v>369</v>
      </c>
      <c r="T1894" t="s">
        <v>380</v>
      </c>
      <c r="U1894" t="s">
        <v>383</v>
      </c>
      <c r="V1894" s="50">
        <f t="shared" si="165"/>
        <v>5.8823529411764705E-3</v>
      </c>
      <c r="W1894" s="50">
        <f t="shared" si="168"/>
        <v>5882.3529411764703</v>
      </c>
      <c r="X1894" s="50">
        <f t="shared" si="167"/>
        <v>5.3781512605042018E-3</v>
      </c>
      <c r="Y1894">
        <f t="shared" si="166"/>
        <v>5.3781512605042021</v>
      </c>
    </row>
    <row r="1895" spans="1:25">
      <c r="A1895">
        <v>1894</v>
      </c>
      <c r="B1895" t="s">
        <v>296</v>
      </c>
      <c r="C1895" t="s">
        <v>343</v>
      </c>
      <c r="D1895">
        <v>6</v>
      </c>
      <c r="E1895" t="s">
        <v>71</v>
      </c>
      <c r="F1895">
        <f t="shared" si="169"/>
        <v>0.08</v>
      </c>
      <c r="H1895">
        <v>340</v>
      </c>
      <c r="I1895">
        <v>371.875</v>
      </c>
      <c r="J1895" t="s">
        <v>69</v>
      </c>
      <c r="K1895">
        <v>1</v>
      </c>
      <c r="L1895" t="s">
        <v>39</v>
      </c>
      <c r="M1895" t="s">
        <v>35</v>
      </c>
      <c r="N1895" t="s">
        <v>36</v>
      </c>
      <c r="O1895" t="s">
        <v>37</v>
      </c>
      <c r="P1895" t="s">
        <v>24</v>
      </c>
      <c r="Q1895" t="s">
        <v>38</v>
      </c>
      <c r="R1895">
        <v>1</v>
      </c>
      <c r="S1895" t="s">
        <v>369</v>
      </c>
      <c r="T1895" t="s">
        <v>380</v>
      </c>
      <c r="U1895" t="s">
        <v>384</v>
      </c>
      <c r="V1895" s="50">
        <f t="shared" si="165"/>
        <v>2.9411764705882353E-3</v>
      </c>
      <c r="W1895" s="50">
        <f t="shared" si="168"/>
        <v>2941.1764705882351</v>
      </c>
      <c r="X1895" s="50">
        <f t="shared" si="167"/>
        <v>2.6890756302521009E-3</v>
      </c>
      <c r="Y1895">
        <f t="shared" si="166"/>
        <v>2.6890756302521011</v>
      </c>
    </row>
    <row r="1896" spans="1:25">
      <c r="A1896">
        <v>1895</v>
      </c>
      <c r="B1896" t="s">
        <v>296</v>
      </c>
      <c r="C1896" t="s">
        <v>343</v>
      </c>
      <c r="D1896">
        <v>6</v>
      </c>
      <c r="E1896" t="s">
        <v>71</v>
      </c>
      <c r="F1896">
        <f t="shared" si="169"/>
        <v>0.08</v>
      </c>
      <c r="H1896">
        <v>340</v>
      </c>
      <c r="I1896">
        <v>371.875</v>
      </c>
      <c r="J1896" t="s">
        <v>69</v>
      </c>
      <c r="K1896">
        <v>1</v>
      </c>
      <c r="L1896" t="s">
        <v>51</v>
      </c>
      <c r="M1896" t="s">
        <v>51</v>
      </c>
      <c r="N1896" t="s">
        <v>22</v>
      </c>
      <c r="O1896" t="s">
        <v>23</v>
      </c>
      <c r="P1896" t="s">
        <v>24</v>
      </c>
      <c r="Q1896" t="s">
        <v>45</v>
      </c>
      <c r="R1896">
        <v>1</v>
      </c>
      <c r="S1896" t="s">
        <v>369</v>
      </c>
      <c r="T1896" t="s">
        <v>380</v>
      </c>
      <c r="U1896" t="s">
        <v>384</v>
      </c>
      <c r="V1896" s="50">
        <f t="shared" si="165"/>
        <v>2.9411764705882353E-3</v>
      </c>
      <c r="W1896" s="50">
        <f t="shared" si="168"/>
        <v>2941.1764705882351</v>
      </c>
      <c r="X1896" s="50">
        <f t="shared" si="167"/>
        <v>2.6890756302521009E-3</v>
      </c>
      <c r="Y1896">
        <f t="shared" si="166"/>
        <v>2.6890756302521011</v>
      </c>
    </row>
    <row r="1897" spans="1:25">
      <c r="A1897">
        <v>1896</v>
      </c>
      <c r="B1897" t="s">
        <v>296</v>
      </c>
      <c r="C1897" t="s">
        <v>343</v>
      </c>
      <c r="D1897">
        <v>6</v>
      </c>
      <c r="E1897" t="s">
        <v>71</v>
      </c>
      <c r="F1897">
        <f t="shared" si="169"/>
        <v>0.08</v>
      </c>
      <c r="H1897">
        <v>340</v>
      </c>
      <c r="I1897">
        <v>371.875</v>
      </c>
      <c r="J1897" t="s">
        <v>69</v>
      </c>
      <c r="K1897">
        <v>1</v>
      </c>
      <c r="L1897" t="s">
        <v>379</v>
      </c>
      <c r="M1897" t="s">
        <v>212</v>
      </c>
      <c r="N1897" t="s">
        <v>22</v>
      </c>
      <c r="O1897" t="s">
        <v>23</v>
      </c>
      <c r="P1897" t="s">
        <v>24</v>
      </c>
      <c r="Q1897" t="s">
        <v>45</v>
      </c>
      <c r="R1897">
        <v>2</v>
      </c>
      <c r="S1897" t="s">
        <v>369</v>
      </c>
      <c r="T1897" t="s">
        <v>380</v>
      </c>
      <c r="U1897" t="s">
        <v>384</v>
      </c>
      <c r="V1897" s="50">
        <f t="shared" si="165"/>
        <v>5.8823529411764705E-3</v>
      </c>
      <c r="W1897" s="50">
        <f t="shared" si="168"/>
        <v>5882.3529411764703</v>
      </c>
      <c r="X1897" s="50">
        <f t="shared" si="167"/>
        <v>5.3781512605042018E-3</v>
      </c>
      <c r="Y1897">
        <f t="shared" si="166"/>
        <v>5.3781512605042021</v>
      </c>
    </row>
    <row r="1898" spans="1:25">
      <c r="A1898">
        <v>1897</v>
      </c>
      <c r="B1898" t="s">
        <v>296</v>
      </c>
      <c r="C1898" t="s">
        <v>343</v>
      </c>
      <c r="D1898">
        <v>6</v>
      </c>
      <c r="E1898" t="s">
        <v>71</v>
      </c>
      <c r="F1898">
        <f t="shared" si="169"/>
        <v>0.08</v>
      </c>
      <c r="H1898">
        <v>340</v>
      </c>
      <c r="I1898">
        <v>371.875</v>
      </c>
      <c r="J1898" t="s">
        <v>69</v>
      </c>
      <c r="K1898">
        <v>1</v>
      </c>
      <c r="L1898" t="s">
        <v>328</v>
      </c>
      <c r="M1898" t="s">
        <v>212</v>
      </c>
      <c r="N1898" t="s">
        <v>22</v>
      </c>
      <c r="O1898" t="s">
        <v>23</v>
      </c>
      <c r="P1898" t="s">
        <v>24</v>
      </c>
      <c r="Q1898" t="s">
        <v>45</v>
      </c>
      <c r="R1898">
        <v>9</v>
      </c>
      <c r="S1898" t="s">
        <v>369</v>
      </c>
      <c r="T1898" t="s">
        <v>380</v>
      </c>
      <c r="U1898" t="s">
        <v>384</v>
      </c>
      <c r="V1898" s="50">
        <f t="shared" si="165"/>
        <v>2.6470588235294117E-2</v>
      </c>
      <c r="W1898" s="50">
        <f t="shared" si="168"/>
        <v>26470.588235294119</v>
      </c>
      <c r="X1898" s="50">
        <f t="shared" si="167"/>
        <v>2.4201680672268907E-2</v>
      </c>
      <c r="Y1898">
        <f t="shared" si="166"/>
        <v>24.201680672268907</v>
      </c>
    </row>
    <row r="1899" spans="1:25">
      <c r="A1899">
        <v>1898</v>
      </c>
      <c r="B1899" t="s">
        <v>296</v>
      </c>
      <c r="C1899" t="s">
        <v>343</v>
      </c>
      <c r="D1899">
        <v>6</v>
      </c>
      <c r="E1899" t="s">
        <v>71</v>
      </c>
      <c r="F1899">
        <f t="shared" si="169"/>
        <v>0.08</v>
      </c>
      <c r="H1899">
        <v>340</v>
      </c>
      <c r="I1899">
        <v>371.875</v>
      </c>
      <c r="J1899" t="s">
        <v>69</v>
      </c>
      <c r="K1899">
        <v>1</v>
      </c>
      <c r="L1899" t="s">
        <v>328</v>
      </c>
      <c r="M1899" t="s">
        <v>212</v>
      </c>
      <c r="N1899" t="s">
        <v>22</v>
      </c>
      <c r="O1899" t="s">
        <v>23</v>
      </c>
      <c r="P1899" t="s">
        <v>24</v>
      </c>
      <c r="Q1899" t="s">
        <v>45</v>
      </c>
      <c r="R1899">
        <v>1</v>
      </c>
      <c r="S1899" t="s">
        <v>369</v>
      </c>
      <c r="T1899" t="s">
        <v>380</v>
      </c>
      <c r="U1899" t="s">
        <v>384</v>
      </c>
      <c r="V1899" s="50">
        <f t="shared" si="165"/>
        <v>2.9411764705882353E-3</v>
      </c>
      <c r="W1899" s="50">
        <f t="shared" si="168"/>
        <v>2941.1764705882351</v>
      </c>
      <c r="X1899" s="50">
        <f t="shared" si="167"/>
        <v>2.6890756302521009E-3</v>
      </c>
      <c r="Y1899">
        <f t="shared" si="166"/>
        <v>2.6890756302521011</v>
      </c>
    </row>
    <row r="1900" spans="1:25">
      <c r="A1900">
        <v>1899</v>
      </c>
      <c r="B1900" t="s">
        <v>296</v>
      </c>
      <c r="C1900" t="s">
        <v>343</v>
      </c>
      <c r="D1900">
        <v>6</v>
      </c>
      <c r="E1900" t="s">
        <v>71</v>
      </c>
      <c r="F1900">
        <f t="shared" si="169"/>
        <v>0.08</v>
      </c>
      <c r="H1900">
        <v>340</v>
      </c>
      <c r="I1900">
        <v>371.875</v>
      </c>
      <c r="J1900" t="s">
        <v>69</v>
      </c>
      <c r="K1900">
        <v>1</v>
      </c>
      <c r="L1900" t="s">
        <v>309</v>
      </c>
      <c r="M1900" t="s">
        <v>309</v>
      </c>
      <c r="N1900" t="s">
        <v>22</v>
      </c>
      <c r="O1900" t="s">
        <v>23</v>
      </c>
      <c r="P1900" t="s">
        <v>24</v>
      </c>
      <c r="Q1900" t="s">
        <v>32</v>
      </c>
      <c r="R1900">
        <v>2</v>
      </c>
      <c r="S1900" t="s">
        <v>369</v>
      </c>
      <c r="T1900" t="s">
        <v>380</v>
      </c>
      <c r="U1900" t="s">
        <v>384</v>
      </c>
      <c r="V1900" s="50">
        <f t="shared" si="165"/>
        <v>5.8823529411764705E-3</v>
      </c>
      <c r="W1900" s="50">
        <f t="shared" si="168"/>
        <v>5882.3529411764703</v>
      </c>
      <c r="X1900" s="50">
        <f t="shared" si="167"/>
        <v>5.3781512605042018E-3</v>
      </c>
      <c r="Y1900">
        <f t="shared" si="166"/>
        <v>5.3781512605042021</v>
      </c>
    </row>
    <row r="1901" spans="1:25">
      <c r="A1901">
        <v>1900</v>
      </c>
      <c r="B1901" t="s">
        <v>296</v>
      </c>
      <c r="C1901" t="s">
        <v>385</v>
      </c>
      <c r="D1901">
        <v>7</v>
      </c>
      <c r="E1901" t="s">
        <v>18</v>
      </c>
      <c r="F1901">
        <f t="shared" ref="F1901:F1953" si="170">(4/100)</f>
        <v>0.04</v>
      </c>
      <c r="H1901">
        <v>200</v>
      </c>
      <c r="I1901">
        <v>218.75</v>
      </c>
      <c r="J1901" t="s">
        <v>19</v>
      </c>
      <c r="K1901">
        <v>1</v>
      </c>
      <c r="L1901" t="s">
        <v>39</v>
      </c>
      <c r="M1901" t="s">
        <v>35</v>
      </c>
      <c r="N1901" t="s">
        <v>36</v>
      </c>
      <c r="O1901" t="s">
        <v>37</v>
      </c>
      <c r="P1901" t="s">
        <v>24</v>
      </c>
      <c r="Q1901" t="s">
        <v>38</v>
      </c>
      <c r="R1901">
        <v>2</v>
      </c>
      <c r="S1901" t="s">
        <v>386</v>
      </c>
      <c r="T1901" t="s">
        <v>387</v>
      </c>
      <c r="U1901" t="s">
        <v>388</v>
      </c>
      <c r="V1901" s="50">
        <f t="shared" si="165"/>
        <v>0.01</v>
      </c>
      <c r="W1901" s="50">
        <f t="shared" si="168"/>
        <v>10000</v>
      </c>
      <c r="X1901" s="50">
        <f t="shared" si="167"/>
        <v>9.1428571428571435E-3</v>
      </c>
      <c r="Y1901">
        <f t="shared" si="166"/>
        <v>9.1428571428571441</v>
      </c>
    </row>
    <row r="1902" spans="1:25">
      <c r="A1902">
        <v>1901</v>
      </c>
      <c r="B1902" t="s">
        <v>296</v>
      </c>
      <c r="C1902" t="s">
        <v>385</v>
      </c>
      <c r="D1902">
        <v>7</v>
      </c>
      <c r="E1902" t="s">
        <v>18</v>
      </c>
      <c r="F1902">
        <f t="shared" si="170"/>
        <v>0.04</v>
      </c>
      <c r="H1902">
        <v>200</v>
      </c>
      <c r="I1902">
        <v>218.75</v>
      </c>
      <c r="J1902" t="s">
        <v>19</v>
      </c>
      <c r="K1902">
        <v>1</v>
      </c>
      <c r="L1902" t="s">
        <v>39</v>
      </c>
      <c r="M1902" t="s">
        <v>35</v>
      </c>
      <c r="N1902" t="s">
        <v>36</v>
      </c>
      <c r="O1902" t="s">
        <v>37</v>
      </c>
      <c r="P1902" t="s">
        <v>24</v>
      </c>
      <c r="Q1902" t="s">
        <v>38</v>
      </c>
      <c r="R1902">
        <v>2</v>
      </c>
      <c r="S1902" t="s">
        <v>386</v>
      </c>
      <c r="T1902" t="s">
        <v>387</v>
      </c>
      <c r="U1902" t="s">
        <v>388</v>
      </c>
      <c r="V1902" s="50">
        <f t="shared" si="165"/>
        <v>0.01</v>
      </c>
      <c r="W1902" s="50">
        <f t="shared" si="168"/>
        <v>10000</v>
      </c>
      <c r="X1902" s="50">
        <f t="shared" si="167"/>
        <v>9.1428571428571435E-3</v>
      </c>
      <c r="Y1902">
        <f t="shared" si="166"/>
        <v>9.1428571428571441</v>
      </c>
    </row>
    <row r="1903" spans="1:25">
      <c r="A1903">
        <v>1902</v>
      </c>
      <c r="B1903" t="s">
        <v>296</v>
      </c>
      <c r="C1903" t="s">
        <v>385</v>
      </c>
      <c r="D1903">
        <v>7</v>
      </c>
      <c r="E1903" t="s">
        <v>18</v>
      </c>
      <c r="F1903">
        <f t="shared" si="170"/>
        <v>0.04</v>
      </c>
      <c r="H1903">
        <v>200</v>
      </c>
      <c r="I1903">
        <v>218.75</v>
      </c>
      <c r="J1903" t="s">
        <v>19</v>
      </c>
      <c r="K1903">
        <v>1</v>
      </c>
      <c r="L1903" t="s">
        <v>46</v>
      </c>
      <c r="M1903" t="s">
        <v>46</v>
      </c>
      <c r="N1903" t="s">
        <v>22</v>
      </c>
      <c r="O1903" t="s">
        <v>23</v>
      </c>
      <c r="P1903" t="s">
        <v>24</v>
      </c>
      <c r="Q1903" t="s">
        <v>32</v>
      </c>
      <c r="R1903">
        <v>1</v>
      </c>
      <c r="S1903" t="s">
        <v>386</v>
      </c>
      <c r="T1903" t="s">
        <v>387</v>
      </c>
      <c r="U1903" t="s">
        <v>388</v>
      </c>
      <c r="V1903" s="50">
        <f t="shared" si="165"/>
        <v>5.0000000000000001E-3</v>
      </c>
      <c r="W1903" s="50">
        <f t="shared" si="168"/>
        <v>5000</v>
      </c>
      <c r="X1903" s="50">
        <f t="shared" si="167"/>
        <v>4.5714285714285718E-3</v>
      </c>
      <c r="Y1903">
        <f t="shared" si="166"/>
        <v>4.5714285714285721</v>
      </c>
    </row>
    <row r="1904" spans="1:25">
      <c r="A1904">
        <v>1903</v>
      </c>
      <c r="B1904" t="s">
        <v>296</v>
      </c>
      <c r="C1904" t="s">
        <v>385</v>
      </c>
      <c r="D1904">
        <v>7</v>
      </c>
      <c r="E1904" t="s">
        <v>18</v>
      </c>
      <c r="F1904">
        <f t="shared" si="170"/>
        <v>0.04</v>
      </c>
      <c r="H1904">
        <v>200</v>
      </c>
      <c r="I1904">
        <v>218.75</v>
      </c>
      <c r="J1904" t="s">
        <v>19</v>
      </c>
      <c r="K1904">
        <v>1</v>
      </c>
      <c r="L1904" t="s">
        <v>46</v>
      </c>
      <c r="M1904" t="s">
        <v>46</v>
      </c>
      <c r="N1904" t="s">
        <v>22</v>
      </c>
      <c r="O1904" t="s">
        <v>23</v>
      </c>
      <c r="P1904" t="s">
        <v>24</v>
      </c>
      <c r="Q1904" t="s">
        <v>32</v>
      </c>
      <c r="R1904">
        <v>1</v>
      </c>
      <c r="S1904" t="s">
        <v>386</v>
      </c>
      <c r="T1904" t="s">
        <v>387</v>
      </c>
      <c r="U1904" t="s">
        <v>388</v>
      </c>
      <c r="V1904" s="50">
        <f t="shared" si="165"/>
        <v>5.0000000000000001E-3</v>
      </c>
      <c r="W1904" s="50">
        <f t="shared" si="168"/>
        <v>5000</v>
      </c>
      <c r="X1904" s="50">
        <f t="shared" si="167"/>
        <v>4.5714285714285718E-3</v>
      </c>
      <c r="Y1904">
        <f t="shared" si="166"/>
        <v>4.5714285714285721</v>
      </c>
    </row>
    <row r="1905" spans="1:25">
      <c r="A1905">
        <v>1904</v>
      </c>
      <c r="B1905" t="s">
        <v>296</v>
      </c>
      <c r="C1905" t="s">
        <v>385</v>
      </c>
      <c r="D1905">
        <v>7</v>
      </c>
      <c r="E1905" t="s">
        <v>18</v>
      </c>
      <c r="F1905">
        <f t="shared" si="170"/>
        <v>0.04</v>
      </c>
      <c r="H1905">
        <v>200</v>
      </c>
      <c r="I1905">
        <v>218.75</v>
      </c>
      <c r="J1905" t="s">
        <v>19</v>
      </c>
      <c r="K1905">
        <v>1</v>
      </c>
      <c r="L1905" t="s">
        <v>161</v>
      </c>
      <c r="M1905" t="s">
        <v>161</v>
      </c>
      <c r="N1905" t="s">
        <v>36</v>
      </c>
      <c r="O1905" t="s">
        <v>37</v>
      </c>
      <c r="P1905" t="s">
        <v>24</v>
      </c>
      <c r="Q1905" t="s">
        <v>38</v>
      </c>
      <c r="R1905">
        <v>1</v>
      </c>
      <c r="S1905" t="s">
        <v>386</v>
      </c>
      <c r="T1905" t="s">
        <v>387</v>
      </c>
      <c r="U1905" t="s">
        <v>388</v>
      </c>
      <c r="V1905" s="50">
        <f t="shared" si="165"/>
        <v>5.0000000000000001E-3</v>
      </c>
      <c r="W1905" s="50">
        <f t="shared" si="168"/>
        <v>5000</v>
      </c>
      <c r="X1905" s="50">
        <f t="shared" si="167"/>
        <v>4.5714285714285718E-3</v>
      </c>
      <c r="Y1905">
        <f t="shared" si="166"/>
        <v>4.5714285714285721</v>
      </c>
    </row>
    <row r="1906" spans="1:25">
      <c r="A1906">
        <v>1905</v>
      </c>
      <c r="B1906" t="s">
        <v>296</v>
      </c>
      <c r="C1906" t="s">
        <v>385</v>
      </c>
      <c r="D1906">
        <v>7</v>
      </c>
      <c r="E1906" t="s">
        <v>18</v>
      </c>
      <c r="F1906">
        <f t="shared" si="170"/>
        <v>0.04</v>
      </c>
      <c r="H1906">
        <v>200</v>
      </c>
      <c r="I1906">
        <v>218.75</v>
      </c>
      <c r="J1906" t="s">
        <v>19</v>
      </c>
      <c r="K1906">
        <v>1</v>
      </c>
      <c r="L1906" t="s">
        <v>311</v>
      </c>
      <c r="M1906" t="s">
        <v>311</v>
      </c>
      <c r="N1906" t="s">
        <v>22</v>
      </c>
      <c r="O1906" t="s">
        <v>23</v>
      </c>
      <c r="P1906" t="s">
        <v>31</v>
      </c>
      <c r="Q1906" t="s">
        <v>32</v>
      </c>
      <c r="R1906">
        <v>1</v>
      </c>
      <c r="S1906" t="s">
        <v>386</v>
      </c>
      <c r="T1906" t="s">
        <v>387</v>
      </c>
      <c r="U1906" t="s">
        <v>388</v>
      </c>
      <c r="V1906" s="50">
        <f t="shared" si="165"/>
        <v>5.0000000000000001E-3</v>
      </c>
      <c r="W1906" s="50">
        <f t="shared" si="168"/>
        <v>5000</v>
      </c>
      <c r="X1906" s="50">
        <f t="shared" si="167"/>
        <v>4.5714285714285718E-3</v>
      </c>
      <c r="Y1906">
        <f t="shared" si="166"/>
        <v>4.5714285714285721</v>
      </c>
    </row>
    <row r="1907" spans="1:25">
      <c r="A1907">
        <v>1906</v>
      </c>
      <c r="B1907" t="s">
        <v>296</v>
      </c>
      <c r="C1907" t="s">
        <v>385</v>
      </c>
      <c r="D1907">
        <v>7</v>
      </c>
      <c r="E1907" t="s">
        <v>18</v>
      </c>
      <c r="F1907">
        <f t="shared" si="170"/>
        <v>0.04</v>
      </c>
      <c r="H1907">
        <v>200</v>
      </c>
      <c r="I1907">
        <v>218.75</v>
      </c>
      <c r="J1907" t="s">
        <v>19</v>
      </c>
      <c r="K1907">
        <v>1</v>
      </c>
      <c r="L1907" t="s">
        <v>307</v>
      </c>
      <c r="M1907" t="s">
        <v>307</v>
      </c>
      <c r="N1907" t="s">
        <v>36</v>
      </c>
      <c r="O1907" t="s">
        <v>37</v>
      </c>
      <c r="P1907" t="s">
        <v>24</v>
      </c>
      <c r="Q1907" t="s">
        <v>38</v>
      </c>
      <c r="R1907">
        <v>1</v>
      </c>
      <c r="S1907" t="s">
        <v>386</v>
      </c>
      <c r="T1907" t="s">
        <v>387</v>
      </c>
      <c r="U1907" t="s">
        <v>388</v>
      </c>
      <c r="V1907" s="50">
        <f t="shared" si="165"/>
        <v>5.0000000000000001E-3</v>
      </c>
      <c r="W1907" s="50">
        <f t="shared" si="168"/>
        <v>5000</v>
      </c>
      <c r="X1907" s="50">
        <f t="shared" si="167"/>
        <v>4.5714285714285718E-3</v>
      </c>
      <c r="Y1907">
        <f t="shared" si="166"/>
        <v>4.5714285714285721</v>
      </c>
    </row>
    <row r="1908" spans="1:25">
      <c r="A1908">
        <v>1907</v>
      </c>
      <c r="B1908" t="s">
        <v>296</v>
      </c>
      <c r="C1908" t="s">
        <v>385</v>
      </c>
      <c r="D1908">
        <v>7</v>
      </c>
      <c r="E1908" t="s">
        <v>18</v>
      </c>
      <c r="F1908">
        <f t="shared" si="170"/>
        <v>0.04</v>
      </c>
      <c r="H1908">
        <v>200</v>
      </c>
      <c r="I1908">
        <v>218.75</v>
      </c>
      <c r="J1908" t="s">
        <v>19</v>
      </c>
      <c r="K1908">
        <v>1</v>
      </c>
      <c r="L1908" t="s">
        <v>307</v>
      </c>
      <c r="M1908" t="s">
        <v>307</v>
      </c>
      <c r="N1908" t="s">
        <v>36</v>
      </c>
      <c r="O1908" t="s">
        <v>37</v>
      </c>
      <c r="P1908" t="s">
        <v>24</v>
      </c>
      <c r="Q1908" t="s">
        <v>38</v>
      </c>
      <c r="R1908">
        <v>3</v>
      </c>
      <c r="S1908" t="s">
        <v>386</v>
      </c>
      <c r="T1908" t="s">
        <v>387</v>
      </c>
      <c r="U1908" t="s">
        <v>388</v>
      </c>
      <c r="V1908" s="50">
        <f t="shared" si="165"/>
        <v>1.4999999999999999E-2</v>
      </c>
      <c r="W1908" s="50">
        <f t="shared" si="168"/>
        <v>15000</v>
      </c>
      <c r="X1908" s="50">
        <f t="shared" si="167"/>
        <v>1.3714285714285714E-2</v>
      </c>
      <c r="Y1908">
        <f t="shared" si="166"/>
        <v>13.714285714285714</v>
      </c>
    </row>
    <row r="1909" spans="1:25">
      <c r="A1909">
        <v>1908</v>
      </c>
      <c r="B1909" t="s">
        <v>296</v>
      </c>
      <c r="C1909" t="s">
        <v>385</v>
      </c>
      <c r="D1909">
        <v>7</v>
      </c>
      <c r="E1909" t="s">
        <v>18</v>
      </c>
      <c r="F1909">
        <f t="shared" si="170"/>
        <v>0.04</v>
      </c>
      <c r="H1909">
        <v>200</v>
      </c>
      <c r="I1909">
        <v>218.75</v>
      </c>
      <c r="J1909" t="s">
        <v>19</v>
      </c>
      <c r="K1909">
        <v>1</v>
      </c>
      <c r="L1909" t="s">
        <v>187</v>
      </c>
      <c r="M1909" t="s">
        <v>187</v>
      </c>
      <c r="N1909" t="s">
        <v>36</v>
      </c>
      <c r="O1909" t="s">
        <v>23</v>
      </c>
      <c r="P1909" t="s">
        <v>31</v>
      </c>
      <c r="Q1909" t="s">
        <v>38</v>
      </c>
      <c r="R1909">
        <v>9</v>
      </c>
      <c r="S1909" t="s">
        <v>386</v>
      </c>
      <c r="T1909" t="s">
        <v>387</v>
      </c>
      <c r="U1909" t="s">
        <v>388</v>
      </c>
      <c r="V1909" s="50">
        <f t="shared" si="165"/>
        <v>4.4999999999999998E-2</v>
      </c>
      <c r="W1909" s="50">
        <f t="shared" si="168"/>
        <v>45000</v>
      </c>
      <c r="X1909" s="50">
        <f t="shared" si="167"/>
        <v>4.1142857142857141E-2</v>
      </c>
      <c r="Y1909">
        <f t="shared" si="166"/>
        <v>41.142857142857139</v>
      </c>
    </row>
    <row r="1910" spans="1:25">
      <c r="A1910">
        <v>1909</v>
      </c>
      <c r="B1910" t="s">
        <v>296</v>
      </c>
      <c r="C1910" t="s">
        <v>385</v>
      </c>
      <c r="D1910">
        <v>7</v>
      </c>
      <c r="E1910" t="s">
        <v>18</v>
      </c>
      <c r="F1910">
        <f t="shared" si="170"/>
        <v>0.04</v>
      </c>
      <c r="H1910">
        <v>200</v>
      </c>
      <c r="I1910">
        <v>218.75</v>
      </c>
      <c r="J1910" t="s">
        <v>19</v>
      </c>
      <c r="K1910">
        <v>1</v>
      </c>
      <c r="L1910" t="s">
        <v>187</v>
      </c>
      <c r="M1910" t="s">
        <v>187</v>
      </c>
      <c r="N1910" t="s">
        <v>36</v>
      </c>
      <c r="O1910" t="s">
        <v>23</v>
      </c>
      <c r="P1910" t="s">
        <v>31</v>
      </c>
      <c r="Q1910" t="s">
        <v>38</v>
      </c>
      <c r="R1910">
        <v>4</v>
      </c>
      <c r="S1910" t="s">
        <v>386</v>
      </c>
      <c r="T1910" t="s">
        <v>387</v>
      </c>
      <c r="U1910" t="s">
        <v>388</v>
      </c>
      <c r="V1910" s="50">
        <f t="shared" si="165"/>
        <v>0.02</v>
      </c>
      <c r="W1910" s="50">
        <f t="shared" si="168"/>
        <v>20000</v>
      </c>
      <c r="X1910" s="50">
        <f t="shared" si="167"/>
        <v>1.8285714285714287E-2</v>
      </c>
      <c r="Y1910">
        <f t="shared" si="166"/>
        <v>18.285714285714288</v>
      </c>
    </row>
    <row r="1911" spans="1:25">
      <c r="A1911">
        <v>1910</v>
      </c>
      <c r="B1911" t="s">
        <v>296</v>
      </c>
      <c r="C1911" t="s">
        <v>385</v>
      </c>
      <c r="D1911">
        <v>7</v>
      </c>
      <c r="E1911" t="s">
        <v>18</v>
      </c>
      <c r="F1911">
        <f t="shared" si="170"/>
        <v>0.04</v>
      </c>
      <c r="H1911">
        <v>200</v>
      </c>
      <c r="I1911">
        <v>218.75</v>
      </c>
      <c r="J1911" t="s">
        <v>65</v>
      </c>
      <c r="K1911">
        <v>1</v>
      </c>
      <c r="L1911" t="s">
        <v>29</v>
      </c>
      <c r="M1911" t="s">
        <v>29</v>
      </c>
      <c r="N1911" t="s">
        <v>30</v>
      </c>
      <c r="O1911" t="s">
        <v>23</v>
      </c>
      <c r="P1911" t="s">
        <v>31</v>
      </c>
      <c r="Q1911" t="s">
        <v>32</v>
      </c>
      <c r="R1911">
        <v>1</v>
      </c>
      <c r="S1911" t="s">
        <v>386</v>
      </c>
      <c r="T1911" t="s">
        <v>387</v>
      </c>
      <c r="U1911" t="s">
        <v>389</v>
      </c>
      <c r="V1911" s="50">
        <f t="shared" si="165"/>
        <v>5.0000000000000001E-3</v>
      </c>
      <c r="W1911" s="50">
        <f t="shared" si="168"/>
        <v>5000</v>
      </c>
      <c r="X1911" s="50">
        <f t="shared" si="167"/>
        <v>4.5714285714285718E-3</v>
      </c>
      <c r="Y1911">
        <f t="shared" si="166"/>
        <v>4.5714285714285721</v>
      </c>
    </row>
    <row r="1912" spans="1:25">
      <c r="A1912">
        <v>1911</v>
      </c>
      <c r="B1912" t="s">
        <v>296</v>
      </c>
      <c r="C1912" t="s">
        <v>385</v>
      </c>
      <c r="D1912">
        <v>7</v>
      </c>
      <c r="E1912" t="s">
        <v>18</v>
      </c>
      <c r="F1912">
        <f t="shared" si="170"/>
        <v>0.04</v>
      </c>
      <c r="H1912">
        <v>200</v>
      </c>
      <c r="I1912">
        <v>218.75</v>
      </c>
      <c r="J1912" t="s">
        <v>65</v>
      </c>
      <c r="K1912">
        <v>1</v>
      </c>
      <c r="L1912" t="s">
        <v>39</v>
      </c>
      <c r="M1912" t="s">
        <v>35</v>
      </c>
      <c r="N1912" t="s">
        <v>36</v>
      </c>
      <c r="O1912" t="s">
        <v>37</v>
      </c>
      <c r="P1912" t="s">
        <v>24</v>
      </c>
      <c r="Q1912" t="s">
        <v>38</v>
      </c>
      <c r="R1912">
        <v>2</v>
      </c>
      <c r="S1912" t="s">
        <v>386</v>
      </c>
      <c r="T1912" t="s">
        <v>387</v>
      </c>
      <c r="U1912" t="s">
        <v>389</v>
      </c>
      <c r="V1912" s="50">
        <f t="shared" si="165"/>
        <v>0.01</v>
      </c>
      <c r="W1912" s="50">
        <f t="shared" si="168"/>
        <v>10000</v>
      </c>
      <c r="X1912" s="50">
        <f t="shared" si="167"/>
        <v>9.1428571428571435E-3</v>
      </c>
      <c r="Y1912">
        <f t="shared" si="166"/>
        <v>9.1428571428571441</v>
      </c>
    </row>
    <row r="1913" spans="1:25">
      <c r="A1913">
        <v>1912</v>
      </c>
      <c r="B1913" t="s">
        <v>296</v>
      </c>
      <c r="C1913" t="s">
        <v>385</v>
      </c>
      <c r="D1913">
        <v>7</v>
      </c>
      <c r="E1913" t="s">
        <v>18</v>
      </c>
      <c r="F1913">
        <f t="shared" si="170"/>
        <v>0.04</v>
      </c>
      <c r="H1913">
        <v>200</v>
      </c>
      <c r="I1913">
        <v>218.75</v>
      </c>
      <c r="J1913" t="s">
        <v>65</v>
      </c>
      <c r="K1913">
        <v>1</v>
      </c>
      <c r="L1913" t="s">
        <v>39</v>
      </c>
      <c r="M1913" t="s">
        <v>35</v>
      </c>
      <c r="N1913" t="s">
        <v>36</v>
      </c>
      <c r="O1913" t="s">
        <v>37</v>
      </c>
      <c r="P1913" t="s">
        <v>24</v>
      </c>
      <c r="Q1913" t="s">
        <v>38</v>
      </c>
      <c r="R1913">
        <v>2</v>
      </c>
      <c r="S1913" t="s">
        <v>386</v>
      </c>
      <c r="T1913" t="s">
        <v>387</v>
      </c>
      <c r="U1913" t="s">
        <v>389</v>
      </c>
      <c r="V1913" s="50">
        <f t="shared" si="165"/>
        <v>0.01</v>
      </c>
      <c r="W1913" s="50">
        <f t="shared" si="168"/>
        <v>10000</v>
      </c>
      <c r="X1913" s="50">
        <f t="shared" si="167"/>
        <v>9.1428571428571435E-3</v>
      </c>
      <c r="Y1913">
        <f t="shared" si="166"/>
        <v>9.1428571428571441</v>
      </c>
    </row>
    <row r="1914" spans="1:25">
      <c r="A1914">
        <v>1913</v>
      </c>
      <c r="B1914" t="s">
        <v>296</v>
      </c>
      <c r="C1914" t="s">
        <v>385</v>
      </c>
      <c r="D1914">
        <v>7</v>
      </c>
      <c r="E1914" t="s">
        <v>18</v>
      </c>
      <c r="F1914">
        <f t="shared" si="170"/>
        <v>0.04</v>
      </c>
      <c r="H1914">
        <v>200</v>
      </c>
      <c r="I1914">
        <v>218.75</v>
      </c>
      <c r="J1914" t="s">
        <v>65</v>
      </c>
      <c r="K1914">
        <v>1</v>
      </c>
      <c r="L1914" t="s">
        <v>46</v>
      </c>
      <c r="M1914" t="s">
        <v>46</v>
      </c>
      <c r="N1914" t="s">
        <v>22</v>
      </c>
      <c r="O1914" t="s">
        <v>23</v>
      </c>
      <c r="P1914" t="s">
        <v>24</v>
      </c>
      <c r="Q1914" t="s">
        <v>32</v>
      </c>
      <c r="R1914">
        <v>1</v>
      </c>
      <c r="S1914" t="s">
        <v>386</v>
      </c>
      <c r="T1914" t="s">
        <v>387</v>
      </c>
      <c r="U1914" t="s">
        <v>389</v>
      </c>
      <c r="V1914" s="50">
        <f t="shared" si="165"/>
        <v>5.0000000000000001E-3</v>
      </c>
      <c r="W1914" s="50">
        <f t="shared" si="168"/>
        <v>5000</v>
      </c>
      <c r="X1914" s="50">
        <f t="shared" si="167"/>
        <v>4.5714285714285718E-3</v>
      </c>
      <c r="Y1914">
        <f t="shared" si="166"/>
        <v>4.5714285714285721</v>
      </c>
    </row>
    <row r="1915" spans="1:25">
      <c r="A1915">
        <v>1914</v>
      </c>
      <c r="B1915" t="s">
        <v>296</v>
      </c>
      <c r="C1915" t="s">
        <v>385</v>
      </c>
      <c r="D1915">
        <v>7</v>
      </c>
      <c r="E1915" t="s">
        <v>18</v>
      </c>
      <c r="F1915">
        <f t="shared" si="170"/>
        <v>0.04</v>
      </c>
      <c r="H1915">
        <v>200</v>
      </c>
      <c r="I1915">
        <v>218.75</v>
      </c>
      <c r="J1915" t="s">
        <v>65</v>
      </c>
      <c r="K1915">
        <v>1</v>
      </c>
      <c r="L1915" t="s">
        <v>51</v>
      </c>
      <c r="M1915" t="s">
        <v>51</v>
      </c>
      <c r="N1915" t="s">
        <v>22</v>
      </c>
      <c r="O1915" t="s">
        <v>23</v>
      </c>
      <c r="P1915" t="s">
        <v>24</v>
      </c>
      <c r="Q1915" t="s">
        <v>45</v>
      </c>
      <c r="R1915">
        <v>1</v>
      </c>
      <c r="S1915" t="s">
        <v>386</v>
      </c>
      <c r="T1915" t="s">
        <v>387</v>
      </c>
      <c r="U1915" t="s">
        <v>389</v>
      </c>
      <c r="V1915" s="50">
        <f t="shared" si="165"/>
        <v>5.0000000000000001E-3</v>
      </c>
      <c r="W1915" s="50">
        <f t="shared" si="168"/>
        <v>5000</v>
      </c>
      <c r="X1915" s="50">
        <f t="shared" si="167"/>
        <v>4.5714285714285718E-3</v>
      </c>
      <c r="Y1915">
        <f t="shared" si="166"/>
        <v>4.5714285714285721</v>
      </c>
    </row>
    <row r="1916" spans="1:25">
      <c r="A1916">
        <v>1915</v>
      </c>
      <c r="B1916" t="s">
        <v>296</v>
      </c>
      <c r="C1916" t="s">
        <v>385</v>
      </c>
      <c r="D1916">
        <v>7</v>
      </c>
      <c r="E1916" t="s">
        <v>18</v>
      </c>
      <c r="F1916">
        <f t="shared" si="170"/>
        <v>0.04</v>
      </c>
      <c r="H1916">
        <v>200</v>
      </c>
      <c r="I1916">
        <v>218.75</v>
      </c>
      <c r="J1916" t="s">
        <v>65</v>
      </c>
      <c r="K1916">
        <v>1</v>
      </c>
      <c r="L1916" t="s">
        <v>60</v>
      </c>
      <c r="M1916" t="s">
        <v>60</v>
      </c>
      <c r="N1916" t="s">
        <v>30</v>
      </c>
      <c r="O1916" t="s">
        <v>37</v>
      </c>
      <c r="P1916" t="s">
        <v>31</v>
      </c>
      <c r="Q1916" t="s">
        <v>61</v>
      </c>
      <c r="R1916">
        <v>1</v>
      </c>
      <c r="S1916" t="s">
        <v>386</v>
      </c>
      <c r="T1916" t="s">
        <v>387</v>
      </c>
      <c r="U1916" t="s">
        <v>389</v>
      </c>
      <c r="V1916" s="50">
        <f t="shared" si="165"/>
        <v>5.0000000000000001E-3</v>
      </c>
      <c r="W1916" s="50">
        <f t="shared" si="168"/>
        <v>5000</v>
      </c>
      <c r="X1916" s="50">
        <f t="shared" si="167"/>
        <v>4.5714285714285718E-3</v>
      </c>
      <c r="Y1916">
        <f t="shared" si="166"/>
        <v>4.5714285714285721</v>
      </c>
    </row>
    <row r="1917" spans="1:25">
      <c r="A1917">
        <v>1916</v>
      </c>
      <c r="B1917" t="s">
        <v>296</v>
      </c>
      <c r="C1917" t="s">
        <v>385</v>
      </c>
      <c r="D1917">
        <v>7</v>
      </c>
      <c r="E1917" t="s">
        <v>18</v>
      </c>
      <c r="F1917">
        <f t="shared" si="170"/>
        <v>0.04</v>
      </c>
      <c r="H1917">
        <v>200</v>
      </c>
      <c r="I1917">
        <v>218.75</v>
      </c>
      <c r="J1917" t="s">
        <v>65</v>
      </c>
      <c r="K1917">
        <v>1</v>
      </c>
      <c r="L1917" t="s">
        <v>350</v>
      </c>
      <c r="M1917" t="s">
        <v>350</v>
      </c>
      <c r="N1917" t="s">
        <v>22</v>
      </c>
      <c r="O1917" t="s">
        <v>37</v>
      </c>
      <c r="P1917" t="s">
        <v>31</v>
      </c>
      <c r="Q1917" t="s">
        <v>351</v>
      </c>
      <c r="R1917">
        <v>1</v>
      </c>
      <c r="S1917" t="s">
        <v>386</v>
      </c>
      <c r="T1917" t="s">
        <v>387</v>
      </c>
      <c r="U1917" t="s">
        <v>389</v>
      </c>
      <c r="V1917" s="50">
        <f t="shared" si="165"/>
        <v>5.0000000000000001E-3</v>
      </c>
      <c r="W1917" s="50">
        <f t="shared" si="168"/>
        <v>5000</v>
      </c>
      <c r="X1917" s="50">
        <f t="shared" si="167"/>
        <v>4.5714285714285718E-3</v>
      </c>
      <c r="Y1917">
        <f t="shared" si="166"/>
        <v>4.5714285714285721</v>
      </c>
    </row>
    <row r="1918" spans="1:25">
      <c r="A1918">
        <v>1917</v>
      </c>
      <c r="B1918" t="s">
        <v>296</v>
      </c>
      <c r="C1918" t="s">
        <v>385</v>
      </c>
      <c r="D1918">
        <v>7</v>
      </c>
      <c r="E1918" t="s">
        <v>18</v>
      </c>
      <c r="F1918">
        <f t="shared" si="170"/>
        <v>0.04</v>
      </c>
      <c r="H1918">
        <v>200</v>
      </c>
      <c r="I1918">
        <v>218.75</v>
      </c>
      <c r="J1918" t="s">
        <v>65</v>
      </c>
      <c r="K1918">
        <v>1</v>
      </c>
      <c r="L1918" t="s">
        <v>307</v>
      </c>
      <c r="M1918" t="s">
        <v>307</v>
      </c>
      <c r="N1918" t="s">
        <v>36</v>
      </c>
      <c r="O1918" t="s">
        <v>37</v>
      </c>
      <c r="P1918" t="s">
        <v>24</v>
      </c>
      <c r="Q1918" t="s">
        <v>38</v>
      </c>
      <c r="R1918">
        <v>2</v>
      </c>
      <c r="S1918" t="s">
        <v>386</v>
      </c>
      <c r="T1918" t="s">
        <v>387</v>
      </c>
      <c r="U1918" t="s">
        <v>389</v>
      </c>
      <c r="V1918" s="50">
        <f t="shared" si="165"/>
        <v>0.01</v>
      </c>
      <c r="W1918" s="50">
        <f t="shared" si="168"/>
        <v>10000</v>
      </c>
      <c r="X1918" s="50">
        <f t="shared" si="167"/>
        <v>9.1428571428571435E-3</v>
      </c>
      <c r="Y1918">
        <f t="shared" si="166"/>
        <v>9.1428571428571441</v>
      </c>
    </row>
    <row r="1919" spans="1:25">
      <c r="A1919">
        <v>1918</v>
      </c>
      <c r="B1919" t="s">
        <v>296</v>
      </c>
      <c r="C1919" t="s">
        <v>385</v>
      </c>
      <c r="D1919">
        <v>7</v>
      </c>
      <c r="E1919" t="s">
        <v>18</v>
      </c>
      <c r="F1919">
        <f t="shared" si="170"/>
        <v>0.04</v>
      </c>
      <c r="H1919">
        <v>200</v>
      </c>
      <c r="I1919">
        <v>218.75</v>
      </c>
      <c r="J1919" t="s">
        <v>65</v>
      </c>
      <c r="K1919">
        <v>1</v>
      </c>
      <c r="L1919" t="s">
        <v>307</v>
      </c>
      <c r="M1919" t="s">
        <v>307</v>
      </c>
      <c r="N1919" t="s">
        <v>36</v>
      </c>
      <c r="O1919" t="s">
        <v>37</v>
      </c>
      <c r="P1919" t="s">
        <v>24</v>
      </c>
      <c r="Q1919" t="s">
        <v>38</v>
      </c>
      <c r="R1919">
        <v>1</v>
      </c>
      <c r="S1919" t="s">
        <v>386</v>
      </c>
      <c r="T1919" t="s">
        <v>387</v>
      </c>
      <c r="U1919" t="s">
        <v>389</v>
      </c>
      <c r="V1919" s="50">
        <f t="shared" si="165"/>
        <v>5.0000000000000001E-3</v>
      </c>
      <c r="W1919" s="50">
        <f t="shared" si="168"/>
        <v>5000</v>
      </c>
      <c r="X1919" s="50">
        <f t="shared" si="167"/>
        <v>4.5714285714285718E-3</v>
      </c>
      <c r="Y1919">
        <f t="shared" si="166"/>
        <v>4.5714285714285721</v>
      </c>
    </row>
    <row r="1920" spans="1:25">
      <c r="A1920">
        <v>1919</v>
      </c>
      <c r="B1920" t="s">
        <v>296</v>
      </c>
      <c r="C1920" t="s">
        <v>385</v>
      </c>
      <c r="D1920">
        <v>7</v>
      </c>
      <c r="E1920" t="s">
        <v>18</v>
      </c>
      <c r="F1920">
        <f t="shared" si="170"/>
        <v>0.04</v>
      </c>
      <c r="H1920">
        <v>200</v>
      </c>
      <c r="I1920">
        <v>218.75</v>
      </c>
      <c r="J1920" t="s">
        <v>65</v>
      </c>
      <c r="K1920">
        <v>1</v>
      </c>
      <c r="L1920" t="s">
        <v>307</v>
      </c>
      <c r="M1920" t="s">
        <v>307</v>
      </c>
      <c r="N1920" t="s">
        <v>36</v>
      </c>
      <c r="O1920" t="s">
        <v>37</v>
      </c>
      <c r="P1920" t="s">
        <v>24</v>
      </c>
      <c r="Q1920" t="s">
        <v>38</v>
      </c>
      <c r="R1920">
        <v>1</v>
      </c>
      <c r="S1920" t="s">
        <v>386</v>
      </c>
      <c r="T1920" t="s">
        <v>387</v>
      </c>
      <c r="U1920" t="s">
        <v>389</v>
      </c>
      <c r="V1920" s="50">
        <f t="shared" si="165"/>
        <v>5.0000000000000001E-3</v>
      </c>
      <c r="W1920" s="50">
        <f t="shared" si="168"/>
        <v>5000</v>
      </c>
      <c r="X1920" s="50">
        <f t="shared" si="167"/>
        <v>4.5714285714285718E-3</v>
      </c>
      <c r="Y1920">
        <f t="shared" si="166"/>
        <v>4.5714285714285721</v>
      </c>
    </row>
    <row r="1921" spans="1:25">
      <c r="A1921">
        <v>1920</v>
      </c>
      <c r="B1921" t="s">
        <v>296</v>
      </c>
      <c r="C1921" t="s">
        <v>385</v>
      </c>
      <c r="D1921">
        <v>7</v>
      </c>
      <c r="E1921" t="s">
        <v>18</v>
      </c>
      <c r="F1921">
        <f t="shared" si="170"/>
        <v>0.04</v>
      </c>
      <c r="H1921">
        <v>200</v>
      </c>
      <c r="I1921">
        <v>218.75</v>
      </c>
      <c r="J1921" t="s">
        <v>65</v>
      </c>
      <c r="K1921">
        <v>1</v>
      </c>
      <c r="L1921" t="s">
        <v>307</v>
      </c>
      <c r="M1921" t="s">
        <v>307</v>
      </c>
      <c r="N1921" t="s">
        <v>36</v>
      </c>
      <c r="O1921" t="s">
        <v>37</v>
      </c>
      <c r="P1921" t="s">
        <v>24</v>
      </c>
      <c r="Q1921" t="s">
        <v>38</v>
      </c>
      <c r="R1921">
        <v>2</v>
      </c>
      <c r="S1921" t="s">
        <v>386</v>
      </c>
      <c r="T1921" t="s">
        <v>387</v>
      </c>
      <c r="U1921" t="s">
        <v>389</v>
      </c>
      <c r="V1921" s="50">
        <f t="shared" si="165"/>
        <v>0.01</v>
      </c>
      <c r="W1921" s="50">
        <f t="shared" si="168"/>
        <v>10000</v>
      </c>
      <c r="X1921" s="50">
        <f t="shared" si="167"/>
        <v>9.1428571428571435E-3</v>
      </c>
      <c r="Y1921">
        <f t="shared" si="166"/>
        <v>9.1428571428571441</v>
      </c>
    </row>
    <row r="1922" spans="1:25">
      <c r="A1922">
        <v>1921</v>
      </c>
      <c r="B1922" t="s">
        <v>296</v>
      </c>
      <c r="C1922" t="s">
        <v>385</v>
      </c>
      <c r="D1922">
        <v>7</v>
      </c>
      <c r="E1922" t="s">
        <v>18</v>
      </c>
      <c r="F1922">
        <f t="shared" si="170"/>
        <v>0.04</v>
      </c>
      <c r="H1922">
        <v>200</v>
      </c>
      <c r="I1922">
        <v>218.75</v>
      </c>
      <c r="J1922" t="s">
        <v>65</v>
      </c>
      <c r="K1922">
        <v>1</v>
      </c>
      <c r="L1922" t="s">
        <v>309</v>
      </c>
      <c r="M1922" t="s">
        <v>309</v>
      </c>
      <c r="N1922" t="s">
        <v>22</v>
      </c>
      <c r="O1922" t="s">
        <v>23</v>
      </c>
      <c r="P1922" t="s">
        <v>24</v>
      </c>
      <c r="Q1922" t="s">
        <v>32</v>
      </c>
      <c r="R1922">
        <v>1</v>
      </c>
      <c r="S1922" t="s">
        <v>386</v>
      </c>
      <c r="T1922" t="s">
        <v>387</v>
      </c>
      <c r="U1922" t="s">
        <v>389</v>
      </c>
      <c r="V1922" s="50">
        <f t="shared" ref="V1922:V1985" si="171">R1922/H1922</f>
        <v>5.0000000000000001E-3</v>
      </c>
      <c r="W1922" s="50">
        <f t="shared" si="168"/>
        <v>5000</v>
      </c>
      <c r="X1922" s="50">
        <f t="shared" si="167"/>
        <v>4.5714285714285718E-3</v>
      </c>
      <c r="Y1922">
        <f t="shared" ref="Y1922:Y1985" si="172">X1922*1000</f>
        <v>4.5714285714285721</v>
      </c>
    </row>
    <row r="1923" spans="1:25">
      <c r="A1923">
        <v>1922</v>
      </c>
      <c r="B1923" t="s">
        <v>296</v>
      </c>
      <c r="C1923" t="s">
        <v>385</v>
      </c>
      <c r="D1923">
        <v>7</v>
      </c>
      <c r="E1923" t="s">
        <v>18</v>
      </c>
      <c r="F1923">
        <f t="shared" si="170"/>
        <v>0.04</v>
      </c>
      <c r="H1923">
        <v>200</v>
      </c>
      <c r="I1923">
        <v>218.75</v>
      </c>
      <c r="J1923" t="s">
        <v>65</v>
      </c>
      <c r="K1923">
        <v>1</v>
      </c>
      <c r="L1923" t="s">
        <v>309</v>
      </c>
      <c r="M1923" t="s">
        <v>309</v>
      </c>
      <c r="N1923" t="s">
        <v>22</v>
      </c>
      <c r="O1923" t="s">
        <v>23</v>
      </c>
      <c r="P1923" t="s">
        <v>24</v>
      </c>
      <c r="Q1923" t="s">
        <v>32</v>
      </c>
      <c r="R1923">
        <v>1</v>
      </c>
      <c r="S1923" t="s">
        <v>386</v>
      </c>
      <c r="T1923" t="s">
        <v>387</v>
      </c>
      <c r="U1923" t="s">
        <v>389</v>
      </c>
      <c r="V1923" s="50">
        <f t="shared" si="171"/>
        <v>5.0000000000000001E-3</v>
      </c>
      <c r="W1923" s="50">
        <f t="shared" si="168"/>
        <v>5000</v>
      </c>
      <c r="X1923" s="50">
        <f t="shared" ref="X1923:X1986" si="173">R1923/I1923</f>
        <v>4.5714285714285718E-3</v>
      </c>
      <c r="Y1923">
        <f t="shared" si="172"/>
        <v>4.5714285714285721</v>
      </c>
    </row>
    <row r="1924" spans="1:25">
      <c r="A1924">
        <v>1923</v>
      </c>
      <c r="B1924" t="s">
        <v>296</v>
      </c>
      <c r="C1924" t="s">
        <v>385</v>
      </c>
      <c r="D1924">
        <v>7</v>
      </c>
      <c r="E1924" t="s">
        <v>18</v>
      </c>
      <c r="F1924">
        <f t="shared" si="170"/>
        <v>0.04</v>
      </c>
      <c r="H1924">
        <v>200</v>
      </c>
      <c r="I1924">
        <v>218.75</v>
      </c>
      <c r="J1924" t="s">
        <v>65</v>
      </c>
      <c r="K1924">
        <v>1</v>
      </c>
      <c r="L1924" t="s">
        <v>62</v>
      </c>
      <c r="M1924" t="s">
        <v>62</v>
      </c>
      <c r="N1924" t="s">
        <v>22</v>
      </c>
      <c r="O1924" t="s">
        <v>37</v>
      </c>
      <c r="P1924" t="s">
        <v>24</v>
      </c>
      <c r="Q1924" t="s">
        <v>32</v>
      </c>
      <c r="R1924">
        <v>1</v>
      </c>
      <c r="S1924" t="s">
        <v>386</v>
      </c>
      <c r="T1924" t="s">
        <v>387</v>
      </c>
      <c r="U1924" t="s">
        <v>389</v>
      </c>
      <c r="V1924" s="50">
        <f t="shared" si="171"/>
        <v>5.0000000000000001E-3</v>
      </c>
      <c r="W1924" s="50">
        <f t="shared" ref="W1924:W1987" si="174">V1924*1000000</f>
        <v>5000</v>
      </c>
      <c r="X1924" s="50">
        <f t="shared" si="173"/>
        <v>4.5714285714285718E-3</v>
      </c>
      <c r="Y1924">
        <f t="shared" si="172"/>
        <v>4.5714285714285721</v>
      </c>
    </row>
    <row r="1925" spans="1:25">
      <c r="A1925">
        <v>1924</v>
      </c>
      <c r="B1925" t="s">
        <v>296</v>
      </c>
      <c r="C1925" t="s">
        <v>385</v>
      </c>
      <c r="D1925">
        <v>7</v>
      </c>
      <c r="E1925" t="s">
        <v>18</v>
      </c>
      <c r="F1925">
        <f t="shared" si="170"/>
        <v>0.04</v>
      </c>
      <c r="H1925">
        <v>200</v>
      </c>
      <c r="I1925">
        <v>218.75</v>
      </c>
      <c r="J1925" t="s">
        <v>65</v>
      </c>
      <c r="K1925">
        <v>1</v>
      </c>
      <c r="L1925" t="s">
        <v>187</v>
      </c>
      <c r="M1925" t="s">
        <v>187</v>
      </c>
      <c r="N1925" t="s">
        <v>36</v>
      </c>
      <c r="O1925" t="s">
        <v>23</v>
      </c>
      <c r="P1925" t="s">
        <v>31</v>
      </c>
      <c r="Q1925" t="s">
        <v>38</v>
      </c>
      <c r="R1925">
        <v>12</v>
      </c>
      <c r="S1925" t="s">
        <v>386</v>
      </c>
      <c r="T1925" t="s">
        <v>387</v>
      </c>
      <c r="U1925" t="s">
        <v>389</v>
      </c>
      <c r="V1925" s="50">
        <f t="shared" si="171"/>
        <v>0.06</v>
      </c>
      <c r="W1925" s="50">
        <f t="shared" si="174"/>
        <v>60000</v>
      </c>
      <c r="X1925" s="50">
        <f t="shared" si="173"/>
        <v>5.4857142857142854E-2</v>
      </c>
      <c r="Y1925">
        <f t="shared" si="172"/>
        <v>54.857142857142854</v>
      </c>
    </row>
    <row r="1926" spans="1:25">
      <c r="A1926">
        <v>1925</v>
      </c>
      <c r="B1926" t="s">
        <v>296</v>
      </c>
      <c r="C1926" t="s">
        <v>385</v>
      </c>
      <c r="D1926">
        <v>7</v>
      </c>
      <c r="E1926" t="s">
        <v>18</v>
      </c>
      <c r="F1926">
        <f t="shared" si="170"/>
        <v>0.04</v>
      </c>
      <c r="H1926">
        <v>200</v>
      </c>
      <c r="I1926">
        <v>218.75</v>
      </c>
      <c r="J1926" t="s">
        <v>65</v>
      </c>
      <c r="K1926">
        <v>1</v>
      </c>
      <c r="L1926" t="s">
        <v>153</v>
      </c>
      <c r="M1926" t="s">
        <v>153</v>
      </c>
      <c r="N1926" t="s">
        <v>22</v>
      </c>
      <c r="O1926" t="s">
        <v>23</v>
      </c>
      <c r="P1926" t="s">
        <v>31</v>
      </c>
      <c r="Q1926" t="s">
        <v>154</v>
      </c>
      <c r="R1926">
        <v>1</v>
      </c>
      <c r="S1926" t="s">
        <v>386</v>
      </c>
      <c r="T1926" t="s">
        <v>387</v>
      </c>
      <c r="U1926" t="s">
        <v>389</v>
      </c>
      <c r="V1926" s="50">
        <f t="shared" si="171"/>
        <v>5.0000000000000001E-3</v>
      </c>
      <c r="W1926" s="50">
        <f t="shared" si="174"/>
        <v>5000</v>
      </c>
      <c r="X1926" s="50">
        <f t="shared" si="173"/>
        <v>4.5714285714285718E-3</v>
      </c>
      <c r="Y1926">
        <f t="shared" si="172"/>
        <v>4.5714285714285721</v>
      </c>
    </row>
    <row r="1927" spans="1:25">
      <c r="A1927">
        <v>1926</v>
      </c>
      <c r="B1927" t="s">
        <v>296</v>
      </c>
      <c r="C1927" t="s">
        <v>385</v>
      </c>
      <c r="D1927">
        <v>7</v>
      </c>
      <c r="E1927" t="s">
        <v>18</v>
      </c>
      <c r="F1927">
        <f t="shared" si="170"/>
        <v>0.04</v>
      </c>
      <c r="H1927">
        <v>200</v>
      </c>
      <c r="I1927">
        <v>218.75</v>
      </c>
      <c r="J1927" t="s">
        <v>67</v>
      </c>
      <c r="K1927">
        <v>1</v>
      </c>
      <c r="L1927" t="s">
        <v>34</v>
      </c>
      <c r="M1927" t="s">
        <v>35</v>
      </c>
      <c r="N1927" t="s">
        <v>36</v>
      </c>
      <c r="O1927" t="s">
        <v>37</v>
      </c>
      <c r="P1927" t="s">
        <v>24</v>
      </c>
      <c r="Q1927" t="s">
        <v>38</v>
      </c>
      <c r="R1927">
        <v>1</v>
      </c>
      <c r="S1927" t="s">
        <v>386</v>
      </c>
      <c r="T1927" t="s">
        <v>387</v>
      </c>
      <c r="U1927" t="s">
        <v>390</v>
      </c>
      <c r="V1927" s="50">
        <f t="shared" si="171"/>
        <v>5.0000000000000001E-3</v>
      </c>
      <c r="W1927" s="50">
        <f t="shared" si="174"/>
        <v>5000</v>
      </c>
      <c r="X1927" s="50">
        <f t="shared" si="173"/>
        <v>4.5714285714285718E-3</v>
      </c>
      <c r="Y1927">
        <f t="shared" si="172"/>
        <v>4.5714285714285721</v>
      </c>
    </row>
    <row r="1928" spans="1:25">
      <c r="A1928">
        <v>1927</v>
      </c>
      <c r="B1928" t="s">
        <v>296</v>
      </c>
      <c r="C1928" t="s">
        <v>385</v>
      </c>
      <c r="D1928">
        <v>7</v>
      </c>
      <c r="E1928" t="s">
        <v>18</v>
      </c>
      <c r="F1928">
        <f t="shared" si="170"/>
        <v>0.04</v>
      </c>
      <c r="H1928">
        <v>200</v>
      </c>
      <c r="I1928">
        <v>218.75</v>
      </c>
      <c r="J1928" t="s">
        <v>67</v>
      </c>
      <c r="K1928">
        <v>1</v>
      </c>
      <c r="L1928" t="s">
        <v>39</v>
      </c>
      <c r="M1928" t="s">
        <v>35</v>
      </c>
      <c r="N1928" t="s">
        <v>36</v>
      </c>
      <c r="O1928" t="s">
        <v>37</v>
      </c>
      <c r="P1928" t="s">
        <v>24</v>
      </c>
      <c r="Q1928" t="s">
        <v>38</v>
      </c>
      <c r="R1928">
        <v>3</v>
      </c>
      <c r="S1928" t="s">
        <v>386</v>
      </c>
      <c r="T1928" t="s">
        <v>387</v>
      </c>
      <c r="U1928" t="s">
        <v>390</v>
      </c>
      <c r="V1928" s="50">
        <f t="shared" si="171"/>
        <v>1.4999999999999999E-2</v>
      </c>
      <c r="W1928" s="50">
        <f t="shared" si="174"/>
        <v>15000</v>
      </c>
      <c r="X1928" s="50">
        <f t="shared" si="173"/>
        <v>1.3714285714285714E-2</v>
      </c>
      <c r="Y1928">
        <f t="shared" si="172"/>
        <v>13.714285714285714</v>
      </c>
    </row>
    <row r="1929" spans="1:25">
      <c r="A1929">
        <v>1928</v>
      </c>
      <c r="B1929" t="s">
        <v>296</v>
      </c>
      <c r="C1929" t="s">
        <v>385</v>
      </c>
      <c r="D1929">
        <v>7</v>
      </c>
      <c r="E1929" t="s">
        <v>18</v>
      </c>
      <c r="F1929">
        <f t="shared" si="170"/>
        <v>0.04</v>
      </c>
      <c r="H1929">
        <v>200</v>
      </c>
      <c r="I1929">
        <v>218.75</v>
      </c>
      <c r="J1929" t="s">
        <v>67</v>
      </c>
      <c r="K1929">
        <v>1</v>
      </c>
      <c r="L1929" t="s">
        <v>39</v>
      </c>
      <c r="M1929" t="s">
        <v>35</v>
      </c>
      <c r="N1929" t="s">
        <v>36</v>
      </c>
      <c r="O1929" t="s">
        <v>37</v>
      </c>
      <c r="P1929" t="s">
        <v>24</v>
      </c>
      <c r="Q1929" t="s">
        <v>38</v>
      </c>
      <c r="R1929">
        <v>1</v>
      </c>
      <c r="S1929" t="s">
        <v>386</v>
      </c>
      <c r="T1929" t="s">
        <v>387</v>
      </c>
      <c r="U1929" t="s">
        <v>390</v>
      </c>
      <c r="V1929" s="50">
        <f t="shared" si="171"/>
        <v>5.0000000000000001E-3</v>
      </c>
      <c r="W1929" s="50">
        <f t="shared" si="174"/>
        <v>5000</v>
      </c>
      <c r="X1929" s="50">
        <f t="shared" si="173"/>
        <v>4.5714285714285718E-3</v>
      </c>
      <c r="Y1929">
        <f t="shared" si="172"/>
        <v>4.5714285714285721</v>
      </c>
    </row>
    <row r="1930" spans="1:25">
      <c r="A1930">
        <v>1929</v>
      </c>
      <c r="B1930" t="s">
        <v>296</v>
      </c>
      <c r="C1930" t="s">
        <v>385</v>
      </c>
      <c r="D1930">
        <v>7</v>
      </c>
      <c r="E1930" t="s">
        <v>18</v>
      </c>
      <c r="F1930">
        <f t="shared" si="170"/>
        <v>0.04</v>
      </c>
      <c r="H1930">
        <v>200</v>
      </c>
      <c r="I1930">
        <v>218.75</v>
      </c>
      <c r="J1930" t="s">
        <v>67</v>
      </c>
      <c r="K1930">
        <v>1</v>
      </c>
      <c r="L1930" t="s">
        <v>39</v>
      </c>
      <c r="M1930" t="s">
        <v>35</v>
      </c>
      <c r="N1930" t="s">
        <v>36</v>
      </c>
      <c r="O1930" t="s">
        <v>37</v>
      </c>
      <c r="P1930" t="s">
        <v>24</v>
      </c>
      <c r="Q1930" t="s">
        <v>38</v>
      </c>
      <c r="R1930">
        <v>2</v>
      </c>
      <c r="S1930" t="s">
        <v>386</v>
      </c>
      <c r="T1930" t="s">
        <v>387</v>
      </c>
      <c r="U1930" t="s">
        <v>390</v>
      </c>
      <c r="V1930" s="50">
        <f t="shared" si="171"/>
        <v>0.01</v>
      </c>
      <c r="W1930" s="50">
        <f t="shared" si="174"/>
        <v>10000</v>
      </c>
      <c r="X1930" s="50">
        <f t="shared" si="173"/>
        <v>9.1428571428571435E-3</v>
      </c>
      <c r="Y1930">
        <f t="shared" si="172"/>
        <v>9.1428571428571441</v>
      </c>
    </row>
    <row r="1931" spans="1:25">
      <c r="A1931">
        <v>1930</v>
      </c>
      <c r="B1931" t="s">
        <v>296</v>
      </c>
      <c r="C1931" t="s">
        <v>385</v>
      </c>
      <c r="D1931">
        <v>7</v>
      </c>
      <c r="E1931" t="s">
        <v>18</v>
      </c>
      <c r="F1931">
        <f t="shared" si="170"/>
        <v>0.04</v>
      </c>
      <c r="H1931">
        <v>200</v>
      </c>
      <c r="I1931">
        <v>218.75</v>
      </c>
      <c r="J1931" t="s">
        <v>67</v>
      </c>
      <c r="K1931">
        <v>1</v>
      </c>
      <c r="L1931" t="s">
        <v>39</v>
      </c>
      <c r="M1931" t="s">
        <v>35</v>
      </c>
      <c r="N1931" t="s">
        <v>36</v>
      </c>
      <c r="O1931" t="s">
        <v>37</v>
      </c>
      <c r="P1931" t="s">
        <v>24</v>
      </c>
      <c r="Q1931" t="s">
        <v>38</v>
      </c>
      <c r="R1931">
        <v>1</v>
      </c>
      <c r="S1931" t="s">
        <v>386</v>
      </c>
      <c r="T1931" t="s">
        <v>387</v>
      </c>
      <c r="U1931" t="s">
        <v>390</v>
      </c>
      <c r="V1931" s="50">
        <f t="shared" si="171"/>
        <v>5.0000000000000001E-3</v>
      </c>
      <c r="W1931" s="50">
        <f t="shared" si="174"/>
        <v>5000</v>
      </c>
      <c r="X1931" s="50">
        <f t="shared" si="173"/>
        <v>4.5714285714285718E-3</v>
      </c>
      <c r="Y1931">
        <f t="shared" si="172"/>
        <v>4.5714285714285721</v>
      </c>
    </row>
    <row r="1932" spans="1:25">
      <c r="A1932">
        <v>1931</v>
      </c>
      <c r="B1932" t="s">
        <v>296</v>
      </c>
      <c r="C1932" t="s">
        <v>385</v>
      </c>
      <c r="D1932">
        <v>7</v>
      </c>
      <c r="E1932" t="s">
        <v>18</v>
      </c>
      <c r="F1932">
        <f t="shared" si="170"/>
        <v>0.04</v>
      </c>
      <c r="H1932">
        <v>200</v>
      </c>
      <c r="I1932">
        <v>218.75</v>
      </c>
      <c r="J1932" t="s">
        <v>67</v>
      </c>
      <c r="K1932">
        <v>1</v>
      </c>
      <c r="L1932" t="s">
        <v>301</v>
      </c>
      <c r="M1932" t="s">
        <v>302</v>
      </c>
      <c r="N1932" t="s">
        <v>22</v>
      </c>
      <c r="O1932" t="s">
        <v>23</v>
      </c>
      <c r="P1932" t="s">
        <v>24</v>
      </c>
      <c r="Q1932" t="s">
        <v>303</v>
      </c>
      <c r="R1932">
        <v>1</v>
      </c>
      <c r="S1932" t="s">
        <v>386</v>
      </c>
      <c r="T1932" t="s">
        <v>387</v>
      </c>
      <c r="U1932" t="s">
        <v>390</v>
      </c>
      <c r="V1932" s="50">
        <f t="shared" si="171"/>
        <v>5.0000000000000001E-3</v>
      </c>
      <c r="W1932" s="50">
        <f t="shared" si="174"/>
        <v>5000</v>
      </c>
      <c r="X1932" s="50">
        <f t="shared" si="173"/>
        <v>4.5714285714285718E-3</v>
      </c>
      <c r="Y1932">
        <f t="shared" si="172"/>
        <v>4.5714285714285721</v>
      </c>
    </row>
    <row r="1933" spans="1:25">
      <c r="A1933">
        <v>1932</v>
      </c>
      <c r="B1933" t="s">
        <v>296</v>
      </c>
      <c r="C1933" t="s">
        <v>385</v>
      </c>
      <c r="D1933">
        <v>7</v>
      </c>
      <c r="E1933" t="s">
        <v>18</v>
      </c>
      <c r="F1933">
        <f t="shared" si="170"/>
        <v>0.04</v>
      </c>
      <c r="H1933">
        <v>200</v>
      </c>
      <c r="I1933">
        <v>218.75</v>
      </c>
      <c r="J1933" t="s">
        <v>67</v>
      </c>
      <c r="K1933">
        <v>1</v>
      </c>
      <c r="L1933" t="s">
        <v>46</v>
      </c>
      <c r="M1933" t="s">
        <v>46</v>
      </c>
      <c r="N1933" t="s">
        <v>22</v>
      </c>
      <c r="O1933" t="s">
        <v>23</v>
      </c>
      <c r="P1933" t="s">
        <v>24</v>
      </c>
      <c r="Q1933" t="s">
        <v>32</v>
      </c>
      <c r="R1933">
        <v>1</v>
      </c>
      <c r="S1933" t="s">
        <v>386</v>
      </c>
      <c r="T1933" t="s">
        <v>387</v>
      </c>
      <c r="U1933" t="s">
        <v>390</v>
      </c>
      <c r="V1933" s="50">
        <f t="shared" si="171"/>
        <v>5.0000000000000001E-3</v>
      </c>
      <c r="W1933" s="50">
        <f t="shared" si="174"/>
        <v>5000</v>
      </c>
      <c r="X1933" s="50">
        <f t="shared" si="173"/>
        <v>4.5714285714285718E-3</v>
      </c>
      <c r="Y1933">
        <f t="shared" si="172"/>
        <v>4.5714285714285721</v>
      </c>
    </row>
    <row r="1934" spans="1:25">
      <c r="A1934">
        <v>1933</v>
      </c>
      <c r="B1934" t="s">
        <v>296</v>
      </c>
      <c r="C1934" t="s">
        <v>385</v>
      </c>
      <c r="D1934">
        <v>7</v>
      </c>
      <c r="E1934" t="s">
        <v>18</v>
      </c>
      <c r="F1934">
        <f t="shared" si="170"/>
        <v>0.04</v>
      </c>
      <c r="H1934">
        <v>200</v>
      </c>
      <c r="I1934">
        <v>218.75</v>
      </c>
      <c r="J1934" t="s">
        <v>67</v>
      </c>
      <c r="K1934">
        <v>1</v>
      </c>
      <c r="L1934" t="s">
        <v>51</v>
      </c>
      <c r="M1934" t="s">
        <v>51</v>
      </c>
      <c r="N1934" t="s">
        <v>22</v>
      </c>
      <c r="O1934" t="s">
        <v>23</v>
      </c>
      <c r="P1934" t="s">
        <v>24</v>
      </c>
      <c r="Q1934" t="s">
        <v>45</v>
      </c>
      <c r="R1934">
        <v>1</v>
      </c>
      <c r="S1934" t="s">
        <v>386</v>
      </c>
      <c r="T1934" t="s">
        <v>387</v>
      </c>
      <c r="U1934" t="s">
        <v>390</v>
      </c>
      <c r="V1934" s="50">
        <f t="shared" si="171"/>
        <v>5.0000000000000001E-3</v>
      </c>
      <c r="W1934" s="50">
        <f t="shared" si="174"/>
        <v>5000</v>
      </c>
      <c r="X1934" s="50">
        <f t="shared" si="173"/>
        <v>4.5714285714285718E-3</v>
      </c>
      <c r="Y1934">
        <f t="shared" si="172"/>
        <v>4.5714285714285721</v>
      </c>
    </row>
    <row r="1935" spans="1:25">
      <c r="A1935">
        <v>1934</v>
      </c>
      <c r="B1935" t="s">
        <v>296</v>
      </c>
      <c r="C1935" t="s">
        <v>385</v>
      </c>
      <c r="D1935">
        <v>7</v>
      </c>
      <c r="E1935" t="s">
        <v>18</v>
      </c>
      <c r="F1935">
        <f t="shared" si="170"/>
        <v>0.04</v>
      </c>
      <c r="H1935">
        <v>200</v>
      </c>
      <c r="I1935">
        <v>218.75</v>
      </c>
      <c r="J1935" t="s">
        <v>67</v>
      </c>
      <c r="K1935">
        <v>1</v>
      </c>
      <c r="L1935" t="s">
        <v>391</v>
      </c>
      <c r="M1935" t="s">
        <v>391</v>
      </c>
      <c r="N1935" t="s">
        <v>22</v>
      </c>
      <c r="O1935" t="s">
        <v>23</v>
      </c>
      <c r="P1935" t="s">
        <v>24</v>
      </c>
      <c r="Q1935" t="s">
        <v>32</v>
      </c>
      <c r="R1935">
        <v>1</v>
      </c>
      <c r="S1935" t="s">
        <v>386</v>
      </c>
      <c r="T1935" t="s">
        <v>387</v>
      </c>
      <c r="U1935" t="s">
        <v>390</v>
      </c>
      <c r="V1935" s="50">
        <f t="shared" si="171"/>
        <v>5.0000000000000001E-3</v>
      </c>
      <c r="W1935" s="50">
        <f t="shared" si="174"/>
        <v>5000</v>
      </c>
      <c r="X1935" s="50">
        <f t="shared" si="173"/>
        <v>4.5714285714285718E-3</v>
      </c>
      <c r="Y1935">
        <f t="shared" si="172"/>
        <v>4.5714285714285721</v>
      </c>
    </row>
    <row r="1936" spans="1:25">
      <c r="A1936">
        <v>1935</v>
      </c>
      <c r="B1936" t="s">
        <v>296</v>
      </c>
      <c r="C1936" t="s">
        <v>385</v>
      </c>
      <c r="D1936">
        <v>7</v>
      </c>
      <c r="E1936" t="s">
        <v>18</v>
      </c>
      <c r="F1936">
        <f t="shared" si="170"/>
        <v>0.04</v>
      </c>
      <c r="H1936">
        <v>200</v>
      </c>
      <c r="I1936">
        <v>218.75</v>
      </c>
      <c r="J1936" t="s">
        <v>67</v>
      </c>
      <c r="K1936">
        <v>1</v>
      </c>
      <c r="L1936" t="s">
        <v>391</v>
      </c>
      <c r="M1936" t="s">
        <v>391</v>
      </c>
      <c r="N1936" t="s">
        <v>22</v>
      </c>
      <c r="O1936" t="s">
        <v>23</v>
      </c>
      <c r="P1936" t="s">
        <v>24</v>
      </c>
      <c r="Q1936" t="s">
        <v>32</v>
      </c>
      <c r="R1936">
        <v>1</v>
      </c>
      <c r="S1936" t="s">
        <v>386</v>
      </c>
      <c r="T1936" t="s">
        <v>387</v>
      </c>
      <c r="U1936" t="s">
        <v>390</v>
      </c>
      <c r="V1936" s="50">
        <f t="shared" si="171"/>
        <v>5.0000000000000001E-3</v>
      </c>
      <c r="W1936" s="50">
        <f t="shared" si="174"/>
        <v>5000</v>
      </c>
      <c r="X1936" s="50">
        <f t="shared" si="173"/>
        <v>4.5714285714285718E-3</v>
      </c>
      <c r="Y1936">
        <f t="shared" si="172"/>
        <v>4.5714285714285721</v>
      </c>
    </row>
    <row r="1937" spans="1:25">
      <c r="A1937">
        <v>1936</v>
      </c>
      <c r="B1937" t="s">
        <v>296</v>
      </c>
      <c r="C1937" t="s">
        <v>385</v>
      </c>
      <c r="D1937">
        <v>7</v>
      </c>
      <c r="E1937" t="s">
        <v>18</v>
      </c>
      <c r="F1937">
        <f t="shared" si="170"/>
        <v>0.04</v>
      </c>
      <c r="H1937">
        <v>200</v>
      </c>
      <c r="I1937">
        <v>218.75</v>
      </c>
      <c r="J1937" t="s">
        <v>67</v>
      </c>
      <c r="K1937">
        <v>1</v>
      </c>
      <c r="L1937" t="s">
        <v>58</v>
      </c>
      <c r="M1937" t="s">
        <v>58</v>
      </c>
      <c r="N1937" t="s">
        <v>30</v>
      </c>
      <c r="O1937" t="s">
        <v>23</v>
      </c>
      <c r="P1937" t="s">
        <v>31</v>
      </c>
      <c r="Q1937" t="s">
        <v>59</v>
      </c>
      <c r="R1937">
        <v>1</v>
      </c>
      <c r="S1937" t="s">
        <v>386</v>
      </c>
      <c r="T1937" t="s">
        <v>387</v>
      </c>
      <c r="U1937" t="s">
        <v>390</v>
      </c>
      <c r="V1937" s="50">
        <f t="shared" si="171"/>
        <v>5.0000000000000001E-3</v>
      </c>
      <c r="W1937" s="50">
        <f t="shared" si="174"/>
        <v>5000</v>
      </c>
      <c r="X1937" s="50">
        <f t="shared" si="173"/>
        <v>4.5714285714285718E-3</v>
      </c>
      <c r="Y1937">
        <f t="shared" si="172"/>
        <v>4.5714285714285721</v>
      </c>
    </row>
    <row r="1938" spans="1:25">
      <c r="A1938">
        <v>1937</v>
      </c>
      <c r="B1938" t="s">
        <v>296</v>
      </c>
      <c r="C1938" t="s">
        <v>385</v>
      </c>
      <c r="D1938">
        <v>7</v>
      </c>
      <c r="E1938" t="s">
        <v>18</v>
      </c>
      <c r="F1938">
        <f t="shared" si="170"/>
        <v>0.04</v>
      </c>
      <c r="H1938">
        <v>200</v>
      </c>
      <c r="I1938">
        <v>218.75</v>
      </c>
      <c r="J1938" t="s">
        <v>67</v>
      </c>
      <c r="K1938">
        <v>1</v>
      </c>
      <c r="L1938" t="s">
        <v>307</v>
      </c>
      <c r="M1938" t="s">
        <v>307</v>
      </c>
      <c r="N1938" t="s">
        <v>36</v>
      </c>
      <c r="O1938" t="s">
        <v>37</v>
      </c>
      <c r="P1938" t="s">
        <v>24</v>
      </c>
      <c r="Q1938" t="s">
        <v>38</v>
      </c>
      <c r="R1938">
        <v>1</v>
      </c>
      <c r="S1938" t="s">
        <v>386</v>
      </c>
      <c r="T1938" t="s">
        <v>387</v>
      </c>
      <c r="U1938" t="s">
        <v>390</v>
      </c>
      <c r="V1938" s="50">
        <f t="shared" si="171"/>
        <v>5.0000000000000001E-3</v>
      </c>
      <c r="W1938" s="50">
        <f t="shared" si="174"/>
        <v>5000</v>
      </c>
      <c r="X1938" s="50">
        <f t="shared" si="173"/>
        <v>4.5714285714285718E-3</v>
      </c>
      <c r="Y1938">
        <f t="shared" si="172"/>
        <v>4.5714285714285721</v>
      </c>
    </row>
    <row r="1939" spans="1:25">
      <c r="A1939">
        <v>1938</v>
      </c>
      <c r="B1939" t="s">
        <v>296</v>
      </c>
      <c r="C1939" t="s">
        <v>385</v>
      </c>
      <c r="D1939">
        <v>7</v>
      </c>
      <c r="E1939" t="s">
        <v>18</v>
      </c>
      <c r="F1939">
        <f t="shared" si="170"/>
        <v>0.04</v>
      </c>
      <c r="H1939">
        <v>200</v>
      </c>
      <c r="I1939">
        <v>218.75</v>
      </c>
      <c r="J1939" t="s">
        <v>67</v>
      </c>
      <c r="K1939">
        <v>1</v>
      </c>
      <c r="L1939" t="s">
        <v>307</v>
      </c>
      <c r="M1939" t="s">
        <v>307</v>
      </c>
      <c r="N1939" t="s">
        <v>36</v>
      </c>
      <c r="O1939" t="s">
        <v>37</v>
      </c>
      <c r="P1939" t="s">
        <v>24</v>
      </c>
      <c r="Q1939" t="s">
        <v>38</v>
      </c>
      <c r="R1939">
        <v>1</v>
      </c>
      <c r="S1939" t="s">
        <v>386</v>
      </c>
      <c r="T1939" t="s">
        <v>387</v>
      </c>
      <c r="U1939" t="s">
        <v>390</v>
      </c>
      <c r="V1939" s="50">
        <f t="shared" si="171"/>
        <v>5.0000000000000001E-3</v>
      </c>
      <c r="W1939" s="50">
        <f t="shared" si="174"/>
        <v>5000</v>
      </c>
      <c r="X1939" s="50">
        <f t="shared" si="173"/>
        <v>4.5714285714285718E-3</v>
      </c>
      <c r="Y1939">
        <f t="shared" si="172"/>
        <v>4.5714285714285721</v>
      </c>
    </row>
    <row r="1940" spans="1:25">
      <c r="A1940">
        <v>1939</v>
      </c>
      <c r="B1940" t="s">
        <v>296</v>
      </c>
      <c r="C1940" t="s">
        <v>385</v>
      </c>
      <c r="D1940">
        <v>7</v>
      </c>
      <c r="E1940" t="s">
        <v>18</v>
      </c>
      <c r="F1940">
        <f t="shared" si="170"/>
        <v>0.04</v>
      </c>
      <c r="H1940">
        <v>200</v>
      </c>
      <c r="I1940">
        <v>218.75</v>
      </c>
      <c r="J1940" t="s">
        <v>67</v>
      </c>
      <c r="K1940">
        <v>1</v>
      </c>
      <c r="L1940" t="s">
        <v>307</v>
      </c>
      <c r="M1940" t="s">
        <v>307</v>
      </c>
      <c r="N1940" t="s">
        <v>36</v>
      </c>
      <c r="O1940" t="s">
        <v>37</v>
      </c>
      <c r="P1940" t="s">
        <v>24</v>
      </c>
      <c r="Q1940" t="s">
        <v>38</v>
      </c>
      <c r="R1940">
        <v>1</v>
      </c>
      <c r="S1940" t="s">
        <v>386</v>
      </c>
      <c r="T1940" t="s">
        <v>387</v>
      </c>
      <c r="U1940" t="s">
        <v>390</v>
      </c>
      <c r="V1940" s="50">
        <f t="shared" si="171"/>
        <v>5.0000000000000001E-3</v>
      </c>
      <c r="W1940" s="50">
        <f t="shared" si="174"/>
        <v>5000</v>
      </c>
      <c r="X1940" s="50">
        <f t="shared" si="173"/>
        <v>4.5714285714285718E-3</v>
      </c>
      <c r="Y1940">
        <f t="shared" si="172"/>
        <v>4.5714285714285721</v>
      </c>
    </row>
    <row r="1941" spans="1:25">
      <c r="A1941">
        <v>1940</v>
      </c>
      <c r="B1941" t="s">
        <v>296</v>
      </c>
      <c r="C1941" t="s">
        <v>385</v>
      </c>
      <c r="D1941">
        <v>7</v>
      </c>
      <c r="E1941" t="s">
        <v>18</v>
      </c>
      <c r="F1941">
        <f t="shared" si="170"/>
        <v>0.04</v>
      </c>
      <c r="H1941">
        <v>200</v>
      </c>
      <c r="I1941">
        <v>218.75</v>
      </c>
      <c r="J1941" t="s">
        <v>67</v>
      </c>
      <c r="K1941">
        <v>1</v>
      </c>
      <c r="L1941" t="s">
        <v>309</v>
      </c>
      <c r="M1941" t="s">
        <v>309</v>
      </c>
      <c r="N1941" t="s">
        <v>22</v>
      </c>
      <c r="O1941" t="s">
        <v>23</v>
      </c>
      <c r="P1941" t="s">
        <v>24</v>
      </c>
      <c r="Q1941" t="s">
        <v>32</v>
      </c>
      <c r="R1941">
        <v>1</v>
      </c>
      <c r="S1941" t="s">
        <v>386</v>
      </c>
      <c r="T1941" t="s">
        <v>387</v>
      </c>
      <c r="U1941" t="s">
        <v>390</v>
      </c>
      <c r="V1941" s="50">
        <f t="shared" si="171"/>
        <v>5.0000000000000001E-3</v>
      </c>
      <c r="W1941" s="50">
        <f t="shared" si="174"/>
        <v>5000</v>
      </c>
      <c r="X1941" s="50">
        <f t="shared" si="173"/>
        <v>4.5714285714285718E-3</v>
      </c>
      <c r="Y1941">
        <f t="shared" si="172"/>
        <v>4.5714285714285721</v>
      </c>
    </row>
    <row r="1942" spans="1:25">
      <c r="A1942">
        <v>1941</v>
      </c>
      <c r="B1942" t="s">
        <v>296</v>
      </c>
      <c r="C1942" t="s">
        <v>385</v>
      </c>
      <c r="D1942">
        <v>7</v>
      </c>
      <c r="E1942" t="s">
        <v>18</v>
      </c>
      <c r="F1942">
        <f t="shared" si="170"/>
        <v>0.04</v>
      </c>
      <c r="H1942">
        <v>200</v>
      </c>
      <c r="I1942">
        <v>218.75</v>
      </c>
      <c r="J1942" t="s">
        <v>67</v>
      </c>
      <c r="K1942">
        <v>1</v>
      </c>
      <c r="L1942" t="s">
        <v>187</v>
      </c>
      <c r="M1942" t="s">
        <v>187</v>
      </c>
      <c r="N1942" t="s">
        <v>36</v>
      </c>
      <c r="O1942" t="s">
        <v>23</v>
      </c>
      <c r="P1942" t="s">
        <v>31</v>
      </c>
      <c r="Q1942" t="s">
        <v>38</v>
      </c>
      <c r="R1942">
        <v>9</v>
      </c>
      <c r="S1942" t="s">
        <v>386</v>
      </c>
      <c r="T1942" t="s">
        <v>387</v>
      </c>
      <c r="U1942" t="s">
        <v>390</v>
      </c>
      <c r="V1942" s="50">
        <f t="shared" si="171"/>
        <v>4.4999999999999998E-2</v>
      </c>
      <c r="W1942" s="50">
        <f t="shared" si="174"/>
        <v>45000</v>
      </c>
      <c r="X1942" s="50">
        <f t="shared" si="173"/>
        <v>4.1142857142857141E-2</v>
      </c>
      <c r="Y1942">
        <f t="shared" si="172"/>
        <v>41.142857142857139</v>
      </c>
    </row>
    <row r="1943" spans="1:25">
      <c r="A1943">
        <v>1942</v>
      </c>
      <c r="B1943" t="s">
        <v>296</v>
      </c>
      <c r="C1943" t="s">
        <v>385</v>
      </c>
      <c r="D1943">
        <v>7</v>
      </c>
      <c r="E1943" t="s">
        <v>18</v>
      </c>
      <c r="F1943">
        <f t="shared" si="170"/>
        <v>0.04</v>
      </c>
      <c r="H1943">
        <v>200</v>
      </c>
      <c r="I1943">
        <v>218.75</v>
      </c>
      <c r="J1943" t="s">
        <v>69</v>
      </c>
      <c r="K1943">
        <v>1</v>
      </c>
      <c r="L1943" t="s">
        <v>29</v>
      </c>
      <c r="M1943" t="s">
        <v>29</v>
      </c>
      <c r="N1943" t="s">
        <v>30</v>
      </c>
      <c r="O1943" t="s">
        <v>23</v>
      </c>
      <c r="P1943" t="s">
        <v>31</v>
      </c>
      <c r="Q1943" t="s">
        <v>32</v>
      </c>
      <c r="R1943">
        <v>1</v>
      </c>
      <c r="S1943" t="s">
        <v>386</v>
      </c>
      <c r="T1943" t="s">
        <v>387</v>
      </c>
      <c r="U1943" t="s">
        <v>392</v>
      </c>
      <c r="V1943" s="50">
        <f t="shared" si="171"/>
        <v>5.0000000000000001E-3</v>
      </c>
      <c r="W1943" s="50">
        <f t="shared" si="174"/>
        <v>5000</v>
      </c>
      <c r="X1943" s="50">
        <f t="shared" si="173"/>
        <v>4.5714285714285718E-3</v>
      </c>
      <c r="Y1943">
        <f t="shared" si="172"/>
        <v>4.5714285714285721</v>
      </c>
    </row>
    <row r="1944" spans="1:25">
      <c r="A1944">
        <v>1943</v>
      </c>
      <c r="B1944" t="s">
        <v>296</v>
      </c>
      <c r="C1944" t="s">
        <v>385</v>
      </c>
      <c r="D1944">
        <v>7</v>
      </c>
      <c r="E1944" t="s">
        <v>18</v>
      </c>
      <c r="F1944">
        <f t="shared" si="170"/>
        <v>0.04</v>
      </c>
      <c r="H1944">
        <v>200</v>
      </c>
      <c r="I1944">
        <v>218.75</v>
      </c>
      <c r="J1944" t="s">
        <v>69</v>
      </c>
      <c r="K1944">
        <v>1</v>
      </c>
      <c r="L1944" t="s">
        <v>29</v>
      </c>
      <c r="M1944" t="s">
        <v>29</v>
      </c>
      <c r="N1944" t="s">
        <v>30</v>
      </c>
      <c r="O1944" t="s">
        <v>23</v>
      </c>
      <c r="P1944" t="s">
        <v>31</v>
      </c>
      <c r="Q1944" t="s">
        <v>32</v>
      </c>
      <c r="R1944">
        <v>2</v>
      </c>
      <c r="S1944" t="s">
        <v>386</v>
      </c>
      <c r="T1944" t="s">
        <v>387</v>
      </c>
      <c r="U1944" t="s">
        <v>392</v>
      </c>
      <c r="V1944" s="50">
        <f t="shared" si="171"/>
        <v>0.01</v>
      </c>
      <c r="W1944" s="50">
        <f t="shared" si="174"/>
        <v>10000</v>
      </c>
      <c r="X1944" s="50">
        <f t="shared" si="173"/>
        <v>9.1428571428571435E-3</v>
      </c>
      <c r="Y1944">
        <f t="shared" si="172"/>
        <v>9.1428571428571441</v>
      </c>
    </row>
    <row r="1945" spans="1:25">
      <c r="A1945">
        <v>1944</v>
      </c>
      <c r="B1945" t="s">
        <v>296</v>
      </c>
      <c r="C1945" t="s">
        <v>385</v>
      </c>
      <c r="D1945">
        <v>7</v>
      </c>
      <c r="E1945" t="s">
        <v>18</v>
      </c>
      <c r="F1945">
        <f t="shared" si="170"/>
        <v>0.04</v>
      </c>
      <c r="H1945">
        <v>200</v>
      </c>
      <c r="I1945">
        <v>218.75</v>
      </c>
      <c r="J1945" t="s">
        <v>69</v>
      </c>
      <c r="K1945">
        <v>1</v>
      </c>
      <c r="L1945" t="s">
        <v>33</v>
      </c>
      <c r="M1945" t="s">
        <v>33</v>
      </c>
      <c r="N1945" t="s">
        <v>22</v>
      </c>
      <c r="O1945" t="s">
        <v>23</v>
      </c>
      <c r="P1945" t="s">
        <v>31</v>
      </c>
      <c r="Q1945" t="s">
        <v>25</v>
      </c>
      <c r="R1945">
        <v>1</v>
      </c>
      <c r="S1945" t="s">
        <v>386</v>
      </c>
      <c r="T1945" t="s">
        <v>387</v>
      </c>
      <c r="U1945" t="s">
        <v>392</v>
      </c>
      <c r="V1945" s="50">
        <f t="shared" si="171"/>
        <v>5.0000000000000001E-3</v>
      </c>
      <c r="W1945" s="50">
        <f t="shared" si="174"/>
        <v>5000</v>
      </c>
      <c r="X1945" s="50">
        <f t="shared" si="173"/>
        <v>4.5714285714285718E-3</v>
      </c>
      <c r="Y1945">
        <f t="shared" si="172"/>
        <v>4.5714285714285721</v>
      </c>
    </row>
    <row r="1946" spans="1:25">
      <c r="A1946">
        <v>1945</v>
      </c>
      <c r="B1946" t="s">
        <v>296</v>
      </c>
      <c r="C1946" t="s">
        <v>385</v>
      </c>
      <c r="D1946">
        <v>7</v>
      </c>
      <c r="E1946" t="s">
        <v>18</v>
      </c>
      <c r="F1946">
        <f t="shared" si="170"/>
        <v>0.04</v>
      </c>
      <c r="H1946">
        <v>200</v>
      </c>
      <c r="I1946">
        <v>218.75</v>
      </c>
      <c r="J1946" t="s">
        <v>69</v>
      </c>
      <c r="K1946">
        <v>1</v>
      </c>
      <c r="L1946" t="s">
        <v>39</v>
      </c>
      <c r="M1946" t="s">
        <v>35</v>
      </c>
      <c r="N1946" t="s">
        <v>36</v>
      </c>
      <c r="O1946" t="s">
        <v>37</v>
      </c>
      <c r="P1946" t="s">
        <v>24</v>
      </c>
      <c r="Q1946" t="s">
        <v>38</v>
      </c>
      <c r="R1946">
        <v>2</v>
      </c>
      <c r="S1946" t="s">
        <v>386</v>
      </c>
      <c r="T1946" t="s">
        <v>387</v>
      </c>
      <c r="U1946" t="s">
        <v>392</v>
      </c>
      <c r="V1946" s="50">
        <f t="shared" si="171"/>
        <v>0.01</v>
      </c>
      <c r="W1946" s="50">
        <f t="shared" si="174"/>
        <v>10000</v>
      </c>
      <c r="X1946" s="50">
        <f t="shared" si="173"/>
        <v>9.1428571428571435E-3</v>
      </c>
      <c r="Y1946">
        <f t="shared" si="172"/>
        <v>9.1428571428571441</v>
      </c>
    </row>
    <row r="1947" spans="1:25">
      <c r="A1947">
        <v>1946</v>
      </c>
      <c r="B1947" t="s">
        <v>296</v>
      </c>
      <c r="C1947" t="s">
        <v>385</v>
      </c>
      <c r="D1947">
        <v>7</v>
      </c>
      <c r="E1947" t="s">
        <v>18</v>
      </c>
      <c r="F1947">
        <f t="shared" si="170"/>
        <v>0.04</v>
      </c>
      <c r="H1947">
        <v>200</v>
      </c>
      <c r="I1947">
        <v>218.75</v>
      </c>
      <c r="J1947" t="s">
        <v>69</v>
      </c>
      <c r="K1947">
        <v>1</v>
      </c>
      <c r="L1947" t="s">
        <v>39</v>
      </c>
      <c r="M1947" t="s">
        <v>35</v>
      </c>
      <c r="N1947" t="s">
        <v>36</v>
      </c>
      <c r="O1947" t="s">
        <v>37</v>
      </c>
      <c r="P1947" t="s">
        <v>24</v>
      </c>
      <c r="Q1947" t="s">
        <v>38</v>
      </c>
      <c r="R1947">
        <v>1</v>
      </c>
      <c r="S1947" t="s">
        <v>386</v>
      </c>
      <c r="T1947" t="s">
        <v>387</v>
      </c>
      <c r="U1947" t="s">
        <v>392</v>
      </c>
      <c r="V1947" s="50">
        <f t="shared" si="171"/>
        <v>5.0000000000000001E-3</v>
      </c>
      <c r="W1947" s="50">
        <f t="shared" si="174"/>
        <v>5000</v>
      </c>
      <c r="X1947" s="50">
        <f t="shared" si="173"/>
        <v>4.5714285714285718E-3</v>
      </c>
      <c r="Y1947">
        <f t="shared" si="172"/>
        <v>4.5714285714285721</v>
      </c>
    </row>
    <row r="1948" spans="1:25">
      <c r="A1948">
        <v>1947</v>
      </c>
      <c r="B1948" t="s">
        <v>296</v>
      </c>
      <c r="C1948" t="s">
        <v>385</v>
      </c>
      <c r="D1948">
        <v>7</v>
      </c>
      <c r="E1948" t="s">
        <v>18</v>
      </c>
      <c r="F1948">
        <f t="shared" si="170"/>
        <v>0.04</v>
      </c>
      <c r="H1948">
        <v>200</v>
      </c>
      <c r="I1948">
        <v>218.75</v>
      </c>
      <c r="J1948" t="s">
        <v>69</v>
      </c>
      <c r="K1948">
        <v>1</v>
      </c>
      <c r="L1948" t="s">
        <v>51</v>
      </c>
      <c r="M1948" t="s">
        <v>51</v>
      </c>
      <c r="N1948" t="s">
        <v>22</v>
      </c>
      <c r="O1948" t="s">
        <v>23</v>
      </c>
      <c r="P1948" t="s">
        <v>24</v>
      </c>
      <c r="Q1948" t="s">
        <v>45</v>
      </c>
      <c r="R1948">
        <v>1</v>
      </c>
      <c r="S1948" t="s">
        <v>386</v>
      </c>
      <c r="T1948" t="s">
        <v>387</v>
      </c>
      <c r="U1948" t="s">
        <v>392</v>
      </c>
      <c r="V1948" s="50">
        <f t="shared" si="171"/>
        <v>5.0000000000000001E-3</v>
      </c>
      <c r="W1948" s="50">
        <f t="shared" si="174"/>
        <v>5000</v>
      </c>
      <c r="X1948" s="50">
        <f t="shared" si="173"/>
        <v>4.5714285714285718E-3</v>
      </c>
      <c r="Y1948">
        <f t="shared" si="172"/>
        <v>4.5714285714285721</v>
      </c>
    </row>
    <row r="1949" spans="1:25">
      <c r="A1949">
        <v>1948</v>
      </c>
      <c r="B1949" t="s">
        <v>296</v>
      </c>
      <c r="C1949" t="s">
        <v>385</v>
      </c>
      <c r="D1949">
        <v>7</v>
      </c>
      <c r="E1949" t="s">
        <v>18</v>
      </c>
      <c r="F1949">
        <f t="shared" si="170"/>
        <v>0.04</v>
      </c>
      <c r="H1949">
        <v>200</v>
      </c>
      <c r="I1949">
        <v>218.75</v>
      </c>
      <c r="J1949" t="s">
        <v>69</v>
      </c>
      <c r="K1949">
        <v>1</v>
      </c>
      <c r="L1949" t="s">
        <v>51</v>
      </c>
      <c r="M1949" t="s">
        <v>51</v>
      </c>
      <c r="N1949" t="s">
        <v>22</v>
      </c>
      <c r="O1949" t="s">
        <v>23</v>
      </c>
      <c r="P1949" t="s">
        <v>24</v>
      </c>
      <c r="Q1949" t="s">
        <v>45</v>
      </c>
      <c r="R1949">
        <v>1</v>
      </c>
      <c r="S1949" t="s">
        <v>386</v>
      </c>
      <c r="T1949" t="s">
        <v>387</v>
      </c>
      <c r="U1949" t="s">
        <v>392</v>
      </c>
      <c r="V1949" s="50">
        <f t="shared" si="171"/>
        <v>5.0000000000000001E-3</v>
      </c>
      <c r="W1949" s="50">
        <f t="shared" si="174"/>
        <v>5000</v>
      </c>
      <c r="X1949" s="50">
        <f t="shared" si="173"/>
        <v>4.5714285714285718E-3</v>
      </c>
      <c r="Y1949">
        <f t="shared" si="172"/>
        <v>4.5714285714285721</v>
      </c>
    </row>
    <row r="1950" spans="1:25">
      <c r="A1950">
        <v>1949</v>
      </c>
      <c r="B1950" t="s">
        <v>296</v>
      </c>
      <c r="C1950" t="s">
        <v>385</v>
      </c>
      <c r="D1950">
        <v>7</v>
      </c>
      <c r="E1950" t="s">
        <v>18</v>
      </c>
      <c r="F1950">
        <f t="shared" si="170"/>
        <v>0.04</v>
      </c>
      <c r="H1950">
        <v>200</v>
      </c>
      <c r="I1950">
        <v>218.75</v>
      </c>
      <c r="J1950" t="s">
        <v>69</v>
      </c>
      <c r="K1950">
        <v>1</v>
      </c>
      <c r="L1950" t="s">
        <v>307</v>
      </c>
      <c r="M1950" t="s">
        <v>307</v>
      </c>
      <c r="N1950" t="s">
        <v>36</v>
      </c>
      <c r="O1950" t="s">
        <v>37</v>
      </c>
      <c r="P1950" t="s">
        <v>24</v>
      </c>
      <c r="Q1950" t="s">
        <v>38</v>
      </c>
      <c r="R1950">
        <v>1</v>
      </c>
      <c r="S1950" t="s">
        <v>386</v>
      </c>
      <c r="T1950" t="s">
        <v>387</v>
      </c>
      <c r="U1950" t="s">
        <v>392</v>
      </c>
      <c r="V1950" s="50">
        <f t="shared" si="171"/>
        <v>5.0000000000000001E-3</v>
      </c>
      <c r="W1950" s="50">
        <f t="shared" si="174"/>
        <v>5000</v>
      </c>
      <c r="X1950" s="50">
        <f t="shared" si="173"/>
        <v>4.5714285714285718E-3</v>
      </c>
      <c r="Y1950">
        <f t="shared" si="172"/>
        <v>4.5714285714285721</v>
      </c>
    </row>
    <row r="1951" spans="1:25">
      <c r="A1951">
        <v>1950</v>
      </c>
      <c r="B1951" t="s">
        <v>296</v>
      </c>
      <c r="C1951" t="s">
        <v>385</v>
      </c>
      <c r="D1951">
        <v>7</v>
      </c>
      <c r="E1951" t="s">
        <v>18</v>
      </c>
      <c r="F1951">
        <f t="shared" si="170"/>
        <v>0.04</v>
      </c>
      <c r="H1951">
        <v>200</v>
      </c>
      <c r="I1951">
        <v>218.75</v>
      </c>
      <c r="J1951" t="s">
        <v>69</v>
      </c>
      <c r="K1951">
        <v>1</v>
      </c>
      <c r="L1951" t="s">
        <v>187</v>
      </c>
      <c r="M1951" t="s">
        <v>187</v>
      </c>
      <c r="N1951" t="s">
        <v>36</v>
      </c>
      <c r="O1951" t="s">
        <v>23</v>
      </c>
      <c r="P1951" t="s">
        <v>31</v>
      </c>
      <c r="Q1951" t="s">
        <v>38</v>
      </c>
      <c r="R1951">
        <v>3</v>
      </c>
      <c r="S1951" t="s">
        <v>386</v>
      </c>
      <c r="T1951" t="s">
        <v>387</v>
      </c>
      <c r="U1951" t="s">
        <v>392</v>
      </c>
      <c r="V1951" s="50">
        <f t="shared" si="171"/>
        <v>1.4999999999999999E-2</v>
      </c>
      <c r="W1951" s="50">
        <f t="shared" si="174"/>
        <v>15000</v>
      </c>
      <c r="X1951" s="50">
        <f t="shared" si="173"/>
        <v>1.3714285714285714E-2</v>
      </c>
      <c r="Y1951">
        <f t="shared" si="172"/>
        <v>13.714285714285714</v>
      </c>
    </row>
    <row r="1952" spans="1:25">
      <c r="A1952">
        <v>1951</v>
      </c>
      <c r="B1952" t="s">
        <v>296</v>
      </c>
      <c r="C1952" t="s">
        <v>385</v>
      </c>
      <c r="D1952">
        <v>7</v>
      </c>
      <c r="E1952" t="s">
        <v>18</v>
      </c>
      <c r="F1952">
        <f t="shared" si="170"/>
        <v>0.04</v>
      </c>
      <c r="H1952">
        <v>200</v>
      </c>
      <c r="I1952">
        <v>218.75</v>
      </c>
      <c r="J1952" t="s">
        <v>69</v>
      </c>
      <c r="K1952">
        <v>1</v>
      </c>
      <c r="L1952" t="s">
        <v>187</v>
      </c>
      <c r="M1952" t="s">
        <v>187</v>
      </c>
      <c r="N1952" t="s">
        <v>36</v>
      </c>
      <c r="O1952" t="s">
        <v>23</v>
      </c>
      <c r="P1952" t="s">
        <v>31</v>
      </c>
      <c r="Q1952" t="s">
        <v>38</v>
      </c>
      <c r="R1952">
        <v>5</v>
      </c>
      <c r="S1952" t="s">
        <v>386</v>
      </c>
      <c r="T1952" t="s">
        <v>387</v>
      </c>
      <c r="U1952" t="s">
        <v>392</v>
      </c>
      <c r="V1952" s="50">
        <f t="shared" si="171"/>
        <v>2.5000000000000001E-2</v>
      </c>
      <c r="W1952" s="50">
        <f t="shared" si="174"/>
        <v>25000</v>
      </c>
      <c r="X1952" s="50">
        <f t="shared" si="173"/>
        <v>2.2857142857142857E-2</v>
      </c>
      <c r="Y1952">
        <f t="shared" si="172"/>
        <v>22.857142857142858</v>
      </c>
    </row>
    <row r="1953" spans="1:25">
      <c r="A1953">
        <v>1952</v>
      </c>
      <c r="B1953" t="s">
        <v>296</v>
      </c>
      <c r="C1953" t="s">
        <v>385</v>
      </c>
      <c r="D1953">
        <v>7</v>
      </c>
      <c r="E1953" t="s">
        <v>18</v>
      </c>
      <c r="F1953">
        <f t="shared" si="170"/>
        <v>0.04</v>
      </c>
      <c r="H1953">
        <v>200</v>
      </c>
      <c r="I1953">
        <v>218.75</v>
      </c>
      <c r="J1953" t="s">
        <v>69</v>
      </c>
      <c r="K1953">
        <v>1</v>
      </c>
      <c r="L1953" t="s">
        <v>187</v>
      </c>
      <c r="M1953" t="s">
        <v>187</v>
      </c>
      <c r="N1953" t="s">
        <v>36</v>
      </c>
      <c r="O1953" t="s">
        <v>23</v>
      </c>
      <c r="P1953" t="s">
        <v>31</v>
      </c>
      <c r="Q1953" t="s">
        <v>38</v>
      </c>
      <c r="R1953">
        <v>1</v>
      </c>
      <c r="S1953" t="s">
        <v>386</v>
      </c>
      <c r="T1953" t="s">
        <v>387</v>
      </c>
      <c r="U1953" t="s">
        <v>392</v>
      </c>
      <c r="V1953" s="50">
        <f t="shared" si="171"/>
        <v>5.0000000000000001E-3</v>
      </c>
      <c r="W1953" s="50">
        <f t="shared" si="174"/>
        <v>5000</v>
      </c>
      <c r="X1953" s="50">
        <f t="shared" si="173"/>
        <v>4.5714285714285718E-3</v>
      </c>
      <c r="Y1953">
        <f t="shared" si="172"/>
        <v>4.5714285714285721</v>
      </c>
    </row>
    <row r="1954" spans="1:25">
      <c r="A1954">
        <v>1953</v>
      </c>
      <c r="B1954" t="s">
        <v>296</v>
      </c>
      <c r="C1954" t="s">
        <v>385</v>
      </c>
      <c r="D1954">
        <v>7</v>
      </c>
      <c r="E1954" t="s">
        <v>71</v>
      </c>
      <c r="F1954">
        <f t="shared" ref="F1954:F1978" si="175">(12-4)/100</f>
        <v>0.08</v>
      </c>
      <c r="H1954">
        <v>340</v>
      </c>
      <c r="I1954">
        <v>371.875</v>
      </c>
      <c r="J1954" t="s">
        <v>19</v>
      </c>
      <c r="K1954">
        <v>1</v>
      </c>
      <c r="L1954" t="s">
        <v>34</v>
      </c>
      <c r="M1954" t="s">
        <v>35</v>
      </c>
      <c r="N1954" t="s">
        <v>36</v>
      </c>
      <c r="O1954" t="s">
        <v>37</v>
      </c>
      <c r="P1954" t="s">
        <v>24</v>
      </c>
      <c r="Q1954" t="s">
        <v>38</v>
      </c>
      <c r="R1954">
        <v>1</v>
      </c>
      <c r="S1954" t="s">
        <v>386</v>
      </c>
      <c r="T1954" t="s">
        <v>393</v>
      </c>
      <c r="U1954" t="s">
        <v>394</v>
      </c>
      <c r="V1954" s="50">
        <f t="shared" si="171"/>
        <v>2.9411764705882353E-3</v>
      </c>
      <c r="W1954" s="50">
        <f t="shared" si="174"/>
        <v>2941.1764705882351</v>
      </c>
      <c r="X1954" s="50">
        <f t="shared" si="173"/>
        <v>2.6890756302521009E-3</v>
      </c>
      <c r="Y1954">
        <f t="shared" si="172"/>
        <v>2.6890756302521011</v>
      </c>
    </row>
    <row r="1955" spans="1:25">
      <c r="A1955">
        <v>1954</v>
      </c>
      <c r="B1955" t="s">
        <v>296</v>
      </c>
      <c r="C1955" t="s">
        <v>385</v>
      </c>
      <c r="D1955">
        <v>7</v>
      </c>
      <c r="E1955" t="s">
        <v>71</v>
      </c>
      <c r="F1955">
        <f t="shared" si="175"/>
        <v>0.08</v>
      </c>
      <c r="H1955">
        <v>340</v>
      </c>
      <c r="I1955">
        <v>371.875</v>
      </c>
      <c r="J1955" t="s">
        <v>19</v>
      </c>
      <c r="K1955">
        <v>1</v>
      </c>
      <c r="L1955" t="s">
        <v>39</v>
      </c>
      <c r="M1955" t="s">
        <v>35</v>
      </c>
      <c r="N1955" t="s">
        <v>36</v>
      </c>
      <c r="O1955" t="s">
        <v>37</v>
      </c>
      <c r="P1955" t="s">
        <v>24</v>
      </c>
      <c r="Q1955" t="s">
        <v>38</v>
      </c>
      <c r="R1955">
        <v>1</v>
      </c>
      <c r="S1955" t="s">
        <v>386</v>
      </c>
      <c r="T1955" t="s">
        <v>393</v>
      </c>
      <c r="U1955" t="s">
        <v>394</v>
      </c>
      <c r="V1955" s="50">
        <f t="shared" si="171"/>
        <v>2.9411764705882353E-3</v>
      </c>
      <c r="W1955" s="50">
        <f t="shared" si="174"/>
        <v>2941.1764705882351</v>
      </c>
      <c r="X1955" s="50">
        <f t="shared" si="173"/>
        <v>2.6890756302521009E-3</v>
      </c>
      <c r="Y1955">
        <f t="shared" si="172"/>
        <v>2.6890756302521011</v>
      </c>
    </row>
    <row r="1956" spans="1:25">
      <c r="A1956">
        <v>1955</v>
      </c>
      <c r="B1956" t="s">
        <v>296</v>
      </c>
      <c r="C1956" t="s">
        <v>385</v>
      </c>
      <c r="D1956">
        <v>7</v>
      </c>
      <c r="E1956" t="s">
        <v>71</v>
      </c>
      <c r="F1956">
        <f t="shared" si="175"/>
        <v>0.08</v>
      </c>
      <c r="H1956">
        <v>340</v>
      </c>
      <c r="I1956">
        <v>371.875</v>
      </c>
      <c r="J1956" t="s">
        <v>19</v>
      </c>
      <c r="K1956">
        <v>1</v>
      </c>
      <c r="L1956" t="s">
        <v>46</v>
      </c>
      <c r="M1956" t="s">
        <v>46</v>
      </c>
      <c r="N1956" t="s">
        <v>22</v>
      </c>
      <c r="O1956" t="s">
        <v>23</v>
      </c>
      <c r="P1956" t="s">
        <v>24</v>
      </c>
      <c r="Q1956" t="s">
        <v>32</v>
      </c>
      <c r="R1956">
        <v>1</v>
      </c>
      <c r="S1956" t="s">
        <v>386</v>
      </c>
      <c r="T1956" t="s">
        <v>393</v>
      </c>
      <c r="U1956" t="s">
        <v>394</v>
      </c>
      <c r="V1956" s="50">
        <f t="shared" si="171"/>
        <v>2.9411764705882353E-3</v>
      </c>
      <c r="W1956" s="50">
        <f t="shared" si="174"/>
        <v>2941.1764705882351</v>
      </c>
      <c r="X1956" s="50">
        <f t="shared" si="173"/>
        <v>2.6890756302521009E-3</v>
      </c>
      <c r="Y1956">
        <f t="shared" si="172"/>
        <v>2.6890756302521011</v>
      </c>
    </row>
    <row r="1957" spans="1:25">
      <c r="A1957">
        <v>1956</v>
      </c>
      <c r="B1957" t="s">
        <v>296</v>
      </c>
      <c r="C1957" t="s">
        <v>385</v>
      </c>
      <c r="D1957">
        <v>7</v>
      </c>
      <c r="E1957" t="s">
        <v>71</v>
      </c>
      <c r="F1957">
        <f t="shared" si="175"/>
        <v>0.08</v>
      </c>
      <c r="H1957">
        <v>340</v>
      </c>
      <c r="I1957">
        <v>371.875</v>
      </c>
      <c r="J1957" t="s">
        <v>19</v>
      </c>
      <c r="K1957">
        <v>1</v>
      </c>
      <c r="L1957" t="s">
        <v>161</v>
      </c>
      <c r="M1957" t="s">
        <v>161</v>
      </c>
      <c r="N1957" t="s">
        <v>36</v>
      </c>
      <c r="O1957" t="s">
        <v>37</v>
      </c>
      <c r="P1957" t="s">
        <v>24</v>
      </c>
      <c r="Q1957" t="s">
        <v>38</v>
      </c>
      <c r="R1957">
        <v>1</v>
      </c>
      <c r="S1957" t="s">
        <v>386</v>
      </c>
      <c r="T1957" t="s">
        <v>393</v>
      </c>
      <c r="U1957" t="s">
        <v>394</v>
      </c>
      <c r="V1957" s="50">
        <f t="shared" si="171"/>
        <v>2.9411764705882353E-3</v>
      </c>
      <c r="W1957" s="50">
        <f t="shared" si="174"/>
        <v>2941.1764705882351</v>
      </c>
      <c r="X1957" s="50">
        <f t="shared" si="173"/>
        <v>2.6890756302521009E-3</v>
      </c>
      <c r="Y1957">
        <f t="shared" si="172"/>
        <v>2.6890756302521011</v>
      </c>
    </row>
    <row r="1958" spans="1:25">
      <c r="A1958">
        <v>1957</v>
      </c>
      <c r="B1958" t="s">
        <v>296</v>
      </c>
      <c r="C1958" t="s">
        <v>385</v>
      </c>
      <c r="D1958">
        <v>7</v>
      </c>
      <c r="E1958" t="s">
        <v>71</v>
      </c>
      <c r="F1958">
        <f t="shared" si="175"/>
        <v>0.08</v>
      </c>
      <c r="H1958">
        <v>340</v>
      </c>
      <c r="I1958">
        <v>371.875</v>
      </c>
      <c r="J1958" t="s">
        <v>19</v>
      </c>
      <c r="K1958">
        <v>1</v>
      </c>
      <c r="L1958" t="s">
        <v>391</v>
      </c>
      <c r="M1958" t="s">
        <v>391</v>
      </c>
      <c r="N1958" t="s">
        <v>22</v>
      </c>
      <c r="O1958" t="s">
        <v>23</v>
      </c>
      <c r="P1958" t="s">
        <v>24</v>
      </c>
      <c r="Q1958" t="s">
        <v>32</v>
      </c>
      <c r="R1958">
        <v>1</v>
      </c>
      <c r="S1958" t="s">
        <v>386</v>
      </c>
      <c r="T1958" t="s">
        <v>393</v>
      </c>
      <c r="U1958" t="s">
        <v>394</v>
      </c>
      <c r="V1958" s="50">
        <f t="shared" si="171"/>
        <v>2.9411764705882353E-3</v>
      </c>
      <c r="W1958" s="50">
        <f t="shared" si="174"/>
        <v>2941.1764705882351</v>
      </c>
      <c r="X1958" s="50">
        <f t="shared" si="173"/>
        <v>2.6890756302521009E-3</v>
      </c>
      <c r="Y1958">
        <f t="shared" si="172"/>
        <v>2.6890756302521011</v>
      </c>
    </row>
    <row r="1959" spans="1:25">
      <c r="A1959">
        <v>1958</v>
      </c>
      <c r="B1959" t="s">
        <v>296</v>
      </c>
      <c r="C1959" t="s">
        <v>385</v>
      </c>
      <c r="D1959">
        <v>7</v>
      </c>
      <c r="E1959" t="s">
        <v>71</v>
      </c>
      <c r="F1959">
        <f t="shared" si="175"/>
        <v>0.08</v>
      </c>
      <c r="H1959">
        <v>340</v>
      </c>
      <c r="I1959">
        <v>371.875</v>
      </c>
      <c r="J1959" t="s">
        <v>19</v>
      </c>
      <c r="K1959">
        <v>1</v>
      </c>
      <c r="L1959" t="s">
        <v>391</v>
      </c>
      <c r="M1959" t="s">
        <v>391</v>
      </c>
      <c r="N1959" t="s">
        <v>22</v>
      </c>
      <c r="O1959" t="s">
        <v>23</v>
      </c>
      <c r="P1959" t="s">
        <v>24</v>
      </c>
      <c r="Q1959" t="s">
        <v>32</v>
      </c>
      <c r="R1959">
        <v>1</v>
      </c>
      <c r="S1959" t="s">
        <v>386</v>
      </c>
      <c r="T1959" t="s">
        <v>393</v>
      </c>
      <c r="U1959" t="s">
        <v>394</v>
      </c>
      <c r="V1959" s="50">
        <f t="shared" si="171"/>
        <v>2.9411764705882353E-3</v>
      </c>
      <c r="W1959" s="50">
        <f t="shared" si="174"/>
        <v>2941.1764705882351</v>
      </c>
      <c r="X1959" s="50">
        <f t="shared" si="173"/>
        <v>2.6890756302521009E-3</v>
      </c>
      <c r="Y1959">
        <f t="shared" si="172"/>
        <v>2.6890756302521011</v>
      </c>
    </row>
    <row r="1960" spans="1:25">
      <c r="A1960">
        <v>1959</v>
      </c>
      <c r="B1960" t="s">
        <v>296</v>
      </c>
      <c r="C1960" t="s">
        <v>385</v>
      </c>
      <c r="D1960">
        <v>7</v>
      </c>
      <c r="E1960" t="s">
        <v>71</v>
      </c>
      <c r="F1960">
        <f t="shared" si="175"/>
        <v>0.08</v>
      </c>
      <c r="H1960">
        <v>340</v>
      </c>
      <c r="I1960">
        <v>371.875</v>
      </c>
      <c r="J1960" t="s">
        <v>19</v>
      </c>
      <c r="K1960">
        <v>1</v>
      </c>
      <c r="L1960" t="s">
        <v>187</v>
      </c>
      <c r="M1960" t="s">
        <v>187</v>
      </c>
      <c r="N1960" t="s">
        <v>36</v>
      </c>
      <c r="O1960" t="s">
        <v>23</v>
      </c>
      <c r="P1960" t="s">
        <v>31</v>
      </c>
      <c r="Q1960" t="s">
        <v>38</v>
      </c>
      <c r="R1960">
        <v>2</v>
      </c>
      <c r="S1960" t="s">
        <v>386</v>
      </c>
      <c r="T1960" t="s">
        <v>393</v>
      </c>
      <c r="U1960" t="s">
        <v>394</v>
      </c>
      <c r="V1960" s="50">
        <f t="shared" si="171"/>
        <v>5.8823529411764705E-3</v>
      </c>
      <c r="W1960" s="50">
        <f t="shared" si="174"/>
        <v>5882.3529411764703</v>
      </c>
      <c r="X1960" s="50">
        <f t="shared" si="173"/>
        <v>5.3781512605042018E-3</v>
      </c>
      <c r="Y1960">
        <f t="shared" si="172"/>
        <v>5.3781512605042021</v>
      </c>
    </row>
    <row r="1961" spans="1:25">
      <c r="A1961">
        <v>1960</v>
      </c>
      <c r="B1961" t="s">
        <v>296</v>
      </c>
      <c r="C1961" t="s">
        <v>385</v>
      </c>
      <c r="D1961">
        <v>7</v>
      </c>
      <c r="E1961" t="s">
        <v>71</v>
      </c>
      <c r="F1961">
        <f t="shared" si="175"/>
        <v>0.08</v>
      </c>
      <c r="H1961">
        <v>340</v>
      </c>
      <c r="I1961">
        <v>371.875</v>
      </c>
      <c r="J1961" t="s">
        <v>19</v>
      </c>
      <c r="K1961">
        <v>1</v>
      </c>
      <c r="L1961" t="s">
        <v>187</v>
      </c>
      <c r="M1961" t="s">
        <v>187</v>
      </c>
      <c r="N1961" t="s">
        <v>36</v>
      </c>
      <c r="O1961" t="s">
        <v>23</v>
      </c>
      <c r="P1961" t="s">
        <v>31</v>
      </c>
      <c r="Q1961" t="s">
        <v>38</v>
      </c>
      <c r="R1961">
        <v>1</v>
      </c>
      <c r="S1961" t="s">
        <v>386</v>
      </c>
      <c r="T1961" t="s">
        <v>393</v>
      </c>
      <c r="U1961" t="s">
        <v>394</v>
      </c>
      <c r="V1961" s="50">
        <f t="shared" si="171"/>
        <v>2.9411764705882353E-3</v>
      </c>
      <c r="W1961" s="50">
        <f t="shared" si="174"/>
        <v>2941.1764705882351</v>
      </c>
      <c r="X1961" s="50">
        <f t="shared" si="173"/>
        <v>2.6890756302521009E-3</v>
      </c>
      <c r="Y1961">
        <f t="shared" si="172"/>
        <v>2.6890756302521011</v>
      </c>
    </row>
    <row r="1962" spans="1:25">
      <c r="A1962">
        <v>1961</v>
      </c>
      <c r="B1962" t="s">
        <v>296</v>
      </c>
      <c r="C1962" t="s">
        <v>385</v>
      </c>
      <c r="D1962">
        <v>7</v>
      </c>
      <c r="E1962" t="s">
        <v>71</v>
      </c>
      <c r="F1962">
        <f t="shared" si="175"/>
        <v>0.08</v>
      </c>
      <c r="H1962">
        <v>340</v>
      </c>
      <c r="I1962">
        <v>371.875</v>
      </c>
      <c r="J1962" t="s">
        <v>65</v>
      </c>
      <c r="K1962">
        <v>1</v>
      </c>
      <c r="L1962" t="s">
        <v>34</v>
      </c>
      <c r="M1962" t="s">
        <v>35</v>
      </c>
      <c r="N1962" t="s">
        <v>36</v>
      </c>
      <c r="O1962" t="s">
        <v>37</v>
      </c>
      <c r="P1962" t="s">
        <v>24</v>
      </c>
      <c r="Q1962" t="s">
        <v>38</v>
      </c>
      <c r="R1962">
        <v>1</v>
      </c>
      <c r="S1962" t="s">
        <v>386</v>
      </c>
      <c r="T1962" t="s">
        <v>393</v>
      </c>
      <c r="U1962" t="s">
        <v>395</v>
      </c>
      <c r="V1962" s="50">
        <f t="shared" si="171"/>
        <v>2.9411764705882353E-3</v>
      </c>
      <c r="W1962" s="50">
        <f t="shared" si="174"/>
        <v>2941.1764705882351</v>
      </c>
      <c r="X1962" s="50">
        <f t="shared" si="173"/>
        <v>2.6890756302521009E-3</v>
      </c>
      <c r="Y1962">
        <f t="shared" si="172"/>
        <v>2.6890756302521011</v>
      </c>
    </row>
    <row r="1963" spans="1:25">
      <c r="A1963">
        <v>1962</v>
      </c>
      <c r="B1963" t="s">
        <v>296</v>
      </c>
      <c r="C1963" t="s">
        <v>385</v>
      </c>
      <c r="D1963">
        <v>7</v>
      </c>
      <c r="E1963" t="s">
        <v>71</v>
      </c>
      <c r="F1963">
        <f t="shared" si="175"/>
        <v>0.08</v>
      </c>
      <c r="H1963">
        <v>340</v>
      </c>
      <c r="I1963">
        <v>371.875</v>
      </c>
      <c r="J1963" t="s">
        <v>65</v>
      </c>
      <c r="K1963">
        <v>1</v>
      </c>
      <c r="L1963" t="s">
        <v>187</v>
      </c>
      <c r="M1963" t="s">
        <v>187</v>
      </c>
      <c r="N1963" t="s">
        <v>36</v>
      </c>
      <c r="O1963" t="s">
        <v>23</v>
      </c>
      <c r="P1963" t="s">
        <v>31</v>
      </c>
      <c r="Q1963" t="s">
        <v>38</v>
      </c>
      <c r="R1963">
        <v>1</v>
      </c>
      <c r="S1963" t="s">
        <v>386</v>
      </c>
      <c r="T1963" t="s">
        <v>393</v>
      </c>
      <c r="U1963" t="s">
        <v>395</v>
      </c>
      <c r="V1963" s="50">
        <f t="shared" si="171"/>
        <v>2.9411764705882353E-3</v>
      </c>
      <c r="W1963" s="50">
        <f t="shared" si="174"/>
        <v>2941.1764705882351</v>
      </c>
      <c r="X1963" s="50">
        <f t="shared" si="173"/>
        <v>2.6890756302521009E-3</v>
      </c>
      <c r="Y1963">
        <f t="shared" si="172"/>
        <v>2.6890756302521011</v>
      </c>
    </row>
    <row r="1964" spans="1:25">
      <c r="A1964">
        <v>1963</v>
      </c>
      <c r="B1964" t="s">
        <v>296</v>
      </c>
      <c r="C1964" t="s">
        <v>385</v>
      </c>
      <c r="D1964">
        <v>7</v>
      </c>
      <c r="E1964" t="s">
        <v>71</v>
      </c>
      <c r="F1964">
        <f t="shared" si="175"/>
        <v>0.08</v>
      </c>
      <c r="H1964">
        <v>340</v>
      </c>
      <c r="I1964">
        <v>371.875</v>
      </c>
      <c r="J1964" t="s">
        <v>67</v>
      </c>
      <c r="K1964">
        <v>1</v>
      </c>
      <c r="L1964" t="s">
        <v>171</v>
      </c>
      <c r="M1964" t="s">
        <v>21</v>
      </c>
      <c r="N1964" t="s">
        <v>22</v>
      </c>
      <c r="O1964" t="s">
        <v>23</v>
      </c>
      <c r="P1964" t="s">
        <v>31</v>
      </c>
      <c r="Q1964" t="s">
        <v>25</v>
      </c>
      <c r="R1964">
        <v>1</v>
      </c>
      <c r="S1964" t="s">
        <v>386</v>
      </c>
      <c r="T1964" t="s">
        <v>393</v>
      </c>
      <c r="U1964" t="s">
        <v>396</v>
      </c>
      <c r="V1964" s="50">
        <f t="shared" si="171"/>
        <v>2.9411764705882353E-3</v>
      </c>
      <c r="W1964" s="50">
        <f t="shared" si="174"/>
        <v>2941.1764705882351</v>
      </c>
      <c r="X1964" s="50">
        <f t="shared" si="173"/>
        <v>2.6890756302521009E-3</v>
      </c>
      <c r="Y1964">
        <f t="shared" si="172"/>
        <v>2.6890756302521011</v>
      </c>
    </row>
    <row r="1965" spans="1:25">
      <c r="A1965">
        <v>1964</v>
      </c>
      <c r="B1965" t="s">
        <v>296</v>
      </c>
      <c r="C1965" t="s">
        <v>385</v>
      </c>
      <c r="D1965">
        <v>7</v>
      </c>
      <c r="E1965" t="s">
        <v>71</v>
      </c>
      <c r="F1965">
        <f t="shared" si="175"/>
        <v>0.08</v>
      </c>
      <c r="H1965">
        <v>340</v>
      </c>
      <c r="I1965">
        <v>371.875</v>
      </c>
      <c r="J1965" t="s">
        <v>67</v>
      </c>
      <c r="K1965">
        <v>1</v>
      </c>
      <c r="L1965" t="s">
        <v>29</v>
      </c>
      <c r="M1965" t="s">
        <v>29</v>
      </c>
      <c r="N1965" t="s">
        <v>30</v>
      </c>
      <c r="O1965" t="s">
        <v>23</v>
      </c>
      <c r="P1965" t="s">
        <v>31</v>
      </c>
      <c r="Q1965" t="s">
        <v>32</v>
      </c>
      <c r="R1965">
        <v>1</v>
      </c>
      <c r="S1965" t="s">
        <v>386</v>
      </c>
      <c r="T1965" t="s">
        <v>393</v>
      </c>
      <c r="U1965" t="s">
        <v>396</v>
      </c>
      <c r="V1965" s="50">
        <f t="shared" si="171"/>
        <v>2.9411764705882353E-3</v>
      </c>
      <c r="W1965" s="50">
        <f t="shared" si="174"/>
        <v>2941.1764705882351</v>
      </c>
      <c r="X1965" s="50">
        <f t="shared" si="173"/>
        <v>2.6890756302521009E-3</v>
      </c>
      <c r="Y1965">
        <f t="shared" si="172"/>
        <v>2.6890756302521011</v>
      </c>
    </row>
    <row r="1966" spans="1:25">
      <c r="A1966">
        <v>1965</v>
      </c>
      <c r="B1966" t="s">
        <v>296</v>
      </c>
      <c r="C1966" t="s">
        <v>385</v>
      </c>
      <c r="D1966">
        <v>7</v>
      </c>
      <c r="E1966" t="s">
        <v>71</v>
      </c>
      <c r="F1966">
        <f t="shared" si="175"/>
        <v>0.08</v>
      </c>
      <c r="H1966">
        <v>340</v>
      </c>
      <c r="I1966">
        <v>371.875</v>
      </c>
      <c r="J1966" t="s">
        <v>67</v>
      </c>
      <c r="K1966">
        <v>1</v>
      </c>
      <c r="L1966" t="s">
        <v>39</v>
      </c>
      <c r="M1966" t="s">
        <v>35</v>
      </c>
      <c r="N1966" t="s">
        <v>36</v>
      </c>
      <c r="O1966" t="s">
        <v>37</v>
      </c>
      <c r="P1966" t="s">
        <v>24</v>
      </c>
      <c r="Q1966" t="s">
        <v>38</v>
      </c>
      <c r="R1966">
        <v>1</v>
      </c>
      <c r="S1966" t="s">
        <v>386</v>
      </c>
      <c r="T1966" t="s">
        <v>393</v>
      </c>
      <c r="U1966" t="s">
        <v>396</v>
      </c>
      <c r="V1966" s="50">
        <f t="shared" si="171"/>
        <v>2.9411764705882353E-3</v>
      </c>
      <c r="W1966" s="50">
        <f t="shared" si="174"/>
        <v>2941.1764705882351</v>
      </c>
      <c r="X1966" s="50">
        <f t="shared" si="173"/>
        <v>2.6890756302521009E-3</v>
      </c>
      <c r="Y1966">
        <f t="shared" si="172"/>
        <v>2.6890756302521011</v>
      </c>
    </row>
    <row r="1967" spans="1:25">
      <c r="A1967">
        <v>1966</v>
      </c>
      <c r="B1967" t="s">
        <v>296</v>
      </c>
      <c r="C1967" t="s">
        <v>385</v>
      </c>
      <c r="D1967">
        <v>7</v>
      </c>
      <c r="E1967" t="s">
        <v>71</v>
      </c>
      <c r="F1967">
        <f t="shared" si="175"/>
        <v>0.08</v>
      </c>
      <c r="H1967">
        <v>340</v>
      </c>
      <c r="I1967">
        <v>371.875</v>
      </c>
      <c r="J1967" t="s">
        <v>67</v>
      </c>
      <c r="K1967">
        <v>1</v>
      </c>
      <c r="L1967" t="s">
        <v>39</v>
      </c>
      <c r="M1967" t="s">
        <v>35</v>
      </c>
      <c r="N1967" t="s">
        <v>36</v>
      </c>
      <c r="O1967" t="s">
        <v>37</v>
      </c>
      <c r="P1967" t="s">
        <v>24</v>
      </c>
      <c r="Q1967" t="s">
        <v>38</v>
      </c>
      <c r="R1967">
        <v>1</v>
      </c>
      <c r="S1967" t="s">
        <v>386</v>
      </c>
      <c r="T1967" t="s">
        <v>393</v>
      </c>
      <c r="U1967" t="s">
        <v>396</v>
      </c>
      <c r="V1967" s="50">
        <f t="shared" si="171"/>
        <v>2.9411764705882353E-3</v>
      </c>
      <c r="W1967" s="50">
        <f t="shared" si="174"/>
        <v>2941.1764705882351</v>
      </c>
      <c r="X1967" s="50">
        <f t="shared" si="173"/>
        <v>2.6890756302521009E-3</v>
      </c>
      <c r="Y1967">
        <f t="shared" si="172"/>
        <v>2.6890756302521011</v>
      </c>
    </row>
    <row r="1968" spans="1:25">
      <c r="A1968">
        <v>1967</v>
      </c>
      <c r="B1968" t="s">
        <v>296</v>
      </c>
      <c r="C1968" t="s">
        <v>385</v>
      </c>
      <c r="D1968">
        <v>7</v>
      </c>
      <c r="E1968" t="s">
        <v>71</v>
      </c>
      <c r="F1968">
        <f t="shared" si="175"/>
        <v>0.08</v>
      </c>
      <c r="H1968">
        <v>340</v>
      </c>
      <c r="I1968">
        <v>371.875</v>
      </c>
      <c r="J1968" t="s">
        <v>67</v>
      </c>
      <c r="K1968">
        <v>1</v>
      </c>
      <c r="L1968" t="s">
        <v>307</v>
      </c>
      <c r="M1968" t="s">
        <v>307</v>
      </c>
      <c r="N1968" t="s">
        <v>36</v>
      </c>
      <c r="O1968" t="s">
        <v>37</v>
      </c>
      <c r="P1968" t="s">
        <v>24</v>
      </c>
      <c r="Q1968" t="s">
        <v>38</v>
      </c>
      <c r="R1968">
        <v>1</v>
      </c>
      <c r="S1968" t="s">
        <v>386</v>
      </c>
      <c r="T1968" t="s">
        <v>393</v>
      </c>
      <c r="U1968" t="s">
        <v>396</v>
      </c>
      <c r="V1968" s="50">
        <f t="shared" si="171"/>
        <v>2.9411764705882353E-3</v>
      </c>
      <c r="W1968" s="50">
        <f t="shared" si="174"/>
        <v>2941.1764705882351</v>
      </c>
      <c r="X1968" s="50">
        <f t="shared" si="173"/>
        <v>2.6890756302521009E-3</v>
      </c>
      <c r="Y1968">
        <f t="shared" si="172"/>
        <v>2.6890756302521011</v>
      </c>
    </row>
    <row r="1969" spans="1:25">
      <c r="A1969">
        <v>1968</v>
      </c>
      <c r="B1969" t="s">
        <v>296</v>
      </c>
      <c r="C1969" t="s">
        <v>385</v>
      </c>
      <c r="D1969">
        <v>7</v>
      </c>
      <c r="E1969" t="s">
        <v>71</v>
      </c>
      <c r="F1969">
        <f t="shared" si="175"/>
        <v>0.08</v>
      </c>
      <c r="H1969">
        <v>340</v>
      </c>
      <c r="I1969">
        <v>371.875</v>
      </c>
      <c r="J1969" t="s">
        <v>67</v>
      </c>
      <c r="K1969">
        <v>1</v>
      </c>
      <c r="L1969" t="s">
        <v>62</v>
      </c>
      <c r="M1969" t="s">
        <v>62</v>
      </c>
      <c r="N1969" t="s">
        <v>22</v>
      </c>
      <c r="O1969" t="s">
        <v>37</v>
      </c>
      <c r="P1969" t="s">
        <v>24</v>
      </c>
      <c r="Q1969" t="s">
        <v>32</v>
      </c>
      <c r="R1969">
        <v>1</v>
      </c>
      <c r="S1969" t="s">
        <v>386</v>
      </c>
      <c r="T1969" t="s">
        <v>393</v>
      </c>
      <c r="U1969" t="s">
        <v>396</v>
      </c>
      <c r="V1969" s="50">
        <f t="shared" si="171"/>
        <v>2.9411764705882353E-3</v>
      </c>
      <c r="W1969" s="50">
        <f t="shared" si="174"/>
        <v>2941.1764705882351</v>
      </c>
      <c r="X1969" s="50">
        <f t="shared" si="173"/>
        <v>2.6890756302521009E-3</v>
      </c>
      <c r="Y1969">
        <f t="shared" si="172"/>
        <v>2.6890756302521011</v>
      </c>
    </row>
    <row r="1970" spans="1:25">
      <c r="A1970">
        <v>1969</v>
      </c>
      <c r="B1970" t="s">
        <v>296</v>
      </c>
      <c r="C1970" t="s">
        <v>385</v>
      </c>
      <c r="D1970">
        <v>7</v>
      </c>
      <c r="E1970" t="s">
        <v>71</v>
      </c>
      <c r="F1970">
        <f t="shared" si="175"/>
        <v>0.08</v>
      </c>
      <c r="H1970">
        <v>340</v>
      </c>
      <c r="I1970">
        <v>371.875</v>
      </c>
      <c r="J1970" t="s">
        <v>67</v>
      </c>
      <c r="K1970">
        <v>1</v>
      </c>
      <c r="L1970" t="s">
        <v>276</v>
      </c>
      <c r="M1970" t="s">
        <v>276</v>
      </c>
      <c r="N1970" t="s">
        <v>22</v>
      </c>
      <c r="O1970" t="s">
        <v>23</v>
      </c>
      <c r="P1970" t="s">
        <v>31</v>
      </c>
      <c r="Q1970" t="s">
        <v>61</v>
      </c>
      <c r="R1970">
        <v>1</v>
      </c>
      <c r="S1970" t="s">
        <v>386</v>
      </c>
      <c r="T1970" t="s">
        <v>393</v>
      </c>
      <c r="U1970" t="s">
        <v>396</v>
      </c>
      <c r="V1970" s="50">
        <f t="shared" si="171"/>
        <v>2.9411764705882353E-3</v>
      </c>
      <c r="W1970" s="50">
        <f t="shared" si="174"/>
        <v>2941.1764705882351</v>
      </c>
      <c r="X1970" s="50">
        <f t="shared" si="173"/>
        <v>2.6890756302521009E-3</v>
      </c>
      <c r="Y1970">
        <f t="shared" si="172"/>
        <v>2.6890756302521011</v>
      </c>
    </row>
    <row r="1971" spans="1:25">
      <c r="A1971">
        <v>1970</v>
      </c>
      <c r="B1971" t="s">
        <v>296</v>
      </c>
      <c r="C1971" t="s">
        <v>385</v>
      </c>
      <c r="D1971">
        <v>7</v>
      </c>
      <c r="E1971" t="s">
        <v>71</v>
      </c>
      <c r="F1971">
        <f t="shared" si="175"/>
        <v>0.08</v>
      </c>
      <c r="H1971">
        <v>340</v>
      </c>
      <c r="I1971">
        <v>371.875</v>
      </c>
      <c r="J1971" t="s">
        <v>67</v>
      </c>
      <c r="K1971">
        <v>1</v>
      </c>
      <c r="L1971" t="s">
        <v>187</v>
      </c>
      <c r="M1971" t="s">
        <v>187</v>
      </c>
      <c r="N1971" t="s">
        <v>36</v>
      </c>
      <c r="O1971" t="s">
        <v>23</v>
      </c>
      <c r="P1971" t="s">
        <v>31</v>
      </c>
      <c r="Q1971" t="s">
        <v>38</v>
      </c>
      <c r="R1971">
        <v>3</v>
      </c>
      <c r="S1971" t="s">
        <v>386</v>
      </c>
      <c r="T1971" t="s">
        <v>393</v>
      </c>
      <c r="U1971" t="s">
        <v>396</v>
      </c>
      <c r="V1971" s="50">
        <f t="shared" si="171"/>
        <v>8.8235294117647058E-3</v>
      </c>
      <c r="W1971" s="50">
        <f t="shared" si="174"/>
        <v>8823.5294117647063</v>
      </c>
      <c r="X1971" s="50">
        <f t="shared" si="173"/>
        <v>8.0672268907563023E-3</v>
      </c>
      <c r="Y1971">
        <f t="shared" si="172"/>
        <v>8.0672268907563023</v>
      </c>
    </row>
    <row r="1972" spans="1:25">
      <c r="A1972">
        <v>1971</v>
      </c>
      <c r="B1972" t="s">
        <v>296</v>
      </c>
      <c r="C1972" t="s">
        <v>385</v>
      </c>
      <c r="D1972">
        <v>7</v>
      </c>
      <c r="E1972" t="s">
        <v>71</v>
      </c>
      <c r="F1972">
        <f t="shared" si="175"/>
        <v>0.08</v>
      </c>
      <c r="H1972">
        <v>340</v>
      </c>
      <c r="I1972">
        <v>371.875</v>
      </c>
      <c r="J1972" t="s">
        <v>69</v>
      </c>
      <c r="K1972">
        <v>1</v>
      </c>
      <c r="L1972" t="s">
        <v>171</v>
      </c>
      <c r="M1972" t="s">
        <v>21</v>
      </c>
      <c r="N1972" t="s">
        <v>22</v>
      </c>
      <c r="O1972" t="s">
        <v>23</v>
      </c>
      <c r="P1972" t="s">
        <v>31</v>
      </c>
      <c r="Q1972" t="s">
        <v>25</v>
      </c>
      <c r="R1972">
        <v>1</v>
      </c>
      <c r="S1972" t="s">
        <v>386</v>
      </c>
      <c r="T1972" t="s">
        <v>393</v>
      </c>
      <c r="U1972" t="s">
        <v>397</v>
      </c>
      <c r="V1972" s="50">
        <f t="shared" si="171"/>
        <v>2.9411764705882353E-3</v>
      </c>
      <c r="W1972" s="50">
        <f t="shared" si="174"/>
        <v>2941.1764705882351</v>
      </c>
      <c r="X1972" s="50">
        <f t="shared" si="173"/>
        <v>2.6890756302521009E-3</v>
      </c>
      <c r="Y1972">
        <f t="shared" si="172"/>
        <v>2.6890756302521011</v>
      </c>
    </row>
    <row r="1973" spans="1:25">
      <c r="A1973">
        <v>1972</v>
      </c>
      <c r="B1973" t="s">
        <v>296</v>
      </c>
      <c r="C1973" t="s">
        <v>385</v>
      </c>
      <c r="D1973">
        <v>7</v>
      </c>
      <c r="E1973" t="s">
        <v>71</v>
      </c>
      <c r="F1973">
        <f t="shared" si="175"/>
        <v>0.08</v>
      </c>
      <c r="H1973">
        <v>340</v>
      </c>
      <c r="I1973">
        <v>371.875</v>
      </c>
      <c r="J1973" t="s">
        <v>69</v>
      </c>
      <c r="K1973">
        <v>1</v>
      </c>
      <c r="L1973" t="s">
        <v>39</v>
      </c>
      <c r="M1973" t="s">
        <v>35</v>
      </c>
      <c r="N1973" t="s">
        <v>36</v>
      </c>
      <c r="O1973" t="s">
        <v>37</v>
      </c>
      <c r="P1973" t="s">
        <v>24</v>
      </c>
      <c r="Q1973" t="s">
        <v>38</v>
      </c>
      <c r="R1973">
        <v>1</v>
      </c>
      <c r="S1973" t="s">
        <v>386</v>
      </c>
      <c r="T1973" t="s">
        <v>393</v>
      </c>
      <c r="U1973" t="s">
        <v>397</v>
      </c>
      <c r="V1973" s="50">
        <f t="shared" si="171"/>
        <v>2.9411764705882353E-3</v>
      </c>
      <c r="W1973" s="50">
        <f t="shared" si="174"/>
        <v>2941.1764705882351</v>
      </c>
      <c r="X1973" s="50">
        <f t="shared" si="173"/>
        <v>2.6890756302521009E-3</v>
      </c>
      <c r="Y1973">
        <f t="shared" si="172"/>
        <v>2.6890756302521011</v>
      </c>
    </row>
    <row r="1974" spans="1:25">
      <c r="A1974">
        <v>1973</v>
      </c>
      <c r="B1974" t="s">
        <v>296</v>
      </c>
      <c r="C1974" t="s">
        <v>385</v>
      </c>
      <c r="D1974">
        <v>7</v>
      </c>
      <c r="E1974" t="s">
        <v>71</v>
      </c>
      <c r="F1974">
        <f t="shared" si="175"/>
        <v>0.08</v>
      </c>
      <c r="H1974">
        <v>340</v>
      </c>
      <c r="I1974">
        <v>371.875</v>
      </c>
      <c r="J1974" t="s">
        <v>69</v>
      </c>
      <c r="K1974">
        <v>1</v>
      </c>
      <c r="L1974" t="s">
        <v>51</v>
      </c>
      <c r="M1974" t="s">
        <v>51</v>
      </c>
      <c r="N1974" t="s">
        <v>22</v>
      </c>
      <c r="O1974" t="s">
        <v>23</v>
      </c>
      <c r="P1974" t="s">
        <v>24</v>
      </c>
      <c r="Q1974" t="s">
        <v>45</v>
      </c>
      <c r="R1974">
        <v>1</v>
      </c>
      <c r="S1974" t="s">
        <v>386</v>
      </c>
      <c r="T1974" t="s">
        <v>393</v>
      </c>
      <c r="U1974" t="s">
        <v>397</v>
      </c>
      <c r="V1974" s="50">
        <f t="shared" si="171"/>
        <v>2.9411764705882353E-3</v>
      </c>
      <c r="W1974" s="50">
        <f t="shared" si="174"/>
        <v>2941.1764705882351</v>
      </c>
      <c r="X1974" s="50">
        <f t="shared" si="173"/>
        <v>2.6890756302521009E-3</v>
      </c>
      <c r="Y1974">
        <f t="shared" si="172"/>
        <v>2.6890756302521011</v>
      </c>
    </row>
    <row r="1975" spans="1:25">
      <c r="A1975">
        <v>1974</v>
      </c>
      <c r="B1975" t="s">
        <v>296</v>
      </c>
      <c r="C1975" t="s">
        <v>385</v>
      </c>
      <c r="D1975">
        <v>7</v>
      </c>
      <c r="E1975" t="s">
        <v>71</v>
      </c>
      <c r="F1975">
        <f t="shared" si="175"/>
        <v>0.08</v>
      </c>
      <c r="H1975">
        <v>340</v>
      </c>
      <c r="I1975">
        <v>371.875</v>
      </c>
      <c r="J1975" t="s">
        <v>69</v>
      </c>
      <c r="K1975">
        <v>1</v>
      </c>
      <c r="L1975" t="s">
        <v>391</v>
      </c>
      <c r="M1975" t="s">
        <v>391</v>
      </c>
      <c r="N1975" t="s">
        <v>22</v>
      </c>
      <c r="O1975" t="s">
        <v>23</v>
      </c>
      <c r="P1975" t="s">
        <v>24</v>
      </c>
      <c r="Q1975" t="s">
        <v>32</v>
      </c>
      <c r="R1975">
        <v>1</v>
      </c>
      <c r="S1975" t="s">
        <v>386</v>
      </c>
      <c r="T1975" t="s">
        <v>393</v>
      </c>
      <c r="U1975" t="s">
        <v>397</v>
      </c>
      <c r="V1975" s="50">
        <f t="shared" si="171"/>
        <v>2.9411764705882353E-3</v>
      </c>
      <c r="W1975" s="50">
        <f t="shared" si="174"/>
        <v>2941.1764705882351</v>
      </c>
      <c r="X1975" s="50">
        <f t="shared" si="173"/>
        <v>2.6890756302521009E-3</v>
      </c>
      <c r="Y1975">
        <f t="shared" si="172"/>
        <v>2.6890756302521011</v>
      </c>
    </row>
    <row r="1976" spans="1:25">
      <c r="A1976">
        <v>1975</v>
      </c>
      <c r="B1976" t="s">
        <v>296</v>
      </c>
      <c r="C1976" t="s">
        <v>385</v>
      </c>
      <c r="D1976">
        <v>7</v>
      </c>
      <c r="E1976" t="s">
        <v>71</v>
      </c>
      <c r="F1976">
        <f t="shared" si="175"/>
        <v>0.08</v>
      </c>
      <c r="H1976">
        <v>340</v>
      </c>
      <c r="I1976">
        <v>371.875</v>
      </c>
      <c r="J1976" t="s">
        <v>69</v>
      </c>
      <c r="K1976">
        <v>1</v>
      </c>
      <c r="L1976" t="s">
        <v>391</v>
      </c>
      <c r="M1976" t="s">
        <v>391</v>
      </c>
      <c r="N1976" t="s">
        <v>22</v>
      </c>
      <c r="O1976" t="s">
        <v>23</v>
      </c>
      <c r="P1976" t="s">
        <v>24</v>
      </c>
      <c r="Q1976" t="s">
        <v>32</v>
      </c>
      <c r="R1976">
        <v>1</v>
      </c>
      <c r="S1976" t="s">
        <v>386</v>
      </c>
      <c r="T1976" t="s">
        <v>393</v>
      </c>
      <c r="U1976" t="s">
        <v>397</v>
      </c>
      <c r="V1976" s="50">
        <f t="shared" si="171"/>
        <v>2.9411764705882353E-3</v>
      </c>
      <c r="W1976" s="50">
        <f t="shared" si="174"/>
        <v>2941.1764705882351</v>
      </c>
      <c r="X1976" s="50">
        <f t="shared" si="173"/>
        <v>2.6890756302521009E-3</v>
      </c>
      <c r="Y1976">
        <f t="shared" si="172"/>
        <v>2.6890756302521011</v>
      </c>
    </row>
    <row r="1977" spans="1:25">
      <c r="A1977">
        <v>1976</v>
      </c>
      <c r="B1977" t="s">
        <v>296</v>
      </c>
      <c r="C1977" t="s">
        <v>385</v>
      </c>
      <c r="D1977">
        <v>7</v>
      </c>
      <c r="E1977" t="s">
        <v>71</v>
      </c>
      <c r="F1977">
        <f t="shared" si="175"/>
        <v>0.08</v>
      </c>
      <c r="H1977">
        <v>340</v>
      </c>
      <c r="I1977">
        <v>371.875</v>
      </c>
      <c r="J1977" t="s">
        <v>69</v>
      </c>
      <c r="K1977">
        <v>1</v>
      </c>
      <c r="L1977" t="s">
        <v>307</v>
      </c>
      <c r="M1977" t="s">
        <v>307</v>
      </c>
      <c r="N1977" t="s">
        <v>36</v>
      </c>
      <c r="O1977" t="s">
        <v>37</v>
      </c>
      <c r="P1977" t="s">
        <v>24</v>
      </c>
      <c r="Q1977" t="s">
        <v>38</v>
      </c>
      <c r="R1977">
        <v>1</v>
      </c>
      <c r="S1977" t="s">
        <v>386</v>
      </c>
      <c r="T1977" t="s">
        <v>393</v>
      </c>
      <c r="U1977" t="s">
        <v>397</v>
      </c>
      <c r="V1977" s="50">
        <f t="shared" si="171"/>
        <v>2.9411764705882353E-3</v>
      </c>
      <c r="W1977" s="50">
        <f t="shared" si="174"/>
        <v>2941.1764705882351</v>
      </c>
      <c r="X1977" s="50">
        <f t="shared" si="173"/>
        <v>2.6890756302521009E-3</v>
      </c>
      <c r="Y1977">
        <f t="shared" si="172"/>
        <v>2.6890756302521011</v>
      </c>
    </row>
    <row r="1978" spans="1:25">
      <c r="A1978">
        <v>1977</v>
      </c>
      <c r="B1978" t="s">
        <v>296</v>
      </c>
      <c r="C1978" t="s">
        <v>385</v>
      </c>
      <c r="D1978">
        <v>7</v>
      </c>
      <c r="E1978" t="s">
        <v>71</v>
      </c>
      <c r="F1978">
        <f t="shared" si="175"/>
        <v>0.08</v>
      </c>
      <c r="H1978">
        <v>340</v>
      </c>
      <c r="I1978">
        <v>371.875</v>
      </c>
      <c r="J1978" t="s">
        <v>69</v>
      </c>
      <c r="K1978">
        <v>1</v>
      </c>
      <c r="L1978" t="s">
        <v>187</v>
      </c>
      <c r="M1978" t="s">
        <v>187</v>
      </c>
      <c r="N1978" t="s">
        <v>36</v>
      </c>
      <c r="O1978" t="s">
        <v>23</v>
      </c>
      <c r="P1978" t="s">
        <v>31</v>
      </c>
      <c r="Q1978" t="s">
        <v>38</v>
      </c>
      <c r="R1978">
        <v>2</v>
      </c>
      <c r="S1978" t="s">
        <v>386</v>
      </c>
      <c r="T1978" t="s">
        <v>393</v>
      </c>
      <c r="U1978" t="s">
        <v>397</v>
      </c>
      <c r="V1978" s="50">
        <f t="shared" si="171"/>
        <v>5.8823529411764705E-3</v>
      </c>
      <c r="W1978" s="50">
        <f t="shared" si="174"/>
        <v>5882.3529411764703</v>
      </c>
      <c r="X1978" s="50">
        <f t="shared" si="173"/>
        <v>5.3781512605042018E-3</v>
      </c>
      <c r="Y1978">
        <f t="shared" si="172"/>
        <v>5.3781512605042021</v>
      </c>
    </row>
    <row r="1979" spans="1:25">
      <c r="A1979">
        <v>1978</v>
      </c>
      <c r="B1979" t="s">
        <v>296</v>
      </c>
      <c r="C1979" t="s">
        <v>385</v>
      </c>
      <c r="D1979">
        <v>8</v>
      </c>
      <c r="E1979" t="s">
        <v>18</v>
      </c>
      <c r="F1979">
        <f t="shared" ref="F1979:F2013" si="176">(4/100)</f>
        <v>0.04</v>
      </c>
      <c r="H1979">
        <v>150</v>
      </c>
      <c r="I1979">
        <v>164.0625</v>
      </c>
      <c r="J1979" t="s">
        <v>19</v>
      </c>
      <c r="K1979">
        <v>1</v>
      </c>
      <c r="L1979" t="s">
        <v>46</v>
      </c>
      <c r="M1979" t="s">
        <v>46</v>
      </c>
      <c r="N1979" t="s">
        <v>22</v>
      </c>
      <c r="O1979" t="s">
        <v>23</v>
      </c>
      <c r="P1979" t="s">
        <v>24</v>
      </c>
      <c r="Q1979" t="s">
        <v>32</v>
      </c>
      <c r="R1979">
        <v>2</v>
      </c>
      <c r="S1979" t="s">
        <v>398</v>
      </c>
      <c r="T1979" t="s">
        <v>399</v>
      </c>
      <c r="U1979" t="s">
        <v>400</v>
      </c>
      <c r="V1979" s="50">
        <f t="shared" si="171"/>
        <v>1.3333333333333334E-2</v>
      </c>
      <c r="W1979" s="50">
        <f t="shared" si="174"/>
        <v>13333.333333333334</v>
      </c>
      <c r="X1979" s="50">
        <f t="shared" si="173"/>
        <v>1.2190476190476191E-2</v>
      </c>
      <c r="Y1979">
        <f t="shared" si="172"/>
        <v>12.190476190476192</v>
      </c>
    </row>
    <row r="1980" spans="1:25">
      <c r="A1980">
        <v>1979</v>
      </c>
      <c r="B1980" t="s">
        <v>296</v>
      </c>
      <c r="C1980" t="s">
        <v>385</v>
      </c>
      <c r="D1980">
        <v>8</v>
      </c>
      <c r="E1980" t="s">
        <v>18</v>
      </c>
      <c r="F1980">
        <f t="shared" si="176"/>
        <v>0.04</v>
      </c>
      <c r="H1980">
        <v>150</v>
      </c>
      <c r="I1980">
        <v>164.0625</v>
      </c>
      <c r="J1980" t="s">
        <v>19</v>
      </c>
      <c r="K1980">
        <v>1</v>
      </c>
      <c r="L1980" t="s">
        <v>161</v>
      </c>
      <c r="M1980" t="s">
        <v>161</v>
      </c>
      <c r="N1980" t="s">
        <v>36</v>
      </c>
      <c r="O1980" t="s">
        <v>37</v>
      </c>
      <c r="P1980" t="s">
        <v>24</v>
      </c>
      <c r="Q1980" t="s">
        <v>38</v>
      </c>
      <c r="R1980">
        <v>1</v>
      </c>
      <c r="S1980" t="s">
        <v>398</v>
      </c>
      <c r="T1980" t="s">
        <v>399</v>
      </c>
      <c r="U1980" t="s">
        <v>400</v>
      </c>
      <c r="V1980" s="50">
        <f t="shared" si="171"/>
        <v>6.6666666666666671E-3</v>
      </c>
      <c r="W1980" s="50">
        <f t="shared" si="174"/>
        <v>6666.666666666667</v>
      </c>
      <c r="X1980" s="50">
        <f t="shared" si="173"/>
        <v>6.0952380952380954E-3</v>
      </c>
      <c r="Y1980">
        <f t="shared" si="172"/>
        <v>6.0952380952380958</v>
      </c>
    </row>
    <row r="1981" spans="1:25">
      <c r="A1981">
        <v>1980</v>
      </c>
      <c r="B1981" t="s">
        <v>296</v>
      </c>
      <c r="C1981" t="s">
        <v>385</v>
      </c>
      <c r="D1981">
        <v>8</v>
      </c>
      <c r="E1981" t="s">
        <v>18</v>
      </c>
      <c r="F1981">
        <f t="shared" si="176"/>
        <v>0.04</v>
      </c>
      <c r="H1981">
        <v>150</v>
      </c>
      <c r="I1981">
        <v>164.0625</v>
      </c>
      <c r="J1981" t="s">
        <v>19</v>
      </c>
      <c r="K1981">
        <v>1</v>
      </c>
      <c r="L1981" t="s">
        <v>62</v>
      </c>
      <c r="M1981" t="s">
        <v>62</v>
      </c>
      <c r="N1981" t="s">
        <v>22</v>
      </c>
      <c r="O1981" t="s">
        <v>37</v>
      </c>
      <c r="P1981" t="s">
        <v>24</v>
      </c>
      <c r="Q1981" t="s">
        <v>32</v>
      </c>
      <c r="R1981">
        <v>1</v>
      </c>
      <c r="S1981" t="s">
        <v>398</v>
      </c>
      <c r="T1981" t="s">
        <v>399</v>
      </c>
      <c r="U1981" t="s">
        <v>400</v>
      </c>
      <c r="V1981" s="50">
        <f t="shared" si="171"/>
        <v>6.6666666666666671E-3</v>
      </c>
      <c r="W1981" s="50">
        <f t="shared" si="174"/>
        <v>6666.666666666667</v>
      </c>
      <c r="X1981" s="50">
        <f t="shared" si="173"/>
        <v>6.0952380952380954E-3</v>
      </c>
      <c r="Y1981">
        <f t="shared" si="172"/>
        <v>6.0952380952380958</v>
      </c>
    </row>
    <row r="1982" spans="1:25">
      <c r="A1982">
        <v>1981</v>
      </c>
      <c r="B1982" t="s">
        <v>296</v>
      </c>
      <c r="C1982" t="s">
        <v>385</v>
      </c>
      <c r="D1982">
        <v>8</v>
      </c>
      <c r="E1982" t="s">
        <v>18</v>
      </c>
      <c r="F1982">
        <f t="shared" si="176"/>
        <v>0.04</v>
      </c>
      <c r="H1982">
        <v>150</v>
      </c>
      <c r="I1982">
        <v>164.0625</v>
      </c>
      <c r="J1982" t="s">
        <v>19</v>
      </c>
      <c r="K1982">
        <v>1</v>
      </c>
      <c r="L1982" t="s">
        <v>62</v>
      </c>
      <c r="M1982" t="s">
        <v>62</v>
      </c>
      <c r="N1982" t="s">
        <v>22</v>
      </c>
      <c r="O1982" t="s">
        <v>37</v>
      </c>
      <c r="P1982" t="s">
        <v>24</v>
      </c>
      <c r="Q1982" t="s">
        <v>32</v>
      </c>
      <c r="R1982">
        <v>1</v>
      </c>
      <c r="S1982" t="s">
        <v>398</v>
      </c>
      <c r="T1982" t="s">
        <v>399</v>
      </c>
      <c r="U1982" t="s">
        <v>400</v>
      </c>
      <c r="V1982" s="50">
        <f t="shared" si="171"/>
        <v>6.6666666666666671E-3</v>
      </c>
      <c r="W1982" s="50">
        <f t="shared" si="174"/>
        <v>6666.666666666667</v>
      </c>
      <c r="X1982" s="50">
        <f t="shared" si="173"/>
        <v>6.0952380952380954E-3</v>
      </c>
      <c r="Y1982">
        <f t="shared" si="172"/>
        <v>6.0952380952380958</v>
      </c>
    </row>
    <row r="1983" spans="1:25">
      <c r="A1983">
        <v>1982</v>
      </c>
      <c r="B1983" t="s">
        <v>296</v>
      </c>
      <c r="C1983" t="s">
        <v>385</v>
      </c>
      <c r="D1983">
        <v>8</v>
      </c>
      <c r="E1983" t="s">
        <v>18</v>
      </c>
      <c r="F1983">
        <f t="shared" si="176"/>
        <v>0.04</v>
      </c>
      <c r="H1983">
        <v>150</v>
      </c>
      <c r="I1983">
        <v>164.0625</v>
      </c>
      <c r="J1983" t="s">
        <v>19</v>
      </c>
      <c r="K1983">
        <v>1</v>
      </c>
      <c r="L1983" t="s">
        <v>276</v>
      </c>
      <c r="M1983" t="s">
        <v>276</v>
      </c>
      <c r="N1983" t="s">
        <v>22</v>
      </c>
      <c r="O1983" t="s">
        <v>23</v>
      </c>
      <c r="P1983" t="s">
        <v>31</v>
      </c>
      <c r="Q1983" t="s">
        <v>61</v>
      </c>
      <c r="R1983">
        <v>1</v>
      </c>
      <c r="S1983" t="s">
        <v>398</v>
      </c>
      <c r="T1983" t="s">
        <v>399</v>
      </c>
      <c r="U1983" t="s">
        <v>400</v>
      </c>
      <c r="V1983" s="50">
        <f t="shared" si="171"/>
        <v>6.6666666666666671E-3</v>
      </c>
      <c r="W1983" s="50">
        <f t="shared" si="174"/>
        <v>6666.666666666667</v>
      </c>
      <c r="X1983" s="50">
        <f t="shared" si="173"/>
        <v>6.0952380952380954E-3</v>
      </c>
      <c r="Y1983">
        <f t="shared" si="172"/>
        <v>6.0952380952380958</v>
      </c>
    </row>
    <row r="1984" spans="1:25">
      <c r="A1984">
        <v>1983</v>
      </c>
      <c r="B1984" t="s">
        <v>296</v>
      </c>
      <c r="C1984" t="s">
        <v>385</v>
      </c>
      <c r="D1984">
        <v>8</v>
      </c>
      <c r="E1984" t="s">
        <v>18</v>
      </c>
      <c r="F1984">
        <f t="shared" si="176"/>
        <v>0.04</v>
      </c>
      <c r="H1984">
        <v>150</v>
      </c>
      <c r="I1984">
        <v>164.0625</v>
      </c>
      <c r="J1984" t="s">
        <v>19</v>
      </c>
      <c r="K1984">
        <v>1</v>
      </c>
      <c r="L1984" t="s">
        <v>276</v>
      </c>
      <c r="M1984" t="s">
        <v>276</v>
      </c>
      <c r="N1984" t="s">
        <v>22</v>
      </c>
      <c r="O1984" t="s">
        <v>23</v>
      </c>
      <c r="P1984" t="s">
        <v>31</v>
      </c>
      <c r="Q1984" t="s">
        <v>61</v>
      </c>
      <c r="R1984">
        <v>1</v>
      </c>
      <c r="S1984" t="s">
        <v>398</v>
      </c>
      <c r="T1984" t="s">
        <v>399</v>
      </c>
      <c r="U1984" t="s">
        <v>400</v>
      </c>
      <c r="V1984" s="50">
        <f t="shared" si="171"/>
        <v>6.6666666666666671E-3</v>
      </c>
      <c r="W1984" s="50">
        <f t="shared" si="174"/>
        <v>6666.666666666667</v>
      </c>
      <c r="X1984" s="50">
        <f t="shared" si="173"/>
        <v>6.0952380952380954E-3</v>
      </c>
      <c r="Y1984">
        <f t="shared" si="172"/>
        <v>6.0952380952380958</v>
      </c>
    </row>
    <row r="1985" spans="1:25">
      <c r="A1985">
        <v>1984</v>
      </c>
      <c r="B1985" t="s">
        <v>296</v>
      </c>
      <c r="C1985" t="s">
        <v>385</v>
      </c>
      <c r="D1985">
        <v>8</v>
      </c>
      <c r="E1985" t="s">
        <v>18</v>
      </c>
      <c r="F1985">
        <f t="shared" si="176"/>
        <v>0.04</v>
      </c>
      <c r="H1985">
        <v>150</v>
      </c>
      <c r="I1985">
        <v>164.0625</v>
      </c>
      <c r="J1985" t="s">
        <v>19</v>
      </c>
      <c r="K1985">
        <v>1</v>
      </c>
      <c r="L1985" t="s">
        <v>187</v>
      </c>
      <c r="M1985" t="s">
        <v>187</v>
      </c>
      <c r="N1985" t="s">
        <v>36</v>
      </c>
      <c r="O1985" t="s">
        <v>23</v>
      </c>
      <c r="P1985" t="s">
        <v>31</v>
      </c>
      <c r="Q1985" t="s">
        <v>38</v>
      </c>
      <c r="R1985">
        <v>1</v>
      </c>
      <c r="S1985" t="s">
        <v>398</v>
      </c>
      <c r="T1985" t="s">
        <v>399</v>
      </c>
      <c r="U1985" t="s">
        <v>400</v>
      </c>
      <c r="V1985" s="50">
        <f t="shared" si="171"/>
        <v>6.6666666666666671E-3</v>
      </c>
      <c r="W1985" s="50">
        <f t="shared" si="174"/>
        <v>6666.666666666667</v>
      </c>
      <c r="X1985" s="50">
        <f t="shared" si="173"/>
        <v>6.0952380952380954E-3</v>
      </c>
      <c r="Y1985">
        <f t="shared" si="172"/>
        <v>6.0952380952380958</v>
      </c>
    </row>
    <row r="1986" spans="1:25">
      <c r="A1986">
        <v>1985</v>
      </c>
      <c r="B1986" t="s">
        <v>296</v>
      </c>
      <c r="C1986" t="s">
        <v>385</v>
      </c>
      <c r="D1986">
        <v>8</v>
      </c>
      <c r="E1986" t="s">
        <v>18</v>
      </c>
      <c r="F1986">
        <f t="shared" si="176"/>
        <v>0.04</v>
      </c>
      <c r="H1986">
        <v>150</v>
      </c>
      <c r="I1986">
        <v>164.0625</v>
      </c>
      <c r="J1986" t="s">
        <v>65</v>
      </c>
      <c r="K1986">
        <v>1</v>
      </c>
      <c r="L1986" t="s">
        <v>29</v>
      </c>
      <c r="M1986" t="s">
        <v>29</v>
      </c>
      <c r="N1986" t="s">
        <v>30</v>
      </c>
      <c r="O1986" t="s">
        <v>23</v>
      </c>
      <c r="P1986" t="s">
        <v>31</v>
      </c>
      <c r="Q1986" t="s">
        <v>32</v>
      </c>
      <c r="R1986">
        <v>1</v>
      </c>
      <c r="S1986" t="s">
        <v>398</v>
      </c>
      <c r="T1986" t="s">
        <v>399</v>
      </c>
      <c r="U1986" t="s">
        <v>401</v>
      </c>
      <c r="V1986" s="50">
        <f t="shared" ref="V1986:V2049" si="177">R1986/H1986</f>
        <v>6.6666666666666671E-3</v>
      </c>
      <c r="W1986" s="50">
        <f t="shared" si="174"/>
        <v>6666.666666666667</v>
      </c>
      <c r="X1986" s="50">
        <f t="shared" si="173"/>
        <v>6.0952380952380954E-3</v>
      </c>
      <c r="Y1986">
        <f t="shared" ref="Y1986:Y2049" si="178">X1986*1000</f>
        <v>6.0952380952380958</v>
      </c>
    </row>
    <row r="1987" spans="1:25">
      <c r="A1987">
        <v>1986</v>
      </c>
      <c r="B1987" t="s">
        <v>296</v>
      </c>
      <c r="C1987" t="s">
        <v>385</v>
      </c>
      <c r="D1987">
        <v>8</v>
      </c>
      <c r="E1987" t="s">
        <v>18</v>
      </c>
      <c r="F1987">
        <f t="shared" si="176"/>
        <v>0.04</v>
      </c>
      <c r="H1987">
        <v>150</v>
      </c>
      <c r="I1987">
        <v>164.0625</v>
      </c>
      <c r="J1987" t="s">
        <v>65</v>
      </c>
      <c r="K1987">
        <v>1</v>
      </c>
      <c r="L1987" t="s">
        <v>46</v>
      </c>
      <c r="M1987" t="s">
        <v>46</v>
      </c>
      <c r="N1987" t="s">
        <v>22</v>
      </c>
      <c r="O1987" t="s">
        <v>23</v>
      </c>
      <c r="P1987" t="s">
        <v>24</v>
      </c>
      <c r="Q1987" t="s">
        <v>32</v>
      </c>
      <c r="R1987">
        <v>1</v>
      </c>
      <c r="S1987" t="s">
        <v>398</v>
      </c>
      <c r="T1987" t="s">
        <v>399</v>
      </c>
      <c r="U1987" t="s">
        <v>401</v>
      </c>
      <c r="V1987" s="50">
        <f t="shared" si="177"/>
        <v>6.6666666666666671E-3</v>
      </c>
      <c r="W1987" s="50">
        <f t="shared" si="174"/>
        <v>6666.666666666667</v>
      </c>
      <c r="X1987" s="50">
        <f t="shared" ref="X1987:X2050" si="179">R1987/I1987</f>
        <v>6.0952380952380954E-3</v>
      </c>
      <c r="Y1987">
        <f t="shared" si="178"/>
        <v>6.0952380952380958</v>
      </c>
    </row>
    <row r="1988" spans="1:25">
      <c r="A1988">
        <v>1987</v>
      </c>
      <c r="B1988" t="s">
        <v>296</v>
      </c>
      <c r="C1988" t="s">
        <v>385</v>
      </c>
      <c r="D1988">
        <v>8</v>
      </c>
      <c r="E1988" t="s">
        <v>18</v>
      </c>
      <c r="F1988">
        <f t="shared" si="176"/>
        <v>0.04</v>
      </c>
      <c r="H1988">
        <v>150</v>
      </c>
      <c r="I1988">
        <v>164.0625</v>
      </c>
      <c r="J1988" t="s">
        <v>65</v>
      </c>
      <c r="K1988">
        <v>1</v>
      </c>
      <c r="L1988" t="s">
        <v>51</v>
      </c>
      <c r="M1988" t="s">
        <v>51</v>
      </c>
      <c r="N1988" t="s">
        <v>22</v>
      </c>
      <c r="O1988" t="s">
        <v>23</v>
      </c>
      <c r="P1988" t="s">
        <v>24</v>
      </c>
      <c r="Q1988" t="s">
        <v>45</v>
      </c>
      <c r="R1988">
        <v>1</v>
      </c>
      <c r="S1988" t="s">
        <v>398</v>
      </c>
      <c r="T1988" t="s">
        <v>399</v>
      </c>
      <c r="U1988" t="s">
        <v>401</v>
      </c>
      <c r="V1988" s="50">
        <f t="shared" si="177"/>
        <v>6.6666666666666671E-3</v>
      </c>
      <c r="W1988" s="50">
        <f t="shared" ref="W1988:W2051" si="180">V1988*1000000</f>
        <v>6666.666666666667</v>
      </c>
      <c r="X1988" s="50">
        <f t="shared" si="179"/>
        <v>6.0952380952380954E-3</v>
      </c>
      <c r="Y1988">
        <f t="shared" si="178"/>
        <v>6.0952380952380958</v>
      </c>
    </row>
    <row r="1989" spans="1:25">
      <c r="A1989">
        <v>1988</v>
      </c>
      <c r="B1989" t="s">
        <v>296</v>
      </c>
      <c r="C1989" t="s">
        <v>385</v>
      </c>
      <c r="D1989">
        <v>8</v>
      </c>
      <c r="E1989" t="s">
        <v>18</v>
      </c>
      <c r="F1989">
        <f t="shared" si="176"/>
        <v>0.04</v>
      </c>
      <c r="H1989">
        <v>150</v>
      </c>
      <c r="I1989">
        <v>164.0625</v>
      </c>
      <c r="J1989" t="s">
        <v>65</v>
      </c>
      <c r="K1989">
        <v>1</v>
      </c>
      <c r="L1989" t="s">
        <v>51</v>
      </c>
      <c r="M1989" t="s">
        <v>51</v>
      </c>
      <c r="N1989" t="s">
        <v>22</v>
      </c>
      <c r="O1989" t="s">
        <v>23</v>
      </c>
      <c r="P1989" t="s">
        <v>24</v>
      </c>
      <c r="Q1989" t="s">
        <v>45</v>
      </c>
      <c r="R1989">
        <v>1</v>
      </c>
      <c r="S1989" t="s">
        <v>398</v>
      </c>
      <c r="T1989" t="s">
        <v>399</v>
      </c>
      <c r="U1989" t="s">
        <v>401</v>
      </c>
      <c r="V1989" s="50">
        <f t="shared" si="177"/>
        <v>6.6666666666666671E-3</v>
      </c>
      <c r="W1989" s="50">
        <f t="shared" si="180"/>
        <v>6666.666666666667</v>
      </c>
      <c r="X1989" s="50">
        <f t="shared" si="179"/>
        <v>6.0952380952380954E-3</v>
      </c>
      <c r="Y1989">
        <f t="shared" si="178"/>
        <v>6.0952380952380958</v>
      </c>
    </row>
    <row r="1990" spans="1:25">
      <c r="A1990">
        <v>1989</v>
      </c>
      <c r="B1990" t="s">
        <v>296</v>
      </c>
      <c r="C1990" t="s">
        <v>385</v>
      </c>
      <c r="D1990">
        <v>8</v>
      </c>
      <c r="E1990" t="s">
        <v>18</v>
      </c>
      <c r="F1990">
        <f t="shared" si="176"/>
        <v>0.04</v>
      </c>
      <c r="H1990">
        <v>150</v>
      </c>
      <c r="I1990">
        <v>164.0625</v>
      </c>
      <c r="J1990" t="s">
        <v>65</v>
      </c>
      <c r="K1990">
        <v>1</v>
      </c>
      <c r="L1990" t="s">
        <v>161</v>
      </c>
      <c r="M1990" t="s">
        <v>161</v>
      </c>
      <c r="N1990" t="s">
        <v>36</v>
      </c>
      <c r="O1990" t="s">
        <v>37</v>
      </c>
      <c r="P1990" t="s">
        <v>24</v>
      </c>
      <c r="Q1990" t="s">
        <v>38</v>
      </c>
      <c r="R1990">
        <v>1</v>
      </c>
      <c r="S1990" t="s">
        <v>398</v>
      </c>
      <c r="T1990" t="s">
        <v>399</v>
      </c>
      <c r="U1990" t="s">
        <v>401</v>
      </c>
      <c r="V1990" s="50">
        <f t="shared" si="177"/>
        <v>6.6666666666666671E-3</v>
      </c>
      <c r="W1990" s="50">
        <f t="shared" si="180"/>
        <v>6666.666666666667</v>
      </c>
      <c r="X1990" s="50">
        <f t="shared" si="179"/>
        <v>6.0952380952380954E-3</v>
      </c>
      <c r="Y1990">
        <f t="shared" si="178"/>
        <v>6.0952380952380958</v>
      </c>
    </row>
    <row r="1991" spans="1:25">
      <c r="A1991">
        <v>1990</v>
      </c>
      <c r="B1991" t="s">
        <v>296</v>
      </c>
      <c r="C1991" t="s">
        <v>385</v>
      </c>
      <c r="D1991">
        <v>8</v>
      </c>
      <c r="E1991" t="s">
        <v>18</v>
      </c>
      <c r="F1991">
        <f t="shared" si="176"/>
        <v>0.04</v>
      </c>
      <c r="H1991">
        <v>150</v>
      </c>
      <c r="I1991">
        <v>164.0625</v>
      </c>
      <c r="J1991" t="s">
        <v>65</v>
      </c>
      <c r="K1991">
        <v>1</v>
      </c>
      <c r="L1991" t="s">
        <v>316</v>
      </c>
      <c r="M1991" t="s">
        <v>316</v>
      </c>
      <c r="N1991" t="s">
        <v>30</v>
      </c>
      <c r="O1991" t="s">
        <v>23</v>
      </c>
      <c r="P1991" t="s">
        <v>31</v>
      </c>
      <c r="Q1991" t="s">
        <v>152</v>
      </c>
      <c r="R1991">
        <v>1</v>
      </c>
      <c r="S1991" t="s">
        <v>398</v>
      </c>
      <c r="T1991" t="s">
        <v>399</v>
      </c>
      <c r="U1991" t="s">
        <v>401</v>
      </c>
      <c r="V1991" s="50">
        <f t="shared" si="177"/>
        <v>6.6666666666666671E-3</v>
      </c>
      <c r="W1991" s="50">
        <f t="shared" si="180"/>
        <v>6666.666666666667</v>
      </c>
      <c r="X1991" s="50">
        <f t="shared" si="179"/>
        <v>6.0952380952380954E-3</v>
      </c>
      <c r="Y1991">
        <f t="shared" si="178"/>
        <v>6.0952380952380958</v>
      </c>
    </row>
    <row r="1992" spans="1:25">
      <c r="A1992">
        <v>1991</v>
      </c>
      <c r="B1992" t="s">
        <v>296</v>
      </c>
      <c r="C1992" t="s">
        <v>385</v>
      </c>
      <c r="D1992">
        <v>8</v>
      </c>
      <c r="E1992" t="s">
        <v>18</v>
      </c>
      <c r="F1992">
        <f t="shared" si="176"/>
        <v>0.04</v>
      </c>
      <c r="H1992">
        <v>150</v>
      </c>
      <c r="I1992">
        <v>164.0625</v>
      </c>
      <c r="J1992" t="s">
        <v>65</v>
      </c>
      <c r="K1992">
        <v>1</v>
      </c>
      <c r="L1992" t="s">
        <v>276</v>
      </c>
      <c r="M1992" t="s">
        <v>276</v>
      </c>
      <c r="N1992" t="s">
        <v>22</v>
      </c>
      <c r="O1992" t="s">
        <v>23</v>
      </c>
      <c r="P1992" t="s">
        <v>31</v>
      </c>
      <c r="Q1992" t="s">
        <v>61</v>
      </c>
      <c r="R1992">
        <v>1</v>
      </c>
      <c r="S1992" t="s">
        <v>398</v>
      </c>
      <c r="T1992" t="s">
        <v>399</v>
      </c>
      <c r="U1992" t="s">
        <v>401</v>
      </c>
      <c r="V1992" s="50">
        <f t="shared" si="177"/>
        <v>6.6666666666666671E-3</v>
      </c>
      <c r="W1992" s="50">
        <f t="shared" si="180"/>
        <v>6666.666666666667</v>
      </c>
      <c r="X1992" s="50">
        <f t="shared" si="179"/>
        <v>6.0952380952380954E-3</v>
      </c>
      <c r="Y1992">
        <f t="shared" si="178"/>
        <v>6.0952380952380958</v>
      </c>
    </row>
    <row r="1993" spans="1:25">
      <c r="A1993">
        <v>1992</v>
      </c>
      <c r="B1993" t="s">
        <v>296</v>
      </c>
      <c r="C1993" t="s">
        <v>385</v>
      </c>
      <c r="D1993">
        <v>8</v>
      </c>
      <c r="E1993" t="s">
        <v>18</v>
      </c>
      <c r="F1993">
        <f t="shared" si="176"/>
        <v>0.04</v>
      </c>
      <c r="H1993">
        <v>150</v>
      </c>
      <c r="I1993">
        <v>164.0625</v>
      </c>
      <c r="J1993" t="s">
        <v>65</v>
      </c>
      <c r="K1993">
        <v>1</v>
      </c>
      <c r="L1993" t="s">
        <v>187</v>
      </c>
      <c r="M1993" t="s">
        <v>187</v>
      </c>
      <c r="N1993" t="s">
        <v>36</v>
      </c>
      <c r="O1993" t="s">
        <v>23</v>
      </c>
      <c r="P1993" t="s">
        <v>31</v>
      </c>
      <c r="Q1993" t="s">
        <v>38</v>
      </c>
      <c r="R1993">
        <v>3</v>
      </c>
      <c r="S1993" t="s">
        <v>398</v>
      </c>
      <c r="T1993" t="s">
        <v>399</v>
      </c>
      <c r="U1993" t="s">
        <v>401</v>
      </c>
      <c r="V1993" s="50">
        <f t="shared" si="177"/>
        <v>0.02</v>
      </c>
      <c r="W1993" s="50">
        <f t="shared" si="180"/>
        <v>20000</v>
      </c>
      <c r="X1993" s="50">
        <f t="shared" si="179"/>
        <v>1.8285714285714287E-2</v>
      </c>
      <c r="Y1993">
        <f t="shared" si="178"/>
        <v>18.285714285714288</v>
      </c>
    </row>
    <row r="1994" spans="1:25">
      <c r="A1994">
        <v>1993</v>
      </c>
      <c r="B1994" t="s">
        <v>296</v>
      </c>
      <c r="C1994" t="s">
        <v>385</v>
      </c>
      <c r="D1994">
        <v>8</v>
      </c>
      <c r="E1994" t="s">
        <v>18</v>
      </c>
      <c r="F1994">
        <f t="shared" si="176"/>
        <v>0.04</v>
      </c>
      <c r="H1994">
        <v>150</v>
      </c>
      <c r="I1994">
        <v>164.0625</v>
      </c>
      <c r="J1994" t="s">
        <v>67</v>
      </c>
      <c r="K1994">
        <v>1</v>
      </c>
      <c r="L1994" t="s">
        <v>39</v>
      </c>
      <c r="M1994" t="s">
        <v>35</v>
      </c>
      <c r="N1994" t="s">
        <v>36</v>
      </c>
      <c r="O1994" t="s">
        <v>37</v>
      </c>
      <c r="P1994" t="s">
        <v>24</v>
      </c>
      <c r="Q1994" t="s">
        <v>38</v>
      </c>
      <c r="R1994">
        <v>1</v>
      </c>
      <c r="S1994" t="s">
        <v>398</v>
      </c>
      <c r="T1994" t="s">
        <v>399</v>
      </c>
      <c r="U1994" t="s">
        <v>402</v>
      </c>
      <c r="V1994" s="50">
        <f t="shared" si="177"/>
        <v>6.6666666666666671E-3</v>
      </c>
      <c r="W1994" s="50">
        <f t="shared" si="180"/>
        <v>6666.666666666667</v>
      </c>
      <c r="X1994" s="50">
        <f t="shared" si="179"/>
        <v>6.0952380952380954E-3</v>
      </c>
      <c r="Y1994">
        <f t="shared" si="178"/>
        <v>6.0952380952380958</v>
      </c>
    </row>
    <row r="1995" spans="1:25">
      <c r="A1995">
        <v>1994</v>
      </c>
      <c r="B1995" t="s">
        <v>296</v>
      </c>
      <c r="C1995" t="s">
        <v>385</v>
      </c>
      <c r="D1995">
        <v>8</v>
      </c>
      <c r="E1995" t="s">
        <v>18</v>
      </c>
      <c r="F1995">
        <f t="shared" si="176"/>
        <v>0.04</v>
      </c>
      <c r="H1995">
        <v>150</v>
      </c>
      <c r="I1995">
        <v>164.0625</v>
      </c>
      <c r="J1995" t="s">
        <v>67</v>
      </c>
      <c r="K1995">
        <v>1</v>
      </c>
      <c r="L1995" t="s">
        <v>306</v>
      </c>
      <c r="M1995" t="s">
        <v>302</v>
      </c>
      <c r="N1995" t="s">
        <v>22</v>
      </c>
      <c r="O1995" t="s">
        <v>23</v>
      </c>
      <c r="P1995" t="s">
        <v>24</v>
      </c>
      <c r="Q1995" t="s">
        <v>303</v>
      </c>
      <c r="R1995">
        <v>1</v>
      </c>
      <c r="S1995" t="s">
        <v>398</v>
      </c>
      <c r="T1995" t="s">
        <v>399</v>
      </c>
      <c r="U1995" t="s">
        <v>402</v>
      </c>
      <c r="V1995" s="50">
        <f t="shared" si="177"/>
        <v>6.6666666666666671E-3</v>
      </c>
      <c r="W1995" s="50">
        <f t="shared" si="180"/>
        <v>6666.666666666667</v>
      </c>
      <c r="X1995" s="50">
        <f t="shared" si="179"/>
        <v>6.0952380952380954E-3</v>
      </c>
      <c r="Y1995">
        <f t="shared" si="178"/>
        <v>6.0952380952380958</v>
      </c>
    </row>
    <row r="1996" spans="1:25">
      <c r="A1996">
        <v>1995</v>
      </c>
      <c r="B1996" t="s">
        <v>296</v>
      </c>
      <c r="C1996" t="s">
        <v>385</v>
      </c>
      <c r="D1996">
        <v>8</v>
      </c>
      <c r="E1996" t="s">
        <v>18</v>
      </c>
      <c r="F1996">
        <f t="shared" si="176"/>
        <v>0.04</v>
      </c>
      <c r="H1996">
        <v>150</v>
      </c>
      <c r="I1996">
        <v>164.0625</v>
      </c>
      <c r="J1996" t="s">
        <v>67</v>
      </c>
      <c r="K1996">
        <v>1</v>
      </c>
      <c r="L1996" t="s">
        <v>60</v>
      </c>
      <c r="M1996" t="s">
        <v>60</v>
      </c>
      <c r="N1996" t="s">
        <v>30</v>
      </c>
      <c r="O1996" t="s">
        <v>37</v>
      </c>
      <c r="P1996" t="s">
        <v>31</v>
      </c>
      <c r="Q1996" t="s">
        <v>61</v>
      </c>
      <c r="R1996">
        <v>1</v>
      </c>
      <c r="S1996" t="s">
        <v>398</v>
      </c>
      <c r="T1996" t="s">
        <v>399</v>
      </c>
      <c r="U1996" t="s">
        <v>402</v>
      </c>
      <c r="V1996" s="50">
        <f t="shared" si="177"/>
        <v>6.6666666666666671E-3</v>
      </c>
      <c r="W1996" s="50">
        <f t="shared" si="180"/>
        <v>6666.666666666667</v>
      </c>
      <c r="X1996" s="50">
        <f t="shared" si="179"/>
        <v>6.0952380952380954E-3</v>
      </c>
      <c r="Y1996">
        <f t="shared" si="178"/>
        <v>6.0952380952380958</v>
      </c>
    </row>
    <row r="1997" spans="1:25">
      <c r="A1997">
        <v>1996</v>
      </c>
      <c r="B1997" t="s">
        <v>296</v>
      </c>
      <c r="C1997" t="s">
        <v>385</v>
      </c>
      <c r="D1997">
        <v>8</v>
      </c>
      <c r="E1997" t="s">
        <v>18</v>
      </c>
      <c r="F1997">
        <f t="shared" si="176"/>
        <v>0.04</v>
      </c>
      <c r="H1997">
        <v>150</v>
      </c>
      <c r="I1997">
        <v>164.0625</v>
      </c>
      <c r="J1997" t="s">
        <v>67</v>
      </c>
      <c r="K1997">
        <v>1</v>
      </c>
      <c r="L1997" t="s">
        <v>62</v>
      </c>
      <c r="M1997" t="s">
        <v>62</v>
      </c>
      <c r="N1997" t="s">
        <v>22</v>
      </c>
      <c r="O1997" t="s">
        <v>37</v>
      </c>
      <c r="P1997" t="s">
        <v>24</v>
      </c>
      <c r="Q1997" t="s">
        <v>32</v>
      </c>
      <c r="R1997">
        <v>1</v>
      </c>
      <c r="S1997" t="s">
        <v>398</v>
      </c>
      <c r="T1997" t="s">
        <v>399</v>
      </c>
      <c r="U1997" t="s">
        <v>402</v>
      </c>
      <c r="V1997" s="50">
        <f t="shared" si="177"/>
        <v>6.6666666666666671E-3</v>
      </c>
      <c r="W1997" s="50">
        <f t="shared" si="180"/>
        <v>6666.666666666667</v>
      </c>
      <c r="X1997" s="50">
        <f t="shared" si="179"/>
        <v>6.0952380952380954E-3</v>
      </c>
      <c r="Y1997">
        <f t="shared" si="178"/>
        <v>6.0952380952380958</v>
      </c>
    </row>
    <row r="1998" spans="1:25">
      <c r="A1998">
        <v>1997</v>
      </c>
      <c r="B1998" t="s">
        <v>296</v>
      </c>
      <c r="C1998" t="s">
        <v>385</v>
      </c>
      <c r="D1998">
        <v>8</v>
      </c>
      <c r="E1998" t="s">
        <v>18</v>
      </c>
      <c r="F1998">
        <f t="shared" si="176"/>
        <v>0.04</v>
      </c>
      <c r="H1998">
        <v>150</v>
      </c>
      <c r="I1998">
        <v>164.0625</v>
      </c>
      <c r="J1998" t="s">
        <v>67</v>
      </c>
      <c r="K1998">
        <v>1</v>
      </c>
      <c r="L1998" t="s">
        <v>276</v>
      </c>
      <c r="M1998" t="s">
        <v>276</v>
      </c>
      <c r="N1998" t="s">
        <v>22</v>
      </c>
      <c r="O1998" t="s">
        <v>23</v>
      </c>
      <c r="P1998" t="s">
        <v>31</v>
      </c>
      <c r="Q1998" t="s">
        <v>61</v>
      </c>
      <c r="R1998">
        <v>1</v>
      </c>
      <c r="S1998" t="s">
        <v>398</v>
      </c>
      <c r="T1998" t="s">
        <v>399</v>
      </c>
      <c r="U1998" t="s">
        <v>402</v>
      </c>
      <c r="V1998" s="50">
        <f t="shared" si="177"/>
        <v>6.6666666666666671E-3</v>
      </c>
      <c r="W1998" s="50">
        <f t="shared" si="180"/>
        <v>6666.666666666667</v>
      </c>
      <c r="X1998" s="50">
        <f t="shared" si="179"/>
        <v>6.0952380952380954E-3</v>
      </c>
      <c r="Y1998">
        <f t="shared" si="178"/>
        <v>6.0952380952380958</v>
      </c>
    </row>
    <row r="1999" spans="1:25">
      <c r="A1999">
        <v>1998</v>
      </c>
      <c r="B1999" t="s">
        <v>296</v>
      </c>
      <c r="C1999" t="s">
        <v>385</v>
      </c>
      <c r="D1999">
        <v>8</v>
      </c>
      <c r="E1999" t="s">
        <v>18</v>
      </c>
      <c r="F1999">
        <f t="shared" si="176"/>
        <v>0.04</v>
      </c>
      <c r="H1999">
        <v>150</v>
      </c>
      <c r="I1999">
        <v>164.0625</v>
      </c>
      <c r="J1999" t="s">
        <v>69</v>
      </c>
      <c r="K1999">
        <v>1</v>
      </c>
      <c r="L1999" t="s">
        <v>34</v>
      </c>
      <c r="M1999" t="s">
        <v>35</v>
      </c>
      <c r="N1999" t="s">
        <v>36</v>
      </c>
      <c r="O1999" t="s">
        <v>37</v>
      </c>
      <c r="P1999" t="s">
        <v>24</v>
      </c>
      <c r="Q1999" t="s">
        <v>38</v>
      </c>
      <c r="R1999">
        <v>1</v>
      </c>
      <c r="S1999" t="s">
        <v>398</v>
      </c>
      <c r="T1999" t="s">
        <v>399</v>
      </c>
      <c r="U1999" t="s">
        <v>403</v>
      </c>
      <c r="V1999" s="50">
        <f t="shared" si="177"/>
        <v>6.6666666666666671E-3</v>
      </c>
      <c r="W1999" s="50">
        <f t="shared" si="180"/>
        <v>6666.666666666667</v>
      </c>
      <c r="X1999" s="50">
        <f t="shared" si="179"/>
        <v>6.0952380952380954E-3</v>
      </c>
      <c r="Y1999">
        <f t="shared" si="178"/>
        <v>6.0952380952380958</v>
      </c>
    </row>
    <row r="2000" spans="1:25">
      <c r="A2000">
        <v>1999</v>
      </c>
      <c r="B2000" t="s">
        <v>296</v>
      </c>
      <c r="C2000" t="s">
        <v>385</v>
      </c>
      <c r="D2000">
        <v>8</v>
      </c>
      <c r="E2000" t="s">
        <v>18</v>
      </c>
      <c r="F2000">
        <f t="shared" si="176"/>
        <v>0.04</v>
      </c>
      <c r="H2000">
        <v>150</v>
      </c>
      <c r="I2000">
        <v>164.0625</v>
      </c>
      <c r="J2000" t="s">
        <v>69</v>
      </c>
      <c r="K2000">
        <v>1</v>
      </c>
      <c r="L2000" t="s">
        <v>301</v>
      </c>
      <c r="M2000" t="s">
        <v>302</v>
      </c>
      <c r="N2000" t="s">
        <v>22</v>
      </c>
      <c r="O2000" t="s">
        <v>23</v>
      </c>
      <c r="P2000" t="s">
        <v>24</v>
      </c>
      <c r="Q2000" t="s">
        <v>303</v>
      </c>
      <c r="R2000">
        <v>1</v>
      </c>
      <c r="S2000" t="s">
        <v>398</v>
      </c>
      <c r="T2000" t="s">
        <v>399</v>
      </c>
      <c r="U2000" t="s">
        <v>403</v>
      </c>
      <c r="V2000" s="50">
        <f t="shared" si="177"/>
        <v>6.6666666666666671E-3</v>
      </c>
      <c r="W2000" s="50">
        <f t="shared" si="180"/>
        <v>6666.666666666667</v>
      </c>
      <c r="X2000" s="50">
        <f t="shared" si="179"/>
        <v>6.0952380952380954E-3</v>
      </c>
      <c r="Y2000">
        <f t="shared" si="178"/>
        <v>6.0952380952380958</v>
      </c>
    </row>
    <row r="2001" spans="1:25">
      <c r="A2001">
        <v>2000</v>
      </c>
      <c r="B2001" t="s">
        <v>296</v>
      </c>
      <c r="C2001" t="s">
        <v>385</v>
      </c>
      <c r="D2001">
        <v>8</v>
      </c>
      <c r="E2001" t="s">
        <v>18</v>
      </c>
      <c r="F2001">
        <f t="shared" si="176"/>
        <v>0.04</v>
      </c>
      <c r="H2001">
        <v>150</v>
      </c>
      <c r="I2001">
        <v>164.0625</v>
      </c>
      <c r="J2001" t="s">
        <v>69</v>
      </c>
      <c r="K2001">
        <v>1</v>
      </c>
      <c r="L2001" t="s">
        <v>46</v>
      </c>
      <c r="M2001" t="s">
        <v>46</v>
      </c>
      <c r="N2001" t="s">
        <v>22</v>
      </c>
      <c r="O2001" t="s">
        <v>23</v>
      </c>
      <c r="P2001" t="s">
        <v>24</v>
      </c>
      <c r="Q2001" t="s">
        <v>32</v>
      </c>
      <c r="R2001">
        <v>2</v>
      </c>
      <c r="S2001" t="s">
        <v>398</v>
      </c>
      <c r="T2001" t="s">
        <v>399</v>
      </c>
      <c r="U2001" t="s">
        <v>403</v>
      </c>
      <c r="V2001" s="50">
        <f t="shared" si="177"/>
        <v>1.3333333333333334E-2</v>
      </c>
      <c r="W2001" s="50">
        <f t="shared" si="180"/>
        <v>13333.333333333334</v>
      </c>
      <c r="X2001" s="50">
        <f t="shared" si="179"/>
        <v>1.2190476190476191E-2</v>
      </c>
      <c r="Y2001">
        <f t="shared" si="178"/>
        <v>12.190476190476192</v>
      </c>
    </row>
    <row r="2002" spans="1:25">
      <c r="A2002">
        <v>2001</v>
      </c>
      <c r="B2002" t="s">
        <v>296</v>
      </c>
      <c r="C2002" t="s">
        <v>385</v>
      </c>
      <c r="D2002">
        <v>8</v>
      </c>
      <c r="E2002" t="s">
        <v>18</v>
      </c>
      <c r="F2002">
        <f t="shared" si="176"/>
        <v>0.04</v>
      </c>
      <c r="H2002">
        <v>150</v>
      </c>
      <c r="I2002">
        <v>164.0625</v>
      </c>
      <c r="J2002" t="s">
        <v>69</v>
      </c>
      <c r="K2002">
        <v>1</v>
      </c>
      <c r="L2002" t="s">
        <v>161</v>
      </c>
      <c r="M2002" t="s">
        <v>161</v>
      </c>
      <c r="N2002" t="s">
        <v>36</v>
      </c>
      <c r="O2002" t="s">
        <v>37</v>
      </c>
      <c r="P2002" t="s">
        <v>24</v>
      </c>
      <c r="Q2002" t="s">
        <v>38</v>
      </c>
      <c r="R2002">
        <v>2</v>
      </c>
      <c r="S2002" t="s">
        <v>398</v>
      </c>
      <c r="T2002" t="s">
        <v>399</v>
      </c>
      <c r="U2002" t="s">
        <v>403</v>
      </c>
      <c r="V2002" s="50">
        <f t="shared" si="177"/>
        <v>1.3333333333333334E-2</v>
      </c>
      <c r="W2002" s="50">
        <f t="shared" si="180"/>
        <v>13333.333333333334</v>
      </c>
      <c r="X2002" s="50">
        <f t="shared" si="179"/>
        <v>1.2190476190476191E-2</v>
      </c>
      <c r="Y2002">
        <f t="shared" si="178"/>
        <v>12.190476190476192</v>
      </c>
    </row>
    <row r="2003" spans="1:25">
      <c r="A2003">
        <v>2002</v>
      </c>
      <c r="B2003" t="s">
        <v>296</v>
      </c>
      <c r="C2003" t="s">
        <v>385</v>
      </c>
      <c r="D2003">
        <v>8</v>
      </c>
      <c r="E2003" t="s">
        <v>18</v>
      </c>
      <c r="F2003">
        <f t="shared" si="176"/>
        <v>0.04</v>
      </c>
      <c r="H2003">
        <v>150</v>
      </c>
      <c r="I2003">
        <v>164.0625</v>
      </c>
      <c r="J2003" t="s">
        <v>69</v>
      </c>
      <c r="K2003">
        <v>1</v>
      </c>
      <c r="L2003" t="s">
        <v>58</v>
      </c>
      <c r="M2003" t="s">
        <v>58</v>
      </c>
      <c r="N2003" t="s">
        <v>30</v>
      </c>
      <c r="O2003" t="s">
        <v>23</v>
      </c>
      <c r="P2003" t="s">
        <v>31</v>
      </c>
      <c r="Q2003" t="s">
        <v>59</v>
      </c>
      <c r="R2003">
        <v>1</v>
      </c>
      <c r="S2003" t="s">
        <v>398</v>
      </c>
      <c r="T2003" t="s">
        <v>399</v>
      </c>
      <c r="U2003" t="s">
        <v>403</v>
      </c>
      <c r="V2003" s="50">
        <f t="shared" si="177"/>
        <v>6.6666666666666671E-3</v>
      </c>
      <c r="W2003" s="50">
        <f t="shared" si="180"/>
        <v>6666.666666666667</v>
      </c>
      <c r="X2003" s="50">
        <f t="shared" si="179"/>
        <v>6.0952380952380954E-3</v>
      </c>
      <c r="Y2003">
        <f t="shared" si="178"/>
        <v>6.0952380952380958</v>
      </c>
    </row>
    <row r="2004" spans="1:25">
      <c r="A2004">
        <v>2003</v>
      </c>
      <c r="B2004" t="s">
        <v>296</v>
      </c>
      <c r="C2004" t="s">
        <v>385</v>
      </c>
      <c r="D2004">
        <v>8</v>
      </c>
      <c r="E2004" t="s">
        <v>18</v>
      </c>
      <c r="F2004">
        <f t="shared" si="176"/>
        <v>0.04</v>
      </c>
      <c r="H2004">
        <v>150</v>
      </c>
      <c r="I2004">
        <v>164.0625</v>
      </c>
      <c r="J2004" t="s">
        <v>69</v>
      </c>
      <c r="K2004">
        <v>1</v>
      </c>
      <c r="L2004" t="s">
        <v>62</v>
      </c>
      <c r="M2004" t="s">
        <v>62</v>
      </c>
      <c r="N2004" t="s">
        <v>22</v>
      </c>
      <c r="O2004" t="s">
        <v>37</v>
      </c>
      <c r="P2004" t="s">
        <v>24</v>
      </c>
      <c r="Q2004" t="s">
        <v>32</v>
      </c>
      <c r="R2004">
        <v>1</v>
      </c>
      <c r="S2004" t="s">
        <v>398</v>
      </c>
      <c r="T2004" t="s">
        <v>399</v>
      </c>
      <c r="U2004" t="s">
        <v>403</v>
      </c>
      <c r="V2004" s="50">
        <f t="shared" si="177"/>
        <v>6.6666666666666671E-3</v>
      </c>
      <c r="W2004" s="50">
        <f t="shared" si="180"/>
        <v>6666.666666666667</v>
      </c>
      <c r="X2004" s="50">
        <f t="shared" si="179"/>
        <v>6.0952380952380954E-3</v>
      </c>
      <c r="Y2004">
        <f t="shared" si="178"/>
        <v>6.0952380952380958</v>
      </c>
    </row>
    <row r="2005" spans="1:25">
      <c r="A2005">
        <v>2004</v>
      </c>
      <c r="B2005" t="s">
        <v>296</v>
      </c>
      <c r="C2005" t="s">
        <v>385</v>
      </c>
      <c r="D2005">
        <v>8</v>
      </c>
      <c r="E2005" t="s">
        <v>18</v>
      </c>
      <c r="F2005">
        <f t="shared" si="176"/>
        <v>0.04</v>
      </c>
      <c r="H2005">
        <v>150</v>
      </c>
      <c r="I2005">
        <v>164.0625</v>
      </c>
      <c r="J2005" t="s">
        <v>69</v>
      </c>
      <c r="K2005">
        <v>1</v>
      </c>
      <c r="L2005" t="s">
        <v>62</v>
      </c>
      <c r="M2005" t="s">
        <v>62</v>
      </c>
      <c r="N2005" t="s">
        <v>22</v>
      </c>
      <c r="O2005" t="s">
        <v>37</v>
      </c>
      <c r="P2005" t="s">
        <v>24</v>
      </c>
      <c r="Q2005" t="s">
        <v>32</v>
      </c>
      <c r="R2005">
        <v>1</v>
      </c>
      <c r="S2005" t="s">
        <v>398</v>
      </c>
      <c r="T2005" t="s">
        <v>399</v>
      </c>
      <c r="U2005" t="s">
        <v>403</v>
      </c>
      <c r="V2005" s="50">
        <f t="shared" si="177"/>
        <v>6.6666666666666671E-3</v>
      </c>
      <c r="W2005" s="50">
        <f t="shared" si="180"/>
        <v>6666.666666666667</v>
      </c>
      <c r="X2005" s="50">
        <f t="shared" si="179"/>
        <v>6.0952380952380954E-3</v>
      </c>
      <c r="Y2005">
        <f t="shared" si="178"/>
        <v>6.0952380952380958</v>
      </c>
    </row>
    <row r="2006" spans="1:25">
      <c r="A2006">
        <v>2005</v>
      </c>
      <c r="B2006" t="s">
        <v>296</v>
      </c>
      <c r="C2006" t="s">
        <v>385</v>
      </c>
      <c r="D2006">
        <v>8</v>
      </c>
      <c r="E2006" t="s">
        <v>18</v>
      </c>
      <c r="F2006">
        <f t="shared" si="176"/>
        <v>0.04</v>
      </c>
      <c r="H2006">
        <v>150</v>
      </c>
      <c r="I2006">
        <v>164.0625</v>
      </c>
      <c r="J2006" t="s">
        <v>69</v>
      </c>
      <c r="K2006">
        <v>1</v>
      </c>
      <c r="L2006" t="s">
        <v>316</v>
      </c>
      <c r="M2006" t="s">
        <v>316</v>
      </c>
      <c r="N2006" t="s">
        <v>30</v>
      </c>
      <c r="O2006" t="s">
        <v>23</v>
      </c>
      <c r="P2006" t="s">
        <v>31</v>
      </c>
      <c r="Q2006" t="s">
        <v>152</v>
      </c>
      <c r="R2006">
        <v>1</v>
      </c>
      <c r="S2006" t="s">
        <v>398</v>
      </c>
      <c r="T2006" t="s">
        <v>399</v>
      </c>
      <c r="U2006" t="s">
        <v>403</v>
      </c>
      <c r="V2006" s="50">
        <f t="shared" si="177"/>
        <v>6.6666666666666671E-3</v>
      </c>
      <c r="W2006" s="50">
        <f t="shared" si="180"/>
        <v>6666.666666666667</v>
      </c>
      <c r="X2006" s="50">
        <f t="shared" si="179"/>
        <v>6.0952380952380954E-3</v>
      </c>
      <c r="Y2006">
        <f t="shared" si="178"/>
        <v>6.0952380952380958</v>
      </c>
    </row>
    <row r="2007" spans="1:25">
      <c r="A2007">
        <v>2006</v>
      </c>
      <c r="B2007" t="s">
        <v>296</v>
      </c>
      <c r="C2007" t="s">
        <v>385</v>
      </c>
      <c r="D2007">
        <v>8</v>
      </c>
      <c r="E2007" t="s">
        <v>18</v>
      </c>
      <c r="F2007">
        <f t="shared" si="176"/>
        <v>0.04</v>
      </c>
      <c r="H2007">
        <v>150</v>
      </c>
      <c r="I2007">
        <v>164.0625</v>
      </c>
      <c r="J2007" t="s">
        <v>69</v>
      </c>
      <c r="K2007">
        <v>1</v>
      </c>
      <c r="L2007" t="s">
        <v>151</v>
      </c>
      <c r="M2007" t="s">
        <v>151</v>
      </c>
      <c r="N2007" t="s">
        <v>30</v>
      </c>
      <c r="O2007" t="s">
        <v>23</v>
      </c>
      <c r="P2007" t="s">
        <v>31</v>
      </c>
      <c r="Q2007" t="s">
        <v>152</v>
      </c>
      <c r="R2007">
        <v>1</v>
      </c>
      <c r="S2007" t="s">
        <v>398</v>
      </c>
      <c r="T2007" t="s">
        <v>399</v>
      </c>
      <c r="U2007" t="s">
        <v>403</v>
      </c>
      <c r="V2007" s="50">
        <f t="shared" si="177"/>
        <v>6.6666666666666671E-3</v>
      </c>
      <c r="W2007" s="50">
        <f t="shared" si="180"/>
        <v>6666.666666666667</v>
      </c>
      <c r="X2007" s="50">
        <f t="shared" si="179"/>
        <v>6.0952380952380954E-3</v>
      </c>
      <c r="Y2007">
        <f t="shared" si="178"/>
        <v>6.0952380952380958</v>
      </c>
    </row>
    <row r="2008" spans="1:25">
      <c r="A2008">
        <v>2007</v>
      </c>
      <c r="B2008" t="s">
        <v>296</v>
      </c>
      <c r="C2008" t="s">
        <v>385</v>
      </c>
      <c r="D2008">
        <v>8</v>
      </c>
      <c r="E2008" t="s">
        <v>18</v>
      </c>
      <c r="F2008">
        <f t="shared" si="176"/>
        <v>0.04</v>
      </c>
      <c r="H2008">
        <v>150</v>
      </c>
      <c r="I2008">
        <v>164.0625</v>
      </c>
      <c r="J2008" t="s">
        <v>69</v>
      </c>
      <c r="K2008">
        <v>1</v>
      </c>
      <c r="L2008" t="s">
        <v>276</v>
      </c>
      <c r="M2008" t="s">
        <v>276</v>
      </c>
      <c r="N2008" t="s">
        <v>22</v>
      </c>
      <c r="O2008" t="s">
        <v>23</v>
      </c>
      <c r="P2008" t="s">
        <v>31</v>
      </c>
      <c r="Q2008" t="s">
        <v>61</v>
      </c>
      <c r="R2008">
        <v>3</v>
      </c>
      <c r="S2008" t="s">
        <v>398</v>
      </c>
      <c r="T2008" t="s">
        <v>399</v>
      </c>
      <c r="U2008" t="s">
        <v>403</v>
      </c>
      <c r="V2008" s="50">
        <f t="shared" si="177"/>
        <v>0.02</v>
      </c>
      <c r="W2008" s="50">
        <f t="shared" si="180"/>
        <v>20000</v>
      </c>
      <c r="X2008" s="50">
        <f t="shared" si="179"/>
        <v>1.8285714285714287E-2</v>
      </c>
      <c r="Y2008">
        <f t="shared" si="178"/>
        <v>18.285714285714288</v>
      </c>
    </row>
    <row r="2009" spans="1:25">
      <c r="A2009">
        <v>2008</v>
      </c>
      <c r="B2009" t="s">
        <v>296</v>
      </c>
      <c r="C2009" t="s">
        <v>385</v>
      </c>
      <c r="D2009">
        <v>8</v>
      </c>
      <c r="E2009" t="s">
        <v>18</v>
      </c>
      <c r="F2009">
        <f t="shared" si="176"/>
        <v>0.04</v>
      </c>
      <c r="H2009">
        <v>150</v>
      </c>
      <c r="I2009">
        <v>164.0625</v>
      </c>
      <c r="J2009" t="s">
        <v>69</v>
      </c>
      <c r="K2009">
        <v>1</v>
      </c>
      <c r="L2009" t="s">
        <v>276</v>
      </c>
      <c r="M2009" t="s">
        <v>276</v>
      </c>
      <c r="N2009" t="s">
        <v>22</v>
      </c>
      <c r="O2009" t="s">
        <v>23</v>
      </c>
      <c r="P2009" t="s">
        <v>31</v>
      </c>
      <c r="Q2009" t="s">
        <v>61</v>
      </c>
      <c r="R2009">
        <v>1</v>
      </c>
      <c r="S2009" t="s">
        <v>398</v>
      </c>
      <c r="T2009" t="s">
        <v>399</v>
      </c>
      <c r="U2009" t="s">
        <v>403</v>
      </c>
      <c r="V2009" s="50">
        <f t="shared" si="177"/>
        <v>6.6666666666666671E-3</v>
      </c>
      <c r="W2009" s="50">
        <f t="shared" si="180"/>
        <v>6666.666666666667</v>
      </c>
      <c r="X2009" s="50">
        <f t="shared" si="179"/>
        <v>6.0952380952380954E-3</v>
      </c>
      <c r="Y2009">
        <f t="shared" si="178"/>
        <v>6.0952380952380958</v>
      </c>
    </row>
    <row r="2010" spans="1:25">
      <c r="A2010">
        <v>2009</v>
      </c>
      <c r="B2010" t="s">
        <v>296</v>
      </c>
      <c r="C2010" t="s">
        <v>385</v>
      </c>
      <c r="D2010">
        <v>8</v>
      </c>
      <c r="E2010" t="s">
        <v>18</v>
      </c>
      <c r="F2010">
        <f t="shared" si="176"/>
        <v>0.04</v>
      </c>
      <c r="H2010">
        <v>150</v>
      </c>
      <c r="I2010">
        <v>164.0625</v>
      </c>
      <c r="J2010" t="s">
        <v>69</v>
      </c>
      <c r="K2010">
        <v>1</v>
      </c>
      <c r="L2010" t="s">
        <v>276</v>
      </c>
      <c r="M2010" t="s">
        <v>276</v>
      </c>
      <c r="N2010" t="s">
        <v>22</v>
      </c>
      <c r="O2010" t="s">
        <v>23</v>
      </c>
      <c r="P2010" t="s">
        <v>31</v>
      </c>
      <c r="Q2010" t="s">
        <v>61</v>
      </c>
      <c r="R2010">
        <v>1</v>
      </c>
      <c r="S2010" t="s">
        <v>398</v>
      </c>
      <c r="T2010" t="s">
        <v>399</v>
      </c>
      <c r="U2010" t="s">
        <v>403</v>
      </c>
      <c r="V2010" s="50">
        <f t="shared" si="177"/>
        <v>6.6666666666666671E-3</v>
      </c>
      <c r="W2010" s="50">
        <f t="shared" si="180"/>
        <v>6666.666666666667</v>
      </c>
      <c r="X2010" s="50">
        <f t="shared" si="179"/>
        <v>6.0952380952380954E-3</v>
      </c>
      <c r="Y2010">
        <f t="shared" si="178"/>
        <v>6.0952380952380958</v>
      </c>
    </row>
    <row r="2011" spans="1:25">
      <c r="A2011">
        <v>2010</v>
      </c>
      <c r="B2011" t="s">
        <v>296</v>
      </c>
      <c r="C2011" t="s">
        <v>385</v>
      </c>
      <c r="D2011">
        <v>8</v>
      </c>
      <c r="E2011" t="s">
        <v>18</v>
      </c>
      <c r="F2011">
        <f t="shared" si="176"/>
        <v>0.04</v>
      </c>
      <c r="H2011">
        <v>150</v>
      </c>
      <c r="I2011">
        <v>164.0625</v>
      </c>
      <c r="J2011" t="s">
        <v>69</v>
      </c>
      <c r="K2011">
        <v>1</v>
      </c>
      <c r="L2011" t="s">
        <v>187</v>
      </c>
      <c r="M2011" t="s">
        <v>187</v>
      </c>
      <c r="N2011" t="s">
        <v>36</v>
      </c>
      <c r="O2011" t="s">
        <v>23</v>
      </c>
      <c r="P2011" t="s">
        <v>31</v>
      </c>
      <c r="Q2011" t="s">
        <v>38</v>
      </c>
      <c r="R2011">
        <v>2</v>
      </c>
      <c r="S2011" t="s">
        <v>398</v>
      </c>
      <c r="T2011" t="s">
        <v>399</v>
      </c>
      <c r="U2011" t="s">
        <v>403</v>
      </c>
      <c r="V2011" s="50">
        <f t="shared" si="177"/>
        <v>1.3333333333333334E-2</v>
      </c>
      <c r="W2011" s="50">
        <f t="shared" si="180"/>
        <v>13333.333333333334</v>
      </c>
      <c r="X2011" s="50">
        <f t="shared" si="179"/>
        <v>1.2190476190476191E-2</v>
      </c>
      <c r="Y2011">
        <f t="shared" si="178"/>
        <v>12.190476190476192</v>
      </c>
    </row>
    <row r="2012" spans="1:25">
      <c r="A2012">
        <v>2011</v>
      </c>
      <c r="B2012" t="s">
        <v>296</v>
      </c>
      <c r="C2012" t="s">
        <v>385</v>
      </c>
      <c r="D2012">
        <v>8</v>
      </c>
      <c r="E2012" t="s">
        <v>18</v>
      </c>
      <c r="F2012">
        <f t="shared" si="176"/>
        <v>0.04</v>
      </c>
      <c r="H2012">
        <v>150</v>
      </c>
      <c r="I2012">
        <v>164.0625</v>
      </c>
      <c r="J2012" t="s">
        <v>69</v>
      </c>
      <c r="K2012">
        <v>1</v>
      </c>
      <c r="L2012" t="s">
        <v>187</v>
      </c>
      <c r="M2012" t="s">
        <v>187</v>
      </c>
      <c r="N2012" t="s">
        <v>36</v>
      </c>
      <c r="O2012" t="s">
        <v>23</v>
      </c>
      <c r="P2012" t="s">
        <v>31</v>
      </c>
      <c r="Q2012" t="s">
        <v>38</v>
      </c>
      <c r="R2012">
        <v>1</v>
      </c>
      <c r="S2012" t="s">
        <v>398</v>
      </c>
      <c r="T2012" t="s">
        <v>399</v>
      </c>
      <c r="U2012" t="s">
        <v>403</v>
      </c>
      <c r="V2012" s="50">
        <f t="shared" si="177"/>
        <v>6.6666666666666671E-3</v>
      </c>
      <c r="W2012" s="50">
        <f t="shared" si="180"/>
        <v>6666.666666666667</v>
      </c>
      <c r="X2012" s="50">
        <f t="shared" si="179"/>
        <v>6.0952380952380954E-3</v>
      </c>
      <c r="Y2012">
        <f t="shared" si="178"/>
        <v>6.0952380952380958</v>
      </c>
    </row>
    <row r="2013" spans="1:25">
      <c r="A2013">
        <v>2012</v>
      </c>
      <c r="B2013" t="s">
        <v>296</v>
      </c>
      <c r="C2013" t="s">
        <v>385</v>
      </c>
      <c r="D2013">
        <v>8</v>
      </c>
      <c r="E2013" t="s">
        <v>18</v>
      </c>
      <c r="F2013">
        <f t="shared" si="176"/>
        <v>0.04</v>
      </c>
      <c r="H2013">
        <v>150</v>
      </c>
      <c r="I2013">
        <v>164.0625</v>
      </c>
      <c r="J2013" t="s">
        <v>69</v>
      </c>
      <c r="K2013">
        <v>1</v>
      </c>
      <c r="L2013" t="s">
        <v>187</v>
      </c>
      <c r="M2013" t="s">
        <v>187</v>
      </c>
      <c r="N2013" t="s">
        <v>36</v>
      </c>
      <c r="O2013" t="s">
        <v>23</v>
      </c>
      <c r="P2013" t="s">
        <v>31</v>
      </c>
      <c r="Q2013" t="s">
        <v>38</v>
      </c>
      <c r="R2013">
        <v>1</v>
      </c>
      <c r="S2013" t="s">
        <v>398</v>
      </c>
      <c r="T2013" t="s">
        <v>399</v>
      </c>
      <c r="U2013" t="s">
        <v>403</v>
      </c>
      <c r="V2013" s="50">
        <f t="shared" si="177"/>
        <v>6.6666666666666671E-3</v>
      </c>
      <c r="W2013" s="50">
        <f t="shared" si="180"/>
        <v>6666.666666666667</v>
      </c>
      <c r="X2013" s="50">
        <f t="shared" si="179"/>
        <v>6.0952380952380954E-3</v>
      </c>
      <c r="Y2013">
        <f t="shared" si="178"/>
        <v>6.0952380952380958</v>
      </c>
    </row>
    <row r="2014" spans="1:25">
      <c r="A2014">
        <v>2013</v>
      </c>
      <c r="B2014" t="s">
        <v>296</v>
      </c>
      <c r="C2014" t="s">
        <v>385</v>
      </c>
      <c r="D2014">
        <v>8</v>
      </c>
      <c r="E2014" t="s">
        <v>71</v>
      </c>
      <c r="F2014">
        <f t="shared" ref="F2014:F2038" si="181">(12-4)/100</f>
        <v>0.08</v>
      </c>
      <c r="H2014">
        <v>340</v>
      </c>
      <c r="I2014">
        <v>371.875</v>
      </c>
      <c r="J2014" t="s">
        <v>19</v>
      </c>
      <c r="K2014">
        <v>1</v>
      </c>
      <c r="L2014" t="s">
        <v>44</v>
      </c>
      <c r="M2014" t="s">
        <v>44</v>
      </c>
      <c r="N2014" t="s">
        <v>22</v>
      </c>
      <c r="O2014" t="s">
        <v>23</v>
      </c>
      <c r="P2014" t="s">
        <v>24</v>
      </c>
      <c r="Q2014" t="s">
        <v>45</v>
      </c>
      <c r="R2014">
        <v>1</v>
      </c>
      <c r="S2014" t="s">
        <v>398</v>
      </c>
      <c r="T2014" t="s">
        <v>404</v>
      </c>
      <c r="U2014" t="s">
        <v>405</v>
      </c>
      <c r="V2014" s="50">
        <f t="shared" si="177"/>
        <v>2.9411764705882353E-3</v>
      </c>
      <c r="W2014" s="50">
        <f t="shared" si="180"/>
        <v>2941.1764705882351</v>
      </c>
      <c r="X2014" s="50">
        <f t="shared" si="179"/>
        <v>2.6890756302521009E-3</v>
      </c>
      <c r="Y2014">
        <f t="shared" si="178"/>
        <v>2.6890756302521011</v>
      </c>
    </row>
    <row r="2015" spans="1:25">
      <c r="A2015">
        <v>2014</v>
      </c>
      <c r="B2015" t="s">
        <v>296</v>
      </c>
      <c r="C2015" t="s">
        <v>385</v>
      </c>
      <c r="D2015">
        <v>8</v>
      </c>
      <c r="E2015" t="s">
        <v>71</v>
      </c>
      <c r="F2015">
        <f t="shared" si="181"/>
        <v>0.08</v>
      </c>
      <c r="H2015">
        <v>340</v>
      </c>
      <c r="I2015">
        <v>371.875</v>
      </c>
      <c r="J2015" t="s">
        <v>19</v>
      </c>
      <c r="K2015">
        <v>1</v>
      </c>
      <c r="L2015" t="s">
        <v>44</v>
      </c>
      <c r="M2015" t="s">
        <v>44</v>
      </c>
      <c r="N2015" t="s">
        <v>22</v>
      </c>
      <c r="O2015" t="s">
        <v>23</v>
      </c>
      <c r="P2015" t="s">
        <v>24</v>
      </c>
      <c r="Q2015" t="s">
        <v>45</v>
      </c>
      <c r="R2015">
        <v>1</v>
      </c>
      <c r="S2015" t="s">
        <v>398</v>
      </c>
      <c r="T2015" t="s">
        <v>404</v>
      </c>
      <c r="U2015" t="s">
        <v>405</v>
      </c>
      <c r="V2015" s="50">
        <f t="shared" si="177"/>
        <v>2.9411764705882353E-3</v>
      </c>
      <c r="W2015" s="50">
        <f t="shared" si="180"/>
        <v>2941.1764705882351</v>
      </c>
      <c r="X2015" s="50">
        <f t="shared" si="179"/>
        <v>2.6890756302521009E-3</v>
      </c>
      <c r="Y2015">
        <f t="shared" si="178"/>
        <v>2.6890756302521011</v>
      </c>
    </row>
    <row r="2016" spans="1:25">
      <c r="A2016">
        <v>2015</v>
      </c>
      <c r="B2016" t="s">
        <v>296</v>
      </c>
      <c r="C2016" t="s">
        <v>385</v>
      </c>
      <c r="D2016">
        <v>8</v>
      </c>
      <c r="E2016" t="s">
        <v>71</v>
      </c>
      <c r="F2016">
        <f t="shared" si="181"/>
        <v>0.08</v>
      </c>
      <c r="H2016">
        <v>340</v>
      </c>
      <c r="I2016">
        <v>371.875</v>
      </c>
      <c r="J2016" t="s">
        <v>19</v>
      </c>
      <c r="K2016">
        <v>1</v>
      </c>
      <c r="L2016" t="s">
        <v>161</v>
      </c>
      <c r="M2016" t="s">
        <v>161</v>
      </c>
      <c r="N2016" t="s">
        <v>36</v>
      </c>
      <c r="O2016" t="s">
        <v>37</v>
      </c>
      <c r="P2016" t="s">
        <v>24</v>
      </c>
      <c r="Q2016" t="s">
        <v>38</v>
      </c>
      <c r="R2016">
        <v>1</v>
      </c>
      <c r="S2016" t="s">
        <v>398</v>
      </c>
      <c r="T2016" t="s">
        <v>404</v>
      </c>
      <c r="U2016" t="s">
        <v>405</v>
      </c>
      <c r="V2016" s="50">
        <f t="shared" si="177"/>
        <v>2.9411764705882353E-3</v>
      </c>
      <c r="W2016" s="50">
        <f t="shared" si="180"/>
        <v>2941.1764705882351</v>
      </c>
      <c r="X2016" s="50">
        <f t="shared" si="179"/>
        <v>2.6890756302521009E-3</v>
      </c>
      <c r="Y2016">
        <f t="shared" si="178"/>
        <v>2.6890756302521011</v>
      </c>
    </row>
    <row r="2017" spans="1:25">
      <c r="A2017">
        <v>2016</v>
      </c>
      <c r="B2017" t="s">
        <v>296</v>
      </c>
      <c r="C2017" t="s">
        <v>385</v>
      </c>
      <c r="D2017">
        <v>8</v>
      </c>
      <c r="E2017" t="s">
        <v>71</v>
      </c>
      <c r="F2017">
        <f t="shared" si="181"/>
        <v>0.08</v>
      </c>
      <c r="H2017">
        <v>340</v>
      </c>
      <c r="I2017">
        <v>371.875</v>
      </c>
      <c r="J2017" t="s">
        <v>19</v>
      </c>
      <c r="K2017">
        <v>1</v>
      </c>
      <c r="L2017" t="s">
        <v>276</v>
      </c>
      <c r="M2017" t="s">
        <v>276</v>
      </c>
      <c r="N2017" t="s">
        <v>22</v>
      </c>
      <c r="O2017" t="s">
        <v>23</v>
      </c>
      <c r="P2017" t="s">
        <v>31</v>
      </c>
      <c r="Q2017" t="s">
        <v>61</v>
      </c>
      <c r="R2017">
        <v>1</v>
      </c>
      <c r="S2017" t="s">
        <v>398</v>
      </c>
      <c r="T2017" t="s">
        <v>404</v>
      </c>
      <c r="U2017" t="s">
        <v>405</v>
      </c>
      <c r="V2017" s="50">
        <f t="shared" si="177"/>
        <v>2.9411764705882353E-3</v>
      </c>
      <c r="W2017" s="50">
        <f t="shared" si="180"/>
        <v>2941.1764705882351</v>
      </c>
      <c r="X2017" s="50">
        <f t="shared" si="179"/>
        <v>2.6890756302521009E-3</v>
      </c>
      <c r="Y2017">
        <f t="shared" si="178"/>
        <v>2.6890756302521011</v>
      </c>
    </row>
    <row r="2018" spans="1:25">
      <c r="A2018">
        <v>2017</v>
      </c>
      <c r="B2018" t="s">
        <v>296</v>
      </c>
      <c r="C2018" t="s">
        <v>385</v>
      </c>
      <c r="D2018">
        <v>8</v>
      </c>
      <c r="E2018" t="s">
        <v>71</v>
      </c>
      <c r="F2018">
        <f t="shared" si="181"/>
        <v>0.08</v>
      </c>
      <c r="H2018">
        <v>340</v>
      </c>
      <c r="I2018">
        <v>371.875</v>
      </c>
      <c r="J2018" t="s">
        <v>19</v>
      </c>
      <c r="K2018">
        <v>1</v>
      </c>
      <c r="L2018" t="s">
        <v>187</v>
      </c>
      <c r="M2018" t="s">
        <v>187</v>
      </c>
      <c r="N2018" t="s">
        <v>36</v>
      </c>
      <c r="O2018" t="s">
        <v>23</v>
      </c>
      <c r="P2018" t="s">
        <v>31</v>
      </c>
      <c r="Q2018" t="s">
        <v>38</v>
      </c>
      <c r="R2018">
        <v>3</v>
      </c>
      <c r="S2018" t="s">
        <v>398</v>
      </c>
      <c r="T2018" t="s">
        <v>404</v>
      </c>
      <c r="U2018" t="s">
        <v>405</v>
      </c>
      <c r="V2018" s="50">
        <f t="shared" si="177"/>
        <v>8.8235294117647058E-3</v>
      </c>
      <c r="W2018" s="50">
        <f t="shared" si="180"/>
        <v>8823.5294117647063</v>
      </c>
      <c r="X2018" s="50">
        <f t="shared" si="179"/>
        <v>8.0672268907563023E-3</v>
      </c>
      <c r="Y2018">
        <f t="shared" si="178"/>
        <v>8.0672268907563023</v>
      </c>
    </row>
    <row r="2019" spans="1:25">
      <c r="A2019">
        <v>2018</v>
      </c>
      <c r="B2019" t="s">
        <v>296</v>
      </c>
      <c r="C2019" t="s">
        <v>385</v>
      </c>
      <c r="D2019">
        <v>8</v>
      </c>
      <c r="E2019" t="s">
        <v>71</v>
      </c>
      <c r="F2019">
        <f t="shared" si="181"/>
        <v>0.08</v>
      </c>
      <c r="H2019">
        <v>340</v>
      </c>
      <c r="I2019">
        <v>371.875</v>
      </c>
      <c r="J2019" t="s">
        <v>65</v>
      </c>
      <c r="K2019">
        <v>1</v>
      </c>
      <c r="L2019" t="s">
        <v>39</v>
      </c>
      <c r="M2019" t="s">
        <v>35</v>
      </c>
      <c r="N2019" t="s">
        <v>36</v>
      </c>
      <c r="O2019" t="s">
        <v>37</v>
      </c>
      <c r="P2019" t="s">
        <v>24</v>
      </c>
      <c r="Q2019" t="s">
        <v>38</v>
      </c>
      <c r="R2019">
        <v>1</v>
      </c>
      <c r="S2019" t="s">
        <v>398</v>
      </c>
      <c r="T2019" t="s">
        <v>404</v>
      </c>
      <c r="U2019" t="s">
        <v>406</v>
      </c>
      <c r="V2019" s="50">
        <f t="shared" si="177"/>
        <v>2.9411764705882353E-3</v>
      </c>
      <c r="W2019" s="50">
        <f t="shared" si="180"/>
        <v>2941.1764705882351</v>
      </c>
      <c r="X2019" s="50">
        <f t="shared" si="179"/>
        <v>2.6890756302521009E-3</v>
      </c>
      <c r="Y2019">
        <f t="shared" si="178"/>
        <v>2.6890756302521011</v>
      </c>
    </row>
    <row r="2020" spans="1:25">
      <c r="A2020">
        <v>2019</v>
      </c>
      <c r="B2020" t="s">
        <v>296</v>
      </c>
      <c r="C2020" t="s">
        <v>385</v>
      </c>
      <c r="D2020">
        <v>8</v>
      </c>
      <c r="E2020" t="s">
        <v>71</v>
      </c>
      <c r="F2020">
        <f t="shared" si="181"/>
        <v>0.08</v>
      </c>
      <c r="H2020">
        <v>340</v>
      </c>
      <c r="I2020">
        <v>371.875</v>
      </c>
      <c r="J2020" t="s">
        <v>65</v>
      </c>
      <c r="K2020">
        <v>1</v>
      </c>
      <c r="L2020" t="s">
        <v>46</v>
      </c>
      <c r="M2020" t="s">
        <v>46</v>
      </c>
      <c r="N2020" t="s">
        <v>22</v>
      </c>
      <c r="O2020" t="s">
        <v>23</v>
      </c>
      <c r="P2020" t="s">
        <v>24</v>
      </c>
      <c r="Q2020" t="s">
        <v>32</v>
      </c>
      <c r="R2020">
        <v>1</v>
      </c>
      <c r="S2020" t="s">
        <v>398</v>
      </c>
      <c r="T2020" t="s">
        <v>404</v>
      </c>
      <c r="U2020" t="s">
        <v>406</v>
      </c>
      <c r="V2020" s="50">
        <f t="shared" si="177"/>
        <v>2.9411764705882353E-3</v>
      </c>
      <c r="W2020" s="50">
        <f t="shared" si="180"/>
        <v>2941.1764705882351</v>
      </c>
      <c r="X2020" s="50">
        <f t="shared" si="179"/>
        <v>2.6890756302521009E-3</v>
      </c>
      <c r="Y2020">
        <f t="shared" si="178"/>
        <v>2.6890756302521011</v>
      </c>
    </row>
    <row r="2021" spans="1:25">
      <c r="A2021">
        <v>2020</v>
      </c>
      <c r="B2021" t="s">
        <v>296</v>
      </c>
      <c r="C2021" t="s">
        <v>385</v>
      </c>
      <c r="D2021">
        <v>8</v>
      </c>
      <c r="E2021" t="s">
        <v>71</v>
      </c>
      <c r="F2021">
        <f t="shared" si="181"/>
        <v>0.08</v>
      </c>
      <c r="H2021">
        <v>340</v>
      </c>
      <c r="I2021">
        <v>371.875</v>
      </c>
      <c r="J2021" t="s">
        <v>65</v>
      </c>
      <c r="K2021">
        <v>1</v>
      </c>
      <c r="L2021" t="s">
        <v>276</v>
      </c>
      <c r="M2021" t="s">
        <v>276</v>
      </c>
      <c r="N2021" t="s">
        <v>22</v>
      </c>
      <c r="O2021" t="s">
        <v>23</v>
      </c>
      <c r="P2021" t="s">
        <v>31</v>
      </c>
      <c r="Q2021" t="s">
        <v>61</v>
      </c>
      <c r="R2021">
        <v>1</v>
      </c>
      <c r="S2021" t="s">
        <v>398</v>
      </c>
      <c r="T2021" t="s">
        <v>404</v>
      </c>
      <c r="U2021" t="s">
        <v>406</v>
      </c>
      <c r="V2021" s="50">
        <f t="shared" si="177"/>
        <v>2.9411764705882353E-3</v>
      </c>
      <c r="W2021" s="50">
        <f t="shared" si="180"/>
        <v>2941.1764705882351</v>
      </c>
      <c r="X2021" s="50">
        <f t="shared" si="179"/>
        <v>2.6890756302521009E-3</v>
      </c>
      <c r="Y2021">
        <f t="shared" si="178"/>
        <v>2.6890756302521011</v>
      </c>
    </row>
    <row r="2022" spans="1:25">
      <c r="A2022">
        <v>2021</v>
      </c>
      <c r="B2022" t="s">
        <v>296</v>
      </c>
      <c r="C2022" t="s">
        <v>385</v>
      </c>
      <c r="D2022">
        <v>8</v>
      </c>
      <c r="E2022" t="s">
        <v>71</v>
      </c>
      <c r="F2022">
        <f t="shared" si="181"/>
        <v>0.08</v>
      </c>
      <c r="H2022">
        <v>340</v>
      </c>
      <c r="I2022">
        <v>371.875</v>
      </c>
      <c r="J2022" t="s">
        <v>65</v>
      </c>
      <c r="K2022">
        <v>1</v>
      </c>
      <c r="L2022" t="s">
        <v>276</v>
      </c>
      <c r="M2022" t="s">
        <v>276</v>
      </c>
      <c r="N2022" t="s">
        <v>22</v>
      </c>
      <c r="O2022" t="s">
        <v>23</v>
      </c>
      <c r="P2022" t="s">
        <v>31</v>
      </c>
      <c r="Q2022" t="s">
        <v>61</v>
      </c>
      <c r="R2022">
        <v>3</v>
      </c>
      <c r="S2022" t="s">
        <v>398</v>
      </c>
      <c r="T2022" t="s">
        <v>404</v>
      </c>
      <c r="U2022" t="s">
        <v>406</v>
      </c>
      <c r="V2022" s="50">
        <f t="shared" si="177"/>
        <v>8.8235294117647058E-3</v>
      </c>
      <c r="W2022" s="50">
        <f t="shared" si="180"/>
        <v>8823.5294117647063</v>
      </c>
      <c r="X2022" s="50">
        <f t="shared" si="179"/>
        <v>8.0672268907563023E-3</v>
      </c>
      <c r="Y2022">
        <f t="shared" si="178"/>
        <v>8.0672268907563023</v>
      </c>
    </row>
    <row r="2023" spans="1:25">
      <c r="A2023">
        <v>2022</v>
      </c>
      <c r="B2023" t="s">
        <v>296</v>
      </c>
      <c r="C2023" t="s">
        <v>385</v>
      </c>
      <c r="D2023">
        <v>8</v>
      </c>
      <c r="E2023" t="s">
        <v>71</v>
      </c>
      <c r="F2023">
        <f t="shared" si="181"/>
        <v>0.08</v>
      </c>
      <c r="H2023">
        <v>340</v>
      </c>
      <c r="I2023">
        <v>371.875</v>
      </c>
      <c r="J2023" t="s">
        <v>65</v>
      </c>
      <c r="K2023">
        <v>1</v>
      </c>
      <c r="L2023" t="s">
        <v>276</v>
      </c>
      <c r="M2023" t="s">
        <v>276</v>
      </c>
      <c r="N2023" t="s">
        <v>22</v>
      </c>
      <c r="O2023" t="s">
        <v>23</v>
      </c>
      <c r="P2023" t="s">
        <v>31</v>
      </c>
      <c r="Q2023" t="s">
        <v>61</v>
      </c>
      <c r="R2023">
        <v>2</v>
      </c>
      <c r="S2023" t="s">
        <v>398</v>
      </c>
      <c r="T2023" t="s">
        <v>404</v>
      </c>
      <c r="U2023" t="s">
        <v>406</v>
      </c>
      <c r="V2023" s="50">
        <f t="shared" si="177"/>
        <v>5.8823529411764705E-3</v>
      </c>
      <c r="W2023" s="50">
        <f t="shared" si="180"/>
        <v>5882.3529411764703</v>
      </c>
      <c r="X2023" s="50">
        <f t="shared" si="179"/>
        <v>5.3781512605042018E-3</v>
      </c>
      <c r="Y2023">
        <f t="shared" si="178"/>
        <v>5.3781512605042021</v>
      </c>
    </row>
    <row r="2024" spans="1:25">
      <c r="A2024">
        <v>2023</v>
      </c>
      <c r="B2024" t="s">
        <v>296</v>
      </c>
      <c r="C2024" t="s">
        <v>385</v>
      </c>
      <c r="D2024">
        <v>8</v>
      </c>
      <c r="E2024" t="s">
        <v>71</v>
      </c>
      <c r="F2024">
        <f t="shared" si="181"/>
        <v>0.08</v>
      </c>
      <c r="H2024">
        <v>340</v>
      </c>
      <c r="I2024">
        <v>371.875</v>
      </c>
      <c r="J2024" t="s">
        <v>67</v>
      </c>
      <c r="K2024">
        <v>1</v>
      </c>
      <c r="L2024" t="s">
        <v>29</v>
      </c>
      <c r="M2024" t="s">
        <v>29</v>
      </c>
      <c r="N2024" t="s">
        <v>30</v>
      </c>
      <c r="O2024" t="s">
        <v>23</v>
      </c>
      <c r="P2024" t="s">
        <v>31</v>
      </c>
      <c r="Q2024" t="s">
        <v>32</v>
      </c>
      <c r="R2024">
        <v>1</v>
      </c>
      <c r="S2024" t="s">
        <v>398</v>
      </c>
      <c r="T2024" t="s">
        <v>404</v>
      </c>
      <c r="U2024" t="s">
        <v>407</v>
      </c>
      <c r="V2024" s="50">
        <f t="shared" si="177"/>
        <v>2.9411764705882353E-3</v>
      </c>
      <c r="W2024" s="50">
        <f t="shared" si="180"/>
        <v>2941.1764705882351</v>
      </c>
      <c r="X2024" s="50">
        <f t="shared" si="179"/>
        <v>2.6890756302521009E-3</v>
      </c>
      <c r="Y2024">
        <f t="shared" si="178"/>
        <v>2.6890756302521011</v>
      </c>
    </row>
    <row r="2025" spans="1:25">
      <c r="A2025">
        <v>2024</v>
      </c>
      <c r="B2025" t="s">
        <v>296</v>
      </c>
      <c r="C2025" t="s">
        <v>385</v>
      </c>
      <c r="D2025">
        <v>8</v>
      </c>
      <c r="E2025" t="s">
        <v>71</v>
      </c>
      <c r="F2025">
        <f t="shared" si="181"/>
        <v>0.08</v>
      </c>
      <c r="H2025">
        <v>340</v>
      </c>
      <c r="I2025">
        <v>371.875</v>
      </c>
      <c r="J2025" t="s">
        <v>67</v>
      </c>
      <c r="K2025">
        <v>1</v>
      </c>
      <c r="L2025" t="s">
        <v>33</v>
      </c>
      <c r="M2025" t="s">
        <v>33</v>
      </c>
      <c r="N2025" t="s">
        <v>22</v>
      </c>
      <c r="O2025" t="s">
        <v>23</v>
      </c>
      <c r="P2025" t="s">
        <v>31</v>
      </c>
      <c r="Q2025" t="s">
        <v>25</v>
      </c>
      <c r="R2025">
        <v>1</v>
      </c>
      <c r="S2025" t="s">
        <v>398</v>
      </c>
      <c r="T2025" t="s">
        <v>404</v>
      </c>
      <c r="U2025" t="s">
        <v>407</v>
      </c>
      <c r="V2025" s="50">
        <f t="shared" si="177"/>
        <v>2.9411764705882353E-3</v>
      </c>
      <c r="W2025" s="50">
        <f t="shared" si="180"/>
        <v>2941.1764705882351</v>
      </c>
      <c r="X2025" s="50">
        <f t="shared" si="179"/>
        <v>2.6890756302521009E-3</v>
      </c>
      <c r="Y2025">
        <f t="shared" si="178"/>
        <v>2.6890756302521011</v>
      </c>
    </row>
    <row r="2026" spans="1:25">
      <c r="A2026">
        <v>2025</v>
      </c>
      <c r="B2026" t="s">
        <v>296</v>
      </c>
      <c r="C2026" t="s">
        <v>385</v>
      </c>
      <c r="D2026">
        <v>8</v>
      </c>
      <c r="E2026" t="s">
        <v>71</v>
      </c>
      <c r="F2026">
        <f t="shared" si="181"/>
        <v>0.08</v>
      </c>
      <c r="H2026">
        <v>340</v>
      </c>
      <c r="I2026">
        <v>371.875</v>
      </c>
      <c r="J2026" t="s">
        <v>67</v>
      </c>
      <c r="K2026">
        <v>1</v>
      </c>
      <c r="L2026" t="s">
        <v>44</v>
      </c>
      <c r="M2026" t="s">
        <v>44</v>
      </c>
      <c r="N2026" t="s">
        <v>22</v>
      </c>
      <c r="O2026" t="s">
        <v>23</v>
      </c>
      <c r="P2026" t="s">
        <v>24</v>
      </c>
      <c r="Q2026" t="s">
        <v>45</v>
      </c>
      <c r="R2026">
        <v>1</v>
      </c>
      <c r="S2026" t="s">
        <v>398</v>
      </c>
      <c r="T2026" t="s">
        <v>404</v>
      </c>
      <c r="U2026" t="s">
        <v>407</v>
      </c>
      <c r="V2026" s="50">
        <f t="shared" si="177"/>
        <v>2.9411764705882353E-3</v>
      </c>
      <c r="W2026" s="50">
        <f t="shared" si="180"/>
        <v>2941.1764705882351</v>
      </c>
      <c r="X2026" s="50">
        <f t="shared" si="179"/>
        <v>2.6890756302521009E-3</v>
      </c>
      <c r="Y2026">
        <f t="shared" si="178"/>
        <v>2.6890756302521011</v>
      </c>
    </row>
    <row r="2027" spans="1:25">
      <c r="A2027">
        <v>2026</v>
      </c>
      <c r="B2027" t="s">
        <v>296</v>
      </c>
      <c r="C2027" t="s">
        <v>385</v>
      </c>
      <c r="D2027">
        <v>8</v>
      </c>
      <c r="E2027" t="s">
        <v>71</v>
      </c>
      <c r="F2027">
        <f t="shared" si="181"/>
        <v>0.08</v>
      </c>
      <c r="H2027">
        <v>340</v>
      </c>
      <c r="I2027">
        <v>371.875</v>
      </c>
      <c r="J2027" t="s">
        <v>67</v>
      </c>
      <c r="K2027">
        <v>1</v>
      </c>
      <c r="L2027" t="s">
        <v>161</v>
      </c>
      <c r="M2027" t="s">
        <v>161</v>
      </c>
      <c r="N2027" t="s">
        <v>36</v>
      </c>
      <c r="O2027" t="s">
        <v>37</v>
      </c>
      <c r="P2027" t="s">
        <v>24</v>
      </c>
      <c r="Q2027" t="s">
        <v>38</v>
      </c>
      <c r="R2027">
        <v>1</v>
      </c>
      <c r="S2027" t="s">
        <v>398</v>
      </c>
      <c r="T2027" t="s">
        <v>404</v>
      </c>
      <c r="U2027" t="s">
        <v>407</v>
      </c>
      <c r="V2027" s="50">
        <f t="shared" si="177"/>
        <v>2.9411764705882353E-3</v>
      </c>
      <c r="W2027" s="50">
        <f t="shared" si="180"/>
        <v>2941.1764705882351</v>
      </c>
      <c r="X2027" s="50">
        <f t="shared" si="179"/>
        <v>2.6890756302521009E-3</v>
      </c>
      <c r="Y2027">
        <f t="shared" si="178"/>
        <v>2.6890756302521011</v>
      </c>
    </row>
    <row r="2028" spans="1:25">
      <c r="A2028">
        <v>2027</v>
      </c>
      <c r="B2028" t="s">
        <v>296</v>
      </c>
      <c r="C2028" t="s">
        <v>385</v>
      </c>
      <c r="D2028">
        <v>8</v>
      </c>
      <c r="E2028" t="s">
        <v>71</v>
      </c>
      <c r="F2028">
        <f t="shared" si="181"/>
        <v>0.08</v>
      </c>
      <c r="H2028">
        <v>340</v>
      </c>
      <c r="I2028">
        <v>371.875</v>
      </c>
      <c r="J2028" t="s">
        <v>67</v>
      </c>
      <c r="K2028">
        <v>1</v>
      </c>
      <c r="L2028" t="s">
        <v>153</v>
      </c>
      <c r="M2028" t="s">
        <v>153</v>
      </c>
      <c r="N2028" t="s">
        <v>22</v>
      </c>
      <c r="O2028" t="s">
        <v>23</v>
      </c>
      <c r="P2028" t="s">
        <v>31</v>
      </c>
      <c r="Q2028" t="s">
        <v>154</v>
      </c>
      <c r="R2028">
        <v>1</v>
      </c>
      <c r="S2028" t="s">
        <v>398</v>
      </c>
      <c r="T2028" t="s">
        <v>404</v>
      </c>
      <c r="U2028" t="s">
        <v>407</v>
      </c>
      <c r="V2028" s="50">
        <f t="shared" si="177"/>
        <v>2.9411764705882353E-3</v>
      </c>
      <c r="W2028" s="50">
        <f t="shared" si="180"/>
        <v>2941.1764705882351</v>
      </c>
      <c r="X2028" s="50">
        <f t="shared" si="179"/>
        <v>2.6890756302521009E-3</v>
      </c>
      <c r="Y2028">
        <f t="shared" si="178"/>
        <v>2.6890756302521011</v>
      </c>
    </row>
    <row r="2029" spans="1:25">
      <c r="A2029">
        <v>2028</v>
      </c>
      <c r="B2029" t="s">
        <v>296</v>
      </c>
      <c r="C2029" t="s">
        <v>385</v>
      </c>
      <c r="D2029">
        <v>8</v>
      </c>
      <c r="E2029" t="s">
        <v>71</v>
      </c>
      <c r="F2029">
        <f t="shared" si="181"/>
        <v>0.08</v>
      </c>
      <c r="H2029">
        <v>340</v>
      </c>
      <c r="I2029">
        <v>371.875</v>
      </c>
      <c r="J2029" t="s">
        <v>69</v>
      </c>
      <c r="K2029">
        <v>1</v>
      </c>
      <c r="L2029" t="s">
        <v>317</v>
      </c>
      <c r="M2029" t="s">
        <v>317</v>
      </c>
      <c r="N2029" t="s">
        <v>22</v>
      </c>
      <c r="O2029" t="s">
        <v>23</v>
      </c>
      <c r="P2029" t="s">
        <v>24</v>
      </c>
      <c r="Q2029" t="s">
        <v>318</v>
      </c>
      <c r="R2029">
        <v>1</v>
      </c>
      <c r="S2029" t="s">
        <v>398</v>
      </c>
      <c r="T2029" t="s">
        <v>404</v>
      </c>
      <c r="U2029" t="s">
        <v>408</v>
      </c>
      <c r="V2029" s="50">
        <f t="shared" si="177"/>
        <v>2.9411764705882353E-3</v>
      </c>
      <c r="W2029" s="50">
        <f t="shared" si="180"/>
        <v>2941.1764705882351</v>
      </c>
      <c r="X2029" s="50">
        <f t="shared" si="179"/>
        <v>2.6890756302521009E-3</v>
      </c>
      <c r="Y2029">
        <f t="shared" si="178"/>
        <v>2.6890756302521011</v>
      </c>
    </row>
    <row r="2030" spans="1:25">
      <c r="A2030">
        <v>2029</v>
      </c>
      <c r="B2030" t="s">
        <v>296</v>
      </c>
      <c r="C2030" t="s">
        <v>385</v>
      </c>
      <c r="D2030">
        <v>8</v>
      </c>
      <c r="E2030" t="s">
        <v>71</v>
      </c>
      <c r="F2030">
        <f t="shared" si="181"/>
        <v>0.08</v>
      </c>
      <c r="H2030">
        <v>340</v>
      </c>
      <c r="I2030">
        <v>371.875</v>
      </c>
      <c r="J2030" t="s">
        <v>69</v>
      </c>
      <c r="K2030">
        <v>1</v>
      </c>
      <c r="L2030" t="s">
        <v>33</v>
      </c>
      <c r="M2030" t="s">
        <v>33</v>
      </c>
      <c r="N2030" t="s">
        <v>22</v>
      </c>
      <c r="O2030" t="s">
        <v>23</v>
      </c>
      <c r="P2030" t="s">
        <v>31</v>
      </c>
      <c r="Q2030" t="s">
        <v>25</v>
      </c>
      <c r="R2030">
        <v>1</v>
      </c>
      <c r="S2030" t="s">
        <v>398</v>
      </c>
      <c r="T2030" t="s">
        <v>404</v>
      </c>
      <c r="U2030" t="s">
        <v>408</v>
      </c>
      <c r="V2030" s="50">
        <f t="shared" si="177"/>
        <v>2.9411764705882353E-3</v>
      </c>
      <c r="W2030" s="50">
        <f t="shared" si="180"/>
        <v>2941.1764705882351</v>
      </c>
      <c r="X2030" s="50">
        <f t="shared" si="179"/>
        <v>2.6890756302521009E-3</v>
      </c>
      <c r="Y2030">
        <f t="shared" si="178"/>
        <v>2.6890756302521011</v>
      </c>
    </row>
    <row r="2031" spans="1:25">
      <c r="A2031">
        <v>2030</v>
      </c>
      <c r="B2031" t="s">
        <v>296</v>
      </c>
      <c r="C2031" t="s">
        <v>385</v>
      </c>
      <c r="D2031">
        <v>8</v>
      </c>
      <c r="E2031" t="s">
        <v>71</v>
      </c>
      <c r="F2031">
        <f t="shared" si="181"/>
        <v>0.08</v>
      </c>
      <c r="H2031">
        <v>340</v>
      </c>
      <c r="I2031">
        <v>371.875</v>
      </c>
      <c r="J2031" t="s">
        <v>69</v>
      </c>
      <c r="K2031">
        <v>1</v>
      </c>
      <c r="L2031" t="s">
        <v>306</v>
      </c>
      <c r="M2031" t="s">
        <v>302</v>
      </c>
      <c r="N2031" t="s">
        <v>22</v>
      </c>
      <c r="O2031" t="s">
        <v>23</v>
      </c>
      <c r="P2031" t="s">
        <v>24</v>
      </c>
      <c r="Q2031" t="s">
        <v>303</v>
      </c>
      <c r="R2031">
        <v>1</v>
      </c>
      <c r="S2031" t="s">
        <v>398</v>
      </c>
      <c r="T2031" t="s">
        <v>404</v>
      </c>
      <c r="U2031" t="s">
        <v>408</v>
      </c>
      <c r="V2031" s="50">
        <f t="shared" si="177"/>
        <v>2.9411764705882353E-3</v>
      </c>
      <c r="W2031" s="50">
        <f t="shared" si="180"/>
        <v>2941.1764705882351</v>
      </c>
      <c r="X2031" s="50">
        <f t="shared" si="179"/>
        <v>2.6890756302521009E-3</v>
      </c>
      <c r="Y2031">
        <f t="shared" si="178"/>
        <v>2.6890756302521011</v>
      </c>
    </row>
    <row r="2032" spans="1:25">
      <c r="A2032">
        <v>2031</v>
      </c>
      <c r="B2032" t="s">
        <v>296</v>
      </c>
      <c r="C2032" t="s">
        <v>385</v>
      </c>
      <c r="D2032">
        <v>8</v>
      </c>
      <c r="E2032" t="s">
        <v>71</v>
      </c>
      <c r="F2032">
        <f t="shared" si="181"/>
        <v>0.08</v>
      </c>
      <c r="H2032">
        <v>340</v>
      </c>
      <c r="I2032">
        <v>371.875</v>
      </c>
      <c r="J2032" t="s">
        <v>69</v>
      </c>
      <c r="K2032">
        <v>1</v>
      </c>
      <c r="L2032" t="s">
        <v>44</v>
      </c>
      <c r="M2032" t="s">
        <v>44</v>
      </c>
      <c r="N2032" t="s">
        <v>22</v>
      </c>
      <c r="O2032" t="s">
        <v>23</v>
      </c>
      <c r="P2032" t="s">
        <v>24</v>
      </c>
      <c r="Q2032" t="s">
        <v>45</v>
      </c>
      <c r="R2032">
        <v>1</v>
      </c>
      <c r="S2032" t="s">
        <v>398</v>
      </c>
      <c r="T2032" t="s">
        <v>404</v>
      </c>
      <c r="U2032" t="s">
        <v>408</v>
      </c>
      <c r="V2032" s="50">
        <f t="shared" si="177"/>
        <v>2.9411764705882353E-3</v>
      </c>
      <c r="W2032" s="50">
        <f t="shared" si="180"/>
        <v>2941.1764705882351</v>
      </c>
      <c r="X2032" s="50">
        <f t="shared" si="179"/>
        <v>2.6890756302521009E-3</v>
      </c>
      <c r="Y2032">
        <f t="shared" si="178"/>
        <v>2.6890756302521011</v>
      </c>
    </row>
    <row r="2033" spans="1:25">
      <c r="A2033">
        <v>2032</v>
      </c>
      <c r="B2033" t="s">
        <v>296</v>
      </c>
      <c r="C2033" t="s">
        <v>385</v>
      </c>
      <c r="D2033">
        <v>8</v>
      </c>
      <c r="E2033" t="s">
        <v>71</v>
      </c>
      <c r="F2033">
        <f t="shared" si="181"/>
        <v>0.08</v>
      </c>
      <c r="H2033">
        <v>340</v>
      </c>
      <c r="I2033">
        <v>371.875</v>
      </c>
      <c r="J2033" t="s">
        <v>69</v>
      </c>
      <c r="K2033">
        <v>1</v>
      </c>
      <c r="L2033" t="s">
        <v>44</v>
      </c>
      <c r="M2033" t="s">
        <v>44</v>
      </c>
      <c r="N2033" t="s">
        <v>22</v>
      </c>
      <c r="O2033" t="s">
        <v>23</v>
      </c>
      <c r="P2033" t="s">
        <v>24</v>
      </c>
      <c r="Q2033" t="s">
        <v>45</v>
      </c>
      <c r="R2033">
        <v>1</v>
      </c>
      <c r="S2033" t="s">
        <v>398</v>
      </c>
      <c r="T2033" t="s">
        <v>404</v>
      </c>
      <c r="U2033" t="s">
        <v>408</v>
      </c>
      <c r="V2033" s="50">
        <f t="shared" si="177"/>
        <v>2.9411764705882353E-3</v>
      </c>
      <c r="W2033" s="50">
        <f t="shared" si="180"/>
        <v>2941.1764705882351</v>
      </c>
      <c r="X2033" s="50">
        <f t="shared" si="179"/>
        <v>2.6890756302521009E-3</v>
      </c>
      <c r="Y2033">
        <f t="shared" si="178"/>
        <v>2.6890756302521011</v>
      </c>
    </row>
    <row r="2034" spans="1:25">
      <c r="A2034">
        <v>2033</v>
      </c>
      <c r="B2034" t="s">
        <v>296</v>
      </c>
      <c r="C2034" t="s">
        <v>385</v>
      </c>
      <c r="D2034">
        <v>8</v>
      </c>
      <c r="E2034" t="s">
        <v>71</v>
      </c>
      <c r="F2034">
        <f t="shared" si="181"/>
        <v>0.08</v>
      </c>
      <c r="H2034">
        <v>340</v>
      </c>
      <c r="I2034">
        <v>371.875</v>
      </c>
      <c r="J2034" t="s">
        <v>69</v>
      </c>
      <c r="K2034">
        <v>1</v>
      </c>
      <c r="L2034" t="s">
        <v>60</v>
      </c>
      <c r="M2034" t="s">
        <v>60</v>
      </c>
      <c r="N2034" t="s">
        <v>30</v>
      </c>
      <c r="O2034" t="s">
        <v>37</v>
      </c>
      <c r="P2034" t="s">
        <v>31</v>
      </c>
      <c r="Q2034" t="s">
        <v>61</v>
      </c>
      <c r="R2034">
        <v>1</v>
      </c>
      <c r="S2034" t="s">
        <v>398</v>
      </c>
      <c r="T2034" t="s">
        <v>404</v>
      </c>
      <c r="U2034" t="s">
        <v>408</v>
      </c>
      <c r="V2034" s="50">
        <f t="shared" si="177"/>
        <v>2.9411764705882353E-3</v>
      </c>
      <c r="W2034" s="50">
        <f t="shared" si="180"/>
        <v>2941.1764705882351</v>
      </c>
      <c r="X2034" s="50">
        <f t="shared" si="179"/>
        <v>2.6890756302521009E-3</v>
      </c>
      <c r="Y2034">
        <f t="shared" si="178"/>
        <v>2.6890756302521011</v>
      </c>
    </row>
    <row r="2035" spans="1:25">
      <c r="A2035">
        <v>2034</v>
      </c>
      <c r="B2035" t="s">
        <v>296</v>
      </c>
      <c r="C2035" t="s">
        <v>385</v>
      </c>
      <c r="D2035">
        <v>8</v>
      </c>
      <c r="E2035" t="s">
        <v>71</v>
      </c>
      <c r="F2035">
        <f t="shared" si="181"/>
        <v>0.08</v>
      </c>
      <c r="H2035">
        <v>340</v>
      </c>
      <c r="I2035">
        <v>371.875</v>
      </c>
      <c r="J2035" t="s">
        <v>69</v>
      </c>
      <c r="K2035">
        <v>1</v>
      </c>
      <c r="L2035" t="s">
        <v>328</v>
      </c>
      <c r="M2035" t="s">
        <v>212</v>
      </c>
      <c r="N2035" t="s">
        <v>22</v>
      </c>
      <c r="O2035" t="s">
        <v>23</v>
      </c>
      <c r="P2035" t="s">
        <v>24</v>
      </c>
      <c r="Q2035" t="s">
        <v>45</v>
      </c>
      <c r="R2035">
        <v>1</v>
      </c>
      <c r="S2035" t="s">
        <v>398</v>
      </c>
      <c r="T2035" t="s">
        <v>404</v>
      </c>
      <c r="U2035" t="s">
        <v>408</v>
      </c>
      <c r="V2035" s="50">
        <f t="shared" si="177"/>
        <v>2.9411764705882353E-3</v>
      </c>
      <c r="W2035" s="50">
        <f t="shared" si="180"/>
        <v>2941.1764705882351</v>
      </c>
      <c r="X2035" s="50">
        <f t="shared" si="179"/>
        <v>2.6890756302521009E-3</v>
      </c>
      <c r="Y2035">
        <f t="shared" si="178"/>
        <v>2.6890756302521011</v>
      </c>
    </row>
    <row r="2036" spans="1:25">
      <c r="A2036">
        <v>2035</v>
      </c>
      <c r="B2036" t="s">
        <v>296</v>
      </c>
      <c r="C2036" t="s">
        <v>385</v>
      </c>
      <c r="D2036">
        <v>8</v>
      </c>
      <c r="E2036" t="s">
        <v>71</v>
      </c>
      <c r="F2036">
        <f t="shared" si="181"/>
        <v>0.08</v>
      </c>
      <c r="H2036">
        <v>340</v>
      </c>
      <c r="I2036">
        <v>371.875</v>
      </c>
      <c r="J2036" t="s">
        <v>69</v>
      </c>
      <c r="K2036">
        <v>1</v>
      </c>
      <c r="L2036" t="s">
        <v>309</v>
      </c>
      <c r="M2036" t="s">
        <v>309</v>
      </c>
      <c r="N2036" t="s">
        <v>22</v>
      </c>
      <c r="O2036" t="s">
        <v>23</v>
      </c>
      <c r="P2036" t="s">
        <v>24</v>
      </c>
      <c r="Q2036" t="s">
        <v>32</v>
      </c>
      <c r="R2036">
        <v>1</v>
      </c>
      <c r="S2036" t="s">
        <v>398</v>
      </c>
      <c r="T2036" t="s">
        <v>404</v>
      </c>
      <c r="U2036" t="s">
        <v>408</v>
      </c>
      <c r="V2036" s="50">
        <f t="shared" si="177"/>
        <v>2.9411764705882353E-3</v>
      </c>
      <c r="W2036" s="50">
        <f t="shared" si="180"/>
        <v>2941.1764705882351</v>
      </c>
      <c r="X2036" s="50">
        <f t="shared" si="179"/>
        <v>2.6890756302521009E-3</v>
      </c>
      <c r="Y2036">
        <f t="shared" si="178"/>
        <v>2.6890756302521011</v>
      </c>
    </row>
    <row r="2037" spans="1:25">
      <c r="A2037">
        <v>2036</v>
      </c>
      <c r="B2037" t="s">
        <v>296</v>
      </c>
      <c r="C2037" t="s">
        <v>385</v>
      </c>
      <c r="D2037">
        <v>8</v>
      </c>
      <c r="E2037" t="s">
        <v>71</v>
      </c>
      <c r="F2037">
        <f t="shared" si="181"/>
        <v>0.08</v>
      </c>
      <c r="H2037">
        <v>340</v>
      </c>
      <c r="I2037">
        <v>371.875</v>
      </c>
      <c r="J2037" t="s">
        <v>69</v>
      </c>
      <c r="K2037">
        <v>1</v>
      </c>
      <c r="L2037" t="s">
        <v>62</v>
      </c>
      <c r="M2037" t="s">
        <v>62</v>
      </c>
      <c r="N2037" t="s">
        <v>22</v>
      </c>
      <c r="O2037" t="s">
        <v>37</v>
      </c>
      <c r="P2037" t="s">
        <v>24</v>
      </c>
      <c r="Q2037" t="s">
        <v>32</v>
      </c>
      <c r="R2037">
        <v>1</v>
      </c>
      <c r="S2037" t="s">
        <v>398</v>
      </c>
      <c r="T2037" t="s">
        <v>404</v>
      </c>
      <c r="U2037" t="s">
        <v>408</v>
      </c>
      <c r="V2037" s="50">
        <f t="shared" si="177"/>
        <v>2.9411764705882353E-3</v>
      </c>
      <c r="W2037" s="50">
        <f t="shared" si="180"/>
        <v>2941.1764705882351</v>
      </c>
      <c r="X2037" s="50">
        <f t="shared" si="179"/>
        <v>2.6890756302521009E-3</v>
      </c>
      <c r="Y2037">
        <f t="shared" si="178"/>
        <v>2.6890756302521011</v>
      </c>
    </row>
    <row r="2038" spans="1:25">
      <c r="A2038">
        <v>2037</v>
      </c>
      <c r="B2038" t="s">
        <v>296</v>
      </c>
      <c r="C2038" t="s">
        <v>385</v>
      </c>
      <c r="D2038">
        <v>8</v>
      </c>
      <c r="E2038" t="s">
        <v>71</v>
      </c>
      <c r="F2038">
        <f t="shared" si="181"/>
        <v>0.08</v>
      </c>
      <c r="H2038">
        <v>340</v>
      </c>
      <c r="I2038">
        <v>371.875</v>
      </c>
      <c r="J2038" t="s">
        <v>69</v>
      </c>
      <c r="K2038">
        <v>1</v>
      </c>
      <c r="L2038" t="s">
        <v>187</v>
      </c>
      <c r="M2038" t="s">
        <v>187</v>
      </c>
      <c r="N2038" t="s">
        <v>36</v>
      </c>
      <c r="O2038" t="s">
        <v>23</v>
      </c>
      <c r="P2038" t="s">
        <v>31</v>
      </c>
      <c r="Q2038" t="s">
        <v>38</v>
      </c>
      <c r="R2038">
        <v>1</v>
      </c>
      <c r="S2038" t="s">
        <v>398</v>
      </c>
      <c r="T2038" t="s">
        <v>404</v>
      </c>
      <c r="U2038" t="s">
        <v>408</v>
      </c>
      <c r="V2038" s="50">
        <f t="shared" si="177"/>
        <v>2.9411764705882353E-3</v>
      </c>
      <c r="W2038" s="50">
        <f t="shared" si="180"/>
        <v>2941.1764705882351</v>
      </c>
      <c r="X2038" s="50">
        <f t="shared" si="179"/>
        <v>2.6890756302521009E-3</v>
      </c>
      <c r="Y2038">
        <f t="shared" si="178"/>
        <v>2.6890756302521011</v>
      </c>
    </row>
    <row r="2039" spans="1:25">
      <c r="A2039">
        <v>2038</v>
      </c>
      <c r="B2039" t="s">
        <v>296</v>
      </c>
      <c r="C2039" t="s">
        <v>385</v>
      </c>
      <c r="D2039">
        <v>9</v>
      </c>
      <c r="E2039" t="s">
        <v>18</v>
      </c>
      <c r="F2039">
        <f t="shared" ref="F2039:F2076" si="182">(4/100)</f>
        <v>0.04</v>
      </c>
      <c r="H2039">
        <v>150</v>
      </c>
      <c r="I2039">
        <v>164.0625</v>
      </c>
      <c r="J2039" t="s">
        <v>19</v>
      </c>
      <c r="K2039">
        <v>1</v>
      </c>
      <c r="L2039" t="s">
        <v>34</v>
      </c>
      <c r="M2039" t="s">
        <v>35</v>
      </c>
      <c r="N2039" t="s">
        <v>36</v>
      </c>
      <c r="O2039" t="s">
        <v>37</v>
      </c>
      <c r="P2039" t="s">
        <v>24</v>
      </c>
      <c r="Q2039" t="s">
        <v>38</v>
      </c>
      <c r="R2039">
        <v>2</v>
      </c>
      <c r="S2039" t="s">
        <v>409</v>
      </c>
      <c r="T2039" t="s">
        <v>410</v>
      </c>
      <c r="U2039" t="s">
        <v>411</v>
      </c>
      <c r="V2039" s="50">
        <f t="shared" si="177"/>
        <v>1.3333333333333334E-2</v>
      </c>
      <c r="W2039" s="50">
        <f t="shared" si="180"/>
        <v>13333.333333333334</v>
      </c>
      <c r="X2039" s="50">
        <f t="shared" si="179"/>
        <v>1.2190476190476191E-2</v>
      </c>
      <c r="Y2039">
        <f t="shared" si="178"/>
        <v>12.190476190476192</v>
      </c>
    </row>
    <row r="2040" spans="1:25">
      <c r="A2040">
        <v>2039</v>
      </c>
      <c r="B2040" t="s">
        <v>296</v>
      </c>
      <c r="C2040" t="s">
        <v>385</v>
      </c>
      <c r="D2040">
        <v>9</v>
      </c>
      <c r="E2040" t="s">
        <v>18</v>
      </c>
      <c r="F2040">
        <f t="shared" si="182"/>
        <v>0.04</v>
      </c>
      <c r="H2040">
        <v>150</v>
      </c>
      <c r="I2040">
        <v>164.0625</v>
      </c>
      <c r="J2040" t="s">
        <v>19</v>
      </c>
      <c r="K2040">
        <v>1</v>
      </c>
      <c r="L2040" t="s">
        <v>39</v>
      </c>
      <c r="M2040" t="s">
        <v>35</v>
      </c>
      <c r="N2040" t="s">
        <v>36</v>
      </c>
      <c r="O2040" t="s">
        <v>37</v>
      </c>
      <c r="P2040" t="s">
        <v>24</v>
      </c>
      <c r="Q2040" t="s">
        <v>38</v>
      </c>
      <c r="R2040">
        <v>2</v>
      </c>
      <c r="S2040" t="s">
        <v>409</v>
      </c>
      <c r="T2040" t="s">
        <v>410</v>
      </c>
      <c r="U2040" t="s">
        <v>411</v>
      </c>
      <c r="V2040" s="50">
        <f t="shared" si="177"/>
        <v>1.3333333333333334E-2</v>
      </c>
      <c r="W2040" s="50">
        <f t="shared" si="180"/>
        <v>13333.333333333334</v>
      </c>
      <c r="X2040" s="50">
        <f t="shared" si="179"/>
        <v>1.2190476190476191E-2</v>
      </c>
      <c r="Y2040">
        <f t="shared" si="178"/>
        <v>12.190476190476192</v>
      </c>
    </row>
    <row r="2041" spans="1:25">
      <c r="A2041">
        <v>2040</v>
      </c>
      <c r="B2041" t="s">
        <v>296</v>
      </c>
      <c r="C2041" t="s">
        <v>385</v>
      </c>
      <c r="D2041">
        <v>9</v>
      </c>
      <c r="E2041" t="s">
        <v>18</v>
      </c>
      <c r="F2041">
        <f t="shared" si="182"/>
        <v>0.04</v>
      </c>
      <c r="H2041">
        <v>150</v>
      </c>
      <c r="I2041">
        <v>164.0625</v>
      </c>
      <c r="J2041" t="s">
        <v>19</v>
      </c>
      <c r="K2041">
        <v>1</v>
      </c>
      <c r="L2041" t="s">
        <v>46</v>
      </c>
      <c r="M2041" t="s">
        <v>46</v>
      </c>
      <c r="N2041" t="s">
        <v>22</v>
      </c>
      <c r="O2041" t="s">
        <v>23</v>
      </c>
      <c r="P2041" t="s">
        <v>24</v>
      </c>
      <c r="Q2041" t="s">
        <v>32</v>
      </c>
      <c r="R2041">
        <v>1</v>
      </c>
      <c r="S2041" t="s">
        <v>409</v>
      </c>
      <c r="T2041" t="s">
        <v>410</v>
      </c>
      <c r="U2041" t="s">
        <v>411</v>
      </c>
      <c r="V2041" s="50">
        <f t="shared" si="177"/>
        <v>6.6666666666666671E-3</v>
      </c>
      <c r="W2041" s="50">
        <f t="shared" si="180"/>
        <v>6666.666666666667</v>
      </c>
      <c r="X2041" s="50">
        <f t="shared" si="179"/>
        <v>6.0952380952380954E-3</v>
      </c>
      <c r="Y2041">
        <f t="shared" si="178"/>
        <v>6.0952380952380958</v>
      </c>
    </row>
    <row r="2042" spans="1:25">
      <c r="A2042">
        <v>2041</v>
      </c>
      <c r="B2042" t="s">
        <v>296</v>
      </c>
      <c r="C2042" t="s">
        <v>385</v>
      </c>
      <c r="D2042">
        <v>9</v>
      </c>
      <c r="E2042" t="s">
        <v>18</v>
      </c>
      <c r="F2042">
        <f t="shared" si="182"/>
        <v>0.04</v>
      </c>
      <c r="H2042">
        <v>150</v>
      </c>
      <c r="I2042">
        <v>164.0625</v>
      </c>
      <c r="J2042" t="s">
        <v>19</v>
      </c>
      <c r="K2042">
        <v>1</v>
      </c>
      <c r="L2042" t="s">
        <v>51</v>
      </c>
      <c r="M2042" t="s">
        <v>51</v>
      </c>
      <c r="N2042" t="s">
        <v>22</v>
      </c>
      <c r="O2042" t="s">
        <v>23</v>
      </c>
      <c r="P2042" t="s">
        <v>24</v>
      </c>
      <c r="Q2042" t="s">
        <v>45</v>
      </c>
      <c r="R2042">
        <v>1</v>
      </c>
      <c r="S2042" t="s">
        <v>409</v>
      </c>
      <c r="T2042" t="s">
        <v>410</v>
      </c>
      <c r="U2042" t="s">
        <v>411</v>
      </c>
      <c r="V2042" s="50">
        <f t="shared" si="177"/>
        <v>6.6666666666666671E-3</v>
      </c>
      <c r="W2042" s="50">
        <f t="shared" si="180"/>
        <v>6666.666666666667</v>
      </c>
      <c r="X2042" s="50">
        <f t="shared" si="179"/>
        <v>6.0952380952380954E-3</v>
      </c>
      <c r="Y2042">
        <f t="shared" si="178"/>
        <v>6.0952380952380958</v>
      </c>
    </row>
    <row r="2043" spans="1:25">
      <c r="A2043">
        <v>2042</v>
      </c>
      <c r="B2043" t="s">
        <v>296</v>
      </c>
      <c r="C2043" t="s">
        <v>385</v>
      </c>
      <c r="D2043">
        <v>9</v>
      </c>
      <c r="E2043" t="s">
        <v>18</v>
      </c>
      <c r="F2043">
        <f t="shared" si="182"/>
        <v>0.04</v>
      </c>
      <c r="H2043">
        <v>150</v>
      </c>
      <c r="I2043">
        <v>164.0625</v>
      </c>
      <c r="J2043" t="s">
        <v>19</v>
      </c>
      <c r="K2043">
        <v>1</v>
      </c>
      <c r="L2043" t="s">
        <v>311</v>
      </c>
      <c r="M2043" t="s">
        <v>311</v>
      </c>
      <c r="N2043" t="s">
        <v>22</v>
      </c>
      <c r="O2043" t="s">
        <v>23</v>
      </c>
      <c r="P2043" t="s">
        <v>31</v>
      </c>
      <c r="Q2043" t="s">
        <v>32</v>
      </c>
      <c r="R2043">
        <v>1</v>
      </c>
      <c r="S2043" t="s">
        <v>409</v>
      </c>
      <c r="T2043" t="s">
        <v>410</v>
      </c>
      <c r="U2043" t="s">
        <v>411</v>
      </c>
      <c r="V2043" s="50">
        <f t="shared" si="177"/>
        <v>6.6666666666666671E-3</v>
      </c>
      <c r="W2043" s="50">
        <f t="shared" si="180"/>
        <v>6666.666666666667</v>
      </c>
      <c r="X2043" s="50">
        <f t="shared" si="179"/>
        <v>6.0952380952380954E-3</v>
      </c>
      <c r="Y2043">
        <f t="shared" si="178"/>
        <v>6.0952380952380958</v>
      </c>
    </row>
    <row r="2044" spans="1:25">
      <c r="A2044">
        <v>2043</v>
      </c>
      <c r="B2044" t="s">
        <v>296</v>
      </c>
      <c r="C2044" t="s">
        <v>385</v>
      </c>
      <c r="D2044">
        <v>9</v>
      </c>
      <c r="E2044" t="s">
        <v>18</v>
      </c>
      <c r="F2044">
        <f t="shared" si="182"/>
        <v>0.04</v>
      </c>
      <c r="H2044">
        <v>150</v>
      </c>
      <c r="I2044">
        <v>164.0625</v>
      </c>
      <c r="J2044" t="s">
        <v>19</v>
      </c>
      <c r="K2044">
        <v>1</v>
      </c>
      <c r="L2044" t="s">
        <v>187</v>
      </c>
      <c r="M2044" t="s">
        <v>187</v>
      </c>
      <c r="N2044" t="s">
        <v>36</v>
      </c>
      <c r="O2044" t="s">
        <v>23</v>
      </c>
      <c r="P2044" t="s">
        <v>31</v>
      </c>
      <c r="Q2044" t="s">
        <v>38</v>
      </c>
      <c r="R2044">
        <v>6</v>
      </c>
      <c r="S2044" t="s">
        <v>409</v>
      </c>
      <c r="T2044" t="s">
        <v>410</v>
      </c>
      <c r="U2044" t="s">
        <v>411</v>
      </c>
      <c r="V2044" s="50">
        <f t="shared" si="177"/>
        <v>0.04</v>
      </c>
      <c r="W2044" s="50">
        <f t="shared" si="180"/>
        <v>40000</v>
      </c>
      <c r="X2044" s="50">
        <f t="shared" si="179"/>
        <v>3.6571428571428574E-2</v>
      </c>
      <c r="Y2044">
        <f t="shared" si="178"/>
        <v>36.571428571428577</v>
      </c>
    </row>
    <row r="2045" spans="1:25">
      <c r="A2045">
        <v>2044</v>
      </c>
      <c r="B2045" t="s">
        <v>296</v>
      </c>
      <c r="C2045" t="s">
        <v>385</v>
      </c>
      <c r="D2045">
        <v>9</v>
      </c>
      <c r="E2045" t="s">
        <v>18</v>
      </c>
      <c r="F2045">
        <f t="shared" si="182"/>
        <v>0.04</v>
      </c>
      <c r="H2045">
        <v>150</v>
      </c>
      <c r="I2045">
        <v>164.0625</v>
      </c>
      <c r="J2045" t="s">
        <v>19</v>
      </c>
      <c r="K2045">
        <v>1</v>
      </c>
      <c r="L2045" t="s">
        <v>187</v>
      </c>
      <c r="M2045" t="s">
        <v>187</v>
      </c>
      <c r="N2045" t="s">
        <v>36</v>
      </c>
      <c r="O2045" t="s">
        <v>23</v>
      </c>
      <c r="P2045" t="s">
        <v>31</v>
      </c>
      <c r="Q2045" t="s">
        <v>38</v>
      </c>
      <c r="R2045">
        <v>3</v>
      </c>
      <c r="S2045" t="s">
        <v>409</v>
      </c>
      <c r="T2045" t="s">
        <v>410</v>
      </c>
      <c r="U2045" t="s">
        <v>411</v>
      </c>
      <c r="V2045" s="50">
        <f t="shared" si="177"/>
        <v>0.02</v>
      </c>
      <c r="W2045" s="50">
        <f t="shared" si="180"/>
        <v>20000</v>
      </c>
      <c r="X2045" s="50">
        <f t="shared" si="179"/>
        <v>1.8285714285714287E-2</v>
      </c>
      <c r="Y2045">
        <f t="shared" si="178"/>
        <v>18.285714285714288</v>
      </c>
    </row>
    <row r="2046" spans="1:25">
      <c r="A2046">
        <v>2045</v>
      </c>
      <c r="B2046" t="s">
        <v>296</v>
      </c>
      <c r="C2046" t="s">
        <v>385</v>
      </c>
      <c r="D2046">
        <v>9</v>
      </c>
      <c r="E2046" t="s">
        <v>18</v>
      </c>
      <c r="F2046">
        <f t="shared" si="182"/>
        <v>0.04</v>
      </c>
      <c r="H2046">
        <v>150</v>
      </c>
      <c r="I2046">
        <v>164.0625</v>
      </c>
      <c r="J2046" t="s">
        <v>19</v>
      </c>
      <c r="K2046">
        <v>1</v>
      </c>
      <c r="L2046" t="s">
        <v>187</v>
      </c>
      <c r="M2046" t="s">
        <v>187</v>
      </c>
      <c r="N2046" t="s">
        <v>36</v>
      </c>
      <c r="O2046" t="s">
        <v>23</v>
      </c>
      <c r="P2046" t="s">
        <v>31</v>
      </c>
      <c r="Q2046" t="s">
        <v>38</v>
      </c>
      <c r="R2046">
        <v>1</v>
      </c>
      <c r="S2046" t="s">
        <v>409</v>
      </c>
      <c r="T2046" t="s">
        <v>410</v>
      </c>
      <c r="U2046" t="s">
        <v>411</v>
      </c>
      <c r="V2046" s="50">
        <f t="shared" si="177"/>
        <v>6.6666666666666671E-3</v>
      </c>
      <c r="W2046" s="50">
        <f t="shared" si="180"/>
        <v>6666.666666666667</v>
      </c>
      <c r="X2046" s="50">
        <f t="shared" si="179"/>
        <v>6.0952380952380954E-3</v>
      </c>
      <c r="Y2046">
        <f t="shared" si="178"/>
        <v>6.0952380952380958</v>
      </c>
    </row>
    <row r="2047" spans="1:25">
      <c r="A2047">
        <v>2046</v>
      </c>
      <c r="B2047" t="s">
        <v>296</v>
      </c>
      <c r="C2047" t="s">
        <v>385</v>
      </c>
      <c r="D2047">
        <v>9</v>
      </c>
      <c r="E2047" t="s">
        <v>18</v>
      </c>
      <c r="F2047">
        <f t="shared" si="182"/>
        <v>0.04</v>
      </c>
      <c r="H2047">
        <v>150</v>
      </c>
      <c r="I2047">
        <v>164.0625</v>
      </c>
      <c r="J2047" t="s">
        <v>19</v>
      </c>
      <c r="K2047">
        <v>1</v>
      </c>
      <c r="L2047" t="s">
        <v>188</v>
      </c>
      <c r="M2047" t="s">
        <v>188</v>
      </c>
      <c r="N2047" t="s">
        <v>22</v>
      </c>
      <c r="O2047" t="s">
        <v>23</v>
      </c>
      <c r="P2047" t="s">
        <v>24</v>
      </c>
      <c r="Q2047" t="s">
        <v>32</v>
      </c>
      <c r="R2047">
        <v>1</v>
      </c>
      <c r="S2047" t="s">
        <v>409</v>
      </c>
      <c r="T2047" t="s">
        <v>410</v>
      </c>
      <c r="U2047" t="s">
        <v>411</v>
      </c>
      <c r="V2047" s="50">
        <f t="shared" si="177"/>
        <v>6.6666666666666671E-3</v>
      </c>
      <c r="W2047" s="50">
        <f t="shared" si="180"/>
        <v>6666.666666666667</v>
      </c>
      <c r="X2047" s="50">
        <f t="shared" si="179"/>
        <v>6.0952380952380954E-3</v>
      </c>
      <c r="Y2047">
        <f t="shared" si="178"/>
        <v>6.0952380952380958</v>
      </c>
    </row>
    <row r="2048" spans="1:25">
      <c r="A2048">
        <v>2047</v>
      </c>
      <c r="B2048" t="s">
        <v>296</v>
      </c>
      <c r="C2048" t="s">
        <v>385</v>
      </c>
      <c r="D2048">
        <v>9</v>
      </c>
      <c r="E2048" t="s">
        <v>18</v>
      </c>
      <c r="F2048">
        <f t="shared" si="182"/>
        <v>0.04</v>
      </c>
      <c r="H2048">
        <v>150</v>
      </c>
      <c r="I2048">
        <v>164.0625</v>
      </c>
      <c r="J2048" t="s">
        <v>65</v>
      </c>
      <c r="K2048">
        <v>1</v>
      </c>
      <c r="L2048" t="s">
        <v>39</v>
      </c>
      <c r="M2048" t="s">
        <v>35</v>
      </c>
      <c r="N2048" t="s">
        <v>36</v>
      </c>
      <c r="O2048" t="s">
        <v>37</v>
      </c>
      <c r="P2048" t="s">
        <v>24</v>
      </c>
      <c r="Q2048" t="s">
        <v>38</v>
      </c>
      <c r="R2048">
        <v>7</v>
      </c>
      <c r="S2048" t="s">
        <v>409</v>
      </c>
      <c r="T2048" t="s">
        <v>410</v>
      </c>
      <c r="U2048" t="s">
        <v>412</v>
      </c>
      <c r="V2048" s="50">
        <f t="shared" si="177"/>
        <v>4.6666666666666669E-2</v>
      </c>
      <c r="W2048" s="50">
        <f t="shared" si="180"/>
        <v>46666.666666666672</v>
      </c>
      <c r="X2048" s="50">
        <f t="shared" si="179"/>
        <v>4.2666666666666665E-2</v>
      </c>
      <c r="Y2048">
        <f t="shared" si="178"/>
        <v>42.666666666666664</v>
      </c>
    </row>
    <row r="2049" spans="1:25">
      <c r="A2049">
        <v>2048</v>
      </c>
      <c r="B2049" t="s">
        <v>296</v>
      </c>
      <c r="C2049" t="s">
        <v>385</v>
      </c>
      <c r="D2049">
        <v>9</v>
      </c>
      <c r="E2049" t="s">
        <v>18</v>
      </c>
      <c r="F2049">
        <f t="shared" si="182"/>
        <v>0.04</v>
      </c>
      <c r="H2049">
        <v>150</v>
      </c>
      <c r="I2049">
        <v>164.0625</v>
      </c>
      <c r="J2049" t="s">
        <v>65</v>
      </c>
      <c r="K2049">
        <v>1</v>
      </c>
      <c r="L2049" t="s">
        <v>350</v>
      </c>
      <c r="M2049" t="s">
        <v>350</v>
      </c>
      <c r="N2049" t="s">
        <v>22</v>
      </c>
      <c r="O2049" t="s">
        <v>37</v>
      </c>
      <c r="P2049" t="s">
        <v>31</v>
      </c>
      <c r="Q2049" t="s">
        <v>351</v>
      </c>
      <c r="R2049">
        <v>2</v>
      </c>
      <c r="S2049" t="s">
        <v>409</v>
      </c>
      <c r="T2049" t="s">
        <v>410</v>
      </c>
      <c r="U2049" t="s">
        <v>412</v>
      </c>
      <c r="V2049" s="50">
        <f t="shared" si="177"/>
        <v>1.3333333333333334E-2</v>
      </c>
      <c r="W2049" s="50">
        <f t="shared" si="180"/>
        <v>13333.333333333334</v>
      </c>
      <c r="X2049" s="50">
        <f t="shared" si="179"/>
        <v>1.2190476190476191E-2</v>
      </c>
      <c r="Y2049">
        <f t="shared" si="178"/>
        <v>12.190476190476192</v>
      </c>
    </row>
    <row r="2050" spans="1:25">
      <c r="A2050">
        <v>2049</v>
      </c>
      <c r="B2050" t="s">
        <v>296</v>
      </c>
      <c r="C2050" t="s">
        <v>385</v>
      </c>
      <c r="D2050">
        <v>9</v>
      </c>
      <c r="E2050" t="s">
        <v>18</v>
      </c>
      <c r="F2050">
        <f t="shared" si="182"/>
        <v>0.04</v>
      </c>
      <c r="H2050">
        <v>150</v>
      </c>
      <c r="I2050">
        <v>164.0625</v>
      </c>
      <c r="J2050" t="s">
        <v>65</v>
      </c>
      <c r="K2050">
        <v>1</v>
      </c>
      <c r="L2050" t="s">
        <v>187</v>
      </c>
      <c r="M2050" t="s">
        <v>187</v>
      </c>
      <c r="N2050" t="s">
        <v>36</v>
      </c>
      <c r="O2050" t="s">
        <v>23</v>
      </c>
      <c r="P2050" t="s">
        <v>31</v>
      </c>
      <c r="Q2050" t="s">
        <v>38</v>
      </c>
      <c r="R2050">
        <v>1</v>
      </c>
      <c r="S2050" t="s">
        <v>409</v>
      </c>
      <c r="T2050" t="s">
        <v>410</v>
      </c>
      <c r="U2050" t="s">
        <v>412</v>
      </c>
      <c r="V2050" s="50">
        <f t="shared" ref="V2050:V2094" si="183">R2050/H2050</f>
        <v>6.6666666666666671E-3</v>
      </c>
      <c r="W2050" s="50">
        <f t="shared" si="180"/>
        <v>6666.666666666667</v>
      </c>
      <c r="X2050" s="50">
        <f t="shared" si="179"/>
        <v>6.0952380952380954E-3</v>
      </c>
      <c r="Y2050">
        <f t="shared" ref="Y2050:Y2093" si="184">X2050*1000</f>
        <v>6.0952380952380958</v>
      </c>
    </row>
    <row r="2051" spans="1:25">
      <c r="A2051">
        <v>2050</v>
      </c>
      <c r="B2051" t="s">
        <v>296</v>
      </c>
      <c r="C2051" t="s">
        <v>385</v>
      </c>
      <c r="D2051">
        <v>9</v>
      </c>
      <c r="E2051" t="s">
        <v>18</v>
      </c>
      <c r="F2051">
        <f t="shared" si="182"/>
        <v>0.04</v>
      </c>
      <c r="H2051">
        <v>150</v>
      </c>
      <c r="I2051">
        <v>164.0625</v>
      </c>
      <c r="J2051" t="s">
        <v>65</v>
      </c>
      <c r="K2051">
        <v>1</v>
      </c>
      <c r="L2051" t="s">
        <v>187</v>
      </c>
      <c r="M2051" t="s">
        <v>187</v>
      </c>
      <c r="N2051" t="s">
        <v>36</v>
      </c>
      <c r="O2051" t="s">
        <v>23</v>
      </c>
      <c r="P2051" t="s">
        <v>31</v>
      </c>
      <c r="Q2051" t="s">
        <v>38</v>
      </c>
      <c r="R2051">
        <v>1</v>
      </c>
      <c r="S2051" t="s">
        <v>409</v>
      </c>
      <c r="T2051" t="s">
        <v>410</v>
      </c>
      <c r="U2051" t="s">
        <v>412</v>
      </c>
      <c r="V2051" s="50">
        <f t="shared" si="183"/>
        <v>6.6666666666666671E-3</v>
      </c>
      <c r="W2051" s="50">
        <f t="shared" si="180"/>
        <v>6666.666666666667</v>
      </c>
      <c r="X2051" s="50">
        <f t="shared" ref="X2051:X2094" si="185">R2051/I2051</f>
        <v>6.0952380952380954E-3</v>
      </c>
      <c r="Y2051">
        <f t="shared" si="184"/>
        <v>6.0952380952380958</v>
      </c>
    </row>
    <row r="2052" spans="1:25">
      <c r="A2052">
        <v>2051</v>
      </c>
      <c r="B2052" t="s">
        <v>296</v>
      </c>
      <c r="C2052" t="s">
        <v>385</v>
      </c>
      <c r="D2052">
        <v>9</v>
      </c>
      <c r="E2052" t="s">
        <v>18</v>
      </c>
      <c r="F2052">
        <f t="shared" si="182"/>
        <v>0.04</v>
      </c>
      <c r="H2052">
        <v>150</v>
      </c>
      <c r="I2052">
        <v>164.0625</v>
      </c>
      <c r="J2052" t="s">
        <v>67</v>
      </c>
      <c r="K2052">
        <v>1</v>
      </c>
      <c r="L2052" t="s">
        <v>29</v>
      </c>
      <c r="M2052" t="s">
        <v>29</v>
      </c>
      <c r="N2052" t="s">
        <v>30</v>
      </c>
      <c r="O2052" t="s">
        <v>23</v>
      </c>
      <c r="P2052" t="s">
        <v>31</v>
      </c>
      <c r="Q2052" t="s">
        <v>32</v>
      </c>
      <c r="R2052">
        <v>1</v>
      </c>
      <c r="S2052" t="s">
        <v>409</v>
      </c>
      <c r="T2052" t="s">
        <v>410</v>
      </c>
      <c r="U2052" t="s">
        <v>413</v>
      </c>
      <c r="V2052" s="50">
        <f t="shared" si="183"/>
        <v>6.6666666666666671E-3</v>
      </c>
      <c r="W2052" s="50">
        <f t="shared" ref="W2052:W2093" si="186">V2052*1000000</f>
        <v>6666.666666666667</v>
      </c>
      <c r="X2052" s="50">
        <f t="shared" si="185"/>
        <v>6.0952380952380954E-3</v>
      </c>
      <c r="Y2052">
        <f t="shared" si="184"/>
        <v>6.0952380952380958</v>
      </c>
    </row>
    <row r="2053" spans="1:25">
      <c r="A2053">
        <v>2052</v>
      </c>
      <c r="B2053" t="s">
        <v>296</v>
      </c>
      <c r="C2053" t="s">
        <v>385</v>
      </c>
      <c r="D2053">
        <v>9</v>
      </c>
      <c r="E2053" t="s">
        <v>18</v>
      </c>
      <c r="F2053">
        <f t="shared" si="182"/>
        <v>0.04</v>
      </c>
      <c r="H2053">
        <v>150</v>
      </c>
      <c r="I2053">
        <v>164.0625</v>
      </c>
      <c r="J2053" t="s">
        <v>67</v>
      </c>
      <c r="K2053">
        <v>1</v>
      </c>
      <c r="L2053" t="s">
        <v>34</v>
      </c>
      <c r="M2053" t="s">
        <v>35</v>
      </c>
      <c r="N2053" t="s">
        <v>36</v>
      </c>
      <c r="O2053" t="s">
        <v>37</v>
      </c>
      <c r="P2053" t="s">
        <v>24</v>
      </c>
      <c r="Q2053" t="s">
        <v>38</v>
      </c>
      <c r="R2053">
        <v>1</v>
      </c>
      <c r="S2053" t="s">
        <v>409</v>
      </c>
      <c r="T2053" t="s">
        <v>410</v>
      </c>
      <c r="U2053" t="s">
        <v>413</v>
      </c>
      <c r="V2053" s="50">
        <f t="shared" si="183"/>
        <v>6.6666666666666671E-3</v>
      </c>
      <c r="W2053" s="50">
        <f t="shared" si="186"/>
        <v>6666.666666666667</v>
      </c>
      <c r="X2053" s="50">
        <f t="shared" si="185"/>
        <v>6.0952380952380954E-3</v>
      </c>
      <c r="Y2053">
        <f t="shared" si="184"/>
        <v>6.0952380952380958</v>
      </c>
    </row>
    <row r="2054" spans="1:25">
      <c r="A2054">
        <v>2053</v>
      </c>
      <c r="B2054" t="s">
        <v>296</v>
      </c>
      <c r="C2054" t="s">
        <v>385</v>
      </c>
      <c r="D2054">
        <v>9</v>
      </c>
      <c r="E2054" t="s">
        <v>18</v>
      </c>
      <c r="F2054">
        <f t="shared" si="182"/>
        <v>0.04</v>
      </c>
      <c r="H2054">
        <v>150</v>
      </c>
      <c r="I2054">
        <v>164.0625</v>
      </c>
      <c r="J2054" t="s">
        <v>67</v>
      </c>
      <c r="K2054">
        <v>1</v>
      </c>
      <c r="L2054" t="s">
        <v>39</v>
      </c>
      <c r="M2054" t="s">
        <v>35</v>
      </c>
      <c r="N2054" t="s">
        <v>36</v>
      </c>
      <c r="O2054" t="s">
        <v>37</v>
      </c>
      <c r="P2054" t="s">
        <v>24</v>
      </c>
      <c r="Q2054" t="s">
        <v>38</v>
      </c>
      <c r="R2054">
        <v>5</v>
      </c>
      <c r="S2054" t="s">
        <v>409</v>
      </c>
      <c r="T2054" t="s">
        <v>410</v>
      </c>
      <c r="U2054" t="s">
        <v>413</v>
      </c>
      <c r="V2054" s="50">
        <f t="shared" si="183"/>
        <v>3.3333333333333333E-2</v>
      </c>
      <c r="W2054" s="50">
        <f t="shared" si="186"/>
        <v>33333.333333333336</v>
      </c>
      <c r="X2054" s="50">
        <f t="shared" si="185"/>
        <v>3.0476190476190476E-2</v>
      </c>
      <c r="Y2054">
        <f t="shared" si="184"/>
        <v>30.476190476190474</v>
      </c>
    </row>
    <row r="2055" spans="1:25">
      <c r="A2055">
        <v>2054</v>
      </c>
      <c r="B2055" t="s">
        <v>296</v>
      </c>
      <c r="C2055" t="s">
        <v>385</v>
      </c>
      <c r="D2055">
        <v>9</v>
      </c>
      <c r="E2055" t="s">
        <v>18</v>
      </c>
      <c r="F2055">
        <f t="shared" si="182"/>
        <v>0.04</v>
      </c>
      <c r="H2055">
        <v>150</v>
      </c>
      <c r="I2055">
        <v>164.0625</v>
      </c>
      <c r="J2055" t="s">
        <v>67</v>
      </c>
      <c r="K2055">
        <v>1</v>
      </c>
      <c r="L2055" t="s">
        <v>39</v>
      </c>
      <c r="M2055" t="s">
        <v>35</v>
      </c>
      <c r="N2055" t="s">
        <v>36</v>
      </c>
      <c r="O2055" t="s">
        <v>37</v>
      </c>
      <c r="P2055" t="s">
        <v>24</v>
      </c>
      <c r="Q2055" t="s">
        <v>38</v>
      </c>
      <c r="R2055">
        <v>7</v>
      </c>
      <c r="S2055" t="s">
        <v>409</v>
      </c>
      <c r="T2055" t="s">
        <v>410</v>
      </c>
      <c r="U2055" t="s">
        <v>413</v>
      </c>
      <c r="V2055" s="50">
        <f t="shared" si="183"/>
        <v>4.6666666666666669E-2</v>
      </c>
      <c r="W2055" s="50">
        <f t="shared" si="186"/>
        <v>46666.666666666672</v>
      </c>
      <c r="X2055" s="50">
        <f t="shared" si="185"/>
        <v>4.2666666666666665E-2</v>
      </c>
      <c r="Y2055">
        <f t="shared" si="184"/>
        <v>42.666666666666664</v>
      </c>
    </row>
    <row r="2056" spans="1:25">
      <c r="A2056">
        <v>2055</v>
      </c>
      <c r="B2056" t="s">
        <v>296</v>
      </c>
      <c r="C2056" t="s">
        <v>385</v>
      </c>
      <c r="D2056">
        <v>9</v>
      </c>
      <c r="E2056" t="s">
        <v>18</v>
      </c>
      <c r="F2056">
        <f t="shared" si="182"/>
        <v>0.04</v>
      </c>
      <c r="H2056">
        <v>150</v>
      </c>
      <c r="I2056">
        <v>164.0625</v>
      </c>
      <c r="J2056" t="s">
        <v>67</v>
      </c>
      <c r="K2056">
        <v>1</v>
      </c>
      <c r="L2056" t="s">
        <v>46</v>
      </c>
      <c r="M2056" t="s">
        <v>46</v>
      </c>
      <c r="N2056" t="s">
        <v>22</v>
      </c>
      <c r="O2056" t="s">
        <v>23</v>
      </c>
      <c r="P2056" t="s">
        <v>24</v>
      </c>
      <c r="Q2056" t="s">
        <v>32</v>
      </c>
      <c r="R2056">
        <v>1</v>
      </c>
      <c r="S2056" t="s">
        <v>409</v>
      </c>
      <c r="T2056" t="s">
        <v>410</v>
      </c>
      <c r="U2056" t="s">
        <v>413</v>
      </c>
      <c r="V2056" s="50">
        <f t="shared" si="183"/>
        <v>6.6666666666666671E-3</v>
      </c>
      <c r="W2056" s="50">
        <f t="shared" si="186"/>
        <v>6666.666666666667</v>
      </c>
      <c r="X2056" s="50">
        <f t="shared" si="185"/>
        <v>6.0952380952380954E-3</v>
      </c>
      <c r="Y2056">
        <f t="shared" si="184"/>
        <v>6.0952380952380958</v>
      </c>
    </row>
    <row r="2057" spans="1:25">
      <c r="A2057">
        <v>2056</v>
      </c>
      <c r="B2057" t="s">
        <v>296</v>
      </c>
      <c r="C2057" t="s">
        <v>385</v>
      </c>
      <c r="D2057">
        <v>9</v>
      </c>
      <c r="E2057" t="s">
        <v>18</v>
      </c>
      <c r="F2057">
        <f t="shared" si="182"/>
        <v>0.04</v>
      </c>
      <c r="H2057">
        <v>150</v>
      </c>
      <c r="I2057">
        <v>164.0625</v>
      </c>
      <c r="J2057" t="s">
        <v>67</v>
      </c>
      <c r="K2057">
        <v>1</v>
      </c>
      <c r="L2057" t="s">
        <v>46</v>
      </c>
      <c r="M2057" t="s">
        <v>46</v>
      </c>
      <c r="N2057" t="s">
        <v>22</v>
      </c>
      <c r="O2057" t="s">
        <v>23</v>
      </c>
      <c r="P2057" t="s">
        <v>24</v>
      </c>
      <c r="Q2057" t="s">
        <v>32</v>
      </c>
      <c r="R2057">
        <v>1</v>
      </c>
      <c r="S2057" t="s">
        <v>409</v>
      </c>
      <c r="T2057" t="s">
        <v>410</v>
      </c>
      <c r="U2057" t="s">
        <v>413</v>
      </c>
      <c r="V2057" s="50">
        <f t="shared" si="183"/>
        <v>6.6666666666666671E-3</v>
      </c>
      <c r="W2057" s="50">
        <f t="shared" si="186"/>
        <v>6666.666666666667</v>
      </c>
      <c r="X2057" s="50">
        <f t="shared" si="185"/>
        <v>6.0952380952380954E-3</v>
      </c>
      <c r="Y2057">
        <f t="shared" si="184"/>
        <v>6.0952380952380958</v>
      </c>
    </row>
    <row r="2058" spans="1:25">
      <c r="A2058">
        <v>2057</v>
      </c>
      <c r="B2058" t="s">
        <v>296</v>
      </c>
      <c r="C2058" t="s">
        <v>385</v>
      </c>
      <c r="D2058">
        <v>9</v>
      </c>
      <c r="E2058" t="s">
        <v>18</v>
      </c>
      <c r="F2058">
        <f t="shared" si="182"/>
        <v>0.04</v>
      </c>
      <c r="H2058">
        <v>150</v>
      </c>
      <c r="I2058">
        <v>164.0625</v>
      </c>
      <c r="J2058" t="s">
        <v>67</v>
      </c>
      <c r="K2058">
        <v>1</v>
      </c>
      <c r="L2058" t="s">
        <v>46</v>
      </c>
      <c r="M2058" t="s">
        <v>46</v>
      </c>
      <c r="N2058" t="s">
        <v>22</v>
      </c>
      <c r="O2058" t="s">
        <v>23</v>
      </c>
      <c r="P2058" t="s">
        <v>24</v>
      </c>
      <c r="Q2058" t="s">
        <v>32</v>
      </c>
      <c r="R2058">
        <v>1</v>
      </c>
      <c r="S2058" t="s">
        <v>409</v>
      </c>
      <c r="T2058" t="s">
        <v>410</v>
      </c>
      <c r="U2058" t="s">
        <v>413</v>
      </c>
      <c r="V2058" s="50">
        <f t="shared" si="183"/>
        <v>6.6666666666666671E-3</v>
      </c>
      <c r="W2058" s="50">
        <f t="shared" si="186"/>
        <v>6666.666666666667</v>
      </c>
      <c r="X2058" s="50">
        <f t="shared" si="185"/>
        <v>6.0952380952380954E-3</v>
      </c>
      <c r="Y2058">
        <f t="shared" si="184"/>
        <v>6.0952380952380958</v>
      </c>
    </row>
    <row r="2059" spans="1:25">
      <c r="A2059">
        <v>2058</v>
      </c>
      <c r="B2059" t="s">
        <v>296</v>
      </c>
      <c r="C2059" t="s">
        <v>385</v>
      </c>
      <c r="D2059">
        <v>9</v>
      </c>
      <c r="E2059" t="s">
        <v>18</v>
      </c>
      <c r="F2059">
        <f t="shared" si="182"/>
        <v>0.04</v>
      </c>
      <c r="H2059">
        <v>150</v>
      </c>
      <c r="I2059">
        <v>164.0625</v>
      </c>
      <c r="J2059" t="s">
        <v>67</v>
      </c>
      <c r="K2059">
        <v>1</v>
      </c>
      <c r="L2059" t="s">
        <v>161</v>
      </c>
      <c r="M2059" t="s">
        <v>161</v>
      </c>
      <c r="N2059" t="s">
        <v>36</v>
      </c>
      <c r="O2059" t="s">
        <v>37</v>
      </c>
      <c r="P2059" t="s">
        <v>24</v>
      </c>
      <c r="Q2059" t="s">
        <v>38</v>
      </c>
      <c r="R2059">
        <v>1</v>
      </c>
      <c r="S2059" t="s">
        <v>409</v>
      </c>
      <c r="T2059" t="s">
        <v>410</v>
      </c>
      <c r="U2059" t="s">
        <v>413</v>
      </c>
      <c r="V2059" s="50">
        <f t="shared" si="183"/>
        <v>6.6666666666666671E-3</v>
      </c>
      <c r="W2059" s="50">
        <f t="shared" si="186"/>
        <v>6666.666666666667</v>
      </c>
      <c r="X2059" s="50">
        <f t="shared" si="185"/>
        <v>6.0952380952380954E-3</v>
      </c>
      <c r="Y2059">
        <f t="shared" si="184"/>
        <v>6.0952380952380958</v>
      </c>
    </row>
    <row r="2060" spans="1:25">
      <c r="A2060">
        <v>2059</v>
      </c>
      <c r="B2060" t="s">
        <v>296</v>
      </c>
      <c r="C2060" t="s">
        <v>385</v>
      </c>
      <c r="D2060">
        <v>9</v>
      </c>
      <c r="E2060" t="s">
        <v>18</v>
      </c>
      <c r="F2060">
        <f t="shared" si="182"/>
        <v>0.04</v>
      </c>
      <c r="H2060">
        <v>150</v>
      </c>
      <c r="I2060">
        <v>164.0625</v>
      </c>
      <c r="J2060" t="s">
        <v>67</v>
      </c>
      <c r="K2060">
        <v>1</v>
      </c>
      <c r="L2060" t="s">
        <v>161</v>
      </c>
      <c r="M2060" t="s">
        <v>161</v>
      </c>
      <c r="N2060" t="s">
        <v>36</v>
      </c>
      <c r="O2060" t="s">
        <v>37</v>
      </c>
      <c r="P2060" t="s">
        <v>24</v>
      </c>
      <c r="Q2060" t="s">
        <v>38</v>
      </c>
      <c r="R2060">
        <v>1</v>
      </c>
      <c r="S2060" t="s">
        <v>409</v>
      </c>
      <c r="T2060" t="s">
        <v>410</v>
      </c>
      <c r="U2060" t="s">
        <v>413</v>
      </c>
      <c r="V2060" s="50">
        <f t="shared" si="183"/>
        <v>6.6666666666666671E-3</v>
      </c>
      <c r="W2060" s="50">
        <f t="shared" si="186"/>
        <v>6666.666666666667</v>
      </c>
      <c r="X2060" s="50">
        <f t="shared" si="185"/>
        <v>6.0952380952380954E-3</v>
      </c>
      <c r="Y2060">
        <f t="shared" si="184"/>
        <v>6.0952380952380958</v>
      </c>
    </row>
    <row r="2061" spans="1:25">
      <c r="A2061">
        <v>2060</v>
      </c>
      <c r="B2061" t="s">
        <v>296</v>
      </c>
      <c r="C2061" t="s">
        <v>385</v>
      </c>
      <c r="D2061">
        <v>9</v>
      </c>
      <c r="E2061" t="s">
        <v>18</v>
      </c>
      <c r="F2061">
        <f t="shared" si="182"/>
        <v>0.04</v>
      </c>
      <c r="H2061">
        <v>150</v>
      </c>
      <c r="I2061">
        <v>164.0625</v>
      </c>
      <c r="J2061" t="s">
        <v>67</v>
      </c>
      <c r="K2061">
        <v>1</v>
      </c>
      <c r="L2061" t="s">
        <v>307</v>
      </c>
      <c r="M2061" t="s">
        <v>307</v>
      </c>
      <c r="N2061" t="s">
        <v>36</v>
      </c>
      <c r="O2061" t="s">
        <v>37</v>
      </c>
      <c r="P2061" t="s">
        <v>24</v>
      </c>
      <c r="Q2061" t="s">
        <v>38</v>
      </c>
      <c r="R2061">
        <v>1</v>
      </c>
      <c r="S2061" t="s">
        <v>409</v>
      </c>
      <c r="T2061" t="s">
        <v>410</v>
      </c>
      <c r="U2061" t="s">
        <v>413</v>
      </c>
      <c r="V2061" s="50">
        <f t="shared" si="183"/>
        <v>6.6666666666666671E-3</v>
      </c>
      <c r="W2061" s="50">
        <f t="shared" si="186"/>
        <v>6666.666666666667</v>
      </c>
      <c r="X2061" s="50">
        <f t="shared" si="185"/>
        <v>6.0952380952380954E-3</v>
      </c>
      <c r="Y2061">
        <f t="shared" si="184"/>
        <v>6.0952380952380958</v>
      </c>
    </row>
    <row r="2062" spans="1:25">
      <c r="A2062">
        <v>2061</v>
      </c>
      <c r="B2062" t="s">
        <v>296</v>
      </c>
      <c r="C2062" t="s">
        <v>385</v>
      </c>
      <c r="D2062">
        <v>9</v>
      </c>
      <c r="E2062" t="s">
        <v>18</v>
      </c>
      <c r="F2062">
        <f t="shared" si="182"/>
        <v>0.04</v>
      </c>
      <c r="H2062">
        <v>150</v>
      </c>
      <c r="I2062">
        <v>164.0625</v>
      </c>
      <c r="J2062" t="s">
        <v>67</v>
      </c>
      <c r="K2062">
        <v>1</v>
      </c>
      <c r="L2062" t="s">
        <v>307</v>
      </c>
      <c r="M2062" t="s">
        <v>307</v>
      </c>
      <c r="N2062" t="s">
        <v>36</v>
      </c>
      <c r="O2062" t="s">
        <v>37</v>
      </c>
      <c r="P2062" t="s">
        <v>24</v>
      </c>
      <c r="Q2062" t="s">
        <v>38</v>
      </c>
      <c r="R2062">
        <v>1</v>
      </c>
      <c r="S2062" t="s">
        <v>409</v>
      </c>
      <c r="T2062" t="s">
        <v>410</v>
      </c>
      <c r="U2062" t="s">
        <v>413</v>
      </c>
      <c r="V2062" s="50">
        <f t="shared" si="183"/>
        <v>6.6666666666666671E-3</v>
      </c>
      <c r="W2062" s="50">
        <f t="shared" si="186"/>
        <v>6666.666666666667</v>
      </c>
      <c r="X2062" s="50">
        <f t="shared" si="185"/>
        <v>6.0952380952380954E-3</v>
      </c>
      <c r="Y2062">
        <f t="shared" si="184"/>
        <v>6.0952380952380958</v>
      </c>
    </row>
    <row r="2063" spans="1:25">
      <c r="A2063">
        <v>2062</v>
      </c>
      <c r="B2063" t="s">
        <v>296</v>
      </c>
      <c r="C2063" t="s">
        <v>385</v>
      </c>
      <c r="D2063">
        <v>9</v>
      </c>
      <c r="E2063" t="s">
        <v>18</v>
      </c>
      <c r="F2063">
        <f t="shared" si="182"/>
        <v>0.04</v>
      </c>
      <c r="H2063">
        <v>150</v>
      </c>
      <c r="I2063">
        <v>164.0625</v>
      </c>
      <c r="J2063" t="s">
        <v>67</v>
      </c>
      <c r="K2063">
        <v>1</v>
      </c>
      <c r="L2063" t="s">
        <v>250</v>
      </c>
      <c r="M2063" t="s">
        <v>250</v>
      </c>
      <c r="N2063" t="s">
        <v>22</v>
      </c>
      <c r="O2063" t="s">
        <v>23</v>
      </c>
      <c r="P2063" t="s">
        <v>24</v>
      </c>
      <c r="Q2063" t="s">
        <v>32</v>
      </c>
      <c r="R2063">
        <v>1</v>
      </c>
      <c r="S2063" t="s">
        <v>409</v>
      </c>
      <c r="T2063" t="s">
        <v>410</v>
      </c>
      <c r="U2063" t="s">
        <v>413</v>
      </c>
      <c r="V2063" s="50">
        <f t="shared" si="183"/>
        <v>6.6666666666666671E-3</v>
      </c>
      <c r="W2063" s="50">
        <f t="shared" si="186"/>
        <v>6666.666666666667</v>
      </c>
      <c r="X2063" s="50">
        <f t="shared" si="185"/>
        <v>6.0952380952380954E-3</v>
      </c>
      <c r="Y2063">
        <f t="shared" si="184"/>
        <v>6.0952380952380958</v>
      </c>
    </row>
    <row r="2064" spans="1:25">
      <c r="A2064">
        <v>2063</v>
      </c>
      <c r="B2064" t="s">
        <v>296</v>
      </c>
      <c r="C2064" t="s">
        <v>385</v>
      </c>
      <c r="D2064">
        <v>9</v>
      </c>
      <c r="E2064" t="s">
        <v>18</v>
      </c>
      <c r="F2064">
        <f t="shared" si="182"/>
        <v>0.04</v>
      </c>
      <c r="H2064">
        <v>150</v>
      </c>
      <c r="I2064">
        <v>164.0625</v>
      </c>
      <c r="J2064" t="s">
        <v>67</v>
      </c>
      <c r="K2064">
        <v>1</v>
      </c>
      <c r="L2064" t="s">
        <v>187</v>
      </c>
      <c r="M2064" t="s">
        <v>187</v>
      </c>
      <c r="N2064" t="s">
        <v>36</v>
      </c>
      <c r="O2064" t="s">
        <v>23</v>
      </c>
      <c r="P2064" t="s">
        <v>31</v>
      </c>
      <c r="Q2064" t="s">
        <v>38</v>
      </c>
      <c r="R2064">
        <v>2</v>
      </c>
      <c r="S2064" t="s">
        <v>409</v>
      </c>
      <c r="T2064" t="s">
        <v>410</v>
      </c>
      <c r="U2064" t="s">
        <v>413</v>
      </c>
      <c r="V2064" s="50">
        <f t="shared" si="183"/>
        <v>1.3333333333333334E-2</v>
      </c>
      <c r="W2064" s="50">
        <f t="shared" si="186"/>
        <v>13333.333333333334</v>
      </c>
      <c r="X2064" s="50">
        <f t="shared" si="185"/>
        <v>1.2190476190476191E-2</v>
      </c>
      <c r="Y2064">
        <f t="shared" si="184"/>
        <v>12.190476190476192</v>
      </c>
    </row>
    <row r="2065" spans="1:25">
      <c r="A2065">
        <v>2064</v>
      </c>
      <c r="B2065" t="s">
        <v>296</v>
      </c>
      <c r="C2065" t="s">
        <v>385</v>
      </c>
      <c r="D2065">
        <v>9</v>
      </c>
      <c r="E2065" t="s">
        <v>18</v>
      </c>
      <c r="F2065">
        <f t="shared" si="182"/>
        <v>0.04</v>
      </c>
      <c r="H2065">
        <v>150</v>
      </c>
      <c r="I2065">
        <v>164.0625</v>
      </c>
      <c r="J2065" t="s">
        <v>67</v>
      </c>
      <c r="K2065">
        <v>1</v>
      </c>
      <c r="L2065" t="s">
        <v>187</v>
      </c>
      <c r="M2065" t="s">
        <v>187</v>
      </c>
      <c r="N2065" t="s">
        <v>36</v>
      </c>
      <c r="O2065" t="s">
        <v>23</v>
      </c>
      <c r="P2065" t="s">
        <v>31</v>
      </c>
      <c r="Q2065" t="s">
        <v>38</v>
      </c>
      <c r="R2065">
        <v>4</v>
      </c>
      <c r="S2065" t="s">
        <v>409</v>
      </c>
      <c r="T2065" t="s">
        <v>410</v>
      </c>
      <c r="U2065" t="s">
        <v>413</v>
      </c>
      <c r="V2065" s="50">
        <f t="shared" si="183"/>
        <v>2.6666666666666668E-2</v>
      </c>
      <c r="W2065" s="50">
        <f t="shared" si="186"/>
        <v>26666.666666666668</v>
      </c>
      <c r="X2065" s="50">
        <f t="shared" si="185"/>
        <v>2.4380952380952382E-2</v>
      </c>
      <c r="Y2065">
        <f t="shared" si="184"/>
        <v>24.380952380952383</v>
      </c>
    </row>
    <row r="2066" spans="1:25">
      <c r="A2066">
        <v>2065</v>
      </c>
      <c r="B2066" t="s">
        <v>296</v>
      </c>
      <c r="C2066" t="s">
        <v>385</v>
      </c>
      <c r="D2066">
        <v>9</v>
      </c>
      <c r="E2066" t="s">
        <v>18</v>
      </c>
      <c r="F2066">
        <f t="shared" si="182"/>
        <v>0.04</v>
      </c>
      <c r="H2066">
        <v>150</v>
      </c>
      <c r="I2066">
        <v>164.0625</v>
      </c>
      <c r="J2066" t="s">
        <v>67</v>
      </c>
      <c r="K2066">
        <v>1</v>
      </c>
      <c r="L2066" t="s">
        <v>188</v>
      </c>
      <c r="M2066" t="s">
        <v>188</v>
      </c>
      <c r="N2066" t="s">
        <v>22</v>
      </c>
      <c r="O2066" t="s">
        <v>23</v>
      </c>
      <c r="P2066" t="s">
        <v>24</v>
      </c>
      <c r="Q2066" t="s">
        <v>32</v>
      </c>
      <c r="R2066">
        <v>2</v>
      </c>
      <c r="S2066" t="s">
        <v>409</v>
      </c>
      <c r="T2066" t="s">
        <v>410</v>
      </c>
      <c r="U2066" t="s">
        <v>413</v>
      </c>
      <c r="V2066" s="50">
        <f t="shared" si="183"/>
        <v>1.3333333333333334E-2</v>
      </c>
      <c r="W2066" s="50">
        <f t="shared" si="186"/>
        <v>13333.333333333334</v>
      </c>
      <c r="X2066" s="50">
        <f t="shared" si="185"/>
        <v>1.2190476190476191E-2</v>
      </c>
      <c r="Y2066">
        <f t="shared" si="184"/>
        <v>12.190476190476192</v>
      </c>
    </row>
    <row r="2067" spans="1:25">
      <c r="A2067">
        <v>2066</v>
      </c>
      <c r="B2067" t="s">
        <v>296</v>
      </c>
      <c r="C2067" t="s">
        <v>385</v>
      </c>
      <c r="D2067">
        <v>9</v>
      </c>
      <c r="E2067" t="s">
        <v>18</v>
      </c>
      <c r="F2067">
        <f t="shared" si="182"/>
        <v>0.04</v>
      </c>
      <c r="H2067">
        <v>150</v>
      </c>
      <c r="I2067">
        <v>164.0625</v>
      </c>
      <c r="J2067" t="s">
        <v>69</v>
      </c>
      <c r="K2067">
        <v>1</v>
      </c>
      <c r="L2067" t="s">
        <v>34</v>
      </c>
      <c r="M2067" t="s">
        <v>35</v>
      </c>
      <c r="N2067" t="s">
        <v>36</v>
      </c>
      <c r="O2067" t="s">
        <v>37</v>
      </c>
      <c r="P2067" t="s">
        <v>24</v>
      </c>
      <c r="Q2067" t="s">
        <v>38</v>
      </c>
      <c r="R2067">
        <v>3</v>
      </c>
      <c r="S2067" t="s">
        <v>409</v>
      </c>
      <c r="T2067" t="s">
        <v>410</v>
      </c>
      <c r="U2067" t="s">
        <v>414</v>
      </c>
      <c r="V2067" s="50">
        <f t="shared" si="183"/>
        <v>0.02</v>
      </c>
      <c r="W2067" s="50">
        <f t="shared" si="186"/>
        <v>20000</v>
      </c>
      <c r="X2067" s="50">
        <f t="shared" si="185"/>
        <v>1.8285714285714287E-2</v>
      </c>
      <c r="Y2067">
        <f t="shared" si="184"/>
        <v>18.285714285714288</v>
      </c>
    </row>
    <row r="2068" spans="1:25">
      <c r="A2068">
        <v>2067</v>
      </c>
      <c r="B2068" t="s">
        <v>296</v>
      </c>
      <c r="C2068" t="s">
        <v>385</v>
      </c>
      <c r="D2068">
        <v>9</v>
      </c>
      <c r="E2068" t="s">
        <v>18</v>
      </c>
      <c r="F2068">
        <f t="shared" si="182"/>
        <v>0.04</v>
      </c>
      <c r="H2068">
        <v>150</v>
      </c>
      <c r="I2068">
        <v>164.0625</v>
      </c>
      <c r="J2068" t="s">
        <v>69</v>
      </c>
      <c r="K2068">
        <v>1</v>
      </c>
      <c r="L2068" t="s">
        <v>34</v>
      </c>
      <c r="M2068" t="s">
        <v>35</v>
      </c>
      <c r="N2068" t="s">
        <v>36</v>
      </c>
      <c r="O2068" t="s">
        <v>37</v>
      </c>
      <c r="P2068" t="s">
        <v>24</v>
      </c>
      <c r="Q2068" t="s">
        <v>38</v>
      </c>
      <c r="R2068">
        <v>3</v>
      </c>
      <c r="S2068" t="s">
        <v>409</v>
      </c>
      <c r="T2068" t="s">
        <v>410</v>
      </c>
      <c r="U2068" t="s">
        <v>414</v>
      </c>
      <c r="V2068" s="50">
        <f t="shared" si="183"/>
        <v>0.02</v>
      </c>
      <c r="W2068" s="50">
        <f t="shared" si="186"/>
        <v>20000</v>
      </c>
      <c r="X2068" s="50">
        <f t="shared" si="185"/>
        <v>1.8285714285714287E-2</v>
      </c>
      <c r="Y2068">
        <f t="shared" si="184"/>
        <v>18.285714285714288</v>
      </c>
    </row>
    <row r="2069" spans="1:25">
      <c r="A2069">
        <v>2068</v>
      </c>
      <c r="B2069" t="s">
        <v>296</v>
      </c>
      <c r="C2069" t="s">
        <v>385</v>
      </c>
      <c r="D2069">
        <v>9</v>
      </c>
      <c r="E2069" t="s">
        <v>18</v>
      </c>
      <c r="F2069">
        <f t="shared" si="182"/>
        <v>0.04</v>
      </c>
      <c r="H2069">
        <v>150</v>
      </c>
      <c r="I2069">
        <v>164.0625</v>
      </c>
      <c r="J2069" t="s">
        <v>69</v>
      </c>
      <c r="K2069">
        <v>1</v>
      </c>
      <c r="L2069" t="s">
        <v>44</v>
      </c>
      <c r="M2069" t="s">
        <v>44</v>
      </c>
      <c r="N2069" t="s">
        <v>22</v>
      </c>
      <c r="O2069" t="s">
        <v>23</v>
      </c>
      <c r="P2069" t="s">
        <v>24</v>
      </c>
      <c r="Q2069" t="s">
        <v>45</v>
      </c>
      <c r="R2069">
        <v>1</v>
      </c>
      <c r="S2069" t="s">
        <v>409</v>
      </c>
      <c r="T2069" t="s">
        <v>410</v>
      </c>
      <c r="U2069" t="s">
        <v>414</v>
      </c>
      <c r="V2069" s="50">
        <f t="shared" si="183"/>
        <v>6.6666666666666671E-3</v>
      </c>
      <c r="W2069" s="50">
        <f t="shared" si="186"/>
        <v>6666.666666666667</v>
      </c>
      <c r="X2069" s="50">
        <f t="shared" si="185"/>
        <v>6.0952380952380954E-3</v>
      </c>
      <c r="Y2069">
        <f t="shared" si="184"/>
        <v>6.0952380952380958</v>
      </c>
    </row>
    <row r="2070" spans="1:25">
      <c r="A2070">
        <v>2069</v>
      </c>
      <c r="B2070" t="s">
        <v>296</v>
      </c>
      <c r="C2070" t="s">
        <v>385</v>
      </c>
      <c r="D2070">
        <v>9</v>
      </c>
      <c r="E2070" t="s">
        <v>18</v>
      </c>
      <c r="F2070">
        <f t="shared" si="182"/>
        <v>0.04</v>
      </c>
      <c r="H2070">
        <v>150</v>
      </c>
      <c r="I2070">
        <v>164.0625</v>
      </c>
      <c r="J2070" t="s">
        <v>69</v>
      </c>
      <c r="K2070">
        <v>1</v>
      </c>
      <c r="L2070" t="s">
        <v>46</v>
      </c>
      <c r="M2070" t="s">
        <v>46</v>
      </c>
      <c r="N2070" t="s">
        <v>22</v>
      </c>
      <c r="O2070" t="s">
        <v>23</v>
      </c>
      <c r="P2070" t="s">
        <v>24</v>
      </c>
      <c r="Q2070" t="s">
        <v>32</v>
      </c>
      <c r="R2070">
        <v>3</v>
      </c>
      <c r="S2070" t="s">
        <v>409</v>
      </c>
      <c r="T2070" t="s">
        <v>410</v>
      </c>
      <c r="U2070" t="s">
        <v>414</v>
      </c>
      <c r="V2070" s="50">
        <f t="shared" si="183"/>
        <v>0.02</v>
      </c>
      <c r="W2070" s="50">
        <f t="shared" si="186"/>
        <v>20000</v>
      </c>
      <c r="X2070" s="50">
        <f t="shared" si="185"/>
        <v>1.8285714285714287E-2</v>
      </c>
      <c r="Y2070">
        <f t="shared" si="184"/>
        <v>18.285714285714288</v>
      </c>
    </row>
    <row r="2071" spans="1:25">
      <c r="A2071">
        <v>2070</v>
      </c>
      <c r="B2071" t="s">
        <v>296</v>
      </c>
      <c r="C2071" t="s">
        <v>385</v>
      </c>
      <c r="D2071">
        <v>9</v>
      </c>
      <c r="E2071" t="s">
        <v>18</v>
      </c>
      <c r="F2071">
        <f t="shared" si="182"/>
        <v>0.04</v>
      </c>
      <c r="H2071">
        <v>150</v>
      </c>
      <c r="I2071">
        <v>164.0625</v>
      </c>
      <c r="J2071" t="s">
        <v>69</v>
      </c>
      <c r="K2071">
        <v>1</v>
      </c>
      <c r="L2071" t="s">
        <v>51</v>
      </c>
      <c r="M2071" t="s">
        <v>51</v>
      </c>
      <c r="N2071" t="s">
        <v>22</v>
      </c>
      <c r="O2071" t="s">
        <v>23</v>
      </c>
      <c r="P2071" t="s">
        <v>24</v>
      </c>
      <c r="Q2071" t="s">
        <v>45</v>
      </c>
      <c r="R2071">
        <v>1</v>
      </c>
      <c r="S2071" t="s">
        <v>409</v>
      </c>
      <c r="T2071" t="s">
        <v>410</v>
      </c>
      <c r="U2071" t="s">
        <v>414</v>
      </c>
      <c r="V2071" s="50">
        <f t="shared" si="183"/>
        <v>6.6666666666666671E-3</v>
      </c>
      <c r="W2071" s="50">
        <f t="shared" si="186"/>
        <v>6666.666666666667</v>
      </c>
      <c r="X2071" s="50">
        <f t="shared" si="185"/>
        <v>6.0952380952380954E-3</v>
      </c>
      <c r="Y2071">
        <f t="shared" si="184"/>
        <v>6.0952380952380958</v>
      </c>
    </row>
    <row r="2072" spans="1:25">
      <c r="A2072">
        <v>2071</v>
      </c>
      <c r="B2072" t="s">
        <v>296</v>
      </c>
      <c r="C2072" t="s">
        <v>385</v>
      </c>
      <c r="D2072">
        <v>9</v>
      </c>
      <c r="E2072" t="s">
        <v>18</v>
      </c>
      <c r="F2072">
        <f t="shared" si="182"/>
        <v>0.04</v>
      </c>
      <c r="H2072">
        <v>150</v>
      </c>
      <c r="I2072">
        <v>164.0625</v>
      </c>
      <c r="J2072" t="s">
        <v>69</v>
      </c>
      <c r="K2072">
        <v>1</v>
      </c>
      <c r="L2072" t="s">
        <v>311</v>
      </c>
      <c r="M2072" t="s">
        <v>311</v>
      </c>
      <c r="N2072" t="s">
        <v>22</v>
      </c>
      <c r="O2072" t="s">
        <v>23</v>
      </c>
      <c r="P2072" t="s">
        <v>31</v>
      </c>
      <c r="Q2072" t="s">
        <v>32</v>
      </c>
      <c r="R2072">
        <v>1</v>
      </c>
      <c r="S2072" t="s">
        <v>409</v>
      </c>
      <c r="T2072" t="s">
        <v>410</v>
      </c>
      <c r="U2072" t="s">
        <v>414</v>
      </c>
      <c r="V2072" s="50">
        <f t="shared" si="183"/>
        <v>6.6666666666666671E-3</v>
      </c>
      <c r="W2072" s="50">
        <f t="shared" si="186"/>
        <v>6666.666666666667</v>
      </c>
      <c r="X2072" s="50">
        <f t="shared" si="185"/>
        <v>6.0952380952380954E-3</v>
      </c>
      <c r="Y2072">
        <f t="shared" si="184"/>
        <v>6.0952380952380958</v>
      </c>
    </row>
    <row r="2073" spans="1:25">
      <c r="A2073">
        <v>2072</v>
      </c>
      <c r="B2073" t="s">
        <v>296</v>
      </c>
      <c r="C2073" t="s">
        <v>385</v>
      </c>
      <c r="D2073">
        <v>9</v>
      </c>
      <c r="E2073" t="s">
        <v>18</v>
      </c>
      <c r="F2073">
        <f t="shared" si="182"/>
        <v>0.04</v>
      </c>
      <c r="H2073">
        <v>150</v>
      </c>
      <c r="I2073">
        <v>164.0625</v>
      </c>
      <c r="J2073" t="s">
        <v>69</v>
      </c>
      <c r="K2073">
        <v>1</v>
      </c>
      <c r="L2073" t="s">
        <v>309</v>
      </c>
      <c r="M2073" t="s">
        <v>309</v>
      </c>
      <c r="N2073" t="s">
        <v>22</v>
      </c>
      <c r="O2073" t="s">
        <v>23</v>
      </c>
      <c r="P2073" t="s">
        <v>24</v>
      </c>
      <c r="Q2073" t="s">
        <v>32</v>
      </c>
      <c r="R2073">
        <v>1</v>
      </c>
      <c r="S2073" t="s">
        <v>409</v>
      </c>
      <c r="T2073" t="s">
        <v>410</v>
      </c>
      <c r="U2073" t="s">
        <v>414</v>
      </c>
      <c r="V2073" s="50">
        <f t="shared" si="183"/>
        <v>6.6666666666666671E-3</v>
      </c>
      <c r="W2073" s="50">
        <f t="shared" si="186"/>
        <v>6666.666666666667</v>
      </c>
      <c r="X2073" s="50">
        <f t="shared" si="185"/>
        <v>6.0952380952380954E-3</v>
      </c>
      <c r="Y2073">
        <f t="shared" si="184"/>
        <v>6.0952380952380958</v>
      </c>
    </row>
    <row r="2074" spans="1:25">
      <c r="A2074">
        <v>2073</v>
      </c>
      <c r="B2074" t="s">
        <v>296</v>
      </c>
      <c r="C2074" t="s">
        <v>385</v>
      </c>
      <c r="D2074">
        <v>9</v>
      </c>
      <c r="E2074" t="s">
        <v>18</v>
      </c>
      <c r="F2074">
        <f t="shared" si="182"/>
        <v>0.04</v>
      </c>
      <c r="H2074">
        <v>150</v>
      </c>
      <c r="I2074">
        <v>164.0625</v>
      </c>
      <c r="J2074" t="s">
        <v>69</v>
      </c>
      <c r="K2074">
        <v>1</v>
      </c>
      <c r="L2074" t="s">
        <v>187</v>
      </c>
      <c r="M2074" t="s">
        <v>187</v>
      </c>
      <c r="N2074" t="s">
        <v>36</v>
      </c>
      <c r="O2074" t="s">
        <v>23</v>
      </c>
      <c r="P2074" t="s">
        <v>31</v>
      </c>
      <c r="Q2074" t="s">
        <v>38</v>
      </c>
      <c r="R2074">
        <v>1</v>
      </c>
      <c r="S2074" t="s">
        <v>409</v>
      </c>
      <c r="T2074" t="s">
        <v>410</v>
      </c>
      <c r="U2074" t="s">
        <v>414</v>
      </c>
      <c r="V2074" s="50">
        <f t="shared" si="183"/>
        <v>6.6666666666666671E-3</v>
      </c>
      <c r="W2074" s="50">
        <f t="shared" si="186"/>
        <v>6666.666666666667</v>
      </c>
      <c r="X2074" s="50">
        <f t="shared" si="185"/>
        <v>6.0952380952380954E-3</v>
      </c>
      <c r="Y2074">
        <f t="shared" si="184"/>
        <v>6.0952380952380958</v>
      </c>
    </row>
    <row r="2075" spans="1:25">
      <c r="A2075">
        <v>2074</v>
      </c>
      <c r="B2075" t="s">
        <v>296</v>
      </c>
      <c r="C2075" t="s">
        <v>385</v>
      </c>
      <c r="D2075">
        <v>9</v>
      </c>
      <c r="E2075" t="s">
        <v>18</v>
      </c>
      <c r="F2075">
        <f t="shared" si="182"/>
        <v>0.04</v>
      </c>
      <c r="H2075">
        <v>150</v>
      </c>
      <c r="I2075">
        <v>164.0625</v>
      </c>
      <c r="J2075" t="s">
        <v>69</v>
      </c>
      <c r="K2075">
        <v>1</v>
      </c>
      <c r="L2075" t="s">
        <v>188</v>
      </c>
      <c r="M2075" t="s">
        <v>188</v>
      </c>
      <c r="N2075" t="s">
        <v>22</v>
      </c>
      <c r="O2075" t="s">
        <v>23</v>
      </c>
      <c r="P2075" t="s">
        <v>24</v>
      </c>
      <c r="Q2075" t="s">
        <v>32</v>
      </c>
      <c r="R2075">
        <v>2</v>
      </c>
      <c r="S2075" t="s">
        <v>409</v>
      </c>
      <c r="T2075" t="s">
        <v>410</v>
      </c>
      <c r="U2075" t="s">
        <v>414</v>
      </c>
      <c r="V2075" s="50">
        <f t="shared" si="183"/>
        <v>1.3333333333333334E-2</v>
      </c>
      <c r="W2075" s="50">
        <f t="shared" si="186"/>
        <v>13333.333333333334</v>
      </c>
      <c r="X2075" s="50">
        <f t="shared" si="185"/>
        <v>1.2190476190476191E-2</v>
      </c>
      <c r="Y2075">
        <f t="shared" si="184"/>
        <v>12.190476190476192</v>
      </c>
    </row>
    <row r="2076" spans="1:25">
      <c r="A2076">
        <v>2075</v>
      </c>
      <c r="B2076" t="s">
        <v>296</v>
      </c>
      <c r="C2076" t="s">
        <v>385</v>
      </c>
      <c r="D2076">
        <v>9</v>
      </c>
      <c r="E2076" t="s">
        <v>18</v>
      </c>
      <c r="F2076">
        <f t="shared" si="182"/>
        <v>0.04</v>
      </c>
      <c r="H2076">
        <v>150</v>
      </c>
      <c r="I2076">
        <v>164.0625</v>
      </c>
      <c r="J2076" t="s">
        <v>69</v>
      </c>
      <c r="K2076">
        <v>1</v>
      </c>
      <c r="L2076" t="s">
        <v>188</v>
      </c>
      <c r="M2076" t="s">
        <v>188</v>
      </c>
      <c r="N2076" t="s">
        <v>22</v>
      </c>
      <c r="O2076" t="s">
        <v>23</v>
      </c>
      <c r="P2076" t="s">
        <v>24</v>
      </c>
      <c r="Q2076" t="s">
        <v>32</v>
      </c>
      <c r="R2076">
        <v>1</v>
      </c>
      <c r="S2076" t="s">
        <v>409</v>
      </c>
      <c r="T2076" t="s">
        <v>410</v>
      </c>
      <c r="U2076" t="s">
        <v>414</v>
      </c>
      <c r="V2076" s="50">
        <f t="shared" si="183"/>
        <v>6.6666666666666671E-3</v>
      </c>
      <c r="W2076" s="50">
        <f t="shared" si="186"/>
        <v>6666.666666666667</v>
      </c>
      <c r="X2076" s="50">
        <f t="shared" si="185"/>
        <v>6.0952380952380954E-3</v>
      </c>
      <c r="Y2076">
        <f t="shared" si="184"/>
        <v>6.0952380952380958</v>
      </c>
    </row>
    <row r="2077" spans="1:25">
      <c r="A2077">
        <v>2076</v>
      </c>
      <c r="B2077" t="s">
        <v>296</v>
      </c>
      <c r="C2077" t="s">
        <v>385</v>
      </c>
      <c r="D2077">
        <v>9</v>
      </c>
      <c r="E2077" t="s">
        <v>71</v>
      </c>
      <c r="F2077">
        <f t="shared" ref="F2077:F2093" si="187">(12-4)/100</f>
        <v>0.08</v>
      </c>
      <c r="H2077">
        <v>340</v>
      </c>
      <c r="I2077">
        <v>371.875</v>
      </c>
      <c r="J2077" t="s">
        <v>19</v>
      </c>
      <c r="K2077">
        <v>1</v>
      </c>
      <c r="L2077" t="s">
        <v>29</v>
      </c>
      <c r="M2077" t="s">
        <v>29</v>
      </c>
      <c r="N2077" t="s">
        <v>30</v>
      </c>
      <c r="O2077" t="s">
        <v>23</v>
      </c>
      <c r="P2077" t="s">
        <v>31</v>
      </c>
      <c r="Q2077" t="s">
        <v>32</v>
      </c>
      <c r="R2077">
        <v>1</v>
      </c>
      <c r="S2077" t="s">
        <v>409</v>
      </c>
      <c r="T2077" t="s">
        <v>415</v>
      </c>
      <c r="U2077" t="s">
        <v>416</v>
      </c>
      <c r="V2077" s="50">
        <f t="shared" si="183"/>
        <v>2.9411764705882353E-3</v>
      </c>
      <c r="W2077" s="50">
        <f t="shared" si="186"/>
        <v>2941.1764705882351</v>
      </c>
      <c r="X2077" s="50">
        <f t="shared" si="185"/>
        <v>2.6890756302521009E-3</v>
      </c>
      <c r="Y2077">
        <f t="shared" si="184"/>
        <v>2.6890756302521011</v>
      </c>
    </row>
    <row r="2078" spans="1:25">
      <c r="A2078">
        <v>2077</v>
      </c>
      <c r="B2078" t="s">
        <v>296</v>
      </c>
      <c r="C2078" t="s">
        <v>385</v>
      </c>
      <c r="D2078">
        <v>9</v>
      </c>
      <c r="E2078" t="s">
        <v>71</v>
      </c>
      <c r="F2078">
        <f t="shared" si="187"/>
        <v>0.08</v>
      </c>
      <c r="H2078">
        <v>340</v>
      </c>
      <c r="I2078">
        <v>371.875</v>
      </c>
      <c r="J2078" t="s">
        <v>19</v>
      </c>
      <c r="K2078">
        <v>1</v>
      </c>
      <c r="L2078" t="s">
        <v>39</v>
      </c>
      <c r="M2078" t="s">
        <v>35</v>
      </c>
      <c r="N2078" t="s">
        <v>36</v>
      </c>
      <c r="O2078" t="s">
        <v>37</v>
      </c>
      <c r="P2078" t="s">
        <v>24</v>
      </c>
      <c r="Q2078" t="s">
        <v>38</v>
      </c>
      <c r="R2078">
        <v>2</v>
      </c>
      <c r="S2078" t="s">
        <v>409</v>
      </c>
      <c r="T2078" t="s">
        <v>415</v>
      </c>
      <c r="U2078" t="s">
        <v>416</v>
      </c>
      <c r="V2078" s="50">
        <f t="shared" si="183"/>
        <v>5.8823529411764705E-3</v>
      </c>
      <c r="W2078" s="50">
        <f t="shared" si="186"/>
        <v>5882.3529411764703</v>
      </c>
      <c r="X2078" s="50">
        <f t="shared" si="185"/>
        <v>5.3781512605042018E-3</v>
      </c>
      <c r="Y2078">
        <f t="shared" si="184"/>
        <v>5.3781512605042021</v>
      </c>
    </row>
    <row r="2079" spans="1:25">
      <c r="A2079">
        <v>2078</v>
      </c>
      <c r="B2079" t="s">
        <v>296</v>
      </c>
      <c r="C2079" t="s">
        <v>385</v>
      </c>
      <c r="D2079">
        <v>9</v>
      </c>
      <c r="E2079" t="s">
        <v>71</v>
      </c>
      <c r="F2079">
        <f t="shared" si="187"/>
        <v>0.08</v>
      </c>
      <c r="H2079">
        <v>340</v>
      </c>
      <c r="I2079">
        <v>371.875</v>
      </c>
      <c r="J2079" t="s">
        <v>19</v>
      </c>
      <c r="K2079">
        <v>1</v>
      </c>
      <c r="L2079" t="s">
        <v>316</v>
      </c>
      <c r="M2079" t="s">
        <v>316</v>
      </c>
      <c r="N2079" t="s">
        <v>30</v>
      </c>
      <c r="O2079" t="s">
        <v>23</v>
      </c>
      <c r="P2079" t="s">
        <v>31</v>
      </c>
      <c r="Q2079" t="s">
        <v>152</v>
      </c>
      <c r="R2079">
        <v>1</v>
      </c>
      <c r="S2079" t="s">
        <v>409</v>
      </c>
      <c r="T2079" t="s">
        <v>415</v>
      </c>
      <c r="U2079" t="s">
        <v>416</v>
      </c>
      <c r="V2079" s="50">
        <f t="shared" si="183"/>
        <v>2.9411764705882353E-3</v>
      </c>
      <c r="W2079" s="50">
        <f t="shared" si="186"/>
        <v>2941.1764705882351</v>
      </c>
      <c r="X2079" s="50">
        <f t="shared" si="185"/>
        <v>2.6890756302521009E-3</v>
      </c>
      <c r="Y2079">
        <f t="shared" si="184"/>
        <v>2.6890756302521011</v>
      </c>
    </row>
    <row r="2080" spans="1:25">
      <c r="A2080">
        <v>2079</v>
      </c>
      <c r="B2080" t="s">
        <v>296</v>
      </c>
      <c r="C2080" t="s">
        <v>385</v>
      </c>
      <c r="D2080">
        <v>9</v>
      </c>
      <c r="E2080" t="s">
        <v>71</v>
      </c>
      <c r="F2080">
        <f t="shared" si="187"/>
        <v>0.08</v>
      </c>
      <c r="H2080">
        <v>340</v>
      </c>
      <c r="I2080">
        <v>371.875</v>
      </c>
      <c r="J2080" t="s">
        <v>65</v>
      </c>
      <c r="K2080">
        <v>1</v>
      </c>
      <c r="L2080" t="s">
        <v>39</v>
      </c>
      <c r="M2080" t="s">
        <v>35</v>
      </c>
      <c r="N2080" t="s">
        <v>36</v>
      </c>
      <c r="O2080" t="s">
        <v>37</v>
      </c>
      <c r="P2080" t="s">
        <v>24</v>
      </c>
      <c r="Q2080" t="s">
        <v>38</v>
      </c>
      <c r="R2080">
        <v>1</v>
      </c>
      <c r="S2080" t="s">
        <v>409</v>
      </c>
      <c r="T2080" t="s">
        <v>415</v>
      </c>
      <c r="U2080" t="s">
        <v>417</v>
      </c>
      <c r="V2080" s="50">
        <f t="shared" si="183"/>
        <v>2.9411764705882353E-3</v>
      </c>
      <c r="W2080" s="50">
        <f t="shared" si="186"/>
        <v>2941.1764705882351</v>
      </c>
      <c r="X2080" s="50">
        <f t="shared" si="185"/>
        <v>2.6890756302521009E-3</v>
      </c>
      <c r="Y2080">
        <f t="shared" si="184"/>
        <v>2.6890756302521011</v>
      </c>
    </row>
    <row r="2081" spans="1:25">
      <c r="A2081">
        <v>2080</v>
      </c>
      <c r="B2081" t="s">
        <v>296</v>
      </c>
      <c r="C2081" t="s">
        <v>385</v>
      </c>
      <c r="D2081">
        <v>9</v>
      </c>
      <c r="E2081" t="s">
        <v>71</v>
      </c>
      <c r="F2081">
        <f t="shared" si="187"/>
        <v>0.08</v>
      </c>
      <c r="H2081">
        <v>340</v>
      </c>
      <c r="I2081">
        <v>371.875</v>
      </c>
      <c r="J2081" t="s">
        <v>65</v>
      </c>
      <c r="K2081">
        <v>1</v>
      </c>
      <c r="L2081" t="s">
        <v>151</v>
      </c>
      <c r="M2081" t="s">
        <v>151</v>
      </c>
      <c r="N2081" t="s">
        <v>30</v>
      </c>
      <c r="O2081" t="s">
        <v>23</v>
      </c>
      <c r="P2081" t="s">
        <v>31</v>
      </c>
      <c r="Q2081" t="s">
        <v>152</v>
      </c>
      <c r="R2081">
        <v>1</v>
      </c>
      <c r="S2081" t="s">
        <v>409</v>
      </c>
      <c r="T2081" t="s">
        <v>415</v>
      </c>
      <c r="U2081" t="s">
        <v>417</v>
      </c>
      <c r="V2081" s="50">
        <f t="shared" si="183"/>
        <v>2.9411764705882353E-3</v>
      </c>
      <c r="W2081" s="50">
        <f t="shared" si="186"/>
        <v>2941.1764705882351</v>
      </c>
      <c r="X2081" s="50">
        <f t="shared" si="185"/>
        <v>2.6890756302521009E-3</v>
      </c>
      <c r="Y2081">
        <f t="shared" si="184"/>
        <v>2.6890756302521011</v>
      </c>
    </row>
    <row r="2082" spans="1:25">
      <c r="A2082">
        <v>2081</v>
      </c>
      <c r="B2082" t="s">
        <v>296</v>
      </c>
      <c r="C2082" t="s">
        <v>385</v>
      </c>
      <c r="D2082">
        <v>9</v>
      </c>
      <c r="E2082" t="s">
        <v>71</v>
      </c>
      <c r="F2082">
        <f t="shared" si="187"/>
        <v>0.08</v>
      </c>
      <c r="H2082">
        <v>340</v>
      </c>
      <c r="I2082">
        <v>371.875</v>
      </c>
      <c r="J2082" t="s">
        <v>65</v>
      </c>
      <c r="K2082">
        <v>1</v>
      </c>
      <c r="L2082" t="s">
        <v>187</v>
      </c>
      <c r="M2082" t="s">
        <v>187</v>
      </c>
      <c r="N2082" t="s">
        <v>36</v>
      </c>
      <c r="O2082" t="s">
        <v>23</v>
      </c>
      <c r="P2082" t="s">
        <v>31</v>
      </c>
      <c r="Q2082" t="s">
        <v>38</v>
      </c>
      <c r="R2082">
        <v>1</v>
      </c>
      <c r="S2082" t="s">
        <v>409</v>
      </c>
      <c r="T2082" t="s">
        <v>415</v>
      </c>
      <c r="U2082" t="s">
        <v>417</v>
      </c>
      <c r="V2082" s="50">
        <f t="shared" si="183"/>
        <v>2.9411764705882353E-3</v>
      </c>
      <c r="W2082" s="50">
        <f t="shared" si="186"/>
        <v>2941.1764705882351</v>
      </c>
      <c r="X2082" s="50">
        <f t="shared" si="185"/>
        <v>2.6890756302521009E-3</v>
      </c>
      <c r="Y2082">
        <f t="shared" si="184"/>
        <v>2.6890756302521011</v>
      </c>
    </row>
    <row r="2083" spans="1:25">
      <c r="A2083">
        <v>2082</v>
      </c>
      <c r="B2083" t="s">
        <v>296</v>
      </c>
      <c r="C2083" t="s">
        <v>385</v>
      </c>
      <c r="D2083">
        <v>9</v>
      </c>
      <c r="E2083" t="s">
        <v>71</v>
      </c>
      <c r="F2083">
        <f t="shared" si="187"/>
        <v>0.08</v>
      </c>
      <c r="H2083">
        <v>340</v>
      </c>
      <c r="I2083">
        <v>371.875</v>
      </c>
      <c r="J2083" t="s">
        <v>67</v>
      </c>
      <c r="K2083">
        <v>1</v>
      </c>
      <c r="L2083" t="s">
        <v>34</v>
      </c>
      <c r="M2083" t="s">
        <v>35</v>
      </c>
      <c r="N2083" t="s">
        <v>36</v>
      </c>
      <c r="O2083" t="s">
        <v>37</v>
      </c>
      <c r="P2083" t="s">
        <v>24</v>
      </c>
      <c r="Q2083" t="s">
        <v>38</v>
      </c>
      <c r="R2083">
        <v>1</v>
      </c>
      <c r="S2083" t="s">
        <v>409</v>
      </c>
      <c r="T2083" t="s">
        <v>415</v>
      </c>
      <c r="U2083" t="s">
        <v>418</v>
      </c>
      <c r="V2083" s="50">
        <f t="shared" si="183"/>
        <v>2.9411764705882353E-3</v>
      </c>
      <c r="W2083" s="50">
        <f t="shared" si="186"/>
        <v>2941.1764705882351</v>
      </c>
      <c r="X2083" s="50">
        <f t="shared" si="185"/>
        <v>2.6890756302521009E-3</v>
      </c>
      <c r="Y2083">
        <f t="shared" si="184"/>
        <v>2.6890756302521011</v>
      </c>
    </row>
    <row r="2084" spans="1:25">
      <c r="A2084">
        <v>2083</v>
      </c>
      <c r="B2084" t="s">
        <v>296</v>
      </c>
      <c r="C2084" t="s">
        <v>385</v>
      </c>
      <c r="D2084">
        <v>9</v>
      </c>
      <c r="E2084" t="s">
        <v>71</v>
      </c>
      <c r="F2084">
        <f t="shared" si="187"/>
        <v>0.08</v>
      </c>
      <c r="H2084">
        <v>340</v>
      </c>
      <c r="I2084">
        <v>371.875</v>
      </c>
      <c r="J2084" t="s">
        <v>67</v>
      </c>
      <c r="K2084">
        <v>1</v>
      </c>
      <c r="L2084" t="s">
        <v>34</v>
      </c>
      <c r="M2084" t="s">
        <v>35</v>
      </c>
      <c r="N2084" t="s">
        <v>36</v>
      </c>
      <c r="O2084" t="s">
        <v>37</v>
      </c>
      <c r="P2084" t="s">
        <v>24</v>
      </c>
      <c r="Q2084" t="s">
        <v>38</v>
      </c>
      <c r="R2084">
        <v>1</v>
      </c>
      <c r="S2084" t="s">
        <v>409</v>
      </c>
      <c r="T2084" t="s">
        <v>415</v>
      </c>
      <c r="U2084" t="s">
        <v>418</v>
      </c>
      <c r="V2084" s="50">
        <f t="shared" si="183"/>
        <v>2.9411764705882353E-3</v>
      </c>
      <c r="W2084" s="50">
        <f t="shared" si="186"/>
        <v>2941.1764705882351</v>
      </c>
      <c r="X2084" s="50">
        <f t="shared" si="185"/>
        <v>2.6890756302521009E-3</v>
      </c>
      <c r="Y2084">
        <f t="shared" si="184"/>
        <v>2.6890756302521011</v>
      </c>
    </row>
    <row r="2085" spans="1:25">
      <c r="A2085">
        <v>2084</v>
      </c>
      <c r="B2085" t="s">
        <v>296</v>
      </c>
      <c r="C2085" t="s">
        <v>385</v>
      </c>
      <c r="D2085">
        <v>9</v>
      </c>
      <c r="E2085" t="s">
        <v>71</v>
      </c>
      <c r="F2085">
        <f t="shared" si="187"/>
        <v>0.08</v>
      </c>
      <c r="H2085">
        <v>340</v>
      </c>
      <c r="I2085">
        <v>371.875</v>
      </c>
      <c r="J2085" t="s">
        <v>67</v>
      </c>
      <c r="K2085">
        <v>1</v>
      </c>
      <c r="L2085" t="s">
        <v>51</v>
      </c>
      <c r="M2085" t="s">
        <v>51</v>
      </c>
      <c r="N2085" t="s">
        <v>22</v>
      </c>
      <c r="O2085" t="s">
        <v>23</v>
      </c>
      <c r="P2085" t="s">
        <v>24</v>
      </c>
      <c r="Q2085" t="s">
        <v>45</v>
      </c>
      <c r="R2085">
        <v>1</v>
      </c>
      <c r="S2085" t="s">
        <v>409</v>
      </c>
      <c r="T2085" t="s">
        <v>415</v>
      </c>
      <c r="U2085" t="s">
        <v>418</v>
      </c>
      <c r="V2085" s="50">
        <f t="shared" si="183"/>
        <v>2.9411764705882353E-3</v>
      </c>
      <c r="W2085" s="50">
        <f t="shared" si="186"/>
        <v>2941.1764705882351</v>
      </c>
      <c r="X2085" s="50">
        <f t="shared" si="185"/>
        <v>2.6890756302521009E-3</v>
      </c>
      <c r="Y2085">
        <f t="shared" si="184"/>
        <v>2.6890756302521011</v>
      </c>
    </row>
    <row r="2086" spans="1:25">
      <c r="A2086">
        <v>2085</v>
      </c>
      <c r="B2086" t="s">
        <v>296</v>
      </c>
      <c r="C2086" t="s">
        <v>385</v>
      </c>
      <c r="D2086">
        <v>9</v>
      </c>
      <c r="E2086" t="s">
        <v>71</v>
      </c>
      <c r="F2086">
        <f t="shared" si="187"/>
        <v>0.08</v>
      </c>
      <c r="H2086">
        <v>340</v>
      </c>
      <c r="I2086">
        <v>371.875</v>
      </c>
      <c r="J2086" t="s">
        <v>67</v>
      </c>
      <c r="K2086">
        <v>1</v>
      </c>
      <c r="L2086" t="s">
        <v>316</v>
      </c>
      <c r="M2086" t="s">
        <v>316</v>
      </c>
      <c r="N2086" t="s">
        <v>30</v>
      </c>
      <c r="O2086" t="s">
        <v>23</v>
      </c>
      <c r="P2086" t="s">
        <v>31</v>
      </c>
      <c r="Q2086" t="s">
        <v>152</v>
      </c>
      <c r="R2086">
        <v>1</v>
      </c>
      <c r="S2086" t="s">
        <v>409</v>
      </c>
      <c r="T2086" t="s">
        <v>415</v>
      </c>
      <c r="U2086" t="s">
        <v>418</v>
      </c>
      <c r="V2086" s="50">
        <f t="shared" si="183"/>
        <v>2.9411764705882353E-3</v>
      </c>
      <c r="W2086" s="50">
        <f t="shared" si="186"/>
        <v>2941.1764705882351</v>
      </c>
      <c r="X2086" s="50">
        <f t="shared" si="185"/>
        <v>2.6890756302521009E-3</v>
      </c>
      <c r="Y2086">
        <f t="shared" si="184"/>
        <v>2.6890756302521011</v>
      </c>
    </row>
    <row r="2087" spans="1:25">
      <c r="A2087">
        <v>2086</v>
      </c>
      <c r="B2087" t="s">
        <v>296</v>
      </c>
      <c r="C2087" t="s">
        <v>385</v>
      </c>
      <c r="D2087">
        <v>9</v>
      </c>
      <c r="E2087" t="s">
        <v>71</v>
      </c>
      <c r="F2087">
        <f t="shared" si="187"/>
        <v>0.08</v>
      </c>
      <c r="H2087">
        <v>340</v>
      </c>
      <c r="I2087">
        <v>371.875</v>
      </c>
      <c r="J2087" t="s">
        <v>67</v>
      </c>
      <c r="K2087">
        <v>1</v>
      </c>
      <c r="L2087" t="s">
        <v>187</v>
      </c>
      <c r="M2087" t="s">
        <v>187</v>
      </c>
      <c r="N2087" t="s">
        <v>36</v>
      </c>
      <c r="O2087" t="s">
        <v>23</v>
      </c>
      <c r="P2087" t="s">
        <v>31</v>
      </c>
      <c r="Q2087" t="s">
        <v>38</v>
      </c>
      <c r="R2087">
        <v>1</v>
      </c>
      <c r="S2087" t="s">
        <v>409</v>
      </c>
      <c r="T2087" t="s">
        <v>415</v>
      </c>
      <c r="U2087" t="s">
        <v>418</v>
      </c>
      <c r="V2087" s="50">
        <f t="shared" si="183"/>
        <v>2.9411764705882353E-3</v>
      </c>
      <c r="W2087" s="50">
        <f t="shared" si="186"/>
        <v>2941.1764705882351</v>
      </c>
      <c r="X2087" s="50">
        <f t="shared" si="185"/>
        <v>2.6890756302521009E-3</v>
      </c>
      <c r="Y2087">
        <f t="shared" si="184"/>
        <v>2.6890756302521011</v>
      </c>
    </row>
    <row r="2088" spans="1:25">
      <c r="A2088">
        <v>2087</v>
      </c>
      <c r="B2088" t="s">
        <v>296</v>
      </c>
      <c r="C2088" t="s">
        <v>385</v>
      </c>
      <c r="D2088">
        <v>9</v>
      </c>
      <c r="E2088" t="s">
        <v>71</v>
      </c>
      <c r="F2088">
        <f t="shared" si="187"/>
        <v>0.08</v>
      </c>
      <c r="H2088">
        <v>340</v>
      </c>
      <c r="I2088">
        <v>371.875</v>
      </c>
      <c r="J2088" t="s">
        <v>69</v>
      </c>
      <c r="K2088">
        <v>1</v>
      </c>
      <c r="L2088" t="s">
        <v>39</v>
      </c>
      <c r="M2088" t="s">
        <v>35</v>
      </c>
      <c r="N2088" t="s">
        <v>36</v>
      </c>
      <c r="O2088" t="s">
        <v>37</v>
      </c>
      <c r="P2088" t="s">
        <v>24</v>
      </c>
      <c r="Q2088" t="s">
        <v>38</v>
      </c>
      <c r="R2088">
        <v>2</v>
      </c>
      <c r="S2088" t="s">
        <v>409</v>
      </c>
      <c r="T2088" t="s">
        <v>415</v>
      </c>
      <c r="U2088" t="s">
        <v>419</v>
      </c>
      <c r="V2088" s="50">
        <f t="shared" si="183"/>
        <v>5.8823529411764705E-3</v>
      </c>
      <c r="W2088" s="50">
        <f t="shared" si="186"/>
        <v>5882.3529411764703</v>
      </c>
      <c r="X2088" s="50">
        <f t="shared" si="185"/>
        <v>5.3781512605042018E-3</v>
      </c>
      <c r="Y2088">
        <f t="shared" si="184"/>
        <v>5.3781512605042021</v>
      </c>
    </row>
    <row r="2089" spans="1:25">
      <c r="A2089">
        <v>2088</v>
      </c>
      <c r="B2089" t="s">
        <v>296</v>
      </c>
      <c r="C2089" t="s">
        <v>385</v>
      </c>
      <c r="D2089">
        <v>9</v>
      </c>
      <c r="E2089" t="s">
        <v>71</v>
      </c>
      <c r="F2089">
        <f t="shared" si="187"/>
        <v>0.08</v>
      </c>
      <c r="H2089">
        <v>340</v>
      </c>
      <c r="I2089">
        <v>371.875</v>
      </c>
      <c r="J2089" t="s">
        <v>69</v>
      </c>
      <c r="K2089">
        <v>1</v>
      </c>
      <c r="L2089" t="s">
        <v>34</v>
      </c>
      <c r="M2089" t="s">
        <v>35</v>
      </c>
      <c r="N2089" t="s">
        <v>36</v>
      </c>
      <c r="O2089" t="s">
        <v>37</v>
      </c>
      <c r="P2089" t="s">
        <v>24</v>
      </c>
      <c r="Q2089" t="s">
        <v>38</v>
      </c>
      <c r="R2089">
        <v>1</v>
      </c>
      <c r="S2089" t="s">
        <v>409</v>
      </c>
      <c r="T2089" t="s">
        <v>415</v>
      </c>
      <c r="U2089" t="s">
        <v>419</v>
      </c>
      <c r="V2089" s="50">
        <f t="shared" si="183"/>
        <v>2.9411764705882353E-3</v>
      </c>
      <c r="W2089" s="50">
        <f t="shared" si="186"/>
        <v>2941.1764705882351</v>
      </c>
      <c r="X2089" s="50">
        <f t="shared" si="185"/>
        <v>2.6890756302521009E-3</v>
      </c>
      <c r="Y2089">
        <f t="shared" si="184"/>
        <v>2.6890756302521011</v>
      </c>
    </row>
    <row r="2090" spans="1:25">
      <c r="A2090">
        <v>2089</v>
      </c>
      <c r="B2090" t="s">
        <v>296</v>
      </c>
      <c r="C2090" t="s">
        <v>385</v>
      </c>
      <c r="D2090">
        <v>9</v>
      </c>
      <c r="E2090" t="s">
        <v>71</v>
      </c>
      <c r="F2090">
        <f t="shared" si="187"/>
        <v>0.08</v>
      </c>
      <c r="H2090">
        <v>340</v>
      </c>
      <c r="I2090">
        <v>371.875</v>
      </c>
      <c r="J2090" t="s">
        <v>69</v>
      </c>
      <c r="K2090">
        <v>1</v>
      </c>
      <c r="L2090" t="s">
        <v>161</v>
      </c>
      <c r="M2090" t="s">
        <v>161</v>
      </c>
      <c r="N2090" t="s">
        <v>36</v>
      </c>
      <c r="O2090" t="s">
        <v>37</v>
      </c>
      <c r="P2090" t="s">
        <v>24</v>
      </c>
      <c r="Q2090" t="s">
        <v>38</v>
      </c>
      <c r="R2090">
        <v>1</v>
      </c>
      <c r="S2090" t="s">
        <v>409</v>
      </c>
      <c r="T2090" t="s">
        <v>415</v>
      </c>
      <c r="U2090" t="s">
        <v>419</v>
      </c>
      <c r="V2090" s="50">
        <f t="shared" si="183"/>
        <v>2.9411764705882353E-3</v>
      </c>
      <c r="W2090" s="50">
        <f t="shared" si="186"/>
        <v>2941.1764705882351</v>
      </c>
      <c r="X2090" s="50">
        <f t="shared" si="185"/>
        <v>2.6890756302521009E-3</v>
      </c>
      <c r="Y2090">
        <f t="shared" si="184"/>
        <v>2.6890756302521011</v>
      </c>
    </row>
    <row r="2091" spans="1:25">
      <c r="A2091">
        <v>2090</v>
      </c>
      <c r="B2091" t="s">
        <v>296</v>
      </c>
      <c r="C2091" t="s">
        <v>385</v>
      </c>
      <c r="D2091">
        <v>9</v>
      </c>
      <c r="E2091" t="s">
        <v>71</v>
      </c>
      <c r="F2091">
        <f t="shared" si="187"/>
        <v>0.08</v>
      </c>
      <c r="H2091">
        <v>340</v>
      </c>
      <c r="I2091">
        <v>371.875</v>
      </c>
      <c r="J2091" t="s">
        <v>69</v>
      </c>
      <c r="K2091">
        <v>1</v>
      </c>
      <c r="L2091" t="s">
        <v>307</v>
      </c>
      <c r="M2091" t="s">
        <v>307</v>
      </c>
      <c r="N2091" t="s">
        <v>36</v>
      </c>
      <c r="O2091" t="s">
        <v>37</v>
      </c>
      <c r="P2091" t="s">
        <v>24</v>
      </c>
      <c r="Q2091" t="s">
        <v>38</v>
      </c>
      <c r="R2091">
        <v>1</v>
      </c>
      <c r="S2091" t="s">
        <v>409</v>
      </c>
      <c r="T2091" t="s">
        <v>415</v>
      </c>
      <c r="U2091" t="s">
        <v>419</v>
      </c>
      <c r="V2091" s="50">
        <f t="shared" si="183"/>
        <v>2.9411764705882353E-3</v>
      </c>
      <c r="W2091" s="50">
        <f t="shared" si="186"/>
        <v>2941.1764705882351</v>
      </c>
      <c r="X2091" s="50">
        <f t="shared" si="185"/>
        <v>2.6890756302521009E-3</v>
      </c>
      <c r="Y2091">
        <f t="shared" si="184"/>
        <v>2.6890756302521011</v>
      </c>
    </row>
    <row r="2092" spans="1:25">
      <c r="A2092">
        <v>2091</v>
      </c>
      <c r="B2092" t="s">
        <v>296</v>
      </c>
      <c r="C2092" t="s">
        <v>385</v>
      </c>
      <c r="D2092">
        <v>9</v>
      </c>
      <c r="E2092" t="s">
        <v>71</v>
      </c>
      <c r="F2092">
        <f t="shared" si="187"/>
        <v>0.08</v>
      </c>
      <c r="H2092">
        <v>340</v>
      </c>
      <c r="I2092">
        <v>371.875</v>
      </c>
      <c r="J2092" t="s">
        <v>69</v>
      </c>
      <c r="K2092">
        <v>1</v>
      </c>
      <c r="L2092" t="s">
        <v>316</v>
      </c>
      <c r="M2092" t="s">
        <v>316</v>
      </c>
      <c r="N2092" t="s">
        <v>30</v>
      </c>
      <c r="O2092" t="s">
        <v>23</v>
      </c>
      <c r="P2092" t="s">
        <v>31</v>
      </c>
      <c r="Q2092" t="s">
        <v>152</v>
      </c>
      <c r="R2092">
        <v>1</v>
      </c>
      <c r="S2092" t="s">
        <v>409</v>
      </c>
      <c r="T2092" t="s">
        <v>415</v>
      </c>
      <c r="U2092" t="s">
        <v>419</v>
      </c>
      <c r="V2092" s="50">
        <f t="shared" si="183"/>
        <v>2.9411764705882353E-3</v>
      </c>
      <c r="W2092" s="50">
        <f t="shared" si="186"/>
        <v>2941.1764705882351</v>
      </c>
      <c r="X2092" s="50">
        <f t="shared" si="185"/>
        <v>2.6890756302521009E-3</v>
      </c>
      <c r="Y2092">
        <f t="shared" si="184"/>
        <v>2.6890756302521011</v>
      </c>
    </row>
    <row r="2093" spans="1:25">
      <c r="A2093">
        <v>2092</v>
      </c>
      <c r="B2093" t="s">
        <v>296</v>
      </c>
      <c r="C2093" t="s">
        <v>385</v>
      </c>
      <c r="D2093">
        <v>9</v>
      </c>
      <c r="E2093" t="s">
        <v>71</v>
      </c>
      <c r="F2093">
        <f t="shared" si="187"/>
        <v>0.08</v>
      </c>
      <c r="H2093">
        <v>340</v>
      </c>
      <c r="I2093">
        <v>371.875</v>
      </c>
      <c r="J2093" t="s">
        <v>69</v>
      </c>
      <c r="K2093">
        <v>1</v>
      </c>
      <c r="L2093" t="s">
        <v>151</v>
      </c>
      <c r="M2093" t="s">
        <v>151</v>
      </c>
      <c r="N2093" t="s">
        <v>30</v>
      </c>
      <c r="O2093" t="s">
        <v>23</v>
      </c>
      <c r="P2093" t="s">
        <v>31</v>
      </c>
      <c r="Q2093" t="s">
        <v>152</v>
      </c>
      <c r="R2093">
        <v>1</v>
      </c>
      <c r="S2093" t="s">
        <v>409</v>
      </c>
      <c r="T2093" t="s">
        <v>415</v>
      </c>
      <c r="U2093" t="s">
        <v>419</v>
      </c>
      <c r="V2093" s="50">
        <f t="shared" si="183"/>
        <v>2.9411764705882353E-3</v>
      </c>
      <c r="W2093" s="50">
        <f t="shared" si="186"/>
        <v>2941.1764705882351</v>
      </c>
      <c r="X2093" s="50">
        <f t="shared" si="185"/>
        <v>2.6890756302521009E-3</v>
      </c>
      <c r="Y2093">
        <f t="shared" si="184"/>
        <v>2.6890756302521011</v>
      </c>
    </row>
    <row r="2094" spans="1:25">
      <c r="A2094">
        <v>2093</v>
      </c>
      <c r="B2094" t="s">
        <v>296</v>
      </c>
      <c r="C2094" t="s">
        <v>385</v>
      </c>
      <c r="D2094">
        <v>9</v>
      </c>
      <c r="E2094" t="s">
        <v>71</v>
      </c>
      <c r="F2094">
        <f>(12-4)/100</f>
        <v>0.08</v>
      </c>
      <c r="H2094">
        <v>340</v>
      </c>
      <c r="I2094">
        <v>371.875</v>
      </c>
      <c r="J2094" t="s">
        <v>69</v>
      </c>
      <c r="K2094">
        <v>1</v>
      </c>
      <c r="L2094" t="s">
        <v>187</v>
      </c>
      <c r="M2094" t="s">
        <v>187</v>
      </c>
      <c r="N2094" t="s">
        <v>36</v>
      </c>
      <c r="O2094" t="s">
        <v>23</v>
      </c>
      <c r="P2094" t="s">
        <v>31</v>
      </c>
      <c r="Q2094" t="s">
        <v>38</v>
      </c>
      <c r="R2094">
        <v>7</v>
      </c>
      <c r="S2094" t="s">
        <v>409</v>
      </c>
      <c r="T2094" t="s">
        <v>415</v>
      </c>
      <c r="U2094" t="s">
        <v>419</v>
      </c>
      <c r="V2094" s="50">
        <f t="shared" si="183"/>
        <v>2.0588235294117647E-2</v>
      </c>
      <c r="W2094" s="50">
        <f>V2094*1000000</f>
        <v>20588.235294117647</v>
      </c>
      <c r="X2094" s="50">
        <f t="shared" si="185"/>
        <v>1.8823529411764704E-2</v>
      </c>
      <c r="Y2094">
        <f>X2094*1000</f>
        <v>18.823529411764703</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FB1EE4-4EC8-A444-A3E5-84FFC1F513DB}">
  <dimension ref="A3:HF210"/>
  <sheetViews>
    <sheetView topLeftCell="A3" workbookViewId="0">
      <selection activeCell="B3" sqref="B3"/>
    </sheetView>
  </sheetViews>
  <sheetFormatPr baseColWidth="10" defaultRowHeight="16"/>
  <cols>
    <col min="1" max="1" width="24.33203125" bestFit="1" customWidth="1"/>
    <col min="2" max="2" width="21.83203125" bestFit="1" customWidth="1"/>
    <col min="3" max="3" width="12" bestFit="1" customWidth="1"/>
  </cols>
  <sheetData>
    <row r="3" spans="1:214">
      <c r="A3" s="1" t="s">
        <v>420</v>
      </c>
      <c r="B3" t="s">
        <v>578</v>
      </c>
      <c r="C3" t="s">
        <v>577</v>
      </c>
      <c r="E3" t="s">
        <v>581</v>
      </c>
      <c r="F3" t="s">
        <v>579</v>
      </c>
      <c r="G3" t="s">
        <v>580</v>
      </c>
      <c r="J3">
        <v>506.93999999999994</v>
      </c>
      <c r="K3">
        <v>506.93999999999994</v>
      </c>
      <c r="L3">
        <v>506.93999999999994</v>
      </c>
      <c r="M3">
        <v>506.93999999999994</v>
      </c>
      <c r="N3">
        <v>506.93999999999994</v>
      </c>
      <c r="O3">
        <v>506.93999999999994</v>
      </c>
      <c r="P3">
        <v>506.93999999999994</v>
      </c>
      <c r="Q3">
        <v>506.93999999999994</v>
      </c>
      <c r="R3">
        <v>506.93999999999994</v>
      </c>
      <c r="S3">
        <v>506.93999999999994</v>
      </c>
      <c r="T3">
        <v>506.93999999999994</v>
      </c>
      <c r="U3">
        <v>506.93999999999994</v>
      </c>
      <c r="V3">
        <v>506.93999999999994</v>
      </c>
      <c r="W3">
        <v>506.93999999999994</v>
      </c>
      <c r="X3">
        <v>506.93999999999994</v>
      </c>
      <c r="Y3">
        <v>506.93999999999994</v>
      </c>
      <c r="Z3">
        <v>506.93999999999994</v>
      </c>
      <c r="AA3">
        <v>506.93999999999994</v>
      </c>
      <c r="AB3">
        <v>506.93999999999994</v>
      </c>
      <c r="AC3">
        <v>506.93999999999994</v>
      </c>
      <c r="AD3">
        <v>506.93999999999994</v>
      </c>
      <c r="AE3">
        <v>506.93999999999994</v>
      </c>
      <c r="AF3">
        <v>506.93999999999994</v>
      </c>
      <c r="AG3">
        <v>506.93999999999994</v>
      </c>
      <c r="AH3">
        <v>506.93999999999994</v>
      </c>
      <c r="AI3">
        <v>506.93999999999994</v>
      </c>
      <c r="AJ3">
        <v>506.93999999999994</v>
      </c>
      <c r="AK3">
        <v>506.93999999999994</v>
      </c>
      <c r="AL3">
        <v>506.93999999999994</v>
      </c>
      <c r="AM3">
        <v>506.93999999999994</v>
      </c>
      <c r="AN3">
        <v>506.93999999999994</v>
      </c>
      <c r="AO3">
        <v>506.93999999999994</v>
      </c>
      <c r="AP3">
        <v>506.93999999999994</v>
      </c>
      <c r="AQ3">
        <v>506.93999999999994</v>
      </c>
      <c r="AR3">
        <v>506.93999999999994</v>
      </c>
      <c r="AS3">
        <v>506.93999999999994</v>
      </c>
      <c r="AT3">
        <v>506.93999999999994</v>
      </c>
      <c r="AU3">
        <v>506.93999999999994</v>
      </c>
      <c r="AV3">
        <v>506.93999999999994</v>
      </c>
      <c r="AW3">
        <v>506.93999999999994</v>
      </c>
      <c r="AX3">
        <v>506.93999999999994</v>
      </c>
      <c r="AY3">
        <v>506.93999999999994</v>
      </c>
      <c r="AZ3">
        <v>506.93999999999994</v>
      </c>
      <c r="BA3">
        <v>506.93999999999994</v>
      </c>
      <c r="BB3">
        <v>506.93999999999994</v>
      </c>
      <c r="BC3">
        <v>506.93999999999994</v>
      </c>
      <c r="BD3">
        <v>506.93999999999994</v>
      </c>
      <c r="BE3">
        <v>506.93999999999994</v>
      </c>
      <c r="BF3">
        <v>506.93999999999994</v>
      </c>
      <c r="BG3">
        <v>506.93999999999994</v>
      </c>
      <c r="BH3">
        <v>506.93999999999994</v>
      </c>
      <c r="BI3">
        <v>506.93999999999994</v>
      </c>
      <c r="BJ3">
        <v>506.93999999999994</v>
      </c>
      <c r="BK3">
        <v>506.93999999999994</v>
      </c>
      <c r="BL3">
        <v>506.93999999999994</v>
      </c>
      <c r="BM3">
        <v>506.93999999999994</v>
      </c>
      <c r="BN3">
        <v>347.5</v>
      </c>
      <c r="BO3">
        <v>347.5</v>
      </c>
      <c r="BP3">
        <v>347.5</v>
      </c>
      <c r="BQ3">
        <v>347.5</v>
      </c>
      <c r="BR3">
        <v>347.5</v>
      </c>
      <c r="BS3">
        <v>347.5</v>
      </c>
      <c r="BT3">
        <v>347.5</v>
      </c>
      <c r="BU3">
        <v>347.5</v>
      </c>
      <c r="BV3">
        <v>347.5</v>
      </c>
      <c r="BW3">
        <v>347.5</v>
      </c>
      <c r="BX3">
        <v>347.5</v>
      </c>
      <c r="BY3">
        <v>347.5</v>
      </c>
      <c r="BZ3">
        <v>347.5</v>
      </c>
      <c r="CA3">
        <v>347.5</v>
      </c>
      <c r="CB3">
        <v>347.5</v>
      </c>
      <c r="CC3">
        <v>347.5</v>
      </c>
      <c r="CD3">
        <v>347.5</v>
      </c>
      <c r="CE3">
        <v>347.5</v>
      </c>
      <c r="CF3">
        <v>347.5</v>
      </c>
      <c r="CG3">
        <v>347.5</v>
      </c>
      <c r="CH3">
        <v>347.5</v>
      </c>
      <c r="CI3">
        <v>347.5</v>
      </c>
      <c r="CJ3">
        <v>347.5</v>
      </c>
      <c r="CK3">
        <v>347.5</v>
      </c>
      <c r="CL3">
        <v>347.5</v>
      </c>
      <c r="CM3">
        <v>347.5</v>
      </c>
      <c r="CN3">
        <v>347.5</v>
      </c>
      <c r="CO3">
        <v>347.5</v>
      </c>
      <c r="CP3">
        <v>347.5</v>
      </c>
      <c r="CQ3">
        <v>347.5</v>
      </c>
      <c r="CR3">
        <v>347.5</v>
      </c>
      <c r="CS3">
        <v>347.5</v>
      </c>
      <c r="CT3">
        <v>347.5</v>
      </c>
      <c r="CU3">
        <v>347.5</v>
      </c>
      <c r="CV3">
        <v>347.5</v>
      </c>
      <c r="CW3">
        <v>347.5</v>
      </c>
      <c r="CX3">
        <v>347.5</v>
      </c>
      <c r="CY3">
        <v>347.5</v>
      </c>
      <c r="CZ3">
        <v>347.5</v>
      </c>
      <c r="DA3">
        <v>347.5</v>
      </c>
      <c r="DB3">
        <v>347.5</v>
      </c>
      <c r="DC3">
        <v>347.5</v>
      </c>
      <c r="DD3">
        <v>347.5</v>
      </c>
      <c r="DE3">
        <v>347.5</v>
      </c>
      <c r="DF3">
        <v>347.5</v>
      </c>
      <c r="DG3">
        <v>347.5</v>
      </c>
      <c r="DH3">
        <v>347.5</v>
      </c>
      <c r="DI3">
        <v>347.5</v>
      </c>
      <c r="DJ3">
        <v>347.5</v>
      </c>
      <c r="DK3">
        <v>347.5</v>
      </c>
      <c r="DL3">
        <v>347.5</v>
      </c>
      <c r="DM3">
        <v>347.5</v>
      </c>
      <c r="DN3">
        <v>347.5</v>
      </c>
      <c r="DO3">
        <v>347.5</v>
      </c>
      <c r="DP3">
        <v>347.5</v>
      </c>
      <c r="DQ3">
        <v>347.5</v>
      </c>
      <c r="DR3">
        <v>347.5</v>
      </c>
      <c r="DS3">
        <v>347.5</v>
      </c>
      <c r="DT3">
        <v>347.5</v>
      </c>
      <c r="DU3">
        <v>347.5</v>
      </c>
      <c r="DV3">
        <v>347.5</v>
      </c>
      <c r="DW3">
        <v>347.5</v>
      </c>
      <c r="DX3">
        <v>347.5</v>
      </c>
      <c r="DY3">
        <v>347.5</v>
      </c>
      <c r="DZ3">
        <v>347.5</v>
      </c>
      <c r="EA3">
        <v>347.5</v>
      </c>
      <c r="EB3">
        <v>347.5</v>
      </c>
      <c r="EC3">
        <v>320</v>
      </c>
      <c r="ED3">
        <v>320</v>
      </c>
      <c r="EE3">
        <v>347.5</v>
      </c>
      <c r="EF3">
        <v>347.5</v>
      </c>
      <c r="EG3">
        <v>347.5</v>
      </c>
      <c r="EH3">
        <v>347.5</v>
      </c>
      <c r="EI3">
        <v>347.5</v>
      </c>
      <c r="EJ3">
        <v>347.5</v>
      </c>
      <c r="EK3">
        <v>347.5</v>
      </c>
      <c r="EL3">
        <v>347.5</v>
      </c>
      <c r="EM3">
        <v>371.875</v>
      </c>
      <c r="EN3">
        <v>371.875</v>
      </c>
      <c r="EO3">
        <v>371.875</v>
      </c>
      <c r="EP3">
        <v>371.875</v>
      </c>
      <c r="EQ3">
        <v>164.0625</v>
      </c>
      <c r="ER3">
        <v>164.0625</v>
      </c>
      <c r="ES3">
        <v>164.0625</v>
      </c>
      <c r="ET3">
        <v>164.0625</v>
      </c>
      <c r="EU3">
        <v>371.875</v>
      </c>
      <c r="EV3">
        <v>371.875</v>
      </c>
      <c r="EW3">
        <v>371.875</v>
      </c>
      <c r="EX3">
        <v>371.875</v>
      </c>
      <c r="EY3">
        <v>218.75</v>
      </c>
      <c r="EZ3">
        <v>218.75</v>
      </c>
      <c r="FA3">
        <v>218.75</v>
      </c>
      <c r="FB3">
        <v>218.75</v>
      </c>
      <c r="FC3">
        <v>371.875</v>
      </c>
      <c r="FD3">
        <v>371.875</v>
      </c>
      <c r="FE3">
        <v>371.875</v>
      </c>
      <c r="FF3">
        <v>371.875</v>
      </c>
      <c r="FG3">
        <v>218.75</v>
      </c>
      <c r="FH3">
        <v>218.75</v>
      </c>
      <c r="FI3">
        <v>218.75</v>
      </c>
      <c r="FJ3">
        <v>218.75</v>
      </c>
      <c r="FK3">
        <v>371.875</v>
      </c>
      <c r="FL3">
        <v>371.875</v>
      </c>
      <c r="FM3">
        <v>371.875</v>
      </c>
      <c r="FN3">
        <v>371.875</v>
      </c>
      <c r="FO3">
        <v>218.75</v>
      </c>
      <c r="FP3">
        <v>218.75</v>
      </c>
      <c r="FQ3">
        <v>218.75</v>
      </c>
      <c r="FR3">
        <v>218.75</v>
      </c>
      <c r="FS3">
        <v>371.875</v>
      </c>
      <c r="FT3">
        <v>371.875</v>
      </c>
      <c r="FU3">
        <v>371.875</v>
      </c>
      <c r="FV3">
        <v>371.875</v>
      </c>
      <c r="FW3">
        <v>164.0625</v>
      </c>
      <c r="FX3">
        <v>164.0625</v>
      </c>
      <c r="FY3">
        <v>164.0625</v>
      </c>
      <c r="FZ3">
        <v>164.0625</v>
      </c>
      <c r="GA3">
        <v>371.875</v>
      </c>
      <c r="GB3">
        <v>371.875</v>
      </c>
      <c r="GC3">
        <v>371.875</v>
      </c>
      <c r="GD3">
        <v>371.875</v>
      </c>
      <c r="GE3">
        <v>218.75</v>
      </c>
      <c r="GF3">
        <v>218.75</v>
      </c>
      <c r="GG3">
        <v>218.75</v>
      </c>
      <c r="GH3">
        <v>218.75</v>
      </c>
      <c r="GI3">
        <v>371.875</v>
      </c>
      <c r="GJ3">
        <v>371.875</v>
      </c>
      <c r="GK3">
        <v>371.875</v>
      </c>
      <c r="GL3">
        <v>371.875</v>
      </c>
      <c r="GM3">
        <v>218.75</v>
      </c>
      <c r="GN3">
        <v>218.75</v>
      </c>
      <c r="GO3">
        <v>218.75</v>
      </c>
      <c r="GP3">
        <v>218.75</v>
      </c>
      <c r="GQ3">
        <v>371.875</v>
      </c>
      <c r="GR3">
        <v>371.875</v>
      </c>
      <c r="GS3">
        <v>371.875</v>
      </c>
      <c r="GT3">
        <v>371.875</v>
      </c>
      <c r="GU3">
        <v>164.0625</v>
      </c>
      <c r="GV3">
        <v>164.0625</v>
      </c>
      <c r="GW3">
        <v>164.0625</v>
      </c>
      <c r="GX3">
        <v>164.0625</v>
      </c>
      <c r="GY3">
        <v>371.875</v>
      </c>
      <c r="GZ3">
        <v>371.875</v>
      </c>
      <c r="HA3">
        <v>371.875</v>
      </c>
      <c r="HB3">
        <v>371.875</v>
      </c>
      <c r="HC3">
        <v>164.0625</v>
      </c>
      <c r="HD3">
        <v>164.0625</v>
      </c>
      <c r="HE3">
        <v>164.0625</v>
      </c>
      <c r="HF3">
        <v>164.0625</v>
      </c>
    </row>
    <row r="4" spans="1:214">
      <c r="A4" s="2" t="s">
        <v>73</v>
      </c>
      <c r="B4">
        <v>506.93999999999994</v>
      </c>
      <c r="C4">
        <v>11</v>
      </c>
      <c r="E4" t="s">
        <v>582</v>
      </c>
      <c r="F4">
        <v>506.93999999999994</v>
      </c>
      <c r="G4">
        <v>11</v>
      </c>
      <c r="I4" t="s">
        <v>582</v>
      </c>
      <c r="J4">
        <v>11</v>
      </c>
      <c r="K4">
        <v>9</v>
      </c>
      <c r="L4">
        <v>15</v>
      </c>
      <c r="M4">
        <v>6</v>
      </c>
      <c r="N4">
        <v>9</v>
      </c>
      <c r="O4">
        <v>8</v>
      </c>
      <c r="P4">
        <v>4</v>
      </c>
      <c r="Q4">
        <v>13</v>
      </c>
      <c r="R4">
        <v>5</v>
      </c>
      <c r="S4">
        <v>8</v>
      </c>
      <c r="T4">
        <v>3</v>
      </c>
      <c r="U4">
        <v>5</v>
      </c>
      <c r="V4">
        <v>8</v>
      </c>
      <c r="W4">
        <v>5</v>
      </c>
      <c r="X4">
        <v>10</v>
      </c>
      <c r="Y4">
        <v>11</v>
      </c>
      <c r="Z4">
        <v>3</v>
      </c>
      <c r="AA4">
        <v>3</v>
      </c>
      <c r="AB4">
        <v>8</v>
      </c>
      <c r="AC4">
        <v>4</v>
      </c>
      <c r="AD4">
        <v>3</v>
      </c>
      <c r="AE4">
        <v>10</v>
      </c>
      <c r="AF4">
        <v>4</v>
      </c>
      <c r="AG4">
        <v>15</v>
      </c>
      <c r="AH4">
        <v>4</v>
      </c>
      <c r="AI4">
        <v>4</v>
      </c>
      <c r="AJ4">
        <v>7</v>
      </c>
      <c r="AK4">
        <v>4</v>
      </c>
      <c r="AL4">
        <v>11</v>
      </c>
      <c r="AM4">
        <v>14</v>
      </c>
      <c r="AN4">
        <v>11</v>
      </c>
      <c r="AO4">
        <v>13</v>
      </c>
      <c r="AP4">
        <v>9</v>
      </c>
      <c r="AQ4">
        <v>10</v>
      </c>
      <c r="AR4">
        <v>16</v>
      </c>
      <c r="AS4">
        <v>11</v>
      </c>
      <c r="AT4">
        <v>9</v>
      </c>
      <c r="AU4">
        <v>7</v>
      </c>
      <c r="AV4">
        <v>14</v>
      </c>
      <c r="AW4">
        <v>9</v>
      </c>
      <c r="AX4">
        <v>2</v>
      </c>
      <c r="AY4">
        <v>3</v>
      </c>
      <c r="AZ4">
        <v>6</v>
      </c>
      <c r="BA4">
        <v>13</v>
      </c>
      <c r="BB4">
        <v>3</v>
      </c>
      <c r="BC4">
        <v>3</v>
      </c>
      <c r="BD4">
        <v>6</v>
      </c>
      <c r="BE4">
        <v>3</v>
      </c>
      <c r="BF4">
        <v>2</v>
      </c>
      <c r="BG4">
        <v>3</v>
      </c>
      <c r="BH4">
        <v>2</v>
      </c>
      <c r="BI4">
        <v>3</v>
      </c>
      <c r="BJ4">
        <v>2</v>
      </c>
      <c r="BK4">
        <v>1</v>
      </c>
      <c r="BL4">
        <v>4</v>
      </c>
      <c r="BM4">
        <v>7</v>
      </c>
    </row>
    <row r="5" spans="1:214">
      <c r="A5" s="2" t="s">
        <v>74</v>
      </c>
      <c r="B5">
        <v>506.93999999999994</v>
      </c>
      <c r="C5">
        <v>9</v>
      </c>
      <c r="E5" t="s">
        <v>582</v>
      </c>
      <c r="F5">
        <v>506.93999999999994</v>
      </c>
      <c r="G5">
        <v>9</v>
      </c>
      <c r="I5" t="s">
        <v>583</v>
      </c>
      <c r="BN5">
        <v>9</v>
      </c>
      <c r="BO5">
        <v>11</v>
      </c>
      <c r="BP5">
        <v>11</v>
      </c>
      <c r="BQ5">
        <v>11</v>
      </c>
      <c r="BR5">
        <v>42</v>
      </c>
      <c r="BS5">
        <v>53</v>
      </c>
      <c r="BT5">
        <v>48</v>
      </c>
      <c r="BU5">
        <v>95</v>
      </c>
      <c r="BV5">
        <v>8</v>
      </c>
      <c r="BW5">
        <v>10</v>
      </c>
      <c r="BX5">
        <v>8</v>
      </c>
      <c r="BY5">
        <v>21</v>
      </c>
      <c r="BZ5">
        <v>39</v>
      </c>
      <c r="CA5">
        <v>54</v>
      </c>
      <c r="CB5">
        <v>34</v>
      </c>
      <c r="CC5">
        <v>53</v>
      </c>
      <c r="CD5">
        <v>7</v>
      </c>
      <c r="CE5">
        <v>8</v>
      </c>
      <c r="CF5">
        <v>8</v>
      </c>
      <c r="CG5">
        <v>4</v>
      </c>
      <c r="CH5">
        <v>28</v>
      </c>
      <c r="CI5">
        <v>36</v>
      </c>
      <c r="CJ5">
        <v>27</v>
      </c>
      <c r="CK5">
        <v>51</v>
      </c>
      <c r="CL5">
        <v>6</v>
      </c>
      <c r="CM5">
        <v>8</v>
      </c>
      <c r="CN5">
        <v>8</v>
      </c>
      <c r="CO5">
        <v>6</v>
      </c>
      <c r="CP5">
        <v>32</v>
      </c>
      <c r="CQ5">
        <v>32</v>
      </c>
      <c r="CR5">
        <v>37</v>
      </c>
      <c r="CS5">
        <v>40</v>
      </c>
      <c r="CT5">
        <v>5</v>
      </c>
      <c r="CU5">
        <v>4</v>
      </c>
      <c r="CV5">
        <v>5</v>
      </c>
      <c r="CW5">
        <v>24</v>
      </c>
      <c r="CX5">
        <v>19</v>
      </c>
      <c r="CY5">
        <v>28</v>
      </c>
      <c r="CZ5">
        <v>33</v>
      </c>
      <c r="DA5">
        <v>4</v>
      </c>
      <c r="DB5">
        <v>2</v>
      </c>
      <c r="DC5">
        <v>7</v>
      </c>
      <c r="DD5">
        <v>9</v>
      </c>
      <c r="DE5">
        <v>56</v>
      </c>
      <c r="DF5">
        <v>82</v>
      </c>
      <c r="DG5">
        <v>103</v>
      </c>
      <c r="DH5">
        <v>117</v>
      </c>
      <c r="DI5">
        <v>1</v>
      </c>
      <c r="DJ5">
        <v>5</v>
      </c>
      <c r="DK5">
        <v>4</v>
      </c>
      <c r="DL5">
        <v>3</v>
      </c>
      <c r="DM5">
        <v>20</v>
      </c>
      <c r="DN5">
        <v>25</v>
      </c>
      <c r="DO5">
        <v>31</v>
      </c>
      <c r="DP5">
        <v>37</v>
      </c>
      <c r="DQ5">
        <v>2</v>
      </c>
      <c r="DR5">
        <v>10</v>
      </c>
      <c r="DS5">
        <v>11</v>
      </c>
      <c r="DT5">
        <v>10</v>
      </c>
      <c r="DU5">
        <v>144</v>
      </c>
      <c r="DV5">
        <v>137</v>
      </c>
      <c r="DW5">
        <v>140</v>
      </c>
      <c r="DX5">
        <v>126</v>
      </c>
      <c r="DY5">
        <v>3</v>
      </c>
      <c r="DZ5">
        <v>1</v>
      </c>
      <c r="EA5">
        <v>10</v>
      </c>
      <c r="EB5">
        <v>3</v>
      </c>
      <c r="EC5">
        <v>17</v>
      </c>
      <c r="ED5">
        <v>6</v>
      </c>
      <c r="EE5">
        <v>10</v>
      </c>
      <c r="EF5">
        <v>7</v>
      </c>
      <c r="EG5">
        <v>6</v>
      </c>
      <c r="EH5">
        <v>6</v>
      </c>
      <c r="EI5">
        <v>86</v>
      </c>
      <c r="EJ5">
        <v>181</v>
      </c>
      <c r="EK5">
        <v>155</v>
      </c>
      <c r="EL5">
        <v>117</v>
      </c>
    </row>
    <row r="6" spans="1:214">
      <c r="A6" s="2" t="s">
        <v>75</v>
      </c>
      <c r="B6">
        <v>506.93999999999994</v>
      </c>
      <c r="C6">
        <v>15</v>
      </c>
      <c r="E6" t="s">
        <v>582</v>
      </c>
      <c r="F6">
        <v>506.93999999999994</v>
      </c>
      <c r="G6">
        <v>15</v>
      </c>
      <c r="I6" t="s">
        <v>584</v>
      </c>
      <c r="EM6">
        <v>6</v>
      </c>
      <c r="EN6">
        <v>1</v>
      </c>
      <c r="EO6">
        <v>5</v>
      </c>
      <c r="EP6">
        <v>6</v>
      </c>
      <c r="EQ6">
        <v>12</v>
      </c>
      <c r="ER6">
        <v>9</v>
      </c>
      <c r="ES6">
        <v>14</v>
      </c>
      <c r="ET6">
        <v>15</v>
      </c>
      <c r="EU6">
        <v>10</v>
      </c>
      <c r="EV6">
        <v>7</v>
      </c>
      <c r="EW6">
        <v>8</v>
      </c>
      <c r="EX6">
        <v>7</v>
      </c>
      <c r="EY6">
        <v>15</v>
      </c>
      <c r="EZ6">
        <v>17</v>
      </c>
      <c r="FA6">
        <v>21</v>
      </c>
      <c r="FB6">
        <v>13</v>
      </c>
      <c r="FC6">
        <v>5</v>
      </c>
      <c r="FD6">
        <v>6</v>
      </c>
      <c r="FE6">
        <v>10</v>
      </c>
      <c r="FF6">
        <v>13</v>
      </c>
      <c r="FG6">
        <v>17</v>
      </c>
      <c r="FH6">
        <v>7</v>
      </c>
      <c r="FI6">
        <v>9</v>
      </c>
      <c r="FJ6">
        <v>7</v>
      </c>
      <c r="FK6">
        <v>12</v>
      </c>
      <c r="FL6">
        <v>9</v>
      </c>
      <c r="FM6">
        <v>17</v>
      </c>
      <c r="FN6">
        <v>7</v>
      </c>
      <c r="FO6">
        <v>28</v>
      </c>
      <c r="FP6">
        <v>18</v>
      </c>
      <c r="FQ6">
        <v>25</v>
      </c>
      <c r="FR6">
        <v>24</v>
      </c>
      <c r="FS6">
        <v>9</v>
      </c>
      <c r="FT6">
        <v>11</v>
      </c>
      <c r="FU6">
        <v>9</v>
      </c>
      <c r="FV6">
        <v>5</v>
      </c>
      <c r="FW6">
        <v>20</v>
      </c>
      <c r="FX6">
        <v>14</v>
      </c>
      <c r="FY6">
        <v>9</v>
      </c>
      <c r="FZ6">
        <v>6</v>
      </c>
      <c r="GA6">
        <v>14</v>
      </c>
      <c r="GB6">
        <v>18</v>
      </c>
      <c r="GC6">
        <v>15</v>
      </c>
      <c r="GD6">
        <v>16</v>
      </c>
      <c r="GE6">
        <v>21</v>
      </c>
      <c r="GF6">
        <v>16</v>
      </c>
      <c r="GG6">
        <v>28</v>
      </c>
      <c r="GH6">
        <v>21</v>
      </c>
      <c r="GI6">
        <v>9</v>
      </c>
      <c r="GJ6">
        <v>2</v>
      </c>
      <c r="GK6">
        <v>10</v>
      </c>
      <c r="GL6">
        <v>8</v>
      </c>
      <c r="GM6">
        <v>25</v>
      </c>
      <c r="GN6">
        <v>31</v>
      </c>
      <c r="GO6">
        <v>27</v>
      </c>
      <c r="GP6">
        <v>19</v>
      </c>
      <c r="GQ6">
        <v>7</v>
      </c>
      <c r="GR6">
        <v>8</v>
      </c>
      <c r="GS6">
        <v>5</v>
      </c>
      <c r="GT6">
        <v>10</v>
      </c>
      <c r="GU6">
        <v>8</v>
      </c>
      <c r="GV6">
        <v>10</v>
      </c>
      <c r="GW6">
        <v>5</v>
      </c>
      <c r="GX6">
        <v>20</v>
      </c>
      <c r="GY6">
        <v>4</v>
      </c>
      <c r="GZ6">
        <v>3</v>
      </c>
      <c r="HA6">
        <v>5</v>
      </c>
      <c r="HB6">
        <v>14</v>
      </c>
      <c r="HC6">
        <v>18</v>
      </c>
      <c r="HD6">
        <v>11</v>
      </c>
      <c r="HE6">
        <v>30</v>
      </c>
      <c r="HF6">
        <v>17</v>
      </c>
    </row>
    <row r="7" spans="1:214">
      <c r="A7" s="2" t="s">
        <v>76</v>
      </c>
      <c r="B7">
        <v>506.93999999999994</v>
      </c>
      <c r="C7">
        <v>6</v>
      </c>
      <c r="E7" t="s">
        <v>582</v>
      </c>
      <c r="F7">
        <v>506.93999999999994</v>
      </c>
      <c r="G7">
        <v>6</v>
      </c>
    </row>
    <row r="8" spans="1:214">
      <c r="A8" s="2" t="s">
        <v>28</v>
      </c>
      <c r="B8">
        <v>506.93999999999994</v>
      </c>
      <c r="C8">
        <v>9</v>
      </c>
      <c r="E8" t="s">
        <v>582</v>
      </c>
      <c r="F8">
        <v>506.93999999999994</v>
      </c>
      <c r="G8">
        <v>9</v>
      </c>
    </row>
    <row r="9" spans="1:214">
      <c r="A9" s="2" t="s">
        <v>66</v>
      </c>
      <c r="B9">
        <v>506.93999999999994</v>
      </c>
      <c r="C9">
        <v>8</v>
      </c>
      <c r="E9" t="s">
        <v>582</v>
      </c>
      <c r="F9">
        <v>506.93999999999994</v>
      </c>
      <c r="G9">
        <v>8</v>
      </c>
    </row>
    <row r="10" spans="1:214">
      <c r="A10" s="2" t="s">
        <v>68</v>
      </c>
      <c r="B10">
        <v>506.93999999999994</v>
      </c>
      <c r="C10">
        <v>4</v>
      </c>
      <c r="E10" t="s">
        <v>582</v>
      </c>
      <c r="F10">
        <v>506.93999999999994</v>
      </c>
      <c r="G10">
        <v>4</v>
      </c>
    </row>
    <row r="11" spans="1:214">
      <c r="A11" s="2" t="s">
        <v>70</v>
      </c>
      <c r="B11">
        <v>506.93999999999994</v>
      </c>
      <c r="C11">
        <v>13</v>
      </c>
      <c r="E11" t="s">
        <v>582</v>
      </c>
      <c r="F11">
        <v>506.93999999999994</v>
      </c>
      <c r="G11">
        <v>13</v>
      </c>
    </row>
    <row r="12" spans="1:214">
      <c r="A12" s="2" t="s">
        <v>84</v>
      </c>
      <c r="B12">
        <v>506.93999999999994</v>
      </c>
      <c r="C12">
        <v>5</v>
      </c>
      <c r="E12" t="s">
        <v>582</v>
      </c>
      <c r="F12">
        <v>506.93999999999994</v>
      </c>
      <c r="G12">
        <v>5</v>
      </c>
    </row>
    <row r="13" spans="1:214">
      <c r="A13" s="2" t="s">
        <v>85</v>
      </c>
      <c r="B13">
        <v>506.93999999999994</v>
      </c>
      <c r="C13">
        <v>8</v>
      </c>
      <c r="E13" t="s">
        <v>582</v>
      </c>
      <c r="F13">
        <v>506.93999999999994</v>
      </c>
      <c r="G13">
        <v>8</v>
      </c>
    </row>
    <row r="14" spans="1:214">
      <c r="A14" s="2" t="s">
        <v>86</v>
      </c>
      <c r="B14">
        <v>506.93999999999994</v>
      </c>
      <c r="C14">
        <v>3</v>
      </c>
      <c r="E14" t="s">
        <v>582</v>
      </c>
      <c r="F14">
        <v>506.93999999999994</v>
      </c>
      <c r="G14">
        <v>3</v>
      </c>
    </row>
    <row r="15" spans="1:214">
      <c r="A15" s="2" t="s">
        <v>87</v>
      </c>
      <c r="B15">
        <v>506.93999999999994</v>
      </c>
      <c r="C15">
        <v>5</v>
      </c>
      <c r="E15" t="s">
        <v>582</v>
      </c>
      <c r="F15">
        <v>506.93999999999994</v>
      </c>
      <c r="G15">
        <v>5</v>
      </c>
    </row>
    <row r="16" spans="1:214">
      <c r="A16" s="2" t="s">
        <v>79</v>
      </c>
      <c r="B16">
        <v>506.93999999999994</v>
      </c>
      <c r="C16">
        <v>8</v>
      </c>
      <c r="E16" t="s">
        <v>582</v>
      </c>
      <c r="F16">
        <v>506.93999999999994</v>
      </c>
      <c r="G16">
        <v>8</v>
      </c>
    </row>
    <row r="17" spans="1:7">
      <c r="A17" s="2" t="s">
        <v>80</v>
      </c>
      <c r="B17">
        <v>506.93999999999994</v>
      </c>
      <c r="C17">
        <v>5</v>
      </c>
      <c r="E17" t="s">
        <v>582</v>
      </c>
      <c r="F17">
        <v>506.93999999999994</v>
      </c>
      <c r="G17">
        <v>5</v>
      </c>
    </row>
    <row r="18" spans="1:7">
      <c r="A18" s="2" t="s">
        <v>81</v>
      </c>
      <c r="B18">
        <v>506.93999999999994</v>
      </c>
      <c r="C18">
        <v>10</v>
      </c>
      <c r="E18" t="s">
        <v>582</v>
      </c>
      <c r="F18">
        <v>506.93999999999994</v>
      </c>
      <c r="G18">
        <v>10</v>
      </c>
    </row>
    <row r="19" spans="1:7">
      <c r="A19" s="2" t="s">
        <v>82</v>
      </c>
      <c r="B19">
        <v>506.93999999999994</v>
      </c>
      <c r="C19">
        <v>11</v>
      </c>
      <c r="E19" t="s">
        <v>582</v>
      </c>
      <c r="F19">
        <v>506.93999999999994</v>
      </c>
      <c r="G19">
        <v>11</v>
      </c>
    </row>
    <row r="20" spans="1:7">
      <c r="A20" s="2" t="s">
        <v>95</v>
      </c>
      <c r="B20">
        <v>506.93999999999994</v>
      </c>
      <c r="C20">
        <v>3</v>
      </c>
      <c r="E20" t="s">
        <v>582</v>
      </c>
      <c r="F20">
        <v>506.93999999999994</v>
      </c>
      <c r="G20">
        <v>3</v>
      </c>
    </row>
    <row r="21" spans="1:7">
      <c r="A21" s="2" t="s">
        <v>96</v>
      </c>
      <c r="B21">
        <v>506.93999999999994</v>
      </c>
      <c r="C21">
        <v>3</v>
      </c>
      <c r="E21" t="s">
        <v>582</v>
      </c>
      <c r="F21">
        <v>506.93999999999994</v>
      </c>
      <c r="G21">
        <v>3</v>
      </c>
    </row>
    <row r="22" spans="1:7">
      <c r="A22" s="2" t="s">
        <v>97</v>
      </c>
      <c r="B22">
        <v>506.93999999999994</v>
      </c>
      <c r="C22">
        <v>8</v>
      </c>
      <c r="E22" t="s">
        <v>582</v>
      </c>
      <c r="F22">
        <v>506.93999999999994</v>
      </c>
      <c r="G22">
        <v>8</v>
      </c>
    </row>
    <row r="23" spans="1:7">
      <c r="A23" s="2" t="s">
        <v>98</v>
      </c>
      <c r="B23">
        <v>506.93999999999994</v>
      </c>
      <c r="C23">
        <v>4</v>
      </c>
      <c r="E23" t="s">
        <v>582</v>
      </c>
      <c r="F23">
        <v>506.93999999999994</v>
      </c>
      <c r="G23">
        <v>4</v>
      </c>
    </row>
    <row r="24" spans="1:7">
      <c r="A24" s="2" t="s">
        <v>90</v>
      </c>
      <c r="B24">
        <v>506.93999999999994</v>
      </c>
      <c r="C24">
        <v>3</v>
      </c>
      <c r="E24" t="s">
        <v>582</v>
      </c>
      <c r="F24">
        <v>506.93999999999994</v>
      </c>
      <c r="G24">
        <v>3</v>
      </c>
    </row>
    <row r="25" spans="1:7">
      <c r="A25" s="2" t="s">
        <v>91</v>
      </c>
      <c r="B25">
        <v>506.93999999999994</v>
      </c>
      <c r="C25">
        <v>10</v>
      </c>
      <c r="E25" t="s">
        <v>582</v>
      </c>
      <c r="F25">
        <v>506.93999999999994</v>
      </c>
      <c r="G25">
        <v>10</v>
      </c>
    </row>
    <row r="26" spans="1:7">
      <c r="A26" s="2" t="s">
        <v>92</v>
      </c>
      <c r="B26">
        <v>506.93999999999994</v>
      </c>
      <c r="C26">
        <v>4</v>
      </c>
      <c r="E26" t="s">
        <v>582</v>
      </c>
      <c r="F26">
        <v>506.93999999999994</v>
      </c>
      <c r="G26">
        <v>4</v>
      </c>
    </row>
    <row r="27" spans="1:7">
      <c r="A27" s="2" t="s">
        <v>93</v>
      </c>
      <c r="B27">
        <v>506.93999999999994</v>
      </c>
      <c r="C27">
        <v>15</v>
      </c>
      <c r="E27" t="s">
        <v>582</v>
      </c>
      <c r="F27">
        <v>506.93999999999994</v>
      </c>
      <c r="G27">
        <v>15</v>
      </c>
    </row>
    <row r="28" spans="1:7">
      <c r="A28" s="2" t="s">
        <v>106</v>
      </c>
      <c r="B28">
        <v>506.93999999999994</v>
      </c>
      <c r="C28">
        <v>4</v>
      </c>
      <c r="E28" t="s">
        <v>582</v>
      </c>
      <c r="F28">
        <v>506.93999999999994</v>
      </c>
      <c r="G28">
        <v>4</v>
      </c>
    </row>
    <row r="29" spans="1:7">
      <c r="A29" s="2" t="s">
        <v>107</v>
      </c>
      <c r="B29">
        <v>506.93999999999994</v>
      </c>
      <c r="C29">
        <v>4</v>
      </c>
      <c r="E29" t="s">
        <v>582</v>
      </c>
      <c r="F29">
        <v>506.93999999999994</v>
      </c>
      <c r="G29">
        <v>4</v>
      </c>
    </row>
    <row r="30" spans="1:7">
      <c r="A30" s="2" t="s">
        <v>108</v>
      </c>
      <c r="B30">
        <v>506.93999999999994</v>
      </c>
      <c r="C30">
        <v>7</v>
      </c>
      <c r="E30" t="s">
        <v>582</v>
      </c>
      <c r="F30">
        <v>506.93999999999994</v>
      </c>
      <c r="G30">
        <v>7</v>
      </c>
    </row>
    <row r="31" spans="1:7">
      <c r="A31" s="2" t="s">
        <v>109</v>
      </c>
      <c r="B31">
        <v>506.93999999999994</v>
      </c>
      <c r="C31">
        <v>4</v>
      </c>
      <c r="E31" t="s">
        <v>582</v>
      </c>
      <c r="F31">
        <v>506.93999999999994</v>
      </c>
      <c r="G31">
        <v>4</v>
      </c>
    </row>
    <row r="32" spans="1:7">
      <c r="A32" s="2" t="s">
        <v>101</v>
      </c>
      <c r="B32">
        <v>506.93999999999994</v>
      </c>
      <c r="C32">
        <v>11</v>
      </c>
      <c r="E32" t="s">
        <v>582</v>
      </c>
      <c r="F32">
        <v>506.93999999999994</v>
      </c>
      <c r="G32">
        <v>11</v>
      </c>
    </row>
    <row r="33" spans="1:7">
      <c r="A33" s="2" t="s">
        <v>102</v>
      </c>
      <c r="B33">
        <v>506.93999999999994</v>
      </c>
      <c r="C33">
        <v>14</v>
      </c>
      <c r="E33" t="s">
        <v>582</v>
      </c>
      <c r="F33">
        <v>506.93999999999994</v>
      </c>
      <c r="G33">
        <v>14</v>
      </c>
    </row>
    <row r="34" spans="1:7">
      <c r="A34" s="2" t="s">
        <v>103</v>
      </c>
      <c r="B34">
        <v>506.93999999999994</v>
      </c>
      <c r="C34">
        <v>11</v>
      </c>
      <c r="E34" t="s">
        <v>582</v>
      </c>
      <c r="F34">
        <v>506.93999999999994</v>
      </c>
      <c r="G34">
        <v>11</v>
      </c>
    </row>
    <row r="35" spans="1:7">
      <c r="A35" s="2" t="s">
        <v>104</v>
      </c>
      <c r="B35">
        <v>506.93999999999994</v>
      </c>
      <c r="C35">
        <v>13</v>
      </c>
      <c r="E35" t="s">
        <v>582</v>
      </c>
      <c r="F35">
        <v>506.93999999999994</v>
      </c>
      <c r="G35">
        <v>13</v>
      </c>
    </row>
    <row r="36" spans="1:7">
      <c r="A36" s="2" t="s">
        <v>118</v>
      </c>
      <c r="B36">
        <v>506.93999999999994</v>
      </c>
      <c r="C36">
        <v>9</v>
      </c>
      <c r="E36" t="s">
        <v>582</v>
      </c>
      <c r="F36">
        <v>506.93999999999994</v>
      </c>
      <c r="G36">
        <v>9</v>
      </c>
    </row>
    <row r="37" spans="1:7">
      <c r="A37" s="2" t="s">
        <v>119</v>
      </c>
      <c r="B37">
        <v>506.93999999999994</v>
      </c>
      <c r="C37">
        <v>10</v>
      </c>
      <c r="E37" t="s">
        <v>582</v>
      </c>
      <c r="F37">
        <v>506.93999999999994</v>
      </c>
      <c r="G37">
        <v>10</v>
      </c>
    </row>
    <row r="38" spans="1:7">
      <c r="A38" s="2" t="s">
        <v>120</v>
      </c>
      <c r="B38">
        <v>506.93999999999994</v>
      </c>
      <c r="C38">
        <v>16</v>
      </c>
      <c r="E38" t="s">
        <v>582</v>
      </c>
      <c r="F38">
        <v>506.93999999999994</v>
      </c>
      <c r="G38">
        <v>16</v>
      </c>
    </row>
    <row r="39" spans="1:7">
      <c r="A39" s="2" t="s">
        <v>121</v>
      </c>
      <c r="B39">
        <v>506.93999999999994</v>
      </c>
      <c r="C39">
        <v>11</v>
      </c>
      <c r="E39" t="s">
        <v>582</v>
      </c>
      <c r="F39">
        <v>506.93999999999994</v>
      </c>
      <c r="G39">
        <v>11</v>
      </c>
    </row>
    <row r="40" spans="1:7">
      <c r="A40" s="2" t="s">
        <v>113</v>
      </c>
      <c r="B40">
        <v>506.93999999999994</v>
      </c>
      <c r="C40">
        <v>9</v>
      </c>
      <c r="E40" t="s">
        <v>582</v>
      </c>
      <c r="F40">
        <v>506.93999999999994</v>
      </c>
      <c r="G40">
        <v>9</v>
      </c>
    </row>
    <row r="41" spans="1:7">
      <c r="A41" s="2" t="s">
        <v>114</v>
      </c>
      <c r="B41">
        <v>506.93999999999994</v>
      </c>
      <c r="C41">
        <v>7</v>
      </c>
      <c r="E41" t="s">
        <v>582</v>
      </c>
      <c r="F41">
        <v>506.93999999999994</v>
      </c>
      <c r="G41">
        <v>7</v>
      </c>
    </row>
    <row r="42" spans="1:7">
      <c r="A42" s="2" t="s">
        <v>115</v>
      </c>
      <c r="B42">
        <v>506.93999999999994</v>
      </c>
      <c r="C42">
        <v>14</v>
      </c>
      <c r="E42" t="s">
        <v>582</v>
      </c>
      <c r="F42">
        <v>506.93999999999994</v>
      </c>
      <c r="G42">
        <v>14</v>
      </c>
    </row>
    <row r="43" spans="1:7">
      <c r="A43" s="2" t="s">
        <v>116</v>
      </c>
      <c r="B43">
        <v>506.93999999999994</v>
      </c>
      <c r="C43">
        <v>9</v>
      </c>
      <c r="E43" t="s">
        <v>582</v>
      </c>
      <c r="F43">
        <v>506.93999999999994</v>
      </c>
      <c r="G43">
        <v>9</v>
      </c>
    </row>
    <row r="44" spans="1:7">
      <c r="A44" s="2" t="s">
        <v>129</v>
      </c>
      <c r="B44">
        <v>506.93999999999994</v>
      </c>
      <c r="C44">
        <v>2</v>
      </c>
      <c r="E44" t="s">
        <v>582</v>
      </c>
      <c r="F44">
        <v>506.93999999999994</v>
      </c>
      <c r="G44">
        <v>2</v>
      </c>
    </row>
    <row r="45" spans="1:7">
      <c r="A45" s="2" t="s">
        <v>130</v>
      </c>
      <c r="B45">
        <v>506.93999999999994</v>
      </c>
      <c r="C45">
        <v>3</v>
      </c>
      <c r="E45" t="s">
        <v>582</v>
      </c>
      <c r="F45">
        <v>506.93999999999994</v>
      </c>
      <c r="G45">
        <v>3</v>
      </c>
    </row>
    <row r="46" spans="1:7">
      <c r="A46" s="2" t="s">
        <v>131</v>
      </c>
      <c r="B46">
        <v>506.93999999999994</v>
      </c>
      <c r="C46">
        <v>6</v>
      </c>
      <c r="E46" t="s">
        <v>582</v>
      </c>
      <c r="F46">
        <v>506.93999999999994</v>
      </c>
      <c r="G46">
        <v>6</v>
      </c>
    </row>
    <row r="47" spans="1:7">
      <c r="A47" s="2" t="s">
        <v>132</v>
      </c>
      <c r="B47">
        <v>506.93999999999994</v>
      </c>
      <c r="C47">
        <v>13</v>
      </c>
      <c r="E47" t="s">
        <v>582</v>
      </c>
      <c r="F47">
        <v>506.93999999999994</v>
      </c>
      <c r="G47">
        <v>13</v>
      </c>
    </row>
    <row r="48" spans="1:7">
      <c r="A48" s="2" t="s">
        <v>124</v>
      </c>
      <c r="B48">
        <v>506.93999999999994</v>
      </c>
      <c r="C48">
        <v>3</v>
      </c>
      <c r="E48" t="s">
        <v>582</v>
      </c>
      <c r="F48">
        <v>506.93999999999994</v>
      </c>
      <c r="G48">
        <v>3</v>
      </c>
    </row>
    <row r="49" spans="1:7">
      <c r="A49" s="2" t="s">
        <v>125</v>
      </c>
      <c r="B49">
        <v>506.93999999999994</v>
      </c>
      <c r="C49">
        <v>3</v>
      </c>
      <c r="E49" t="s">
        <v>582</v>
      </c>
      <c r="F49">
        <v>506.93999999999994</v>
      </c>
      <c r="G49">
        <v>3</v>
      </c>
    </row>
    <row r="50" spans="1:7">
      <c r="A50" s="2" t="s">
        <v>126</v>
      </c>
      <c r="B50">
        <v>506.93999999999994</v>
      </c>
      <c r="C50">
        <v>6</v>
      </c>
      <c r="E50" t="s">
        <v>582</v>
      </c>
      <c r="F50">
        <v>506.93999999999994</v>
      </c>
      <c r="G50">
        <v>6</v>
      </c>
    </row>
    <row r="51" spans="1:7">
      <c r="A51" s="2" t="s">
        <v>127</v>
      </c>
      <c r="B51">
        <v>506.93999999999994</v>
      </c>
      <c r="C51">
        <v>3</v>
      </c>
      <c r="E51" t="s">
        <v>582</v>
      </c>
      <c r="F51">
        <v>506.93999999999994</v>
      </c>
      <c r="G51">
        <v>3</v>
      </c>
    </row>
    <row r="52" spans="1:7">
      <c r="A52" s="2" t="s">
        <v>140</v>
      </c>
      <c r="B52">
        <v>506.93999999999994</v>
      </c>
      <c r="C52">
        <v>2</v>
      </c>
      <c r="E52" t="s">
        <v>582</v>
      </c>
      <c r="F52">
        <v>506.93999999999994</v>
      </c>
      <c r="G52">
        <v>2</v>
      </c>
    </row>
    <row r="53" spans="1:7">
      <c r="A53" s="2" t="s">
        <v>141</v>
      </c>
      <c r="B53">
        <v>506.93999999999994</v>
      </c>
      <c r="C53">
        <v>3</v>
      </c>
      <c r="E53" t="s">
        <v>582</v>
      </c>
      <c r="F53">
        <v>506.93999999999994</v>
      </c>
      <c r="G53">
        <v>3</v>
      </c>
    </row>
    <row r="54" spans="1:7">
      <c r="A54" s="2" t="s">
        <v>142</v>
      </c>
      <c r="B54">
        <v>506.93999999999994</v>
      </c>
      <c r="C54">
        <v>2</v>
      </c>
      <c r="E54" t="s">
        <v>582</v>
      </c>
      <c r="F54">
        <v>506.93999999999994</v>
      </c>
      <c r="G54">
        <v>2</v>
      </c>
    </row>
    <row r="55" spans="1:7">
      <c r="A55" s="2" t="s">
        <v>143</v>
      </c>
      <c r="B55">
        <v>506.93999999999994</v>
      </c>
      <c r="C55">
        <v>3</v>
      </c>
      <c r="E55" t="s">
        <v>582</v>
      </c>
      <c r="F55">
        <v>506.93999999999994</v>
      </c>
      <c r="G55">
        <v>3</v>
      </c>
    </row>
    <row r="56" spans="1:7">
      <c r="A56" s="2" t="s">
        <v>135</v>
      </c>
      <c r="B56">
        <v>506.93999999999994</v>
      </c>
      <c r="C56">
        <v>2</v>
      </c>
      <c r="E56" t="s">
        <v>582</v>
      </c>
      <c r="F56">
        <v>506.93999999999994</v>
      </c>
      <c r="G56">
        <v>2</v>
      </c>
    </row>
    <row r="57" spans="1:7">
      <c r="A57" s="2" t="s">
        <v>136</v>
      </c>
      <c r="B57">
        <v>506.93999999999994</v>
      </c>
      <c r="C57">
        <v>1</v>
      </c>
      <c r="E57" t="s">
        <v>582</v>
      </c>
      <c r="F57">
        <v>506.93999999999994</v>
      </c>
      <c r="G57">
        <v>1</v>
      </c>
    </row>
    <row r="58" spans="1:7">
      <c r="A58" s="2" t="s">
        <v>137</v>
      </c>
      <c r="B58">
        <v>506.93999999999994</v>
      </c>
      <c r="C58">
        <v>4</v>
      </c>
      <c r="E58" t="s">
        <v>582</v>
      </c>
      <c r="F58">
        <v>506.93999999999994</v>
      </c>
      <c r="G58">
        <v>4</v>
      </c>
    </row>
    <row r="59" spans="1:7">
      <c r="A59" s="2" t="s">
        <v>138</v>
      </c>
      <c r="B59">
        <v>506.93999999999994</v>
      </c>
      <c r="C59">
        <v>7</v>
      </c>
      <c r="E59" t="s">
        <v>582</v>
      </c>
      <c r="F59">
        <v>506.93999999999994</v>
      </c>
      <c r="G59">
        <v>7</v>
      </c>
    </row>
    <row r="60" spans="1:7">
      <c r="A60" s="2" t="s">
        <v>164</v>
      </c>
      <c r="B60">
        <v>347.5</v>
      </c>
      <c r="C60">
        <v>9</v>
      </c>
      <c r="E60" t="s">
        <v>583</v>
      </c>
      <c r="F60">
        <v>347.5</v>
      </c>
      <c r="G60">
        <v>9</v>
      </c>
    </row>
    <row r="61" spans="1:7">
      <c r="A61" s="2" t="s">
        <v>165</v>
      </c>
      <c r="B61">
        <v>347.5</v>
      </c>
      <c r="C61">
        <v>11</v>
      </c>
      <c r="E61" t="s">
        <v>583</v>
      </c>
      <c r="F61">
        <v>347.5</v>
      </c>
      <c r="G61">
        <v>11</v>
      </c>
    </row>
    <row r="62" spans="1:7">
      <c r="A62" s="2" t="s">
        <v>166</v>
      </c>
      <c r="B62">
        <v>347.5</v>
      </c>
      <c r="C62">
        <v>11</v>
      </c>
      <c r="E62" t="s">
        <v>583</v>
      </c>
      <c r="F62">
        <v>347.5</v>
      </c>
      <c r="G62">
        <v>11</v>
      </c>
    </row>
    <row r="63" spans="1:7">
      <c r="A63" s="2" t="s">
        <v>168</v>
      </c>
      <c r="B63">
        <v>347.5</v>
      </c>
      <c r="C63">
        <v>11</v>
      </c>
      <c r="E63" t="s">
        <v>583</v>
      </c>
      <c r="F63">
        <v>347.5</v>
      </c>
      <c r="G63">
        <v>11</v>
      </c>
    </row>
    <row r="64" spans="1:7">
      <c r="A64" s="2" t="s">
        <v>148</v>
      </c>
      <c r="B64">
        <v>347.5</v>
      </c>
      <c r="C64">
        <v>42</v>
      </c>
      <c r="E64" t="s">
        <v>583</v>
      </c>
      <c r="F64">
        <v>347.5</v>
      </c>
      <c r="G64">
        <v>42</v>
      </c>
    </row>
    <row r="65" spans="1:7">
      <c r="A65" s="2" t="s">
        <v>155</v>
      </c>
      <c r="B65">
        <v>347.5</v>
      </c>
      <c r="C65">
        <v>53</v>
      </c>
      <c r="E65" t="s">
        <v>583</v>
      </c>
      <c r="F65">
        <v>347.5</v>
      </c>
      <c r="G65">
        <v>53</v>
      </c>
    </row>
    <row r="66" spans="1:7">
      <c r="A66" s="2" t="s">
        <v>156</v>
      </c>
      <c r="B66">
        <v>347.5</v>
      </c>
      <c r="C66">
        <v>48</v>
      </c>
      <c r="E66" t="s">
        <v>583</v>
      </c>
      <c r="F66">
        <v>347.5</v>
      </c>
      <c r="G66">
        <v>48</v>
      </c>
    </row>
    <row r="67" spans="1:7">
      <c r="A67" s="2" t="s">
        <v>160</v>
      </c>
      <c r="B67">
        <v>347.5</v>
      </c>
      <c r="C67">
        <v>95</v>
      </c>
      <c r="E67" t="s">
        <v>583</v>
      </c>
      <c r="F67">
        <v>347.5</v>
      </c>
      <c r="G67">
        <v>95</v>
      </c>
    </row>
    <row r="68" spans="1:7">
      <c r="A68" s="2" t="s">
        <v>179</v>
      </c>
      <c r="B68">
        <v>347.5</v>
      </c>
      <c r="C68">
        <v>8</v>
      </c>
      <c r="E68" t="s">
        <v>583</v>
      </c>
      <c r="F68">
        <v>347.5</v>
      </c>
      <c r="G68">
        <v>8</v>
      </c>
    </row>
    <row r="69" spans="1:7">
      <c r="A69" s="2" t="s">
        <v>180</v>
      </c>
      <c r="B69">
        <v>347.5</v>
      </c>
      <c r="C69">
        <v>10</v>
      </c>
      <c r="E69" t="s">
        <v>583</v>
      </c>
      <c r="F69">
        <v>347.5</v>
      </c>
      <c r="G69">
        <v>10</v>
      </c>
    </row>
    <row r="70" spans="1:7">
      <c r="A70" s="2" t="s">
        <v>181</v>
      </c>
      <c r="B70">
        <v>347.5</v>
      </c>
      <c r="C70">
        <v>8</v>
      </c>
      <c r="E70" t="s">
        <v>583</v>
      </c>
      <c r="F70">
        <v>347.5</v>
      </c>
      <c r="G70">
        <v>8</v>
      </c>
    </row>
    <row r="71" spans="1:7">
      <c r="A71" s="2" t="s">
        <v>182</v>
      </c>
      <c r="B71">
        <v>347.5</v>
      </c>
      <c r="C71">
        <v>21</v>
      </c>
      <c r="E71" t="s">
        <v>583</v>
      </c>
      <c r="F71">
        <v>347.5</v>
      </c>
      <c r="G71">
        <v>21</v>
      </c>
    </row>
    <row r="72" spans="1:7">
      <c r="A72" s="2" t="s">
        <v>174</v>
      </c>
      <c r="B72">
        <v>347.5</v>
      </c>
      <c r="C72">
        <v>39</v>
      </c>
      <c r="E72" t="s">
        <v>583</v>
      </c>
      <c r="F72">
        <v>347.5</v>
      </c>
      <c r="G72">
        <v>39</v>
      </c>
    </row>
    <row r="73" spans="1:7">
      <c r="A73" s="2" t="s">
        <v>175</v>
      </c>
      <c r="B73">
        <v>347.5</v>
      </c>
      <c r="C73">
        <v>54</v>
      </c>
      <c r="E73" t="s">
        <v>583</v>
      </c>
      <c r="F73">
        <v>347.5</v>
      </c>
      <c r="G73">
        <v>54</v>
      </c>
    </row>
    <row r="74" spans="1:7">
      <c r="A74" s="2" t="s">
        <v>176</v>
      </c>
      <c r="B74">
        <v>347.5</v>
      </c>
      <c r="C74">
        <v>34</v>
      </c>
      <c r="E74" t="s">
        <v>583</v>
      </c>
      <c r="F74">
        <v>347.5</v>
      </c>
      <c r="G74">
        <v>34</v>
      </c>
    </row>
    <row r="75" spans="1:7">
      <c r="A75" s="2" t="s">
        <v>177</v>
      </c>
      <c r="B75">
        <v>347.5</v>
      </c>
      <c r="C75">
        <v>53</v>
      </c>
      <c r="E75" t="s">
        <v>583</v>
      </c>
      <c r="F75">
        <v>347.5</v>
      </c>
      <c r="G75">
        <v>53</v>
      </c>
    </row>
    <row r="76" spans="1:7">
      <c r="A76" s="2" t="s">
        <v>195</v>
      </c>
      <c r="B76">
        <v>347.5</v>
      </c>
      <c r="C76">
        <v>7</v>
      </c>
      <c r="E76" t="s">
        <v>583</v>
      </c>
      <c r="F76">
        <v>347.5</v>
      </c>
      <c r="G76">
        <v>7</v>
      </c>
    </row>
    <row r="77" spans="1:7">
      <c r="A77" s="2" t="s">
        <v>196</v>
      </c>
      <c r="B77">
        <v>347.5</v>
      </c>
      <c r="C77">
        <v>8</v>
      </c>
      <c r="E77" t="s">
        <v>583</v>
      </c>
      <c r="F77">
        <v>347.5</v>
      </c>
      <c r="G77">
        <v>8</v>
      </c>
    </row>
    <row r="78" spans="1:7">
      <c r="A78" s="2" t="s">
        <v>199</v>
      </c>
      <c r="B78">
        <v>347.5</v>
      </c>
      <c r="C78">
        <v>8</v>
      </c>
      <c r="E78" t="s">
        <v>583</v>
      </c>
      <c r="F78">
        <v>347.5</v>
      </c>
      <c r="G78">
        <v>8</v>
      </c>
    </row>
    <row r="79" spans="1:7">
      <c r="A79" s="2" t="s">
        <v>200</v>
      </c>
      <c r="B79">
        <v>347.5</v>
      </c>
      <c r="C79">
        <v>4</v>
      </c>
      <c r="E79" t="s">
        <v>583</v>
      </c>
      <c r="F79">
        <v>347.5</v>
      </c>
      <c r="G79">
        <v>4</v>
      </c>
    </row>
    <row r="80" spans="1:7">
      <c r="A80" s="2" t="s">
        <v>185</v>
      </c>
      <c r="B80">
        <v>347.5</v>
      </c>
      <c r="C80">
        <v>28</v>
      </c>
      <c r="E80" t="s">
        <v>583</v>
      </c>
      <c r="F80">
        <v>347.5</v>
      </c>
      <c r="G80">
        <v>28</v>
      </c>
    </row>
    <row r="81" spans="1:7">
      <c r="A81" s="2" t="s">
        <v>189</v>
      </c>
      <c r="B81">
        <v>347.5</v>
      </c>
      <c r="C81">
        <v>36</v>
      </c>
      <c r="E81" t="s">
        <v>583</v>
      </c>
      <c r="F81">
        <v>347.5</v>
      </c>
      <c r="G81">
        <v>36</v>
      </c>
    </row>
    <row r="82" spans="1:7">
      <c r="A82" s="2" t="s">
        <v>191</v>
      </c>
      <c r="B82">
        <v>347.5</v>
      </c>
      <c r="C82">
        <v>27</v>
      </c>
      <c r="E82" t="s">
        <v>583</v>
      </c>
      <c r="F82">
        <v>347.5</v>
      </c>
      <c r="G82">
        <v>27</v>
      </c>
    </row>
    <row r="83" spans="1:7">
      <c r="A83" s="2" t="s">
        <v>193</v>
      </c>
      <c r="B83">
        <v>347.5</v>
      </c>
      <c r="C83">
        <v>51</v>
      </c>
      <c r="E83" t="s">
        <v>583</v>
      </c>
      <c r="F83">
        <v>347.5</v>
      </c>
      <c r="G83">
        <v>51</v>
      </c>
    </row>
    <row r="84" spans="1:7">
      <c r="A84" s="2" t="s">
        <v>208</v>
      </c>
      <c r="B84">
        <v>347.5</v>
      </c>
      <c r="C84">
        <v>6</v>
      </c>
      <c r="E84" t="s">
        <v>583</v>
      </c>
      <c r="F84">
        <v>347.5</v>
      </c>
      <c r="G84">
        <v>6</v>
      </c>
    </row>
    <row r="85" spans="1:7">
      <c r="A85" s="2" t="s">
        <v>209</v>
      </c>
      <c r="B85">
        <v>347.5</v>
      </c>
      <c r="C85">
        <v>8</v>
      </c>
      <c r="E85" t="s">
        <v>583</v>
      </c>
      <c r="F85">
        <v>347.5</v>
      </c>
      <c r="G85">
        <v>8</v>
      </c>
    </row>
    <row r="86" spans="1:7">
      <c r="A86" s="2" t="s">
        <v>210</v>
      </c>
      <c r="B86">
        <v>347.5</v>
      </c>
      <c r="C86">
        <v>8</v>
      </c>
      <c r="E86" t="s">
        <v>583</v>
      </c>
      <c r="F86">
        <v>347.5</v>
      </c>
      <c r="G86">
        <v>8</v>
      </c>
    </row>
    <row r="87" spans="1:7">
      <c r="A87" s="2" t="s">
        <v>211</v>
      </c>
      <c r="B87">
        <v>347.5</v>
      </c>
      <c r="C87">
        <v>6</v>
      </c>
      <c r="E87" t="s">
        <v>583</v>
      </c>
      <c r="F87">
        <v>347.5</v>
      </c>
      <c r="G87">
        <v>6</v>
      </c>
    </row>
    <row r="88" spans="1:7">
      <c r="A88" s="2" t="s">
        <v>203</v>
      </c>
      <c r="B88">
        <v>347.5</v>
      </c>
      <c r="C88">
        <v>32</v>
      </c>
      <c r="E88" t="s">
        <v>583</v>
      </c>
      <c r="F88">
        <v>347.5</v>
      </c>
      <c r="G88">
        <v>32</v>
      </c>
    </row>
    <row r="89" spans="1:7">
      <c r="A89" s="2" t="s">
        <v>204</v>
      </c>
      <c r="B89">
        <v>347.5</v>
      </c>
      <c r="C89">
        <v>32</v>
      </c>
      <c r="E89" t="s">
        <v>583</v>
      </c>
      <c r="F89">
        <v>347.5</v>
      </c>
      <c r="G89">
        <v>32</v>
      </c>
    </row>
    <row r="90" spans="1:7">
      <c r="A90" s="2" t="s">
        <v>205</v>
      </c>
      <c r="B90">
        <v>347.5</v>
      </c>
      <c r="C90">
        <v>37</v>
      </c>
      <c r="E90" t="s">
        <v>583</v>
      </c>
      <c r="F90">
        <v>347.5</v>
      </c>
      <c r="G90">
        <v>37</v>
      </c>
    </row>
    <row r="91" spans="1:7">
      <c r="A91" s="2" t="s">
        <v>206</v>
      </c>
      <c r="B91">
        <v>347.5</v>
      </c>
      <c r="C91">
        <v>40</v>
      </c>
      <c r="E91" t="s">
        <v>583</v>
      </c>
      <c r="F91">
        <v>347.5</v>
      </c>
      <c r="G91">
        <v>40</v>
      </c>
    </row>
    <row r="92" spans="1:7">
      <c r="A92" s="2" t="s">
        <v>220</v>
      </c>
      <c r="B92">
        <v>347.5</v>
      </c>
      <c r="C92">
        <v>5</v>
      </c>
      <c r="E92" t="s">
        <v>583</v>
      </c>
      <c r="F92">
        <v>347.5</v>
      </c>
      <c r="G92">
        <v>5</v>
      </c>
    </row>
    <row r="93" spans="1:7">
      <c r="A93" s="2" t="s">
        <v>221</v>
      </c>
      <c r="B93">
        <v>347.5</v>
      </c>
      <c r="C93">
        <v>4</v>
      </c>
      <c r="E93" t="s">
        <v>583</v>
      </c>
      <c r="F93">
        <v>347.5</v>
      </c>
      <c r="G93">
        <v>4</v>
      </c>
    </row>
    <row r="94" spans="1:7">
      <c r="A94" s="2" t="s">
        <v>222</v>
      </c>
      <c r="B94">
        <v>347.5</v>
      </c>
      <c r="C94">
        <v>5</v>
      </c>
      <c r="E94" t="s">
        <v>583</v>
      </c>
      <c r="F94">
        <v>347.5</v>
      </c>
      <c r="G94">
        <v>5</v>
      </c>
    </row>
    <row r="95" spans="1:7">
      <c r="A95" s="2" t="s">
        <v>215</v>
      </c>
      <c r="B95">
        <v>347.5</v>
      </c>
      <c r="C95">
        <v>24</v>
      </c>
      <c r="E95" t="s">
        <v>583</v>
      </c>
      <c r="F95">
        <v>347.5</v>
      </c>
      <c r="G95">
        <v>24</v>
      </c>
    </row>
    <row r="96" spans="1:7">
      <c r="A96" s="2" t="s">
        <v>216</v>
      </c>
      <c r="B96">
        <v>347.5</v>
      </c>
      <c r="C96">
        <v>19</v>
      </c>
      <c r="E96" t="s">
        <v>583</v>
      </c>
      <c r="F96">
        <v>347.5</v>
      </c>
      <c r="G96">
        <v>19</v>
      </c>
    </row>
    <row r="97" spans="1:7">
      <c r="A97" s="2" t="s">
        <v>217</v>
      </c>
      <c r="B97">
        <v>347.5</v>
      </c>
      <c r="C97">
        <v>28</v>
      </c>
      <c r="E97" t="s">
        <v>583</v>
      </c>
      <c r="F97">
        <v>347.5</v>
      </c>
      <c r="G97">
        <v>28</v>
      </c>
    </row>
    <row r="98" spans="1:7">
      <c r="A98" s="2" t="s">
        <v>218</v>
      </c>
      <c r="B98">
        <v>347.5</v>
      </c>
      <c r="C98">
        <v>33</v>
      </c>
      <c r="E98" t="s">
        <v>583</v>
      </c>
      <c r="F98">
        <v>347.5</v>
      </c>
      <c r="G98">
        <v>33</v>
      </c>
    </row>
    <row r="99" spans="1:7">
      <c r="A99" s="2" t="s">
        <v>292</v>
      </c>
      <c r="B99">
        <v>347.5</v>
      </c>
      <c r="C99">
        <v>4</v>
      </c>
      <c r="E99" t="s">
        <v>583</v>
      </c>
      <c r="F99">
        <v>347.5</v>
      </c>
      <c r="G99">
        <v>4</v>
      </c>
    </row>
    <row r="100" spans="1:7">
      <c r="A100" s="2" t="s">
        <v>293</v>
      </c>
      <c r="B100">
        <v>347.5</v>
      </c>
      <c r="C100">
        <v>2</v>
      </c>
      <c r="E100" t="s">
        <v>583</v>
      </c>
      <c r="F100">
        <v>347.5</v>
      </c>
      <c r="G100">
        <v>2</v>
      </c>
    </row>
    <row r="101" spans="1:7">
      <c r="A101" s="2" t="s">
        <v>294</v>
      </c>
      <c r="B101">
        <v>347.5</v>
      </c>
      <c r="C101">
        <v>7</v>
      </c>
      <c r="E101" t="s">
        <v>583</v>
      </c>
      <c r="F101">
        <v>347.5</v>
      </c>
      <c r="G101">
        <v>7</v>
      </c>
    </row>
    <row r="102" spans="1:7">
      <c r="A102" s="2" t="s">
        <v>295</v>
      </c>
      <c r="B102">
        <v>347.5</v>
      </c>
      <c r="C102">
        <v>9</v>
      </c>
      <c r="E102" t="s">
        <v>583</v>
      </c>
      <c r="F102">
        <v>347.5</v>
      </c>
      <c r="G102">
        <v>9</v>
      </c>
    </row>
    <row r="103" spans="1:7">
      <c r="A103" s="2" t="s">
        <v>287</v>
      </c>
      <c r="B103">
        <v>347.5</v>
      </c>
      <c r="C103">
        <v>56</v>
      </c>
      <c r="E103" t="s">
        <v>583</v>
      </c>
      <c r="F103">
        <v>347.5</v>
      </c>
      <c r="G103">
        <v>56</v>
      </c>
    </row>
    <row r="104" spans="1:7">
      <c r="A104" s="2" t="s">
        <v>288</v>
      </c>
      <c r="B104">
        <v>347.5</v>
      </c>
      <c r="C104">
        <v>82</v>
      </c>
      <c r="E104" t="s">
        <v>583</v>
      </c>
      <c r="F104">
        <v>347.5</v>
      </c>
      <c r="G104">
        <v>82</v>
      </c>
    </row>
    <row r="105" spans="1:7">
      <c r="A105" s="2" t="s">
        <v>289</v>
      </c>
      <c r="B105">
        <v>347.5</v>
      </c>
      <c r="C105">
        <v>103</v>
      </c>
      <c r="E105" t="s">
        <v>583</v>
      </c>
      <c r="F105">
        <v>347.5</v>
      </c>
      <c r="G105">
        <v>103</v>
      </c>
    </row>
    <row r="106" spans="1:7">
      <c r="A106" s="2" t="s">
        <v>290</v>
      </c>
      <c r="B106">
        <v>347.5</v>
      </c>
      <c r="C106">
        <v>117</v>
      </c>
      <c r="E106" t="s">
        <v>583</v>
      </c>
      <c r="F106">
        <v>347.5</v>
      </c>
      <c r="G106">
        <v>117</v>
      </c>
    </row>
    <row r="107" spans="1:7">
      <c r="A107" s="2" t="s">
        <v>240</v>
      </c>
      <c r="B107">
        <v>347.5</v>
      </c>
      <c r="C107">
        <v>1</v>
      </c>
      <c r="E107" t="s">
        <v>583</v>
      </c>
      <c r="F107">
        <v>347.5</v>
      </c>
      <c r="G107">
        <v>1</v>
      </c>
    </row>
    <row r="108" spans="1:7">
      <c r="A108" s="2" t="s">
        <v>241</v>
      </c>
      <c r="B108">
        <v>347.5</v>
      </c>
      <c r="C108">
        <v>5</v>
      </c>
      <c r="E108" t="s">
        <v>583</v>
      </c>
      <c r="F108">
        <v>347.5</v>
      </c>
      <c r="G108">
        <v>5</v>
      </c>
    </row>
    <row r="109" spans="1:7">
      <c r="A109" s="2" t="s">
        <v>242</v>
      </c>
      <c r="B109">
        <v>347.5</v>
      </c>
      <c r="C109">
        <v>4</v>
      </c>
      <c r="E109" t="s">
        <v>583</v>
      </c>
      <c r="F109">
        <v>347.5</v>
      </c>
      <c r="G109">
        <v>4</v>
      </c>
    </row>
    <row r="110" spans="1:7">
      <c r="A110" s="2" t="s">
        <v>243</v>
      </c>
      <c r="B110">
        <v>347.5</v>
      </c>
      <c r="C110">
        <v>3</v>
      </c>
      <c r="E110" t="s">
        <v>583</v>
      </c>
      <c r="F110">
        <v>347.5</v>
      </c>
      <c r="G110">
        <v>3</v>
      </c>
    </row>
    <row r="111" spans="1:7">
      <c r="A111" s="2" t="s">
        <v>228</v>
      </c>
      <c r="B111">
        <v>347.5</v>
      </c>
      <c r="C111">
        <v>20</v>
      </c>
      <c r="E111" t="s">
        <v>583</v>
      </c>
      <c r="F111">
        <v>347.5</v>
      </c>
      <c r="G111">
        <v>20</v>
      </c>
    </row>
    <row r="112" spans="1:7">
      <c r="A112" s="2" t="s">
        <v>229</v>
      </c>
      <c r="B112">
        <v>347.5</v>
      </c>
      <c r="C112">
        <v>25</v>
      </c>
      <c r="E112" t="s">
        <v>583</v>
      </c>
      <c r="F112">
        <v>347.5</v>
      </c>
      <c r="G112">
        <v>25</v>
      </c>
    </row>
    <row r="113" spans="1:7">
      <c r="A113" s="2" t="s">
        <v>232</v>
      </c>
      <c r="B113">
        <v>347.5</v>
      </c>
      <c r="C113">
        <v>31</v>
      </c>
      <c r="E113" t="s">
        <v>583</v>
      </c>
      <c r="F113">
        <v>347.5</v>
      </c>
      <c r="G113">
        <v>31</v>
      </c>
    </row>
    <row r="114" spans="1:7">
      <c r="A114" s="2" t="s">
        <v>235</v>
      </c>
      <c r="B114">
        <v>347.5</v>
      </c>
      <c r="C114">
        <v>37</v>
      </c>
      <c r="E114" t="s">
        <v>583</v>
      </c>
      <c r="F114">
        <v>347.5</v>
      </c>
      <c r="G114">
        <v>37</v>
      </c>
    </row>
    <row r="115" spans="1:7">
      <c r="A115" s="2" t="s">
        <v>254</v>
      </c>
      <c r="B115">
        <v>347.5</v>
      </c>
      <c r="C115">
        <v>2</v>
      </c>
      <c r="E115" t="s">
        <v>583</v>
      </c>
      <c r="F115">
        <v>347.5</v>
      </c>
      <c r="G115">
        <v>2</v>
      </c>
    </row>
    <row r="116" spans="1:7">
      <c r="A116" s="2" t="s">
        <v>255</v>
      </c>
      <c r="B116">
        <v>347.5</v>
      </c>
      <c r="C116">
        <v>10</v>
      </c>
      <c r="E116" t="s">
        <v>583</v>
      </c>
      <c r="F116">
        <v>347.5</v>
      </c>
      <c r="G116">
        <v>10</v>
      </c>
    </row>
    <row r="117" spans="1:7">
      <c r="A117" s="2" t="s">
        <v>256</v>
      </c>
      <c r="B117">
        <v>347.5</v>
      </c>
      <c r="C117">
        <v>11</v>
      </c>
      <c r="E117" t="s">
        <v>583</v>
      </c>
      <c r="F117">
        <v>347.5</v>
      </c>
      <c r="G117">
        <v>11</v>
      </c>
    </row>
    <row r="118" spans="1:7">
      <c r="A118" s="2" t="s">
        <v>257</v>
      </c>
      <c r="B118">
        <v>347.5</v>
      </c>
      <c r="C118">
        <v>10</v>
      </c>
      <c r="E118" t="s">
        <v>583</v>
      </c>
      <c r="F118">
        <v>347.5</v>
      </c>
      <c r="G118">
        <v>10</v>
      </c>
    </row>
    <row r="119" spans="1:7">
      <c r="A119" s="2" t="s">
        <v>246</v>
      </c>
      <c r="B119">
        <v>347.5</v>
      </c>
      <c r="C119">
        <v>144</v>
      </c>
      <c r="E119" t="s">
        <v>583</v>
      </c>
      <c r="F119">
        <v>347.5</v>
      </c>
      <c r="G119">
        <v>144</v>
      </c>
    </row>
    <row r="120" spans="1:7">
      <c r="A120" s="2" t="s">
        <v>248</v>
      </c>
      <c r="B120">
        <v>347.5</v>
      </c>
      <c r="C120">
        <v>137</v>
      </c>
      <c r="E120" t="s">
        <v>583</v>
      </c>
      <c r="F120">
        <v>347.5</v>
      </c>
      <c r="G120">
        <v>137</v>
      </c>
    </row>
    <row r="121" spans="1:7">
      <c r="A121" s="2" t="s">
        <v>251</v>
      </c>
      <c r="B121">
        <v>347.5</v>
      </c>
      <c r="C121">
        <v>140</v>
      </c>
      <c r="E121" t="s">
        <v>583</v>
      </c>
      <c r="F121">
        <v>347.5</v>
      </c>
      <c r="G121">
        <v>140</v>
      </c>
    </row>
    <row r="122" spans="1:7">
      <c r="A122" s="2" t="s">
        <v>252</v>
      </c>
      <c r="B122">
        <v>347.5</v>
      </c>
      <c r="C122">
        <v>126</v>
      </c>
      <c r="E122" t="s">
        <v>583</v>
      </c>
      <c r="F122">
        <v>347.5</v>
      </c>
      <c r="G122">
        <v>126</v>
      </c>
    </row>
    <row r="123" spans="1:7">
      <c r="A123" s="2" t="s">
        <v>263</v>
      </c>
      <c r="B123">
        <v>347.5</v>
      </c>
      <c r="C123">
        <v>3</v>
      </c>
      <c r="E123" t="s">
        <v>583</v>
      </c>
      <c r="F123">
        <v>347.5</v>
      </c>
      <c r="G123">
        <v>3</v>
      </c>
    </row>
    <row r="124" spans="1:7">
      <c r="A124" s="2" t="s">
        <v>264</v>
      </c>
      <c r="B124">
        <v>347.5</v>
      </c>
      <c r="C124">
        <v>1</v>
      </c>
      <c r="E124" t="s">
        <v>583</v>
      </c>
      <c r="F124">
        <v>347.5</v>
      </c>
      <c r="G124">
        <v>1</v>
      </c>
    </row>
    <row r="125" spans="1:7">
      <c r="A125" s="2" t="s">
        <v>265</v>
      </c>
      <c r="B125">
        <v>347.5</v>
      </c>
      <c r="C125">
        <v>10</v>
      </c>
      <c r="E125" t="s">
        <v>583</v>
      </c>
      <c r="F125">
        <v>347.5</v>
      </c>
      <c r="G125">
        <v>10</v>
      </c>
    </row>
    <row r="126" spans="1:7">
      <c r="A126" s="2" t="s">
        <v>270</v>
      </c>
      <c r="B126">
        <v>347.5</v>
      </c>
      <c r="C126">
        <v>3</v>
      </c>
      <c r="E126" t="s">
        <v>583</v>
      </c>
      <c r="F126">
        <v>347.5</v>
      </c>
      <c r="G126">
        <v>3</v>
      </c>
    </row>
    <row r="127" spans="1:7">
      <c r="A127" s="2" t="s">
        <v>260</v>
      </c>
      <c r="B127">
        <v>320</v>
      </c>
      <c r="C127">
        <v>17</v>
      </c>
      <c r="E127" t="s">
        <v>583</v>
      </c>
      <c r="F127">
        <v>320</v>
      </c>
      <c r="G127">
        <v>17</v>
      </c>
    </row>
    <row r="128" spans="1:7">
      <c r="A128" s="2" t="s">
        <v>261</v>
      </c>
      <c r="B128">
        <v>320</v>
      </c>
      <c r="C128">
        <v>6</v>
      </c>
      <c r="E128" t="s">
        <v>583</v>
      </c>
      <c r="F128">
        <v>320</v>
      </c>
      <c r="G128">
        <v>6</v>
      </c>
    </row>
    <row r="129" spans="1:7">
      <c r="A129" s="2" t="s">
        <v>281</v>
      </c>
      <c r="B129">
        <v>347.5</v>
      </c>
      <c r="C129">
        <v>10</v>
      </c>
      <c r="E129" t="s">
        <v>583</v>
      </c>
      <c r="F129">
        <v>347.5</v>
      </c>
      <c r="G129">
        <v>10</v>
      </c>
    </row>
    <row r="130" spans="1:7">
      <c r="A130" s="2" t="s">
        <v>282</v>
      </c>
      <c r="B130">
        <v>347.5</v>
      </c>
      <c r="C130">
        <v>7</v>
      </c>
      <c r="E130" t="s">
        <v>583</v>
      </c>
      <c r="F130">
        <v>347.5</v>
      </c>
      <c r="G130">
        <v>7</v>
      </c>
    </row>
    <row r="131" spans="1:7">
      <c r="A131" s="2" t="s">
        <v>283</v>
      </c>
      <c r="B131">
        <v>347.5</v>
      </c>
      <c r="C131">
        <v>6</v>
      </c>
      <c r="E131" t="s">
        <v>583</v>
      </c>
      <c r="F131">
        <v>347.5</v>
      </c>
      <c r="G131">
        <v>6</v>
      </c>
    </row>
    <row r="132" spans="1:7">
      <c r="A132" s="2" t="s">
        <v>284</v>
      </c>
      <c r="B132">
        <v>347.5</v>
      </c>
      <c r="C132">
        <v>6</v>
      </c>
      <c r="E132" t="s">
        <v>583</v>
      </c>
      <c r="F132">
        <v>347.5</v>
      </c>
      <c r="G132">
        <v>6</v>
      </c>
    </row>
    <row r="133" spans="1:7">
      <c r="A133" s="2" t="s">
        <v>274</v>
      </c>
      <c r="B133">
        <v>347.5</v>
      </c>
      <c r="C133">
        <v>86</v>
      </c>
      <c r="E133" t="s">
        <v>583</v>
      </c>
      <c r="F133">
        <v>347.5</v>
      </c>
      <c r="G133">
        <v>86</v>
      </c>
    </row>
    <row r="134" spans="1:7">
      <c r="A134" s="2" t="s">
        <v>277</v>
      </c>
      <c r="B134">
        <v>347.5</v>
      </c>
      <c r="C134">
        <v>181</v>
      </c>
      <c r="E134" t="s">
        <v>583</v>
      </c>
      <c r="F134">
        <v>347.5</v>
      </c>
      <c r="G134">
        <v>181</v>
      </c>
    </row>
    <row r="135" spans="1:7">
      <c r="A135" s="2" t="s">
        <v>278</v>
      </c>
      <c r="B135">
        <v>347.5</v>
      </c>
      <c r="C135">
        <v>155</v>
      </c>
      <c r="E135" t="s">
        <v>583</v>
      </c>
      <c r="F135">
        <v>347.5</v>
      </c>
      <c r="G135">
        <v>155</v>
      </c>
    </row>
    <row r="136" spans="1:7">
      <c r="A136" s="2" t="s">
        <v>279</v>
      </c>
      <c r="B136">
        <v>347.5</v>
      </c>
      <c r="C136">
        <v>117</v>
      </c>
      <c r="E136" t="s">
        <v>583</v>
      </c>
      <c r="F136">
        <v>347.5</v>
      </c>
      <c r="G136">
        <v>117</v>
      </c>
    </row>
    <row r="137" spans="1:7">
      <c r="A137" s="2" t="s">
        <v>313</v>
      </c>
      <c r="B137">
        <v>371.875</v>
      </c>
      <c r="C137">
        <v>6</v>
      </c>
      <c r="E137" t="s">
        <v>584</v>
      </c>
      <c r="F137">
        <v>371.875</v>
      </c>
      <c r="G137">
        <v>6</v>
      </c>
    </row>
    <row r="138" spans="1:7">
      <c r="A138" s="2" t="s">
        <v>314</v>
      </c>
      <c r="B138">
        <v>371.875</v>
      </c>
      <c r="C138">
        <v>1</v>
      </c>
      <c r="E138" t="s">
        <v>584</v>
      </c>
      <c r="F138">
        <v>371.875</v>
      </c>
      <c r="G138">
        <v>1</v>
      </c>
    </row>
    <row r="139" spans="1:7">
      <c r="A139" s="2" t="s">
        <v>315</v>
      </c>
      <c r="B139">
        <v>371.875</v>
      </c>
      <c r="C139">
        <v>5</v>
      </c>
      <c r="E139" t="s">
        <v>584</v>
      </c>
      <c r="F139">
        <v>371.875</v>
      </c>
      <c r="G139">
        <v>5</v>
      </c>
    </row>
    <row r="140" spans="1:7">
      <c r="A140" s="2" t="s">
        <v>319</v>
      </c>
      <c r="B140">
        <v>371.875</v>
      </c>
      <c r="C140">
        <v>6</v>
      </c>
      <c r="E140" t="s">
        <v>584</v>
      </c>
      <c r="F140">
        <v>371.875</v>
      </c>
      <c r="G140">
        <v>6</v>
      </c>
    </row>
    <row r="141" spans="1:7">
      <c r="A141" s="2" t="s">
        <v>300</v>
      </c>
      <c r="B141">
        <v>164.0625</v>
      </c>
      <c r="C141">
        <v>12</v>
      </c>
      <c r="E141" t="s">
        <v>584</v>
      </c>
      <c r="F141">
        <v>164.0625</v>
      </c>
      <c r="G141">
        <v>12</v>
      </c>
    </row>
    <row r="142" spans="1:7">
      <c r="A142" s="2" t="s">
        <v>305</v>
      </c>
      <c r="B142">
        <v>164.0625</v>
      </c>
      <c r="C142">
        <v>9</v>
      </c>
      <c r="E142" t="s">
        <v>584</v>
      </c>
      <c r="F142">
        <v>164.0625</v>
      </c>
      <c r="G142">
        <v>9</v>
      </c>
    </row>
    <row r="143" spans="1:7">
      <c r="A143" s="2" t="s">
        <v>308</v>
      </c>
      <c r="B143">
        <v>164.0625</v>
      </c>
      <c r="C143">
        <v>14</v>
      </c>
      <c r="E143" t="s">
        <v>584</v>
      </c>
      <c r="F143">
        <v>164.0625</v>
      </c>
      <c r="G143">
        <v>14</v>
      </c>
    </row>
    <row r="144" spans="1:7">
      <c r="A144" s="2" t="s">
        <v>310</v>
      </c>
      <c r="B144">
        <v>164.0625</v>
      </c>
      <c r="C144">
        <v>15</v>
      </c>
      <c r="E144" t="s">
        <v>584</v>
      </c>
      <c r="F144">
        <v>164.0625</v>
      </c>
      <c r="G144">
        <v>15</v>
      </c>
    </row>
    <row r="145" spans="1:7">
      <c r="A145" s="2" t="s">
        <v>327</v>
      </c>
      <c r="B145">
        <v>371.875</v>
      </c>
      <c r="C145">
        <v>10</v>
      </c>
      <c r="E145" t="s">
        <v>584</v>
      </c>
      <c r="F145">
        <v>371.875</v>
      </c>
      <c r="G145">
        <v>10</v>
      </c>
    </row>
    <row r="146" spans="1:7">
      <c r="A146" s="2" t="s">
        <v>329</v>
      </c>
      <c r="B146">
        <v>371.875</v>
      </c>
      <c r="C146">
        <v>7</v>
      </c>
      <c r="E146" t="s">
        <v>584</v>
      </c>
      <c r="F146">
        <v>371.875</v>
      </c>
      <c r="G146">
        <v>7</v>
      </c>
    </row>
    <row r="147" spans="1:7">
      <c r="A147" s="2" t="s">
        <v>330</v>
      </c>
      <c r="B147">
        <v>371.875</v>
      </c>
      <c r="C147">
        <v>8</v>
      </c>
      <c r="E147" t="s">
        <v>584</v>
      </c>
      <c r="F147">
        <v>371.875</v>
      </c>
      <c r="G147">
        <v>8</v>
      </c>
    </row>
    <row r="148" spans="1:7">
      <c r="A148" s="2" t="s">
        <v>331</v>
      </c>
      <c r="B148">
        <v>371.875</v>
      </c>
      <c r="C148">
        <v>7</v>
      </c>
      <c r="E148" t="s">
        <v>584</v>
      </c>
      <c r="F148">
        <v>371.875</v>
      </c>
      <c r="G148">
        <v>7</v>
      </c>
    </row>
    <row r="149" spans="1:7">
      <c r="A149" s="2" t="s">
        <v>322</v>
      </c>
      <c r="B149">
        <v>218.75</v>
      </c>
      <c r="C149">
        <v>15</v>
      </c>
      <c r="E149" t="s">
        <v>584</v>
      </c>
      <c r="F149">
        <v>218.75</v>
      </c>
      <c r="G149">
        <v>15</v>
      </c>
    </row>
    <row r="150" spans="1:7">
      <c r="A150" s="2" t="s">
        <v>323</v>
      </c>
      <c r="B150">
        <v>218.75</v>
      </c>
      <c r="C150">
        <v>17</v>
      </c>
      <c r="E150" t="s">
        <v>584</v>
      </c>
      <c r="F150">
        <v>218.75</v>
      </c>
      <c r="G150">
        <v>17</v>
      </c>
    </row>
    <row r="151" spans="1:7">
      <c r="A151" s="2" t="s">
        <v>324</v>
      </c>
      <c r="B151">
        <v>218.75</v>
      </c>
      <c r="C151">
        <v>21</v>
      </c>
      <c r="E151" t="s">
        <v>584</v>
      </c>
      <c r="F151">
        <v>218.75</v>
      </c>
      <c r="G151">
        <v>21</v>
      </c>
    </row>
    <row r="152" spans="1:7">
      <c r="A152" s="2" t="s">
        <v>325</v>
      </c>
      <c r="B152">
        <v>218.75</v>
      </c>
      <c r="C152">
        <v>13</v>
      </c>
      <c r="E152" t="s">
        <v>584</v>
      </c>
      <c r="F152">
        <v>218.75</v>
      </c>
      <c r="G152">
        <v>13</v>
      </c>
    </row>
    <row r="153" spans="1:7">
      <c r="A153" s="2" t="s">
        <v>339</v>
      </c>
      <c r="B153">
        <v>371.875</v>
      </c>
      <c r="C153">
        <v>5</v>
      </c>
      <c r="E153" t="s">
        <v>584</v>
      </c>
      <c r="F153">
        <v>371.875</v>
      </c>
      <c r="G153">
        <v>5</v>
      </c>
    </row>
    <row r="154" spans="1:7">
      <c r="A154" s="2" t="s">
        <v>340</v>
      </c>
      <c r="B154">
        <v>371.875</v>
      </c>
      <c r="C154">
        <v>6</v>
      </c>
      <c r="E154" t="s">
        <v>584</v>
      </c>
      <c r="F154">
        <v>371.875</v>
      </c>
      <c r="G154">
        <v>6</v>
      </c>
    </row>
    <row r="155" spans="1:7">
      <c r="A155" s="2" t="s">
        <v>341</v>
      </c>
      <c r="B155">
        <v>371.875</v>
      </c>
      <c r="C155">
        <v>10</v>
      </c>
      <c r="E155" t="s">
        <v>584</v>
      </c>
      <c r="F155">
        <v>371.875</v>
      </c>
      <c r="G155">
        <v>10</v>
      </c>
    </row>
    <row r="156" spans="1:7">
      <c r="A156" s="2" t="s">
        <v>342</v>
      </c>
      <c r="B156">
        <v>371.875</v>
      </c>
      <c r="C156">
        <v>13</v>
      </c>
      <c r="E156" t="s">
        <v>584</v>
      </c>
      <c r="F156">
        <v>371.875</v>
      </c>
      <c r="G156">
        <v>13</v>
      </c>
    </row>
    <row r="157" spans="1:7">
      <c r="A157" s="2" t="s">
        <v>334</v>
      </c>
      <c r="B157">
        <v>218.75</v>
      </c>
      <c r="C157">
        <v>17</v>
      </c>
      <c r="E157" t="s">
        <v>584</v>
      </c>
      <c r="F157">
        <v>218.75</v>
      </c>
      <c r="G157">
        <v>17</v>
      </c>
    </row>
    <row r="158" spans="1:7">
      <c r="A158" s="2" t="s">
        <v>335</v>
      </c>
      <c r="B158">
        <v>218.75</v>
      </c>
      <c r="C158">
        <v>7</v>
      </c>
      <c r="E158" t="s">
        <v>584</v>
      </c>
      <c r="F158">
        <v>218.75</v>
      </c>
      <c r="G158">
        <v>7</v>
      </c>
    </row>
    <row r="159" spans="1:7">
      <c r="A159" s="2" t="s">
        <v>336</v>
      </c>
      <c r="B159">
        <v>218.75</v>
      </c>
      <c r="C159">
        <v>9</v>
      </c>
      <c r="E159" t="s">
        <v>584</v>
      </c>
      <c r="F159">
        <v>218.75</v>
      </c>
      <c r="G159">
        <v>9</v>
      </c>
    </row>
    <row r="160" spans="1:7">
      <c r="A160" s="2" t="s">
        <v>337</v>
      </c>
      <c r="B160">
        <v>218.75</v>
      </c>
      <c r="C160">
        <v>7</v>
      </c>
      <c r="E160" t="s">
        <v>584</v>
      </c>
      <c r="F160">
        <v>218.75</v>
      </c>
      <c r="G160">
        <v>7</v>
      </c>
    </row>
    <row r="161" spans="1:7">
      <c r="A161" s="2" t="s">
        <v>354</v>
      </c>
      <c r="B161">
        <v>371.875</v>
      </c>
      <c r="C161">
        <v>12</v>
      </c>
      <c r="E161" t="s">
        <v>584</v>
      </c>
      <c r="F161">
        <v>371.875</v>
      </c>
      <c r="G161">
        <v>12</v>
      </c>
    </row>
    <row r="162" spans="1:7">
      <c r="A162" s="2" t="s">
        <v>355</v>
      </c>
      <c r="B162">
        <v>371.875</v>
      </c>
      <c r="C162">
        <v>9</v>
      </c>
      <c r="E162" t="s">
        <v>584</v>
      </c>
      <c r="F162">
        <v>371.875</v>
      </c>
      <c r="G162">
        <v>9</v>
      </c>
    </row>
    <row r="163" spans="1:7">
      <c r="A163" s="2" t="s">
        <v>356</v>
      </c>
      <c r="B163">
        <v>371.875</v>
      </c>
      <c r="C163">
        <v>17</v>
      </c>
      <c r="E163" t="s">
        <v>584</v>
      </c>
      <c r="F163">
        <v>371.875</v>
      </c>
      <c r="G163">
        <v>17</v>
      </c>
    </row>
    <row r="164" spans="1:7">
      <c r="A164" s="2" t="s">
        <v>357</v>
      </c>
      <c r="B164">
        <v>371.875</v>
      </c>
      <c r="C164">
        <v>7</v>
      </c>
      <c r="E164" t="s">
        <v>584</v>
      </c>
      <c r="F164">
        <v>371.875</v>
      </c>
      <c r="G164">
        <v>7</v>
      </c>
    </row>
    <row r="165" spans="1:7">
      <c r="A165" s="2" t="s">
        <v>346</v>
      </c>
      <c r="B165">
        <v>218.75</v>
      </c>
      <c r="C165">
        <v>28</v>
      </c>
      <c r="E165" t="s">
        <v>584</v>
      </c>
      <c r="F165">
        <v>218.75</v>
      </c>
      <c r="G165">
        <v>28</v>
      </c>
    </row>
    <row r="166" spans="1:7">
      <c r="A166" s="2" t="s">
        <v>347</v>
      </c>
      <c r="B166">
        <v>218.75</v>
      </c>
      <c r="C166">
        <v>18</v>
      </c>
      <c r="E166" t="s">
        <v>584</v>
      </c>
      <c r="F166">
        <v>218.75</v>
      </c>
      <c r="G166">
        <v>18</v>
      </c>
    </row>
    <row r="167" spans="1:7">
      <c r="A167" s="2" t="s">
        <v>348</v>
      </c>
      <c r="B167">
        <v>218.75</v>
      </c>
      <c r="C167">
        <v>25</v>
      </c>
      <c r="E167" t="s">
        <v>584</v>
      </c>
      <c r="F167">
        <v>218.75</v>
      </c>
      <c r="G167">
        <v>25</v>
      </c>
    </row>
    <row r="168" spans="1:7">
      <c r="A168" s="2" t="s">
        <v>352</v>
      </c>
      <c r="B168">
        <v>218.75</v>
      </c>
      <c r="C168">
        <v>24</v>
      </c>
      <c r="E168" t="s">
        <v>584</v>
      </c>
      <c r="F168">
        <v>218.75</v>
      </c>
      <c r="G168">
        <v>24</v>
      </c>
    </row>
    <row r="169" spans="1:7">
      <c r="A169" s="2" t="s">
        <v>365</v>
      </c>
      <c r="B169">
        <v>371.875</v>
      </c>
      <c r="C169">
        <v>9</v>
      </c>
      <c r="E169" t="s">
        <v>584</v>
      </c>
      <c r="F169">
        <v>371.875</v>
      </c>
      <c r="G169">
        <v>9</v>
      </c>
    </row>
    <row r="170" spans="1:7">
      <c r="A170" s="2" t="s">
        <v>366</v>
      </c>
      <c r="B170">
        <v>371.875</v>
      </c>
      <c r="C170">
        <v>11</v>
      </c>
      <c r="E170" t="s">
        <v>584</v>
      </c>
      <c r="F170">
        <v>371.875</v>
      </c>
      <c r="G170">
        <v>11</v>
      </c>
    </row>
    <row r="171" spans="1:7">
      <c r="A171" s="2" t="s">
        <v>367</v>
      </c>
      <c r="B171">
        <v>371.875</v>
      </c>
      <c r="C171">
        <v>9</v>
      </c>
      <c r="E171" t="s">
        <v>584</v>
      </c>
      <c r="F171">
        <v>371.875</v>
      </c>
      <c r="G171">
        <v>9</v>
      </c>
    </row>
    <row r="172" spans="1:7">
      <c r="A172" s="2" t="s">
        <v>368</v>
      </c>
      <c r="B172">
        <v>371.875</v>
      </c>
      <c r="C172">
        <v>5</v>
      </c>
      <c r="E172" t="s">
        <v>584</v>
      </c>
      <c r="F172">
        <v>371.875</v>
      </c>
      <c r="G172">
        <v>5</v>
      </c>
    </row>
    <row r="173" spans="1:7">
      <c r="A173" s="2" t="s">
        <v>360</v>
      </c>
      <c r="B173">
        <v>164.0625</v>
      </c>
      <c r="C173">
        <v>20</v>
      </c>
      <c r="E173" t="s">
        <v>584</v>
      </c>
      <c r="F173">
        <v>164.0625</v>
      </c>
      <c r="G173">
        <v>20</v>
      </c>
    </row>
    <row r="174" spans="1:7">
      <c r="A174" s="2" t="s">
        <v>361</v>
      </c>
      <c r="B174">
        <v>164.0625</v>
      </c>
      <c r="C174">
        <v>14</v>
      </c>
      <c r="E174" t="s">
        <v>584</v>
      </c>
      <c r="F174">
        <v>164.0625</v>
      </c>
      <c r="G174">
        <v>14</v>
      </c>
    </row>
    <row r="175" spans="1:7">
      <c r="A175" s="2" t="s">
        <v>362</v>
      </c>
      <c r="B175">
        <v>164.0625</v>
      </c>
      <c r="C175">
        <v>9</v>
      </c>
      <c r="E175" t="s">
        <v>584</v>
      </c>
      <c r="F175">
        <v>164.0625</v>
      </c>
      <c r="G175">
        <v>9</v>
      </c>
    </row>
    <row r="176" spans="1:7">
      <c r="A176" s="2" t="s">
        <v>363</v>
      </c>
      <c r="B176">
        <v>164.0625</v>
      </c>
      <c r="C176">
        <v>6</v>
      </c>
      <c r="E176" t="s">
        <v>584</v>
      </c>
      <c r="F176">
        <v>164.0625</v>
      </c>
      <c r="G176">
        <v>6</v>
      </c>
    </row>
    <row r="177" spans="1:7">
      <c r="A177" s="2" t="s">
        <v>381</v>
      </c>
      <c r="B177">
        <v>371.875</v>
      </c>
      <c r="C177">
        <v>14</v>
      </c>
      <c r="E177" t="s">
        <v>584</v>
      </c>
      <c r="F177">
        <v>371.875</v>
      </c>
      <c r="G177">
        <v>14</v>
      </c>
    </row>
    <row r="178" spans="1:7">
      <c r="A178" s="2" t="s">
        <v>382</v>
      </c>
      <c r="B178">
        <v>371.875</v>
      </c>
      <c r="C178">
        <v>18</v>
      </c>
      <c r="E178" t="s">
        <v>584</v>
      </c>
      <c r="F178">
        <v>371.875</v>
      </c>
      <c r="G178">
        <v>18</v>
      </c>
    </row>
    <row r="179" spans="1:7">
      <c r="A179" s="2" t="s">
        <v>383</v>
      </c>
      <c r="B179">
        <v>371.875</v>
      </c>
      <c r="C179">
        <v>15</v>
      </c>
      <c r="E179" t="s">
        <v>584</v>
      </c>
      <c r="F179">
        <v>371.875</v>
      </c>
      <c r="G179">
        <v>15</v>
      </c>
    </row>
    <row r="180" spans="1:7">
      <c r="A180" s="2" t="s">
        <v>384</v>
      </c>
      <c r="B180">
        <v>371.875</v>
      </c>
      <c r="C180">
        <v>16</v>
      </c>
      <c r="E180" t="s">
        <v>584</v>
      </c>
      <c r="F180">
        <v>371.875</v>
      </c>
      <c r="G180">
        <v>16</v>
      </c>
    </row>
    <row r="181" spans="1:7">
      <c r="A181" s="2" t="s">
        <v>371</v>
      </c>
      <c r="B181">
        <v>218.75</v>
      </c>
      <c r="C181">
        <v>21</v>
      </c>
      <c r="E181" t="s">
        <v>584</v>
      </c>
      <c r="F181">
        <v>218.75</v>
      </c>
      <c r="G181">
        <v>21</v>
      </c>
    </row>
    <row r="182" spans="1:7">
      <c r="A182" s="2" t="s">
        <v>372</v>
      </c>
      <c r="B182">
        <v>218.75</v>
      </c>
      <c r="C182">
        <v>16</v>
      </c>
      <c r="E182" t="s">
        <v>584</v>
      </c>
      <c r="F182">
        <v>218.75</v>
      </c>
      <c r="G182">
        <v>16</v>
      </c>
    </row>
    <row r="183" spans="1:7">
      <c r="A183" s="2" t="s">
        <v>373</v>
      </c>
      <c r="B183">
        <v>218.75</v>
      </c>
      <c r="C183">
        <v>28</v>
      </c>
      <c r="E183" t="s">
        <v>584</v>
      </c>
      <c r="F183">
        <v>218.75</v>
      </c>
      <c r="G183">
        <v>28</v>
      </c>
    </row>
    <row r="184" spans="1:7">
      <c r="A184" s="2" t="s">
        <v>377</v>
      </c>
      <c r="B184">
        <v>218.75</v>
      </c>
      <c r="C184">
        <v>21</v>
      </c>
      <c r="E184" t="s">
        <v>584</v>
      </c>
      <c r="F184">
        <v>218.75</v>
      </c>
      <c r="G184">
        <v>21</v>
      </c>
    </row>
    <row r="185" spans="1:7">
      <c r="A185" s="2" t="s">
        <v>394</v>
      </c>
      <c r="B185">
        <v>371.875</v>
      </c>
      <c r="C185">
        <v>9</v>
      </c>
      <c r="E185" t="s">
        <v>584</v>
      </c>
      <c r="F185">
        <v>371.875</v>
      </c>
      <c r="G185">
        <v>9</v>
      </c>
    </row>
    <row r="186" spans="1:7">
      <c r="A186" s="2" t="s">
        <v>395</v>
      </c>
      <c r="B186">
        <v>371.875</v>
      </c>
      <c r="C186">
        <v>2</v>
      </c>
      <c r="E186" t="s">
        <v>584</v>
      </c>
      <c r="F186">
        <v>371.875</v>
      </c>
      <c r="G186">
        <v>2</v>
      </c>
    </row>
    <row r="187" spans="1:7">
      <c r="A187" s="2" t="s">
        <v>396</v>
      </c>
      <c r="B187">
        <v>371.875</v>
      </c>
      <c r="C187">
        <v>10</v>
      </c>
      <c r="E187" t="s">
        <v>584</v>
      </c>
      <c r="F187">
        <v>371.875</v>
      </c>
      <c r="G187">
        <v>10</v>
      </c>
    </row>
    <row r="188" spans="1:7">
      <c r="A188" s="2" t="s">
        <v>397</v>
      </c>
      <c r="B188">
        <v>371.875</v>
      </c>
      <c r="C188">
        <v>8</v>
      </c>
      <c r="E188" t="s">
        <v>584</v>
      </c>
      <c r="F188">
        <v>371.875</v>
      </c>
      <c r="G188">
        <v>8</v>
      </c>
    </row>
    <row r="189" spans="1:7">
      <c r="A189" s="2" t="s">
        <v>388</v>
      </c>
      <c r="B189">
        <v>218.75</v>
      </c>
      <c r="C189">
        <v>25</v>
      </c>
      <c r="E189" t="s">
        <v>584</v>
      </c>
      <c r="F189">
        <v>218.75</v>
      </c>
      <c r="G189">
        <v>25</v>
      </c>
    </row>
    <row r="190" spans="1:7">
      <c r="A190" s="2" t="s">
        <v>389</v>
      </c>
      <c r="B190">
        <v>218.75</v>
      </c>
      <c r="C190">
        <v>31</v>
      </c>
      <c r="E190" t="s">
        <v>584</v>
      </c>
      <c r="F190">
        <v>218.75</v>
      </c>
      <c r="G190">
        <v>31</v>
      </c>
    </row>
    <row r="191" spans="1:7">
      <c r="A191" s="2" t="s">
        <v>390</v>
      </c>
      <c r="B191">
        <v>218.75</v>
      </c>
      <c r="C191">
        <v>27</v>
      </c>
      <c r="E191" t="s">
        <v>584</v>
      </c>
      <c r="F191">
        <v>218.75</v>
      </c>
      <c r="G191">
        <v>27</v>
      </c>
    </row>
    <row r="192" spans="1:7">
      <c r="A192" s="2" t="s">
        <v>392</v>
      </c>
      <c r="B192">
        <v>218.75</v>
      </c>
      <c r="C192">
        <v>19</v>
      </c>
      <c r="E192" t="s">
        <v>584</v>
      </c>
      <c r="F192">
        <v>218.75</v>
      </c>
      <c r="G192">
        <v>19</v>
      </c>
    </row>
    <row r="193" spans="1:7">
      <c r="A193" s="2" t="s">
        <v>405</v>
      </c>
      <c r="B193">
        <v>371.875</v>
      </c>
      <c r="C193">
        <v>7</v>
      </c>
      <c r="E193" t="s">
        <v>584</v>
      </c>
      <c r="F193">
        <v>371.875</v>
      </c>
      <c r="G193">
        <v>7</v>
      </c>
    </row>
    <row r="194" spans="1:7">
      <c r="A194" s="2" t="s">
        <v>406</v>
      </c>
      <c r="B194">
        <v>371.875</v>
      </c>
      <c r="C194">
        <v>8</v>
      </c>
      <c r="E194" t="s">
        <v>584</v>
      </c>
      <c r="F194">
        <v>371.875</v>
      </c>
      <c r="G194">
        <v>8</v>
      </c>
    </row>
    <row r="195" spans="1:7">
      <c r="A195" s="2" t="s">
        <v>407</v>
      </c>
      <c r="B195">
        <v>371.875</v>
      </c>
      <c r="C195">
        <v>5</v>
      </c>
      <c r="E195" t="s">
        <v>584</v>
      </c>
      <c r="F195">
        <v>371.875</v>
      </c>
      <c r="G195">
        <v>5</v>
      </c>
    </row>
    <row r="196" spans="1:7">
      <c r="A196" s="2" t="s">
        <v>408</v>
      </c>
      <c r="B196">
        <v>371.875</v>
      </c>
      <c r="C196">
        <v>10</v>
      </c>
      <c r="E196" t="s">
        <v>584</v>
      </c>
      <c r="F196">
        <v>371.875</v>
      </c>
      <c r="G196">
        <v>10</v>
      </c>
    </row>
    <row r="197" spans="1:7">
      <c r="A197" s="2" t="s">
        <v>400</v>
      </c>
      <c r="B197">
        <v>164.0625</v>
      </c>
      <c r="C197">
        <v>8</v>
      </c>
      <c r="E197" t="s">
        <v>584</v>
      </c>
      <c r="F197">
        <v>164.0625</v>
      </c>
      <c r="G197">
        <v>8</v>
      </c>
    </row>
    <row r="198" spans="1:7">
      <c r="A198" s="2" t="s">
        <v>401</v>
      </c>
      <c r="B198">
        <v>164.0625</v>
      </c>
      <c r="C198">
        <v>10</v>
      </c>
      <c r="E198" t="s">
        <v>584</v>
      </c>
      <c r="F198">
        <v>164.0625</v>
      </c>
      <c r="G198">
        <v>10</v>
      </c>
    </row>
    <row r="199" spans="1:7">
      <c r="A199" s="2" t="s">
        <v>402</v>
      </c>
      <c r="B199">
        <v>164.0625</v>
      </c>
      <c r="C199">
        <v>5</v>
      </c>
      <c r="E199" t="s">
        <v>584</v>
      </c>
      <c r="F199">
        <v>164.0625</v>
      </c>
      <c r="G199">
        <v>5</v>
      </c>
    </row>
    <row r="200" spans="1:7">
      <c r="A200" s="2" t="s">
        <v>403</v>
      </c>
      <c r="B200">
        <v>164.0625</v>
      </c>
      <c r="C200">
        <v>20</v>
      </c>
      <c r="E200" t="s">
        <v>584</v>
      </c>
      <c r="F200">
        <v>164.0625</v>
      </c>
      <c r="G200">
        <v>20</v>
      </c>
    </row>
    <row r="201" spans="1:7">
      <c r="A201" s="2" t="s">
        <v>416</v>
      </c>
      <c r="B201">
        <v>371.875</v>
      </c>
      <c r="C201">
        <v>4</v>
      </c>
      <c r="E201" t="s">
        <v>584</v>
      </c>
      <c r="F201">
        <v>371.875</v>
      </c>
      <c r="G201">
        <v>4</v>
      </c>
    </row>
    <row r="202" spans="1:7">
      <c r="A202" s="2" t="s">
        <v>417</v>
      </c>
      <c r="B202">
        <v>371.875</v>
      </c>
      <c r="C202">
        <v>3</v>
      </c>
      <c r="E202" t="s">
        <v>584</v>
      </c>
      <c r="F202">
        <v>371.875</v>
      </c>
      <c r="G202">
        <v>3</v>
      </c>
    </row>
    <row r="203" spans="1:7">
      <c r="A203" s="2" t="s">
        <v>418</v>
      </c>
      <c r="B203">
        <v>371.875</v>
      </c>
      <c r="C203">
        <v>5</v>
      </c>
      <c r="E203" t="s">
        <v>584</v>
      </c>
      <c r="F203">
        <v>371.875</v>
      </c>
      <c r="G203">
        <v>5</v>
      </c>
    </row>
    <row r="204" spans="1:7">
      <c r="A204" s="2" t="s">
        <v>419</v>
      </c>
      <c r="B204">
        <v>371.875</v>
      </c>
      <c r="C204">
        <v>14</v>
      </c>
      <c r="E204" t="s">
        <v>584</v>
      </c>
      <c r="F204">
        <v>371.875</v>
      </c>
      <c r="G204">
        <v>14</v>
      </c>
    </row>
    <row r="205" spans="1:7">
      <c r="A205" s="2" t="s">
        <v>411</v>
      </c>
      <c r="B205">
        <v>164.0625</v>
      </c>
      <c r="C205">
        <v>18</v>
      </c>
      <c r="E205" t="s">
        <v>584</v>
      </c>
      <c r="F205">
        <v>164.0625</v>
      </c>
      <c r="G205">
        <v>18</v>
      </c>
    </row>
    <row r="206" spans="1:7">
      <c r="A206" s="2" t="s">
        <v>412</v>
      </c>
      <c r="B206">
        <v>164.0625</v>
      </c>
      <c r="C206">
        <v>11</v>
      </c>
      <c r="E206" t="s">
        <v>584</v>
      </c>
      <c r="F206">
        <v>164.0625</v>
      </c>
      <c r="G206">
        <v>11</v>
      </c>
    </row>
    <row r="207" spans="1:7">
      <c r="A207" s="2" t="s">
        <v>413</v>
      </c>
      <c r="B207">
        <v>164.0625</v>
      </c>
      <c r="C207">
        <v>30</v>
      </c>
      <c r="E207" t="s">
        <v>584</v>
      </c>
      <c r="F207">
        <v>164.0625</v>
      </c>
      <c r="G207">
        <v>30</v>
      </c>
    </row>
    <row r="208" spans="1:7">
      <c r="A208" s="2" t="s">
        <v>414</v>
      </c>
      <c r="B208">
        <v>164.0625</v>
      </c>
      <c r="C208">
        <v>17</v>
      </c>
      <c r="E208" t="s">
        <v>584</v>
      </c>
      <c r="F208">
        <v>164.0625</v>
      </c>
      <c r="G208">
        <v>17</v>
      </c>
    </row>
    <row r="209" spans="1:3">
      <c r="A209" s="2" t="s">
        <v>576</v>
      </c>
    </row>
    <row r="210" spans="1:3">
      <c r="A210" s="2" t="s">
        <v>421</v>
      </c>
      <c r="B210">
        <v>409.62060439560315</v>
      </c>
      <c r="C210">
        <v>3971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04F441-F9F6-3A44-8276-86927B18DBFA}">
  <dimension ref="A3:G298"/>
  <sheetViews>
    <sheetView topLeftCell="A24" workbookViewId="0">
      <selection activeCell="E39" sqref="E39:G42"/>
    </sheetView>
  </sheetViews>
  <sheetFormatPr baseColWidth="10" defaultRowHeight="16"/>
  <cols>
    <col min="1" max="1" width="17.1640625" bestFit="1" customWidth="1"/>
    <col min="2" max="2" width="21.83203125" bestFit="1" customWidth="1"/>
    <col min="3" max="3" width="12" bestFit="1" customWidth="1"/>
  </cols>
  <sheetData>
    <row r="3" spans="1:7">
      <c r="A3" s="1" t="s">
        <v>420</v>
      </c>
      <c r="B3" t="s">
        <v>578</v>
      </c>
      <c r="C3" t="s">
        <v>577</v>
      </c>
    </row>
    <row r="4" spans="1:7">
      <c r="A4" s="2" t="s">
        <v>17</v>
      </c>
      <c r="B4">
        <v>506.94000000000199</v>
      </c>
      <c r="C4">
        <v>248</v>
      </c>
    </row>
    <row r="5" spans="1:7">
      <c r="A5" s="7">
        <v>1</v>
      </c>
      <c r="B5">
        <v>506.94000000000113</v>
      </c>
      <c r="C5">
        <v>75</v>
      </c>
    </row>
    <row r="6" spans="1:7">
      <c r="A6" s="8" t="s">
        <v>71</v>
      </c>
      <c r="B6">
        <v>506.93999999999994</v>
      </c>
      <c r="C6">
        <v>41</v>
      </c>
    </row>
    <row r="7" spans="1:7">
      <c r="A7" s="58" t="s">
        <v>19</v>
      </c>
      <c r="B7">
        <v>506.93999999999994</v>
      </c>
      <c r="C7">
        <v>11</v>
      </c>
      <c r="E7" s="58" t="s">
        <v>19</v>
      </c>
      <c r="F7">
        <v>506.93999999999994</v>
      </c>
      <c r="G7">
        <v>11</v>
      </c>
    </row>
    <row r="8" spans="1:7">
      <c r="A8" s="58" t="s">
        <v>65</v>
      </c>
      <c r="B8">
        <v>506.93999999999994</v>
      </c>
      <c r="C8">
        <v>9</v>
      </c>
      <c r="E8" s="58" t="s">
        <v>65</v>
      </c>
      <c r="F8">
        <v>506.93999999999994</v>
      </c>
      <c r="G8">
        <v>9</v>
      </c>
    </row>
    <row r="9" spans="1:7">
      <c r="A9" s="58" t="s">
        <v>67</v>
      </c>
      <c r="B9">
        <v>506.93999999999994</v>
      </c>
      <c r="C9">
        <v>15</v>
      </c>
      <c r="E9" s="58" t="s">
        <v>67</v>
      </c>
      <c r="F9">
        <v>506.93999999999994</v>
      </c>
      <c r="G9">
        <v>15</v>
      </c>
    </row>
    <row r="10" spans="1:7">
      <c r="A10" s="58" t="s">
        <v>69</v>
      </c>
      <c r="B10">
        <v>506.93999999999994</v>
      </c>
      <c r="C10">
        <v>6</v>
      </c>
      <c r="E10" s="58" t="s">
        <v>69</v>
      </c>
      <c r="F10">
        <v>506.93999999999994</v>
      </c>
      <c r="G10">
        <v>6</v>
      </c>
    </row>
    <row r="11" spans="1:7">
      <c r="A11" s="8" t="s">
        <v>18</v>
      </c>
      <c r="B11">
        <v>506.93999999999994</v>
      </c>
      <c r="C11">
        <v>34</v>
      </c>
      <c r="E11" s="58" t="s">
        <v>19</v>
      </c>
      <c r="F11">
        <v>506.93999999999994</v>
      </c>
      <c r="G11">
        <v>9</v>
      </c>
    </row>
    <row r="12" spans="1:7">
      <c r="A12" s="58" t="s">
        <v>19</v>
      </c>
      <c r="B12">
        <v>506.93999999999994</v>
      </c>
      <c r="C12">
        <v>9</v>
      </c>
      <c r="E12" s="58" t="s">
        <v>65</v>
      </c>
      <c r="F12">
        <v>506.93999999999994</v>
      </c>
      <c r="G12">
        <v>8</v>
      </c>
    </row>
    <row r="13" spans="1:7">
      <c r="A13" s="58" t="s">
        <v>65</v>
      </c>
      <c r="B13">
        <v>506.93999999999994</v>
      </c>
      <c r="C13">
        <v>8</v>
      </c>
      <c r="E13" s="58" t="s">
        <v>67</v>
      </c>
      <c r="F13">
        <v>506.93999999999994</v>
      </c>
      <c r="G13">
        <v>4</v>
      </c>
    </row>
    <row r="14" spans="1:7">
      <c r="A14" s="58" t="s">
        <v>67</v>
      </c>
      <c r="B14">
        <v>506.93999999999994</v>
      </c>
      <c r="C14">
        <v>4</v>
      </c>
      <c r="E14" s="58" t="s">
        <v>69</v>
      </c>
      <c r="F14">
        <v>506.93999999999994</v>
      </c>
      <c r="G14">
        <v>13</v>
      </c>
    </row>
    <row r="15" spans="1:7">
      <c r="A15" s="58" t="s">
        <v>69</v>
      </c>
      <c r="B15">
        <v>506.93999999999994</v>
      </c>
      <c r="C15">
        <v>13</v>
      </c>
      <c r="E15" s="58" t="s">
        <v>19</v>
      </c>
      <c r="F15">
        <v>506.93999999999994</v>
      </c>
      <c r="G15">
        <v>5</v>
      </c>
    </row>
    <row r="16" spans="1:7">
      <c r="A16" s="7">
        <v>2</v>
      </c>
      <c r="B16">
        <v>506.94000000000113</v>
      </c>
      <c r="C16">
        <v>55</v>
      </c>
      <c r="E16" s="58" t="s">
        <v>65</v>
      </c>
      <c r="F16">
        <v>506.93999999999994</v>
      </c>
      <c r="G16">
        <v>8</v>
      </c>
    </row>
    <row r="17" spans="1:7">
      <c r="A17" s="8" t="s">
        <v>71</v>
      </c>
      <c r="B17">
        <v>506.93999999999994</v>
      </c>
      <c r="C17">
        <v>21</v>
      </c>
      <c r="E17" s="58" t="s">
        <v>67</v>
      </c>
      <c r="F17">
        <v>506.93999999999994</v>
      </c>
      <c r="G17">
        <v>3</v>
      </c>
    </row>
    <row r="18" spans="1:7">
      <c r="A18" s="58" t="s">
        <v>19</v>
      </c>
      <c r="B18">
        <v>506.93999999999994</v>
      </c>
      <c r="C18">
        <v>5</v>
      </c>
      <c r="E18" s="58" t="s">
        <v>69</v>
      </c>
      <c r="F18">
        <v>506.93999999999994</v>
      </c>
      <c r="G18">
        <v>5</v>
      </c>
    </row>
    <row r="19" spans="1:7">
      <c r="A19" s="58" t="s">
        <v>65</v>
      </c>
      <c r="B19">
        <v>506.93999999999994</v>
      </c>
      <c r="C19">
        <v>8</v>
      </c>
      <c r="E19" s="58" t="s">
        <v>19</v>
      </c>
      <c r="F19">
        <v>506.93999999999994</v>
      </c>
      <c r="G19">
        <v>8</v>
      </c>
    </row>
    <row r="20" spans="1:7">
      <c r="A20" s="58" t="s">
        <v>67</v>
      </c>
      <c r="B20">
        <v>506.93999999999994</v>
      </c>
      <c r="C20">
        <v>3</v>
      </c>
      <c r="E20" s="58" t="s">
        <v>65</v>
      </c>
      <c r="F20">
        <v>506.93999999999994</v>
      </c>
      <c r="G20">
        <v>5</v>
      </c>
    </row>
    <row r="21" spans="1:7">
      <c r="A21" s="58" t="s">
        <v>69</v>
      </c>
      <c r="B21">
        <v>506.93999999999994</v>
      </c>
      <c r="C21">
        <v>5</v>
      </c>
      <c r="E21" s="58" t="s">
        <v>67</v>
      </c>
      <c r="F21">
        <v>506.93999999999994</v>
      </c>
      <c r="G21">
        <v>10</v>
      </c>
    </row>
    <row r="22" spans="1:7">
      <c r="A22" s="8" t="s">
        <v>18</v>
      </c>
      <c r="B22">
        <v>506.93999999999994</v>
      </c>
      <c r="C22">
        <v>34</v>
      </c>
      <c r="E22" s="58" t="s">
        <v>69</v>
      </c>
      <c r="F22">
        <v>506.93999999999994</v>
      </c>
      <c r="G22">
        <v>11</v>
      </c>
    </row>
    <row r="23" spans="1:7">
      <c r="A23" s="58" t="s">
        <v>19</v>
      </c>
      <c r="B23">
        <v>506.93999999999994</v>
      </c>
      <c r="C23">
        <v>8</v>
      </c>
      <c r="E23" s="58" t="s">
        <v>19</v>
      </c>
      <c r="F23">
        <v>506.93999999999994</v>
      </c>
      <c r="G23">
        <v>3</v>
      </c>
    </row>
    <row r="24" spans="1:7">
      <c r="A24" s="58" t="s">
        <v>65</v>
      </c>
      <c r="B24">
        <v>506.93999999999994</v>
      </c>
      <c r="C24">
        <v>5</v>
      </c>
      <c r="E24" s="58" t="s">
        <v>65</v>
      </c>
      <c r="F24">
        <v>506.93999999999994</v>
      </c>
      <c r="G24">
        <v>3</v>
      </c>
    </row>
    <row r="25" spans="1:7">
      <c r="A25" s="58" t="s">
        <v>67</v>
      </c>
      <c r="B25">
        <v>506.93999999999994</v>
      </c>
      <c r="C25">
        <v>10</v>
      </c>
      <c r="E25" s="58" t="s">
        <v>67</v>
      </c>
      <c r="F25">
        <v>506.93999999999994</v>
      </c>
      <c r="G25">
        <v>8</v>
      </c>
    </row>
    <row r="26" spans="1:7">
      <c r="A26" s="58" t="s">
        <v>69</v>
      </c>
      <c r="B26">
        <v>506.93999999999994</v>
      </c>
      <c r="C26">
        <v>11</v>
      </c>
      <c r="E26" s="58" t="s">
        <v>69</v>
      </c>
      <c r="F26">
        <v>506.93999999999994</v>
      </c>
      <c r="G26">
        <v>4</v>
      </c>
    </row>
    <row r="27" spans="1:7">
      <c r="A27" s="7">
        <v>3</v>
      </c>
      <c r="B27">
        <v>506.94000000000113</v>
      </c>
      <c r="C27">
        <v>50</v>
      </c>
      <c r="E27" s="58" t="s">
        <v>19</v>
      </c>
      <c r="F27">
        <v>506.93999999999994</v>
      </c>
      <c r="G27">
        <v>3</v>
      </c>
    </row>
    <row r="28" spans="1:7">
      <c r="A28" s="8" t="s">
        <v>71</v>
      </c>
      <c r="B28">
        <v>506.93999999999994</v>
      </c>
      <c r="C28">
        <v>18</v>
      </c>
      <c r="E28" s="58" t="s">
        <v>65</v>
      </c>
      <c r="F28">
        <v>506.93999999999994</v>
      </c>
      <c r="G28">
        <v>10</v>
      </c>
    </row>
    <row r="29" spans="1:7">
      <c r="A29" s="58" t="s">
        <v>19</v>
      </c>
      <c r="B29">
        <v>506.93999999999994</v>
      </c>
      <c r="C29">
        <v>3</v>
      </c>
      <c r="E29" s="58" t="s">
        <v>67</v>
      </c>
      <c r="F29">
        <v>506.93999999999994</v>
      </c>
      <c r="G29">
        <v>4</v>
      </c>
    </row>
    <row r="30" spans="1:7">
      <c r="A30" s="58" t="s">
        <v>65</v>
      </c>
      <c r="B30">
        <v>506.93999999999994</v>
      </c>
      <c r="C30">
        <v>3</v>
      </c>
      <c r="E30" s="58" t="s">
        <v>69</v>
      </c>
      <c r="F30">
        <v>506.93999999999994</v>
      </c>
      <c r="G30">
        <v>15</v>
      </c>
    </row>
    <row r="31" spans="1:7">
      <c r="A31" s="58" t="s">
        <v>67</v>
      </c>
      <c r="B31">
        <v>506.93999999999994</v>
      </c>
      <c r="C31">
        <v>8</v>
      </c>
      <c r="E31" s="58" t="s">
        <v>19</v>
      </c>
      <c r="F31">
        <v>506.93999999999994</v>
      </c>
      <c r="G31">
        <v>4</v>
      </c>
    </row>
    <row r="32" spans="1:7">
      <c r="A32" s="58" t="s">
        <v>69</v>
      </c>
      <c r="B32">
        <v>506.93999999999994</v>
      </c>
      <c r="C32">
        <v>4</v>
      </c>
      <c r="E32" s="58" t="s">
        <v>65</v>
      </c>
      <c r="F32">
        <v>506.93999999999994</v>
      </c>
      <c r="G32">
        <v>4</v>
      </c>
    </row>
    <row r="33" spans="1:7">
      <c r="A33" s="8" t="s">
        <v>18</v>
      </c>
      <c r="B33">
        <v>506.93999999999994</v>
      </c>
      <c r="C33">
        <v>32</v>
      </c>
      <c r="E33" s="58" t="s">
        <v>67</v>
      </c>
      <c r="F33">
        <v>506.93999999999994</v>
      </c>
      <c r="G33">
        <v>7</v>
      </c>
    </row>
    <row r="34" spans="1:7">
      <c r="A34" s="58" t="s">
        <v>19</v>
      </c>
      <c r="B34">
        <v>506.93999999999994</v>
      </c>
      <c r="C34">
        <v>3</v>
      </c>
      <c r="E34" s="58" t="s">
        <v>69</v>
      </c>
      <c r="F34">
        <v>506.93999999999994</v>
      </c>
      <c r="G34">
        <v>4</v>
      </c>
    </row>
    <row r="35" spans="1:7">
      <c r="A35" s="58" t="s">
        <v>65</v>
      </c>
      <c r="B35">
        <v>506.93999999999994</v>
      </c>
      <c r="C35">
        <v>10</v>
      </c>
      <c r="E35" s="58" t="s">
        <v>19</v>
      </c>
      <c r="F35">
        <v>506.93999999999994</v>
      </c>
      <c r="G35">
        <v>11</v>
      </c>
    </row>
    <row r="36" spans="1:7">
      <c r="A36" s="58" t="s">
        <v>67</v>
      </c>
      <c r="B36">
        <v>506.93999999999994</v>
      </c>
      <c r="C36">
        <v>4</v>
      </c>
      <c r="E36" s="58" t="s">
        <v>65</v>
      </c>
      <c r="F36">
        <v>506.93999999999994</v>
      </c>
      <c r="G36">
        <v>14</v>
      </c>
    </row>
    <row r="37" spans="1:7">
      <c r="A37" s="58" t="s">
        <v>69</v>
      </c>
      <c r="B37">
        <v>506.93999999999994</v>
      </c>
      <c r="C37">
        <v>15</v>
      </c>
      <c r="E37" s="58" t="s">
        <v>67</v>
      </c>
      <c r="F37">
        <v>506.93999999999994</v>
      </c>
      <c r="G37">
        <v>11</v>
      </c>
    </row>
    <row r="38" spans="1:7">
      <c r="A38" s="7">
        <v>4</v>
      </c>
      <c r="B38">
        <v>506.94000000000113</v>
      </c>
      <c r="C38">
        <v>68</v>
      </c>
      <c r="E38" s="58" t="s">
        <v>69</v>
      </c>
      <c r="F38">
        <v>506.93999999999994</v>
      </c>
      <c r="G38">
        <v>13</v>
      </c>
    </row>
    <row r="39" spans="1:7">
      <c r="A39" s="8" t="s">
        <v>71</v>
      </c>
      <c r="B39">
        <v>506.93999999999994</v>
      </c>
      <c r="C39">
        <v>19</v>
      </c>
      <c r="E39" s="58" t="s">
        <v>19</v>
      </c>
      <c r="F39">
        <v>506.93999999999994</v>
      </c>
      <c r="G39">
        <v>9</v>
      </c>
    </row>
    <row r="40" spans="1:7">
      <c r="A40" s="58" t="s">
        <v>19</v>
      </c>
      <c r="B40">
        <v>506.93999999999994</v>
      </c>
      <c r="C40">
        <v>4</v>
      </c>
      <c r="E40" s="58" t="s">
        <v>65</v>
      </c>
      <c r="F40">
        <v>506.93999999999994</v>
      </c>
      <c r="G40">
        <v>10</v>
      </c>
    </row>
    <row r="41" spans="1:7">
      <c r="A41" s="58" t="s">
        <v>65</v>
      </c>
      <c r="B41">
        <v>506.93999999999994</v>
      </c>
      <c r="C41">
        <v>4</v>
      </c>
      <c r="E41" s="58" t="s">
        <v>67</v>
      </c>
      <c r="F41">
        <v>506.93999999999994</v>
      </c>
      <c r="G41">
        <v>16</v>
      </c>
    </row>
    <row r="42" spans="1:7">
      <c r="A42" s="58" t="s">
        <v>67</v>
      </c>
      <c r="B42">
        <v>506.93999999999994</v>
      </c>
      <c r="C42">
        <v>7</v>
      </c>
      <c r="E42" s="58" t="s">
        <v>69</v>
      </c>
      <c r="F42">
        <v>506.93999999999994</v>
      </c>
      <c r="G42">
        <v>11</v>
      </c>
    </row>
    <row r="43" spans="1:7">
      <c r="A43" s="58" t="s">
        <v>69</v>
      </c>
      <c r="B43">
        <v>506.93999999999994</v>
      </c>
      <c r="C43">
        <v>4</v>
      </c>
    </row>
    <row r="44" spans="1:7">
      <c r="A44" s="8" t="s">
        <v>18</v>
      </c>
      <c r="B44">
        <v>506.93999999999994</v>
      </c>
      <c r="C44">
        <v>49</v>
      </c>
    </row>
    <row r="45" spans="1:7">
      <c r="A45" s="58" t="s">
        <v>19</v>
      </c>
      <c r="B45">
        <v>506.93999999999994</v>
      </c>
      <c r="C45">
        <v>11</v>
      </c>
    </row>
    <row r="46" spans="1:7">
      <c r="A46" s="58" t="s">
        <v>65</v>
      </c>
      <c r="B46">
        <v>506.93999999999994</v>
      </c>
      <c r="C46">
        <v>14</v>
      </c>
    </row>
    <row r="47" spans="1:7">
      <c r="A47" s="58" t="s">
        <v>67</v>
      </c>
      <c r="B47">
        <v>506.93999999999994</v>
      </c>
      <c r="C47">
        <v>11</v>
      </c>
    </row>
    <row r="48" spans="1:7">
      <c r="A48" s="58" t="s">
        <v>69</v>
      </c>
      <c r="B48">
        <v>506.93999999999994</v>
      </c>
      <c r="C48">
        <v>13</v>
      </c>
    </row>
    <row r="49" spans="1:3">
      <c r="A49" s="2" t="s">
        <v>110</v>
      </c>
      <c r="B49">
        <v>506.94000000000193</v>
      </c>
      <c r="C49">
        <v>148</v>
      </c>
    </row>
    <row r="50" spans="1:3">
      <c r="A50" s="7">
        <v>5</v>
      </c>
      <c r="B50">
        <v>506.94000000000113</v>
      </c>
      <c r="C50">
        <v>85</v>
      </c>
    </row>
    <row r="51" spans="1:3">
      <c r="A51" s="8" t="s">
        <v>71</v>
      </c>
      <c r="B51">
        <v>506.93999999999994</v>
      </c>
      <c r="C51">
        <v>46</v>
      </c>
    </row>
    <row r="52" spans="1:3">
      <c r="A52" s="58" t="s">
        <v>19</v>
      </c>
      <c r="B52">
        <v>506.93999999999994</v>
      </c>
      <c r="C52">
        <v>9</v>
      </c>
    </row>
    <row r="53" spans="1:3">
      <c r="A53" s="58" t="s">
        <v>65</v>
      </c>
      <c r="B53">
        <v>506.93999999999994</v>
      </c>
      <c r="C53">
        <v>10</v>
      </c>
    </row>
    <row r="54" spans="1:3">
      <c r="A54" s="58" t="s">
        <v>67</v>
      </c>
      <c r="B54">
        <v>506.93999999999994</v>
      </c>
      <c r="C54">
        <v>16</v>
      </c>
    </row>
    <row r="55" spans="1:3">
      <c r="A55" s="58" t="s">
        <v>69</v>
      </c>
      <c r="B55">
        <v>506.93999999999994</v>
      </c>
      <c r="C55">
        <v>11</v>
      </c>
    </row>
    <row r="56" spans="1:3">
      <c r="A56" s="8" t="s">
        <v>18</v>
      </c>
      <c r="B56">
        <v>506.93999999999994</v>
      </c>
      <c r="C56">
        <v>39</v>
      </c>
    </row>
    <row r="57" spans="1:3">
      <c r="A57" s="58" t="s">
        <v>19</v>
      </c>
      <c r="B57">
        <v>506.93999999999994</v>
      </c>
      <c r="C57">
        <v>9</v>
      </c>
    </row>
    <row r="58" spans="1:3">
      <c r="A58" s="58" t="s">
        <v>65</v>
      </c>
      <c r="B58">
        <v>506.93999999999994</v>
      </c>
      <c r="C58">
        <v>7</v>
      </c>
    </row>
    <row r="59" spans="1:3">
      <c r="A59" s="58" t="s">
        <v>67</v>
      </c>
      <c r="B59">
        <v>506.93999999999994</v>
      </c>
      <c r="C59">
        <v>14</v>
      </c>
    </row>
    <row r="60" spans="1:3">
      <c r="A60" s="58" t="s">
        <v>69</v>
      </c>
      <c r="B60">
        <v>506.93999999999994</v>
      </c>
      <c r="C60">
        <v>9</v>
      </c>
    </row>
    <row r="61" spans="1:3">
      <c r="A61" s="7">
        <v>6</v>
      </c>
      <c r="B61">
        <v>506.94000000000113</v>
      </c>
      <c r="C61">
        <v>39</v>
      </c>
    </row>
    <row r="62" spans="1:3">
      <c r="A62" s="8" t="s">
        <v>71</v>
      </c>
      <c r="B62">
        <v>506.93999999999994</v>
      </c>
      <c r="C62">
        <v>24</v>
      </c>
    </row>
    <row r="63" spans="1:3">
      <c r="A63" s="58" t="s">
        <v>19</v>
      </c>
      <c r="B63">
        <v>506.93999999999994</v>
      </c>
      <c r="C63">
        <v>2</v>
      </c>
    </row>
    <row r="64" spans="1:3">
      <c r="A64" s="58" t="s">
        <v>65</v>
      </c>
      <c r="B64">
        <v>506.93999999999994</v>
      </c>
      <c r="C64">
        <v>3</v>
      </c>
    </row>
    <row r="65" spans="1:3">
      <c r="A65" s="58" t="s">
        <v>67</v>
      </c>
      <c r="B65">
        <v>506.93999999999994</v>
      </c>
      <c r="C65">
        <v>6</v>
      </c>
    </row>
    <row r="66" spans="1:3">
      <c r="A66" s="58" t="s">
        <v>69</v>
      </c>
      <c r="B66">
        <v>506.93999999999994</v>
      </c>
      <c r="C66">
        <v>13</v>
      </c>
    </row>
    <row r="67" spans="1:3">
      <c r="A67" s="8" t="s">
        <v>18</v>
      </c>
      <c r="B67">
        <v>506.93999999999994</v>
      </c>
      <c r="C67">
        <v>15</v>
      </c>
    </row>
    <row r="68" spans="1:3">
      <c r="A68" s="58" t="s">
        <v>19</v>
      </c>
      <c r="B68">
        <v>506.93999999999994</v>
      </c>
      <c r="C68">
        <v>3</v>
      </c>
    </row>
    <row r="69" spans="1:3">
      <c r="A69" s="58" t="s">
        <v>65</v>
      </c>
      <c r="B69">
        <v>506.93999999999994</v>
      </c>
      <c r="C69">
        <v>3</v>
      </c>
    </row>
    <row r="70" spans="1:3">
      <c r="A70" s="58" t="s">
        <v>67</v>
      </c>
      <c r="B70">
        <v>506.93999999999994</v>
      </c>
      <c r="C70">
        <v>6</v>
      </c>
    </row>
    <row r="71" spans="1:3">
      <c r="A71" s="58" t="s">
        <v>69</v>
      </c>
      <c r="B71">
        <v>506.93999999999994</v>
      </c>
      <c r="C71">
        <v>3</v>
      </c>
    </row>
    <row r="72" spans="1:3">
      <c r="A72" s="7">
        <v>7</v>
      </c>
      <c r="B72">
        <v>506.94000000000113</v>
      </c>
      <c r="C72">
        <v>24</v>
      </c>
    </row>
    <row r="73" spans="1:3">
      <c r="A73" s="8" t="s">
        <v>71</v>
      </c>
      <c r="B73">
        <v>506.93999999999994</v>
      </c>
      <c r="C73">
        <v>10</v>
      </c>
    </row>
    <row r="74" spans="1:3">
      <c r="A74" s="58" t="s">
        <v>19</v>
      </c>
      <c r="B74">
        <v>506.93999999999994</v>
      </c>
      <c r="C74">
        <v>2</v>
      </c>
    </row>
    <row r="75" spans="1:3">
      <c r="A75" s="58" t="s">
        <v>65</v>
      </c>
      <c r="B75">
        <v>506.93999999999994</v>
      </c>
      <c r="C75">
        <v>3</v>
      </c>
    </row>
    <row r="76" spans="1:3">
      <c r="A76" s="58" t="s">
        <v>67</v>
      </c>
      <c r="B76">
        <v>506.93999999999994</v>
      </c>
      <c r="C76">
        <v>2</v>
      </c>
    </row>
    <row r="77" spans="1:3">
      <c r="A77" s="58" t="s">
        <v>69</v>
      </c>
      <c r="B77">
        <v>506.93999999999994</v>
      </c>
      <c r="C77">
        <v>3</v>
      </c>
    </row>
    <row r="78" spans="1:3">
      <c r="A78" s="8" t="s">
        <v>18</v>
      </c>
      <c r="B78">
        <v>506.93999999999994</v>
      </c>
      <c r="C78">
        <v>14</v>
      </c>
    </row>
    <row r="79" spans="1:3">
      <c r="A79" s="58" t="s">
        <v>19</v>
      </c>
      <c r="B79">
        <v>506.93999999999994</v>
      </c>
      <c r="C79">
        <v>2</v>
      </c>
    </row>
    <row r="80" spans="1:3">
      <c r="A80" s="58" t="s">
        <v>65</v>
      </c>
      <c r="B80">
        <v>506.93999999999994</v>
      </c>
      <c r="C80">
        <v>1</v>
      </c>
    </row>
    <row r="81" spans="1:3">
      <c r="A81" s="58" t="s">
        <v>67</v>
      </c>
      <c r="B81">
        <v>506.93999999999994</v>
      </c>
      <c r="C81">
        <v>4</v>
      </c>
    </row>
    <row r="82" spans="1:3">
      <c r="A82" s="58" t="s">
        <v>69</v>
      </c>
      <c r="B82">
        <v>506.93999999999994</v>
      </c>
      <c r="C82">
        <v>7</v>
      </c>
    </row>
    <row r="83" spans="1:3">
      <c r="A83" s="2" t="s">
        <v>145</v>
      </c>
      <c r="B83">
        <v>347.5</v>
      </c>
      <c r="C83">
        <v>963</v>
      </c>
    </row>
    <row r="84" spans="1:3">
      <c r="A84" s="7">
        <v>1</v>
      </c>
      <c r="B84">
        <v>347.5</v>
      </c>
      <c r="C84">
        <v>280</v>
      </c>
    </row>
    <row r="85" spans="1:3">
      <c r="A85" s="8" t="s">
        <v>71</v>
      </c>
      <c r="B85">
        <v>347.5</v>
      </c>
      <c r="C85">
        <v>42</v>
      </c>
    </row>
    <row r="86" spans="1:3">
      <c r="A86" s="58" t="s">
        <v>19</v>
      </c>
      <c r="B86">
        <v>347.5</v>
      </c>
      <c r="C86">
        <v>9</v>
      </c>
    </row>
    <row r="87" spans="1:3">
      <c r="A87" s="58" t="s">
        <v>65</v>
      </c>
      <c r="B87">
        <v>347.5</v>
      </c>
      <c r="C87">
        <v>11</v>
      </c>
    </row>
    <row r="88" spans="1:3">
      <c r="A88" s="58" t="s">
        <v>67</v>
      </c>
      <c r="B88">
        <v>347.5</v>
      </c>
      <c r="C88">
        <v>11</v>
      </c>
    </row>
    <row r="89" spans="1:3">
      <c r="A89" s="58" t="s">
        <v>69</v>
      </c>
      <c r="B89">
        <v>347.5</v>
      </c>
      <c r="C89">
        <v>11</v>
      </c>
    </row>
    <row r="90" spans="1:3">
      <c r="A90" s="8" t="s">
        <v>18</v>
      </c>
      <c r="B90">
        <v>347.5</v>
      </c>
      <c r="C90">
        <v>238</v>
      </c>
    </row>
    <row r="91" spans="1:3">
      <c r="A91" s="58" t="s">
        <v>19</v>
      </c>
      <c r="B91">
        <v>347.5</v>
      </c>
      <c r="C91">
        <v>42</v>
      </c>
    </row>
    <row r="92" spans="1:3">
      <c r="A92" s="58" t="s">
        <v>65</v>
      </c>
      <c r="B92">
        <v>347.5</v>
      </c>
      <c r="C92">
        <v>53</v>
      </c>
    </row>
    <row r="93" spans="1:3">
      <c r="A93" s="58" t="s">
        <v>67</v>
      </c>
      <c r="B93">
        <v>347.5</v>
      </c>
      <c r="C93">
        <v>48</v>
      </c>
    </row>
    <row r="94" spans="1:3">
      <c r="A94" s="58" t="s">
        <v>69</v>
      </c>
      <c r="B94">
        <v>347.5</v>
      </c>
      <c r="C94">
        <v>95</v>
      </c>
    </row>
    <row r="95" spans="1:3">
      <c r="A95" s="7">
        <v>2</v>
      </c>
      <c r="B95">
        <v>347.5</v>
      </c>
      <c r="C95">
        <v>227</v>
      </c>
    </row>
    <row r="96" spans="1:3">
      <c r="A96" s="8" t="s">
        <v>71</v>
      </c>
      <c r="B96">
        <v>347.5</v>
      </c>
      <c r="C96">
        <v>47</v>
      </c>
    </row>
    <row r="97" spans="1:3">
      <c r="A97" s="58" t="s">
        <v>19</v>
      </c>
      <c r="B97">
        <v>347.5</v>
      </c>
      <c r="C97">
        <v>8</v>
      </c>
    </row>
    <row r="98" spans="1:3">
      <c r="A98" s="58" t="s">
        <v>65</v>
      </c>
      <c r="B98">
        <v>347.5</v>
      </c>
      <c r="C98">
        <v>10</v>
      </c>
    </row>
    <row r="99" spans="1:3">
      <c r="A99" s="58" t="s">
        <v>67</v>
      </c>
      <c r="B99">
        <v>347.5</v>
      </c>
      <c r="C99">
        <v>8</v>
      </c>
    </row>
    <row r="100" spans="1:3">
      <c r="A100" s="58" t="s">
        <v>69</v>
      </c>
      <c r="B100">
        <v>347.5</v>
      </c>
      <c r="C100">
        <v>21</v>
      </c>
    </row>
    <row r="101" spans="1:3">
      <c r="A101" s="8" t="s">
        <v>18</v>
      </c>
      <c r="B101">
        <v>347.5</v>
      </c>
      <c r="C101">
        <v>180</v>
      </c>
    </row>
    <row r="102" spans="1:3">
      <c r="A102" s="58" t="s">
        <v>19</v>
      </c>
      <c r="B102">
        <v>347.5</v>
      </c>
      <c r="C102">
        <v>39</v>
      </c>
    </row>
    <row r="103" spans="1:3">
      <c r="A103" s="58" t="s">
        <v>65</v>
      </c>
      <c r="B103">
        <v>347.5</v>
      </c>
      <c r="C103">
        <v>54</v>
      </c>
    </row>
    <row r="104" spans="1:3">
      <c r="A104" s="58" t="s">
        <v>67</v>
      </c>
      <c r="B104">
        <v>347.5</v>
      </c>
      <c r="C104">
        <v>34</v>
      </c>
    </row>
    <row r="105" spans="1:3">
      <c r="A105" s="58" t="s">
        <v>69</v>
      </c>
      <c r="B105">
        <v>347.5</v>
      </c>
      <c r="C105">
        <v>53</v>
      </c>
    </row>
    <row r="106" spans="1:3">
      <c r="A106" s="7">
        <v>3</v>
      </c>
      <c r="B106">
        <v>347.5</v>
      </c>
      <c r="C106">
        <v>169</v>
      </c>
    </row>
    <row r="107" spans="1:3">
      <c r="A107" s="8" t="s">
        <v>71</v>
      </c>
      <c r="B107">
        <v>347.5</v>
      </c>
      <c r="C107">
        <v>27</v>
      </c>
    </row>
    <row r="108" spans="1:3">
      <c r="A108" s="58" t="s">
        <v>19</v>
      </c>
      <c r="B108">
        <v>347.5</v>
      </c>
      <c r="C108">
        <v>7</v>
      </c>
    </row>
    <row r="109" spans="1:3">
      <c r="A109" s="58" t="s">
        <v>65</v>
      </c>
      <c r="B109">
        <v>347.5</v>
      </c>
      <c r="C109">
        <v>8</v>
      </c>
    </row>
    <row r="110" spans="1:3">
      <c r="A110" s="58" t="s">
        <v>67</v>
      </c>
      <c r="B110">
        <v>347.5</v>
      </c>
      <c r="C110">
        <v>8</v>
      </c>
    </row>
    <row r="111" spans="1:3">
      <c r="A111" s="58" t="s">
        <v>69</v>
      </c>
      <c r="B111">
        <v>347.5</v>
      </c>
      <c r="C111">
        <v>4</v>
      </c>
    </row>
    <row r="112" spans="1:3">
      <c r="A112" s="8" t="s">
        <v>18</v>
      </c>
      <c r="B112">
        <v>347.5</v>
      </c>
      <c r="C112">
        <v>142</v>
      </c>
    </row>
    <row r="113" spans="1:3">
      <c r="A113" s="58" t="s">
        <v>19</v>
      </c>
      <c r="B113">
        <v>347.5</v>
      </c>
      <c r="C113">
        <v>28</v>
      </c>
    </row>
    <row r="114" spans="1:3">
      <c r="A114" s="58" t="s">
        <v>65</v>
      </c>
      <c r="B114">
        <v>347.5</v>
      </c>
      <c r="C114">
        <v>36</v>
      </c>
    </row>
    <row r="115" spans="1:3">
      <c r="A115" s="58" t="s">
        <v>67</v>
      </c>
      <c r="B115">
        <v>347.5</v>
      </c>
      <c r="C115">
        <v>27</v>
      </c>
    </row>
    <row r="116" spans="1:3">
      <c r="A116" s="58" t="s">
        <v>69</v>
      </c>
      <c r="B116">
        <v>347.5</v>
      </c>
      <c r="C116">
        <v>51</v>
      </c>
    </row>
    <row r="117" spans="1:3">
      <c r="A117" s="7">
        <v>4</v>
      </c>
      <c r="B117">
        <v>347.5</v>
      </c>
      <c r="C117">
        <v>169</v>
      </c>
    </row>
    <row r="118" spans="1:3">
      <c r="A118" s="8" t="s">
        <v>71</v>
      </c>
      <c r="B118">
        <v>347.5</v>
      </c>
      <c r="C118">
        <v>28</v>
      </c>
    </row>
    <row r="119" spans="1:3">
      <c r="A119" s="58" t="s">
        <v>19</v>
      </c>
      <c r="B119">
        <v>347.5</v>
      </c>
      <c r="C119">
        <v>6</v>
      </c>
    </row>
    <row r="120" spans="1:3">
      <c r="A120" s="58" t="s">
        <v>65</v>
      </c>
      <c r="B120">
        <v>347.5</v>
      </c>
      <c r="C120">
        <v>8</v>
      </c>
    </row>
    <row r="121" spans="1:3">
      <c r="A121" s="58" t="s">
        <v>67</v>
      </c>
      <c r="B121">
        <v>347.5</v>
      </c>
      <c r="C121">
        <v>8</v>
      </c>
    </row>
    <row r="122" spans="1:3">
      <c r="A122" s="58" t="s">
        <v>69</v>
      </c>
      <c r="B122">
        <v>347.5</v>
      </c>
      <c r="C122">
        <v>6</v>
      </c>
    </row>
    <row r="123" spans="1:3">
      <c r="A123" s="8" t="s">
        <v>18</v>
      </c>
      <c r="B123">
        <v>347.5</v>
      </c>
      <c r="C123">
        <v>141</v>
      </c>
    </row>
    <row r="124" spans="1:3">
      <c r="A124" s="58" t="s">
        <v>19</v>
      </c>
      <c r="B124">
        <v>347.5</v>
      </c>
      <c r="C124">
        <v>32</v>
      </c>
    </row>
    <row r="125" spans="1:3">
      <c r="A125" s="58" t="s">
        <v>65</v>
      </c>
      <c r="B125">
        <v>347.5</v>
      </c>
      <c r="C125">
        <v>32</v>
      </c>
    </row>
    <row r="126" spans="1:3">
      <c r="A126" s="58" t="s">
        <v>67</v>
      </c>
      <c r="B126">
        <v>347.5</v>
      </c>
      <c r="C126">
        <v>37</v>
      </c>
    </row>
    <row r="127" spans="1:3">
      <c r="A127" s="58" t="s">
        <v>69</v>
      </c>
      <c r="B127">
        <v>347.5</v>
      </c>
      <c r="C127">
        <v>40</v>
      </c>
    </row>
    <row r="128" spans="1:3">
      <c r="A128" s="7">
        <v>5</v>
      </c>
      <c r="B128">
        <v>347.5</v>
      </c>
      <c r="C128">
        <v>118</v>
      </c>
    </row>
    <row r="129" spans="1:3">
      <c r="A129" s="8" t="s">
        <v>71</v>
      </c>
      <c r="B129">
        <v>347.5</v>
      </c>
      <c r="C129">
        <v>14</v>
      </c>
    </row>
    <row r="130" spans="1:3">
      <c r="A130" s="58" t="s">
        <v>19</v>
      </c>
      <c r="B130">
        <v>347.5</v>
      </c>
      <c r="C130">
        <v>5</v>
      </c>
    </row>
    <row r="131" spans="1:3">
      <c r="A131" s="58" t="s">
        <v>65</v>
      </c>
      <c r="B131">
        <v>347.5</v>
      </c>
      <c r="C131">
        <v>4</v>
      </c>
    </row>
    <row r="132" spans="1:3">
      <c r="A132" s="58" t="s">
        <v>69</v>
      </c>
      <c r="B132">
        <v>347.5</v>
      </c>
      <c r="C132">
        <v>5</v>
      </c>
    </row>
    <row r="133" spans="1:3">
      <c r="A133" s="8" t="s">
        <v>18</v>
      </c>
      <c r="B133">
        <v>347.5</v>
      </c>
      <c r="C133">
        <v>104</v>
      </c>
    </row>
    <row r="134" spans="1:3">
      <c r="A134" s="58" t="s">
        <v>19</v>
      </c>
      <c r="B134">
        <v>347.5</v>
      </c>
      <c r="C134">
        <v>24</v>
      </c>
    </row>
    <row r="135" spans="1:3">
      <c r="A135" s="58" t="s">
        <v>65</v>
      </c>
      <c r="B135">
        <v>347.5</v>
      </c>
      <c r="C135">
        <v>19</v>
      </c>
    </row>
    <row r="136" spans="1:3">
      <c r="A136" s="58" t="s">
        <v>67</v>
      </c>
      <c r="B136">
        <v>347.5</v>
      </c>
      <c r="C136">
        <v>28</v>
      </c>
    </row>
    <row r="137" spans="1:3">
      <c r="A137" s="58" t="s">
        <v>69</v>
      </c>
      <c r="B137">
        <v>347.5</v>
      </c>
      <c r="C137">
        <v>33</v>
      </c>
    </row>
    <row r="138" spans="1:3">
      <c r="A138" s="2" t="s">
        <v>223</v>
      </c>
      <c r="B138">
        <v>346.09302325581393</v>
      </c>
      <c r="C138">
        <v>1694</v>
      </c>
    </row>
    <row r="139" spans="1:3">
      <c r="A139" s="7">
        <v>6</v>
      </c>
      <c r="B139">
        <v>347.5</v>
      </c>
      <c r="C139">
        <v>126</v>
      </c>
    </row>
    <row r="140" spans="1:3">
      <c r="A140" s="8" t="s">
        <v>71</v>
      </c>
      <c r="B140">
        <v>347.5</v>
      </c>
      <c r="C140">
        <v>13</v>
      </c>
    </row>
    <row r="141" spans="1:3">
      <c r="A141" s="58" t="s">
        <v>19</v>
      </c>
      <c r="B141">
        <v>347.5</v>
      </c>
      <c r="C141">
        <v>1</v>
      </c>
    </row>
    <row r="142" spans="1:3">
      <c r="A142" s="58" t="s">
        <v>65</v>
      </c>
      <c r="B142">
        <v>347.5</v>
      </c>
      <c r="C142">
        <v>5</v>
      </c>
    </row>
    <row r="143" spans="1:3">
      <c r="A143" s="58" t="s">
        <v>67</v>
      </c>
      <c r="B143">
        <v>347.5</v>
      </c>
      <c r="C143">
        <v>4</v>
      </c>
    </row>
    <row r="144" spans="1:3">
      <c r="A144" s="58" t="s">
        <v>69</v>
      </c>
      <c r="B144">
        <v>347.5</v>
      </c>
      <c r="C144">
        <v>3</v>
      </c>
    </row>
    <row r="145" spans="1:3">
      <c r="A145" s="8" t="s">
        <v>18</v>
      </c>
      <c r="B145">
        <v>347.5</v>
      </c>
      <c r="C145">
        <v>113</v>
      </c>
    </row>
    <row r="146" spans="1:3">
      <c r="A146" s="58" t="s">
        <v>19</v>
      </c>
      <c r="B146">
        <v>347.5</v>
      </c>
      <c r="C146">
        <v>20</v>
      </c>
    </row>
    <row r="147" spans="1:3">
      <c r="A147" s="58" t="s">
        <v>65</v>
      </c>
      <c r="B147">
        <v>347.5</v>
      </c>
      <c r="C147">
        <v>25</v>
      </c>
    </row>
    <row r="148" spans="1:3">
      <c r="A148" s="58" t="s">
        <v>67</v>
      </c>
      <c r="B148">
        <v>347.5</v>
      </c>
      <c r="C148">
        <v>31</v>
      </c>
    </row>
    <row r="149" spans="1:3">
      <c r="A149" s="58" t="s">
        <v>69</v>
      </c>
      <c r="B149">
        <v>347.5</v>
      </c>
      <c r="C149">
        <v>37</v>
      </c>
    </row>
    <row r="150" spans="1:3">
      <c r="A150" s="7">
        <v>7</v>
      </c>
      <c r="B150">
        <v>347.5</v>
      </c>
      <c r="C150">
        <v>580</v>
      </c>
    </row>
    <row r="151" spans="1:3">
      <c r="A151" s="8" t="s">
        <v>71</v>
      </c>
      <c r="B151">
        <v>347.5</v>
      </c>
      <c r="C151">
        <v>33</v>
      </c>
    </row>
    <row r="152" spans="1:3">
      <c r="A152" s="58" t="s">
        <v>19</v>
      </c>
      <c r="B152">
        <v>347.5</v>
      </c>
      <c r="C152">
        <v>2</v>
      </c>
    </row>
    <row r="153" spans="1:3">
      <c r="A153" s="58" t="s">
        <v>65</v>
      </c>
      <c r="B153">
        <v>347.5</v>
      </c>
      <c r="C153">
        <v>10</v>
      </c>
    </row>
    <row r="154" spans="1:3">
      <c r="A154" s="58" t="s">
        <v>67</v>
      </c>
      <c r="B154">
        <v>347.5</v>
      </c>
      <c r="C154">
        <v>11</v>
      </c>
    </row>
    <row r="155" spans="1:3">
      <c r="A155" s="58" t="s">
        <v>69</v>
      </c>
      <c r="B155">
        <v>347.5</v>
      </c>
      <c r="C155">
        <v>10</v>
      </c>
    </row>
    <row r="156" spans="1:3">
      <c r="A156" s="8" t="s">
        <v>18</v>
      </c>
      <c r="B156">
        <v>347.5</v>
      </c>
      <c r="C156">
        <v>547</v>
      </c>
    </row>
    <row r="157" spans="1:3">
      <c r="A157" s="58" t="s">
        <v>19</v>
      </c>
      <c r="B157">
        <v>347.5</v>
      </c>
      <c r="C157">
        <v>144</v>
      </c>
    </row>
    <row r="158" spans="1:3">
      <c r="A158" s="58" t="s">
        <v>65</v>
      </c>
      <c r="B158">
        <v>347.5</v>
      </c>
      <c r="C158">
        <v>137</v>
      </c>
    </row>
    <row r="159" spans="1:3">
      <c r="A159" s="58" t="s">
        <v>67</v>
      </c>
      <c r="B159">
        <v>347.5</v>
      </c>
      <c r="C159">
        <v>140</v>
      </c>
    </row>
    <row r="160" spans="1:3">
      <c r="A160" s="58" t="s">
        <v>69</v>
      </c>
      <c r="B160">
        <v>347.5</v>
      </c>
      <c r="C160">
        <v>126</v>
      </c>
    </row>
    <row r="161" spans="1:3">
      <c r="A161" s="7">
        <v>8</v>
      </c>
      <c r="B161">
        <v>333.09523809523807</v>
      </c>
      <c r="C161">
        <v>40</v>
      </c>
    </row>
    <row r="162" spans="1:3">
      <c r="A162" s="8" t="s">
        <v>71</v>
      </c>
      <c r="B162">
        <v>347.5</v>
      </c>
      <c r="C162">
        <v>17</v>
      </c>
    </row>
    <row r="163" spans="1:3">
      <c r="A163" s="58" t="s">
        <v>19</v>
      </c>
      <c r="B163">
        <v>347.5</v>
      </c>
      <c r="C163">
        <v>3</v>
      </c>
    </row>
    <row r="164" spans="1:3">
      <c r="A164" s="58" t="s">
        <v>65</v>
      </c>
      <c r="B164">
        <v>347.5</v>
      </c>
      <c r="C164">
        <v>1</v>
      </c>
    </row>
    <row r="165" spans="1:3">
      <c r="A165" s="58" t="s">
        <v>67</v>
      </c>
      <c r="B165">
        <v>347.5</v>
      </c>
      <c r="C165">
        <v>10</v>
      </c>
    </row>
    <row r="166" spans="1:3">
      <c r="A166" s="58" t="s">
        <v>69</v>
      </c>
      <c r="B166">
        <v>347.5</v>
      </c>
      <c r="C166">
        <v>3</v>
      </c>
    </row>
    <row r="167" spans="1:3">
      <c r="A167" s="8" t="s">
        <v>18</v>
      </c>
      <c r="B167">
        <v>320</v>
      </c>
      <c r="C167">
        <v>23</v>
      </c>
    </row>
    <row r="168" spans="1:3">
      <c r="A168" s="58" t="s">
        <v>67</v>
      </c>
      <c r="B168">
        <v>320</v>
      </c>
      <c r="C168">
        <v>17</v>
      </c>
    </row>
    <row r="169" spans="1:3">
      <c r="A169" s="58" t="s">
        <v>69</v>
      </c>
      <c r="B169">
        <v>320</v>
      </c>
      <c r="C169">
        <v>6</v>
      </c>
    </row>
    <row r="170" spans="1:3">
      <c r="A170" s="7">
        <v>9</v>
      </c>
      <c r="B170">
        <v>347.5</v>
      </c>
      <c r="C170">
        <v>568</v>
      </c>
    </row>
    <row r="171" spans="1:3">
      <c r="A171" s="8" t="s">
        <v>71</v>
      </c>
      <c r="B171">
        <v>347.5</v>
      </c>
      <c r="C171">
        <v>29</v>
      </c>
    </row>
    <row r="172" spans="1:3">
      <c r="A172" s="58" t="s">
        <v>19</v>
      </c>
      <c r="B172">
        <v>347.5</v>
      </c>
      <c r="C172">
        <v>10</v>
      </c>
    </row>
    <row r="173" spans="1:3">
      <c r="A173" s="58" t="s">
        <v>65</v>
      </c>
      <c r="B173">
        <v>347.5</v>
      </c>
      <c r="C173">
        <v>7</v>
      </c>
    </row>
    <row r="174" spans="1:3">
      <c r="A174" s="58" t="s">
        <v>67</v>
      </c>
      <c r="B174">
        <v>347.5</v>
      </c>
      <c r="C174">
        <v>6</v>
      </c>
    </row>
    <row r="175" spans="1:3">
      <c r="A175" s="58" t="s">
        <v>69</v>
      </c>
      <c r="B175">
        <v>347.5</v>
      </c>
      <c r="C175">
        <v>6</v>
      </c>
    </row>
    <row r="176" spans="1:3">
      <c r="A176" s="8" t="s">
        <v>18</v>
      </c>
      <c r="B176">
        <v>347.5</v>
      </c>
      <c r="C176">
        <v>539</v>
      </c>
    </row>
    <row r="177" spans="1:3">
      <c r="A177" s="58" t="s">
        <v>19</v>
      </c>
      <c r="B177">
        <v>347.5</v>
      </c>
      <c r="C177">
        <v>86</v>
      </c>
    </row>
    <row r="178" spans="1:3">
      <c r="A178" s="58" t="s">
        <v>65</v>
      </c>
      <c r="B178">
        <v>347.5</v>
      </c>
      <c r="C178">
        <v>181</v>
      </c>
    </row>
    <row r="179" spans="1:3">
      <c r="A179" s="58" t="s">
        <v>67</v>
      </c>
      <c r="B179">
        <v>347.5</v>
      </c>
      <c r="C179">
        <v>155</v>
      </c>
    </row>
    <row r="180" spans="1:3">
      <c r="A180" s="58" t="s">
        <v>69</v>
      </c>
      <c r="B180">
        <v>347.5</v>
      </c>
      <c r="C180">
        <v>117</v>
      </c>
    </row>
    <row r="181" spans="1:3">
      <c r="A181" s="7">
        <v>10</v>
      </c>
      <c r="B181">
        <v>347.5</v>
      </c>
      <c r="C181">
        <v>380</v>
      </c>
    </row>
    <row r="182" spans="1:3">
      <c r="A182" s="8" t="s">
        <v>71</v>
      </c>
      <c r="B182">
        <v>347.5</v>
      </c>
      <c r="C182">
        <v>22</v>
      </c>
    </row>
    <row r="183" spans="1:3">
      <c r="A183" s="58" t="s">
        <v>19</v>
      </c>
      <c r="B183">
        <v>347.5</v>
      </c>
      <c r="C183">
        <v>4</v>
      </c>
    </row>
    <row r="184" spans="1:3">
      <c r="A184" s="58" t="s">
        <v>65</v>
      </c>
      <c r="B184">
        <v>347.5</v>
      </c>
      <c r="C184">
        <v>2</v>
      </c>
    </row>
    <row r="185" spans="1:3">
      <c r="A185" s="58" t="s">
        <v>67</v>
      </c>
      <c r="B185">
        <v>347.5</v>
      </c>
      <c r="C185">
        <v>7</v>
      </c>
    </row>
    <row r="186" spans="1:3">
      <c r="A186" s="58" t="s">
        <v>69</v>
      </c>
      <c r="B186">
        <v>347.5</v>
      </c>
      <c r="C186">
        <v>9</v>
      </c>
    </row>
    <row r="187" spans="1:3">
      <c r="A187" s="8" t="s">
        <v>18</v>
      </c>
      <c r="B187">
        <v>347.5</v>
      </c>
      <c r="C187">
        <v>358</v>
      </c>
    </row>
    <row r="188" spans="1:3">
      <c r="A188" s="58" t="s">
        <v>19</v>
      </c>
      <c r="B188">
        <v>347.5</v>
      </c>
      <c r="C188">
        <v>56</v>
      </c>
    </row>
    <row r="189" spans="1:3">
      <c r="A189" s="58" t="s">
        <v>65</v>
      </c>
      <c r="B189">
        <v>347.5</v>
      </c>
      <c r="C189">
        <v>82</v>
      </c>
    </row>
    <row r="190" spans="1:3">
      <c r="A190" s="58" t="s">
        <v>67</v>
      </c>
      <c r="B190">
        <v>347.5</v>
      </c>
      <c r="C190">
        <v>103</v>
      </c>
    </row>
    <row r="191" spans="1:3">
      <c r="A191" s="58" t="s">
        <v>69</v>
      </c>
      <c r="B191">
        <v>347.5</v>
      </c>
      <c r="C191">
        <v>117</v>
      </c>
    </row>
    <row r="192" spans="1:3">
      <c r="A192" s="2" t="s">
        <v>297</v>
      </c>
      <c r="B192">
        <v>272.19460227272725</v>
      </c>
      <c r="C192">
        <v>240</v>
      </c>
    </row>
    <row r="193" spans="1:3">
      <c r="A193" s="7">
        <v>1</v>
      </c>
      <c r="B193">
        <v>230.859375</v>
      </c>
      <c r="C193">
        <v>68</v>
      </c>
    </row>
    <row r="194" spans="1:3">
      <c r="A194" s="8" t="s">
        <v>71</v>
      </c>
      <c r="B194">
        <v>371.875</v>
      </c>
      <c r="C194">
        <v>18</v>
      </c>
    </row>
    <row r="195" spans="1:3">
      <c r="A195" s="58" t="s">
        <v>19</v>
      </c>
      <c r="B195">
        <v>371.875</v>
      </c>
      <c r="C195">
        <v>6</v>
      </c>
    </row>
    <row r="196" spans="1:3">
      <c r="A196" s="58" t="s">
        <v>65</v>
      </c>
      <c r="B196">
        <v>371.875</v>
      </c>
      <c r="C196">
        <v>1</v>
      </c>
    </row>
    <row r="197" spans="1:3">
      <c r="A197" s="58" t="s">
        <v>67</v>
      </c>
      <c r="B197">
        <v>371.875</v>
      </c>
      <c r="C197">
        <v>5</v>
      </c>
    </row>
    <row r="198" spans="1:3">
      <c r="A198" s="58" t="s">
        <v>69</v>
      </c>
      <c r="B198">
        <v>371.875</v>
      </c>
      <c r="C198">
        <v>6</v>
      </c>
    </row>
    <row r="199" spans="1:3">
      <c r="A199" s="8" t="s">
        <v>18</v>
      </c>
      <c r="B199">
        <v>164.0625</v>
      </c>
      <c r="C199">
        <v>50</v>
      </c>
    </row>
    <row r="200" spans="1:3">
      <c r="A200" s="58" t="s">
        <v>19</v>
      </c>
      <c r="B200">
        <v>164.0625</v>
      </c>
      <c r="C200">
        <v>12</v>
      </c>
    </row>
    <row r="201" spans="1:3">
      <c r="A201" s="58" t="s">
        <v>65</v>
      </c>
      <c r="B201">
        <v>164.0625</v>
      </c>
      <c r="C201">
        <v>9</v>
      </c>
    </row>
    <row r="202" spans="1:3">
      <c r="A202" s="58" t="s">
        <v>67</v>
      </c>
      <c r="B202">
        <v>164.0625</v>
      </c>
      <c r="C202">
        <v>14</v>
      </c>
    </row>
    <row r="203" spans="1:3">
      <c r="A203" s="58" t="s">
        <v>69</v>
      </c>
      <c r="B203">
        <v>164.0625</v>
      </c>
      <c r="C203">
        <v>15</v>
      </c>
    </row>
    <row r="204" spans="1:3">
      <c r="A204" s="7">
        <v>2</v>
      </c>
      <c r="B204">
        <v>283.45070422535213</v>
      </c>
      <c r="C204">
        <v>98</v>
      </c>
    </row>
    <row r="205" spans="1:3">
      <c r="A205" s="8" t="s">
        <v>71</v>
      </c>
      <c r="B205">
        <v>371.875</v>
      </c>
      <c r="C205">
        <v>32</v>
      </c>
    </row>
    <row r="206" spans="1:3">
      <c r="A206" s="58" t="s">
        <v>19</v>
      </c>
      <c r="B206">
        <v>371.875</v>
      </c>
      <c r="C206">
        <v>10</v>
      </c>
    </row>
    <row r="207" spans="1:3">
      <c r="A207" s="58" t="s">
        <v>65</v>
      </c>
      <c r="B207">
        <v>371.875</v>
      </c>
      <c r="C207">
        <v>7</v>
      </c>
    </row>
    <row r="208" spans="1:3">
      <c r="A208" s="58" t="s">
        <v>67</v>
      </c>
      <c r="B208">
        <v>371.875</v>
      </c>
      <c r="C208">
        <v>8</v>
      </c>
    </row>
    <row r="209" spans="1:3">
      <c r="A209" s="58" t="s">
        <v>69</v>
      </c>
      <c r="B209">
        <v>371.875</v>
      </c>
      <c r="C209">
        <v>7</v>
      </c>
    </row>
    <row r="210" spans="1:3">
      <c r="A210" s="8" t="s">
        <v>18</v>
      </c>
      <c r="B210">
        <v>218.75</v>
      </c>
      <c r="C210">
        <v>66</v>
      </c>
    </row>
    <row r="211" spans="1:3">
      <c r="A211" s="58" t="s">
        <v>19</v>
      </c>
      <c r="B211">
        <v>218.75</v>
      </c>
      <c r="C211">
        <v>15</v>
      </c>
    </row>
    <row r="212" spans="1:3">
      <c r="A212" s="58" t="s">
        <v>65</v>
      </c>
      <c r="B212">
        <v>218.75</v>
      </c>
      <c r="C212">
        <v>17</v>
      </c>
    </row>
    <row r="213" spans="1:3">
      <c r="A213" s="58" t="s">
        <v>67</v>
      </c>
      <c r="B213">
        <v>218.75</v>
      </c>
      <c r="C213">
        <v>21</v>
      </c>
    </row>
    <row r="214" spans="1:3">
      <c r="A214" s="58" t="s">
        <v>69</v>
      </c>
      <c r="B214">
        <v>218.75</v>
      </c>
      <c r="C214">
        <v>13</v>
      </c>
    </row>
    <row r="215" spans="1:3">
      <c r="A215" s="7">
        <v>3</v>
      </c>
      <c r="B215">
        <v>303.125</v>
      </c>
      <c r="C215">
        <v>74</v>
      </c>
    </row>
    <row r="216" spans="1:3">
      <c r="A216" s="8" t="s">
        <v>71</v>
      </c>
      <c r="B216">
        <v>371.875</v>
      </c>
      <c r="C216">
        <v>34</v>
      </c>
    </row>
    <row r="217" spans="1:3">
      <c r="A217" s="58" t="s">
        <v>19</v>
      </c>
      <c r="B217">
        <v>371.875</v>
      </c>
      <c r="C217">
        <v>5</v>
      </c>
    </row>
    <row r="218" spans="1:3">
      <c r="A218" s="58" t="s">
        <v>65</v>
      </c>
      <c r="B218">
        <v>371.875</v>
      </c>
      <c r="C218">
        <v>6</v>
      </c>
    </row>
    <row r="219" spans="1:3">
      <c r="A219" s="58" t="s">
        <v>67</v>
      </c>
      <c r="B219">
        <v>371.875</v>
      </c>
      <c r="C219">
        <v>10</v>
      </c>
    </row>
    <row r="220" spans="1:3">
      <c r="A220" s="58" t="s">
        <v>69</v>
      </c>
      <c r="B220">
        <v>371.875</v>
      </c>
      <c r="C220">
        <v>13</v>
      </c>
    </row>
    <row r="221" spans="1:3">
      <c r="A221" s="8" t="s">
        <v>18</v>
      </c>
      <c r="B221">
        <v>218.75</v>
      </c>
      <c r="C221">
        <v>40</v>
      </c>
    </row>
    <row r="222" spans="1:3">
      <c r="A222" s="58" t="s">
        <v>19</v>
      </c>
      <c r="B222">
        <v>218.75</v>
      </c>
      <c r="C222">
        <v>17</v>
      </c>
    </row>
    <row r="223" spans="1:3">
      <c r="A223" s="58" t="s">
        <v>65</v>
      </c>
      <c r="B223">
        <v>218.75</v>
      </c>
      <c r="C223">
        <v>7</v>
      </c>
    </row>
    <row r="224" spans="1:3">
      <c r="A224" s="58" t="s">
        <v>67</v>
      </c>
      <c r="B224">
        <v>218.75</v>
      </c>
      <c r="C224">
        <v>9</v>
      </c>
    </row>
    <row r="225" spans="1:3">
      <c r="A225" s="58" t="s">
        <v>69</v>
      </c>
      <c r="B225">
        <v>218.75</v>
      </c>
      <c r="C225">
        <v>7</v>
      </c>
    </row>
    <row r="226" spans="1:3">
      <c r="A226" s="2" t="s">
        <v>343</v>
      </c>
      <c r="B226">
        <v>272.08285550458714</v>
      </c>
      <c r="C226">
        <v>372</v>
      </c>
    </row>
    <row r="227" spans="1:3">
      <c r="A227" s="7">
        <v>4</v>
      </c>
      <c r="B227">
        <v>281.06831395348837</v>
      </c>
      <c r="C227">
        <v>140</v>
      </c>
    </row>
    <row r="228" spans="1:3">
      <c r="A228" s="8" t="s">
        <v>71</v>
      </c>
      <c r="B228">
        <v>371.875</v>
      </c>
      <c r="C228">
        <v>45</v>
      </c>
    </row>
    <row r="229" spans="1:3">
      <c r="A229" s="58" t="s">
        <v>19</v>
      </c>
      <c r="B229">
        <v>371.875</v>
      </c>
      <c r="C229">
        <v>12</v>
      </c>
    </row>
    <row r="230" spans="1:3">
      <c r="A230" s="58" t="s">
        <v>65</v>
      </c>
      <c r="B230">
        <v>371.875</v>
      </c>
      <c r="C230">
        <v>9</v>
      </c>
    </row>
    <row r="231" spans="1:3">
      <c r="A231" s="58" t="s">
        <v>67</v>
      </c>
      <c r="B231">
        <v>371.875</v>
      </c>
      <c r="C231">
        <v>17</v>
      </c>
    </row>
    <row r="232" spans="1:3">
      <c r="A232" s="58" t="s">
        <v>69</v>
      </c>
      <c r="B232">
        <v>371.875</v>
      </c>
      <c r="C232">
        <v>7</v>
      </c>
    </row>
    <row r="233" spans="1:3">
      <c r="A233" s="8" t="s">
        <v>18</v>
      </c>
      <c r="B233">
        <v>218.75</v>
      </c>
      <c r="C233">
        <v>95</v>
      </c>
    </row>
    <row r="234" spans="1:3">
      <c r="A234" s="58" t="s">
        <v>19</v>
      </c>
      <c r="B234">
        <v>218.75</v>
      </c>
      <c r="C234">
        <v>28</v>
      </c>
    </row>
    <row r="235" spans="1:3">
      <c r="A235" s="58" t="s">
        <v>65</v>
      </c>
      <c r="B235">
        <v>218.75</v>
      </c>
      <c r="C235">
        <v>18</v>
      </c>
    </row>
    <row r="236" spans="1:3">
      <c r="A236" s="58" t="s">
        <v>67</v>
      </c>
      <c r="B236">
        <v>218.75</v>
      </c>
      <c r="C236">
        <v>25</v>
      </c>
    </row>
    <row r="237" spans="1:3">
      <c r="A237" s="58" t="s">
        <v>69</v>
      </c>
      <c r="B237">
        <v>218.75</v>
      </c>
      <c r="C237">
        <v>24</v>
      </c>
    </row>
    <row r="238" spans="1:3">
      <c r="A238" s="7">
        <v>5</v>
      </c>
      <c r="B238">
        <v>243.03125</v>
      </c>
      <c r="C238">
        <v>83</v>
      </c>
    </row>
    <row r="239" spans="1:3">
      <c r="A239" s="8" t="s">
        <v>71</v>
      </c>
      <c r="B239">
        <v>371.875</v>
      </c>
      <c r="C239">
        <v>34</v>
      </c>
    </row>
    <row r="240" spans="1:3">
      <c r="A240" s="58" t="s">
        <v>19</v>
      </c>
      <c r="B240">
        <v>371.875</v>
      </c>
      <c r="C240">
        <v>9</v>
      </c>
    </row>
    <row r="241" spans="1:3">
      <c r="A241" s="58" t="s">
        <v>65</v>
      </c>
      <c r="B241">
        <v>371.875</v>
      </c>
      <c r="C241">
        <v>11</v>
      </c>
    </row>
    <row r="242" spans="1:3">
      <c r="A242" s="58" t="s">
        <v>67</v>
      </c>
      <c r="B242">
        <v>371.875</v>
      </c>
      <c r="C242">
        <v>9</v>
      </c>
    </row>
    <row r="243" spans="1:3">
      <c r="A243" s="58" t="s">
        <v>69</v>
      </c>
      <c r="B243">
        <v>371.875</v>
      </c>
      <c r="C243">
        <v>5</v>
      </c>
    </row>
    <row r="244" spans="1:3">
      <c r="A244" s="8" t="s">
        <v>18</v>
      </c>
      <c r="B244">
        <v>164.0625</v>
      </c>
      <c r="C244">
        <v>49</v>
      </c>
    </row>
    <row r="245" spans="1:3">
      <c r="A245" s="58" t="s">
        <v>19</v>
      </c>
      <c r="B245">
        <v>164.0625</v>
      </c>
      <c r="C245">
        <v>20</v>
      </c>
    </row>
    <row r="246" spans="1:3">
      <c r="A246" s="58" t="s">
        <v>65</v>
      </c>
      <c r="B246">
        <v>164.0625</v>
      </c>
      <c r="C246">
        <v>14</v>
      </c>
    </row>
    <row r="247" spans="1:3">
      <c r="A247" s="58" t="s">
        <v>67</v>
      </c>
      <c r="B247">
        <v>164.0625</v>
      </c>
      <c r="C247">
        <v>9</v>
      </c>
    </row>
    <row r="248" spans="1:3">
      <c r="A248" s="58" t="s">
        <v>69</v>
      </c>
      <c r="B248">
        <v>164.0625</v>
      </c>
      <c r="C248">
        <v>6</v>
      </c>
    </row>
    <row r="249" spans="1:3">
      <c r="A249" s="7">
        <v>6</v>
      </c>
      <c r="B249">
        <v>280.3734756097561</v>
      </c>
      <c r="C249">
        <v>149</v>
      </c>
    </row>
    <row r="250" spans="1:3">
      <c r="A250" s="8" t="s">
        <v>71</v>
      </c>
      <c r="B250">
        <v>371.875</v>
      </c>
      <c r="C250">
        <v>63</v>
      </c>
    </row>
    <row r="251" spans="1:3">
      <c r="A251" s="58" t="s">
        <v>19</v>
      </c>
      <c r="B251">
        <v>371.875</v>
      </c>
      <c r="C251">
        <v>14</v>
      </c>
    </row>
    <row r="252" spans="1:3">
      <c r="A252" s="58" t="s">
        <v>65</v>
      </c>
      <c r="B252">
        <v>371.875</v>
      </c>
      <c r="C252">
        <v>18</v>
      </c>
    </row>
    <row r="253" spans="1:3">
      <c r="A253" s="58" t="s">
        <v>67</v>
      </c>
      <c r="B253">
        <v>371.875</v>
      </c>
      <c r="C253">
        <v>15</v>
      </c>
    </row>
    <row r="254" spans="1:3">
      <c r="A254" s="58" t="s">
        <v>69</v>
      </c>
      <c r="B254">
        <v>371.875</v>
      </c>
      <c r="C254">
        <v>16</v>
      </c>
    </row>
    <row r="255" spans="1:3">
      <c r="A255" s="8" t="s">
        <v>18</v>
      </c>
      <c r="B255">
        <v>218.75</v>
      </c>
      <c r="C255">
        <v>86</v>
      </c>
    </row>
    <row r="256" spans="1:3">
      <c r="A256" s="58" t="s">
        <v>19</v>
      </c>
      <c r="B256">
        <v>218.75</v>
      </c>
      <c r="C256">
        <v>21</v>
      </c>
    </row>
    <row r="257" spans="1:3">
      <c r="A257" s="58" t="s">
        <v>65</v>
      </c>
      <c r="B257">
        <v>218.75</v>
      </c>
      <c r="C257">
        <v>16</v>
      </c>
    </row>
    <row r="258" spans="1:3">
      <c r="A258" s="58" t="s">
        <v>67</v>
      </c>
      <c r="B258">
        <v>218.75</v>
      </c>
      <c r="C258">
        <v>28</v>
      </c>
    </row>
    <row r="259" spans="1:3">
      <c r="A259" s="58" t="s">
        <v>69</v>
      </c>
      <c r="B259">
        <v>218.75</v>
      </c>
      <c r="C259">
        <v>21</v>
      </c>
    </row>
    <row r="260" spans="1:3">
      <c r="A260" s="2" t="s">
        <v>385</v>
      </c>
      <c r="B260">
        <v>251.84439432989691</v>
      </c>
      <c r="C260">
        <v>306</v>
      </c>
    </row>
    <row r="261" spans="1:3">
      <c r="A261" s="7">
        <v>7</v>
      </c>
      <c r="B261">
        <v>267.82852564102564</v>
      </c>
      <c r="C261">
        <v>131</v>
      </c>
    </row>
    <row r="262" spans="1:3">
      <c r="A262" s="8" t="s">
        <v>71</v>
      </c>
      <c r="B262">
        <v>371.875</v>
      </c>
      <c r="C262">
        <v>29</v>
      </c>
    </row>
    <row r="263" spans="1:3">
      <c r="A263" s="58" t="s">
        <v>19</v>
      </c>
      <c r="B263">
        <v>371.875</v>
      </c>
      <c r="C263">
        <v>9</v>
      </c>
    </row>
    <row r="264" spans="1:3">
      <c r="A264" s="58" t="s">
        <v>65</v>
      </c>
      <c r="B264">
        <v>371.875</v>
      </c>
      <c r="C264">
        <v>2</v>
      </c>
    </row>
    <row r="265" spans="1:3">
      <c r="A265" s="58" t="s">
        <v>67</v>
      </c>
      <c r="B265">
        <v>371.875</v>
      </c>
      <c r="C265">
        <v>10</v>
      </c>
    </row>
    <row r="266" spans="1:3">
      <c r="A266" s="58" t="s">
        <v>69</v>
      </c>
      <c r="B266">
        <v>371.875</v>
      </c>
      <c r="C266">
        <v>8</v>
      </c>
    </row>
    <row r="267" spans="1:3">
      <c r="A267" s="8" t="s">
        <v>18</v>
      </c>
      <c r="B267">
        <v>218.75</v>
      </c>
      <c r="C267">
        <v>102</v>
      </c>
    </row>
    <row r="268" spans="1:3">
      <c r="A268" s="58" t="s">
        <v>19</v>
      </c>
      <c r="B268">
        <v>218.75</v>
      </c>
      <c r="C268">
        <v>25</v>
      </c>
    </row>
    <row r="269" spans="1:3">
      <c r="A269" s="58" t="s">
        <v>65</v>
      </c>
      <c r="B269">
        <v>218.75</v>
      </c>
      <c r="C269">
        <v>31</v>
      </c>
    </row>
    <row r="270" spans="1:3">
      <c r="A270" s="58" t="s">
        <v>67</v>
      </c>
      <c r="B270">
        <v>218.75</v>
      </c>
      <c r="C270">
        <v>27</v>
      </c>
    </row>
    <row r="271" spans="1:3">
      <c r="A271" s="58" t="s">
        <v>69</v>
      </c>
      <c r="B271">
        <v>218.75</v>
      </c>
      <c r="C271">
        <v>19</v>
      </c>
    </row>
    <row r="272" spans="1:3">
      <c r="A272" s="7">
        <v>8</v>
      </c>
      <c r="B272">
        <v>250.65104166666666</v>
      </c>
      <c r="C272">
        <v>73</v>
      </c>
    </row>
    <row r="273" spans="1:3">
      <c r="A273" s="8" t="s">
        <v>71</v>
      </c>
      <c r="B273">
        <v>371.875</v>
      </c>
      <c r="C273">
        <v>30</v>
      </c>
    </row>
    <row r="274" spans="1:3">
      <c r="A274" s="58" t="s">
        <v>19</v>
      </c>
      <c r="B274">
        <v>371.875</v>
      </c>
      <c r="C274">
        <v>7</v>
      </c>
    </row>
    <row r="275" spans="1:3">
      <c r="A275" s="58" t="s">
        <v>65</v>
      </c>
      <c r="B275">
        <v>371.875</v>
      </c>
      <c r="C275">
        <v>8</v>
      </c>
    </row>
    <row r="276" spans="1:3">
      <c r="A276" s="58" t="s">
        <v>67</v>
      </c>
      <c r="B276">
        <v>371.875</v>
      </c>
      <c r="C276">
        <v>5</v>
      </c>
    </row>
    <row r="277" spans="1:3">
      <c r="A277" s="58" t="s">
        <v>69</v>
      </c>
      <c r="B277">
        <v>371.875</v>
      </c>
      <c r="C277">
        <v>10</v>
      </c>
    </row>
    <row r="278" spans="1:3">
      <c r="A278" s="8" t="s">
        <v>18</v>
      </c>
      <c r="B278">
        <v>164.0625</v>
      </c>
      <c r="C278">
        <v>43</v>
      </c>
    </row>
    <row r="279" spans="1:3">
      <c r="A279" s="58" t="s">
        <v>19</v>
      </c>
      <c r="B279">
        <v>164.0625</v>
      </c>
      <c r="C279">
        <v>8</v>
      </c>
    </row>
    <row r="280" spans="1:3">
      <c r="A280" s="58" t="s">
        <v>65</v>
      </c>
      <c r="B280">
        <v>164.0625</v>
      </c>
      <c r="C280">
        <v>10</v>
      </c>
    </row>
    <row r="281" spans="1:3">
      <c r="A281" s="58" t="s">
        <v>67</v>
      </c>
      <c r="B281">
        <v>164.0625</v>
      </c>
      <c r="C281">
        <v>5</v>
      </c>
    </row>
    <row r="282" spans="1:3">
      <c r="A282" s="58" t="s">
        <v>69</v>
      </c>
      <c r="B282">
        <v>164.0625</v>
      </c>
      <c r="C282">
        <v>20</v>
      </c>
    </row>
    <row r="283" spans="1:3">
      <c r="A283" s="7">
        <v>9</v>
      </c>
      <c r="B283">
        <v>230.859375</v>
      </c>
      <c r="C283">
        <v>102</v>
      </c>
    </row>
    <row r="284" spans="1:3">
      <c r="A284" s="8" t="s">
        <v>71</v>
      </c>
      <c r="B284">
        <v>371.875</v>
      </c>
      <c r="C284">
        <v>26</v>
      </c>
    </row>
    <row r="285" spans="1:3">
      <c r="A285" s="58" t="s">
        <v>19</v>
      </c>
      <c r="B285">
        <v>371.875</v>
      </c>
      <c r="C285">
        <v>4</v>
      </c>
    </row>
    <row r="286" spans="1:3">
      <c r="A286" s="58" t="s">
        <v>65</v>
      </c>
      <c r="B286">
        <v>371.875</v>
      </c>
      <c r="C286">
        <v>3</v>
      </c>
    </row>
    <row r="287" spans="1:3">
      <c r="A287" s="58" t="s">
        <v>67</v>
      </c>
      <c r="B287">
        <v>371.875</v>
      </c>
      <c r="C287">
        <v>5</v>
      </c>
    </row>
    <row r="288" spans="1:3">
      <c r="A288" s="58" t="s">
        <v>69</v>
      </c>
      <c r="B288">
        <v>371.875</v>
      </c>
      <c r="C288">
        <v>14</v>
      </c>
    </row>
    <row r="289" spans="1:3">
      <c r="A289" s="8" t="s">
        <v>18</v>
      </c>
      <c r="B289">
        <v>164.0625</v>
      </c>
      <c r="C289">
        <v>76</v>
      </c>
    </row>
    <row r="290" spans="1:3">
      <c r="A290" s="58" t="s">
        <v>19</v>
      </c>
      <c r="B290">
        <v>164.0625</v>
      </c>
      <c r="C290">
        <v>18</v>
      </c>
    </row>
    <row r="291" spans="1:3">
      <c r="A291" s="58" t="s">
        <v>65</v>
      </c>
      <c r="B291">
        <v>164.0625</v>
      </c>
      <c r="C291">
        <v>11</v>
      </c>
    </row>
    <row r="292" spans="1:3">
      <c r="A292" s="58" t="s">
        <v>67</v>
      </c>
      <c r="B292">
        <v>164.0625</v>
      </c>
      <c r="C292">
        <v>30</v>
      </c>
    </row>
    <row r="293" spans="1:3">
      <c r="A293" s="58" t="s">
        <v>69</v>
      </c>
      <c r="B293">
        <v>164.0625</v>
      </c>
      <c r="C293">
        <v>17</v>
      </c>
    </row>
    <row r="294" spans="1:3">
      <c r="A294" s="2" t="s">
        <v>576</v>
      </c>
    </row>
    <row r="295" spans="1:3">
      <c r="A295" s="7" t="s">
        <v>576</v>
      </c>
    </row>
    <row r="296" spans="1:3">
      <c r="A296" s="8" t="s">
        <v>576</v>
      </c>
    </row>
    <row r="297" spans="1:3">
      <c r="A297" s="58" t="s">
        <v>576</v>
      </c>
    </row>
    <row r="298" spans="1:3">
      <c r="A298" s="2" t="s">
        <v>421</v>
      </c>
      <c r="B298">
        <v>409.62060439560315</v>
      </c>
      <c r="C298">
        <v>3971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08D0C3-5C36-C442-8D22-D7A34F341709}">
  <sheetPr filterMode="1"/>
  <dimension ref="B1:R67"/>
  <sheetViews>
    <sheetView workbookViewId="0">
      <pane ySplit="1" topLeftCell="A2" activePane="bottomLeft" state="frozen"/>
      <selection pane="bottomLeft" activeCell="B75" sqref="B75"/>
    </sheetView>
  </sheetViews>
  <sheetFormatPr baseColWidth="10" defaultRowHeight="16"/>
  <cols>
    <col min="1" max="1" width="14.5" style="38" customWidth="1"/>
    <col min="2" max="7" width="10.83203125" style="38"/>
    <col min="8" max="8" width="27.33203125" style="38" customWidth="1"/>
    <col min="9" max="9" width="15.33203125" style="38" customWidth="1"/>
    <col min="10" max="10" width="10.83203125" style="38"/>
    <col min="11" max="11" width="19.33203125" style="38" customWidth="1"/>
    <col min="12" max="12" width="10.83203125" style="49"/>
    <col min="13" max="14" width="10.83203125" style="38"/>
    <col min="16" max="16" width="10.83203125" style="38"/>
    <col min="17" max="17" width="18" style="38" customWidth="1"/>
    <col min="18" max="16384" width="10.83203125" style="38"/>
  </cols>
  <sheetData>
    <row r="1" spans="2:18">
      <c r="B1" t="s">
        <v>0</v>
      </c>
      <c r="C1" s="38" t="s">
        <v>1</v>
      </c>
      <c r="D1" s="38" t="s">
        <v>5</v>
      </c>
      <c r="E1" s="38" t="s">
        <v>499</v>
      </c>
      <c r="F1" s="38" t="s">
        <v>2</v>
      </c>
      <c r="G1" s="39" t="s">
        <v>500</v>
      </c>
      <c r="H1" s="38" t="s">
        <v>3</v>
      </c>
      <c r="I1" s="38" t="s">
        <v>547</v>
      </c>
      <c r="J1" s="41" t="s">
        <v>522</v>
      </c>
      <c r="K1" s="38" t="s">
        <v>502</v>
      </c>
      <c r="L1" s="49" t="s">
        <v>523</v>
      </c>
      <c r="N1" s="3"/>
    </row>
    <row r="2" spans="2:18">
      <c r="B2" s="38" t="s">
        <v>296</v>
      </c>
      <c r="C2" s="38" t="s">
        <v>297</v>
      </c>
      <c r="D2" s="38">
        <v>1</v>
      </c>
      <c r="E2" s="38" t="s">
        <v>505</v>
      </c>
      <c r="F2" s="38">
        <v>3</v>
      </c>
      <c r="G2" s="45">
        <v>4</v>
      </c>
      <c r="H2" s="38" t="s">
        <v>18</v>
      </c>
      <c r="I2" s="38">
        <v>872.62</v>
      </c>
      <c r="J2" s="41">
        <f>350/320</f>
        <v>1.09375</v>
      </c>
      <c r="K2" s="38">
        <v>200</v>
      </c>
      <c r="L2" s="49">
        <f>K2*J2</f>
        <v>218.75</v>
      </c>
    </row>
    <row r="3" spans="2:18">
      <c r="B3" s="38" t="s">
        <v>296</v>
      </c>
      <c r="C3" s="38" t="s">
        <v>297</v>
      </c>
      <c r="D3" s="38">
        <v>1</v>
      </c>
      <c r="E3" s="38" t="s">
        <v>505</v>
      </c>
      <c r="F3" s="38">
        <v>3</v>
      </c>
      <c r="G3" s="45">
        <v>12</v>
      </c>
      <c r="H3" s="38" t="s">
        <v>71</v>
      </c>
      <c r="I3" s="38">
        <v>2150.1999999999998</v>
      </c>
      <c r="J3" s="41">
        <f t="shared" ref="J3:J19" si="0">350/320</f>
        <v>1.09375</v>
      </c>
      <c r="K3" s="38">
        <v>340</v>
      </c>
      <c r="L3" s="49">
        <f t="shared" ref="L3:L19" si="1">K3*J3</f>
        <v>371.875</v>
      </c>
      <c r="N3" s="3"/>
    </row>
    <row r="4" spans="2:18">
      <c r="B4" s="38" t="s">
        <v>296</v>
      </c>
      <c r="C4" s="38" t="s">
        <v>297</v>
      </c>
      <c r="D4" s="38">
        <v>1</v>
      </c>
      <c r="E4" s="38" t="s">
        <v>504</v>
      </c>
      <c r="F4" s="38">
        <v>2</v>
      </c>
      <c r="G4" s="45">
        <v>4</v>
      </c>
      <c r="H4" s="38" t="s">
        <v>18</v>
      </c>
      <c r="I4" s="38">
        <v>930.09</v>
      </c>
      <c r="J4" s="41">
        <f t="shared" si="0"/>
        <v>1.09375</v>
      </c>
      <c r="K4" s="38">
        <v>200</v>
      </c>
      <c r="L4" s="49">
        <f t="shared" si="1"/>
        <v>218.75</v>
      </c>
    </row>
    <row r="5" spans="2:18" customFormat="1">
      <c r="B5" t="s">
        <v>296</v>
      </c>
      <c r="C5" t="s">
        <v>297</v>
      </c>
      <c r="D5">
        <v>1</v>
      </c>
      <c r="E5" t="s">
        <v>504</v>
      </c>
      <c r="F5">
        <v>2</v>
      </c>
      <c r="G5" s="5">
        <v>12</v>
      </c>
      <c r="H5" t="s">
        <v>71</v>
      </c>
      <c r="I5">
        <v>2798.11</v>
      </c>
      <c r="J5" s="41">
        <f t="shared" si="0"/>
        <v>1.09375</v>
      </c>
      <c r="K5">
        <v>340</v>
      </c>
      <c r="L5" s="49">
        <f t="shared" si="1"/>
        <v>371.875</v>
      </c>
    </row>
    <row r="6" spans="2:18" customFormat="1">
      <c r="B6" t="s">
        <v>296</v>
      </c>
      <c r="C6" t="s">
        <v>297</v>
      </c>
      <c r="D6">
        <v>1</v>
      </c>
      <c r="E6" t="s">
        <v>503</v>
      </c>
      <c r="F6">
        <v>1</v>
      </c>
      <c r="G6" s="5">
        <v>4</v>
      </c>
      <c r="H6" t="s">
        <v>18</v>
      </c>
      <c r="I6">
        <v>806.59</v>
      </c>
      <c r="J6" s="41">
        <f t="shared" si="0"/>
        <v>1.09375</v>
      </c>
      <c r="K6">
        <v>150</v>
      </c>
      <c r="L6" s="49">
        <f t="shared" si="1"/>
        <v>164.0625</v>
      </c>
      <c r="R6" s="5"/>
    </row>
    <row r="7" spans="2:18" customFormat="1">
      <c r="B7" t="s">
        <v>296</v>
      </c>
      <c r="C7" t="s">
        <v>297</v>
      </c>
      <c r="D7">
        <v>1</v>
      </c>
      <c r="E7" t="s">
        <v>503</v>
      </c>
      <c r="F7">
        <v>1</v>
      </c>
      <c r="G7" s="5">
        <v>12</v>
      </c>
      <c r="H7" t="s">
        <v>71</v>
      </c>
      <c r="I7">
        <v>3034.48</v>
      </c>
      <c r="J7" s="41">
        <f t="shared" si="0"/>
        <v>1.09375</v>
      </c>
      <c r="K7">
        <v>340</v>
      </c>
      <c r="L7" s="49">
        <f t="shared" si="1"/>
        <v>371.875</v>
      </c>
      <c r="R7" s="5"/>
    </row>
    <row r="8" spans="2:18" customFormat="1">
      <c r="B8" t="s">
        <v>296</v>
      </c>
      <c r="C8" t="s">
        <v>343</v>
      </c>
      <c r="D8">
        <v>2</v>
      </c>
      <c r="E8" t="s">
        <v>505</v>
      </c>
      <c r="F8">
        <v>6</v>
      </c>
      <c r="G8" s="5">
        <v>4</v>
      </c>
      <c r="H8" t="s">
        <v>18</v>
      </c>
      <c r="I8">
        <v>1016.47</v>
      </c>
      <c r="J8" s="41">
        <f t="shared" si="0"/>
        <v>1.09375</v>
      </c>
      <c r="K8">
        <v>200</v>
      </c>
      <c r="L8" s="49">
        <f t="shared" si="1"/>
        <v>218.75</v>
      </c>
      <c r="R8" s="5"/>
    </row>
    <row r="9" spans="2:18">
      <c r="B9" s="38" t="s">
        <v>296</v>
      </c>
      <c r="C9" s="38" t="s">
        <v>343</v>
      </c>
      <c r="D9" s="38">
        <v>2</v>
      </c>
      <c r="E9" s="38" t="s">
        <v>505</v>
      </c>
      <c r="F9" s="38">
        <v>6</v>
      </c>
      <c r="G9" s="45">
        <v>12</v>
      </c>
      <c r="H9" s="38" t="s">
        <v>71</v>
      </c>
      <c r="I9" s="38">
        <v>2227.5100000000002</v>
      </c>
      <c r="J9" s="41">
        <f t="shared" si="0"/>
        <v>1.09375</v>
      </c>
      <c r="K9" s="38">
        <v>340</v>
      </c>
      <c r="L9" s="49">
        <f t="shared" si="1"/>
        <v>371.875</v>
      </c>
      <c r="N9" s="3"/>
    </row>
    <row r="10" spans="2:18">
      <c r="B10" s="38" t="s">
        <v>296</v>
      </c>
      <c r="C10" s="38" t="s">
        <v>343</v>
      </c>
      <c r="D10" s="38">
        <v>2</v>
      </c>
      <c r="E10" s="38" t="s">
        <v>504</v>
      </c>
      <c r="F10" s="38">
        <v>5</v>
      </c>
      <c r="G10" s="45">
        <v>4</v>
      </c>
      <c r="H10" s="38" t="s">
        <v>18</v>
      </c>
      <c r="I10" s="38">
        <v>767.25</v>
      </c>
      <c r="J10" s="41">
        <f t="shared" si="0"/>
        <v>1.09375</v>
      </c>
      <c r="K10" s="38">
        <v>150</v>
      </c>
      <c r="L10" s="49">
        <f t="shared" si="1"/>
        <v>164.0625</v>
      </c>
    </row>
    <row r="11" spans="2:18">
      <c r="B11" s="38" t="s">
        <v>296</v>
      </c>
      <c r="C11" s="38" t="s">
        <v>343</v>
      </c>
      <c r="D11" s="38">
        <v>2</v>
      </c>
      <c r="E11" s="38" t="s">
        <v>504</v>
      </c>
      <c r="F11" s="38">
        <v>5</v>
      </c>
      <c r="G11" s="45">
        <v>12</v>
      </c>
      <c r="H11" s="38" t="s">
        <v>71</v>
      </c>
      <c r="I11" s="38">
        <v>1995.18</v>
      </c>
      <c r="J11" s="41">
        <f t="shared" si="0"/>
        <v>1.09375</v>
      </c>
      <c r="K11" s="38">
        <v>340</v>
      </c>
      <c r="L11" s="49">
        <f t="shared" si="1"/>
        <v>371.875</v>
      </c>
    </row>
    <row r="12" spans="2:18">
      <c r="B12" s="38" t="s">
        <v>296</v>
      </c>
      <c r="C12" s="38" t="s">
        <v>343</v>
      </c>
      <c r="D12" s="38">
        <v>2</v>
      </c>
      <c r="E12" s="38" t="s">
        <v>503</v>
      </c>
      <c r="F12" s="38">
        <v>4</v>
      </c>
      <c r="G12" s="45">
        <v>4</v>
      </c>
      <c r="H12" s="38" t="s">
        <v>18</v>
      </c>
      <c r="I12" s="38">
        <v>1081.18</v>
      </c>
      <c r="J12" s="41">
        <f t="shared" si="0"/>
        <v>1.09375</v>
      </c>
      <c r="K12" s="38">
        <v>200</v>
      </c>
      <c r="L12" s="49">
        <f t="shared" si="1"/>
        <v>218.75</v>
      </c>
    </row>
    <row r="13" spans="2:18">
      <c r="B13" s="38" t="s">
        <v>296</v>
      </c>
      <c r="C13" s="38" t="s">
        <v>343</v>
      </c>
      <c r="D13" s="38">
        <v>2</v>
      </c>
      <c r="E13" s="38" t="s">
        <v>503</v>
      </c>
      <c r="F13" s="38">
        <v>4</v>
      </c>
      <c r="G13" s="45">
        <v>12</v>
      </c>
      <c r="H13" s="38" t="s">
        <v>71</v>
      </c>
      <c r="I13" s="38">
        <v>2548.3200000000002</v>
      </c>
      <c r="J13" s="41">
        <f t="shared" si="0"/>
        <v>1.09375</v>
      </c>
      <c r="K13" s="38">
        <v>340</v>
      </c>
      <c r="L13" s="49">
        <f t="shared" si="1"/>
        <v>371.875</v>
      </c>
    </row>
    <row r="14" spans="2:18">
      <c r="B14" s="38" t="s">
        <v>296</v>
      </c>
      <c r="C14" s="38" t="s">
        <v>385</v>
      </c>
      <c r="D14" s="38">
        <v>3</v>
      </c>
      <c r="E14" s="38" t="s">
        <v>505</v>
      </c>
      <c r="F14" s="38">
        <v>9</v>
      </c>
      <c r="G14" s="45">
        <v>4</v>
      </c>
      <c r="H14" s="38" t="s">
        <v>18</v>
      </c>
      <c r="I14" s="38">
        <v>654.33000000000004</v>
      </c>
      <c r="J14" s="41">
        <f t="shared" si="0"/>
        <v>1.09375</v>
      </c>
      <c r="K14" s="38">
        <v>150</v>
      </c>
      <c r="L14" s="49">
        <f t="shared" si="1"/>
        <v>164.0625</v>
      </c>
    </row>
    <row r="15" spans="2:18">
      <c r="B15" s="38" t="s">
        <v>296</v>
      </c>
      <c r="C15" s="38" t="s">
        <v>385</v>
      </c>
      <c r="D15" s="38">
        <v>3</v>
      </c>
      <c r="E15" s="38" t="s">
        <v>505</v>
      </c>
      <c r="F15" s="38">
        <v>9</v>
      </c>
      <c r="G15" s="45">
        <v>12</v>
      </c>
      <c r="H15" s="38" t="s">
        <v>71</v>
      </c>
      <c r="I15" s="38">
        <v>3018.58</v>
      </c>
      <c r="J15" s="41">
        <f t="shared" si="0"/>
        <v>1.09375</v>
      </c>
      <c r="K15" s="38">
        <v>340</v>
      </c>
      <c r="L15" s="49">
        <f t="shared" si="1"/>
        <v>371.875</v>
      </c>
    </row>
    <row r="16" spans="2:18">
      <c r="B16" s="38" t="s">
        <v>296</v>
      </c>
      <c r="C16" s="38" t="s">
        <v>385</v>
      </c>
      <c r="D16" s="38">
        <v>3</v>
      </c>
      <c r="E16" s="38" t="s">
        <v>504</v>
      </c>
      <c r="F16" s="38">
        <v>8</v>
      </c>
      <c r="G16" s="45">
        <v>4</v>
      </c>
      <c r="H16" s="38" t="s">
        <v>18</v>
      </c>
      <c r="I16" s="38">
        <v>718.58</v>
      </c>
      <c r="J16" s="41">
        <f t="shared" si="0"/>
        <v>1.09375</v>
      </c>
      <c r="K16" s="38">
        <v>150</v>
      </c>
      <c r="L16" s="49">
        <f t="shared" si="1"/>
        <v>164.0625</v>
      </c>
    </row>
    <row r="17" spans="2:12">
      <c r="B17" s="38" t="s">
        <v>296</v>
      </c>
      <c r="C17" s="38" t="s">
        <v>385</v>
      </c>
      <c r="D17" s="38">
        <v>3</v>
      </c>
      <c r="E17" s="38" t="s">
        <v>504</v>
      </c>
      <c r="F17" s="38">
        <v>8</v>
      </c>
      <c r="G17" s="45">
        <v>12</v>
      </c>
      <c r="H17" s="38" t="s">
        <v>71</v>
      </c>
      <c r="I17" s="38">
        <v>3172.21</v>
      </c>
      <c r="J17" s="41">
        <f t="shared" si="0"/>
        <v>1.09375</v>
      </c>
      <c r="K17" s="38">
        <v>340</v>
      </c>
      <c r="L17" s="49">
        <f t="shared" si="1"/>
        <v>371.875</v>
      </c>
    </row>
    <row r="18" spans="2:12">
      <c r="B18" s="38" t="s">
        <v>296</v>
      </c>
      <c r="C18" s="38" t="s">
        <v>385</v>
      </c>
      <c r="D18" s="38">
        <v>3</v>
      </c>
      <c r="E18" s="38" t="s">
        <v>503</v>
      </c>
      <c r="F18" s="38">
        <v>7</v>
      </c>
      <c r="G18" s="45">
        <v>4</v>
      </c>
      <c r="H18" s="38" t="s">
        <v>18</v>
      </c>
      <c r="I18" s="38">
        <v>1036.6600000000001</v>
      </c>
      <c r="J18" s="41">
        <f t="shared" si="0"/>
        <v>1.09375</v>
      </c>
      <c r="K18" s="38">
        <v>200</v>
      </c>
      <c r="L18" s="49">
        <f t="shared" si="1"/>
        <v>218.75</v>
      </c>
    </row>
    <row r="19" spans="2:12">
      <c r="B19" s="38" t="s">
        <v>296</v>
      </c>
      <c r="C19" s="38" t="s">
        <v>385</v>
      </c>
      <c r="D19" s="38">
        <v>3</v>
      </c>
      <c r="E19" s="38" t="s">
        <v>503</v>
      </c>
      <c r="F19" s="38">
        <v>7</v>
      </c>
      <c r="G19" s="45">
        <v>12</v>
      </c>
      <c r="H19" s="38" t="s">
        <v>71</v>
      </c>
      <c r="I19" s="38">
        <v>3364.5</v>
      </c>
      <c r="J19" s="41">
        <f t="shared" si="0"/>
        <v>1.09375</v>
      </c>
      <c r="K19" s="38">
        <v>340</v>
      </c>
      <c r="L19" s="49">
        <f t="shared" si="1"/>
        <v>371.875</v>
      </c>
    </row>
    <row r="20" spans="2:12" hidden="1">
      <c r="B20" s="38" t="s">
        <v>144</v>
      </c>
      <c r="C20" s="38" t="s">
        <v>145</v>
      </c>
      <c r="D20" s="38">
        <v>1</v>
      </c>
      <c r="G20" s="38" t="s">
        <v>477</v>
      </c>
      <c r="H20" s="38" t="s">
        <v>18</v>
      </c>
      <c r="I20" s="38">
        <v>2027.82</v>
      </c>
      <c r="L20" s="48">
        <v>347.5</v>
      </c>
    </row>
    <row r="21" spans="2:12" hidden="1">
      <c r="B21" s="38" t="s">
        <v>144</v>
      </c>
      <c r="C21" s="38" t="s">
        <v>145</v>
      </c>
      <c r="D21" s="38">
        <v>1</v>
      </c>
      <c r="G21" s="38" t="s">
        <v>479</v>
      </c>
      <c r="H21" s="38" t="s">
        <v>71</v>
      </c>
      <c r="I21" s="38">
        <v>2066.31</v>
      </c>
      <c r="L21" s="48">
        <v>347.5</v>
      </c>
    </row>
    <row r="22" spans="2:12" hidden="1">
      <c r="B22" s="38" t="s">
        <v>144</v>
      </c>
      <c r="C22" s="38" t="s">
        <v>145</v>
      </c>
      <c r="D22" s="38">
        <v>2</v>
      </c>
      <c r="G22" s="38" t="s">
        <v>477</v>
      </c>
      <c r="H22" s="38" t="s">
        <v>18</v>
      </c>
      <c r="I22" s="38">
        <v>1903.49</v>
      </c>
      <c r="L22" s="48">
        <v>347.5</v>
      </c>
    </row>
    <row r="23" spans="2:12" hidden="1">
      <c r="B23" s="38" t="s">
        <v>144</v>
      </c>
      <c r="C23" s="38" t="s">
        <v>145</v>
      </c>
      <c r="D23" s="38">
        <v>2</v>
      </c>
      <c r="G23" s="38" t="s">
        <v>479</v>
      </c>
      <c r="H23" s="38" t="s">
        <v>71</v>
      </c>
      <c r="I23" s="38">
        <v>1962.23</v>
      </c>
      <c r="L23" s="48">
        <v>347.5</v>
      </c>
    </row>
    <row r="24" spans="2:12" hidden="1">
      <c r="B24" s="38" t="s">
        <v>144</v>
      </c>
      <c r="C24" s="38" t="s">
        <v>145</v>
      </c>
      <c r="D24" s="38">
        <v>3</v>
      </c>
      <c r="G24" s="38" t="s">
        <v>477</v>
      </c>
      <c r="H24" s="38" t="s">
        <v>18</v>
      </c>
      <c r="I24" s="38">
        <v>3196.62</v>
      </c>
      <c r="L24" s="48">
        <v>347.5</v>
      </c>
    </row>
    <row r="25" spans="2:12" hidden="1">
      <c r="B25" s="38" t="s">
        <v>144</v>
      </c>
      <c r="C25" s="38" t="s">
        <v>145</v>
      </c>
      <c r="D25" s="38">
        <v>3</v>
      </c>
      <c r="G25" s="38" t="s">
        <v>479</v>
      </c>
      <c r="H25" s="38" t="s">
        <v>71</v>
      </c>
      <c r="I25" s="38">
        <v>3440.45</v>
      </c>
      <c r="L25" s="48">
        <v>347.5</v>
      </c>
    </row>
    <row r="26" spans="2:12" hidden="1">
      <c r="B26" s="38" t="s">
        <v>144</v>
      </c>
      <c r="C26" s="38" t="s">
        <v>145</v>
      </c>
      <c r="D26" s="38">
        <v>4</v>
      </c>
      <c r="G26" s="38" t="s">
        <v>477</v>
      </c>
      <c r="H26" s="38" t="s">
        <v>18</v>
      </c>
      <c r="I26" s="38">
        <v>3573.47</v>
      </c>
      <c r="L26" s="48">
        <v>347.5</v>
      </c>
    </row>
    <row r="27" spans="2:12" hidden="1">
      <c r="B27" s="38" t="s">
        <v>144</v>
      </c>
      <c r="C27" s="38" t="s">
        <v>145</v>
      </c>
      <c r="D27" s="38">
        <v>4</v>
      </c>
      <c r="G27" s="38" t="s">
        <v>479</v>
      </c>
      <c r="H27" s="38" t="s">
        <v>71</v>
      </c>
      <c r="I27" s="38">
        <v>2771.03</v>
      </c>
      <c r="L27" s="48">
        <v>347.5</v>
      </c>
    </row>
    <row r="28" spans="2:12" hidden="1">
      <c r="B28" s="38" t="s">
        <v>144</v>
      </c>
      <c r="C28" s="38" t="s">
        <v>145</v>
      </c>
      <c r="D28" s="38">
        <v>5</v>
      </c>
      <c r="G28" s="38" t="s">
        <v>477</v>
      </c>
      <c r="H28" s="38" t="s">
        <v>18</v>
      </c>
      <c r="I28" s="38">
        <v>2956.89</v>
      </c>
      <c r="L28" s="48">
        <v>347.5</v>
      </c>
    </row>
    <row r="29" spans="2:12" hidden="1">
      <c r="B29" s="38" t="s">
        <v>144</v>
      </c>
      <c r="C29" s="38" t="s">
        <v>145</v>
      </c>
      <c r="D29" s="38">
        <v>5</v>
      </c>
      <c r="G29" s="38" t="s">
        <v>479</v>
      </c>
      <c r="H29" s="38" t="s">
        <v>71</v>
      </c>
      <c r="I29" s="38">
        <v>2394.7800000000002</v>
      </c>
      <c r="L29" s="48">
        <v>347.5</v>
      </c>
    </row>
    <row r="30" spans="2:12" hidden="1">
      <c r="B30" s="38" t="s">
        <v>144</v>
      </c>
      <c r="C30" s="38" t="s">
        <v>223</v>
      </c>
      <c r="D30" s="38">
        <v>6</v>
      </c>
      <c r="G30" s="38" t="s">
        <v>477</v>
      </c>
      <c r="H30" s="38" t="s">
        <v>18</v>
      </c>
      <c r="I30" s="38">
        <v>2207.7600000000002</v>
      </c>
      <c r="L30" s="48">
        <v>347.5</v>
      </c>
    </row>
    <row r="31" spans="2:12" hidden="1">
      <c r="B31" s="38" t="s">
        <v>144</v>
      </c>
      <c r="C31" s="38" t="s">
        <v>223</v>
      </c>
      <c r="D31" s="38">
        <v>6</v>
      </c>
      <c r="G31" s="38" t="s">
        <v>479</v>
      </c>
      <c r="H31" s="38" t="s">
        <v>71</v>
      </c>
      <c r="I31" s="38">
        <v>1829.06</v>
      </c>
      <c r="L31" s="48">
        <v>347.5</v>
      </c>
    </row>
    <row r="32" spans="2:12" hidden="1">
      <c r="B32" s="38" t="s">
        <v>144</v>
      </c>
      <c r="C32" s="38" t="s">
        <v>223</v>
      </c>
      <c r="D32" s="38">
        <v>7</v>
      </c>
      <c r="G32" s="38" t="s">
        <v>477</v>
      </c>
      <c r="H32" s="38" t="s">
        <v>18</v>
      </c>
      <c r="I32" s="38">
        <v>2185.17</v>
      </c>
      <c r="L32" s="48">
        <v>347.5</v>
      </c>
    </row>
    <row r="33" spans="2:12" hidden="1">
      <c r="B33" s="38" t="s">
        <v>144</v>
      </c>
      <c r="C33" s="38" t="s">
        <v>223</v>
      </c>
      <c r="D33" s="38">
        <v>7</v>
      </c>
      <c r="G33" s="38" t="s">
        <v>479</v>
      </c>
      <c r="H33" s="38" t="s">
        <v>71</v>
      </c>
      <c r="I33" s="38">
        <v>2146.9899999999998</v>
      </c>
      <c r="L33" s="48">
        <v>347.5</v>
      </c>
    </row>
    <row r="34" spans="2:12" hidden="1">
      <c r="B34" s="38" t="s">
        <v>144</v>
      </c>
      <c r="C34" s="38" t="s">
        <v>223</v>
      </c>
      <c r="D34" s="38">
        <v>8</v>
      </c>
      <c r="G34" s="38" t="s">
        <v>477</v>
      </c>
      <c r="H34" s="38" t="s">
        <v>18</v>
      </c>
      <c r="I34" s="38">
        <v>1657.77</v>
      </c>
      <c r="L34" s="49">
        <v>320</v>
      </c>
    </row>
    <row r="35" spans="2:12" hidden="1">
      <c r="B35" s="38" t="s">
        <v>144</v>
      </c>
      <c r="C35" s="38" t="s">
        <v>223</v>
      </c>
      <c r="D35" s="38">
        <v>8</v>
      </c>
      <c r="G35" s="38" t="s">
        <v>479</v>
      </c>
      <c r="H35" s="38" t="s">
        <v>71</v>
      </c>
      <c r="I35" s="38">
        <v>1904.15</v>
      </c>
      <c r="L35" s="48">
        <v>347.5</v>
      </c>
    </row>
    <row r="36" spans="2:12" hidden="1">
      <c r="B36" s="38" t="s">
        <v>144</v>
      </c>
      <c r="C36" s="38" t="s">
        <v>223</v>
      </c>
      <c r="D36" s="38">
        <v>9</v>
      </c>
      <c r="G36" s="38" t="s">
        <v>477</v>
      </c>
      <c r="H36" s="38" t="s">
        <v>18</v>
      </c>
      <c r="I36" s="38">
        <v>2030.78</v>
      </c>
      <c r="L36" s="48">
        <v>347.5</v>
      </c>
    </row>
    <row r="37" spans="2:12" hidden="1">
      <c r="B37" s="38" t="s">
        <v>144</v>
      </c>
      <c r="C37" s="38" t="s">
        <v>223</v>
      </c>
      <c r="D37" s="38">
        <v>9</v>
      </c>
      <c r="G37" s="38" t="s">
        <v>479</v>
      </c>
      <c r="H37" s="38" t="s">
        <v>71</v>
      </c>
      <c r="I37" s="38">
        <v>2017.29</v>
      </c>
      <c r="L37" s="48">
        <v>347.5</v>
      </c>
    </row>
    <row r="38" spans="2:12" hidden="1">
      <c r="B38" s="38" t="s">
        <v>144</v>
      </c>
      <c r="C38" s="38" t="s">
        <v>223</v>
      </c>
      <c r="D38" s="38">
        <v>10</v>
      </c>
      <c r="G38" s="38" t="s">
        <v>477</v>
      </c>
      <c r="H38" s="38" t="s">
        <v>18</v>
      </c>
      <c r="I38" s="38">
        <v>2518.48</v>
      </c>
      <c r="L38" s="48">
        <v>347.5</v>
      </c>
    </row>
    <row r="39" spans="2:12" hidden="1">
      <c r="B39" s="38" t="s">
        <v>144</v>
      </c>
      <c r="C39" s="38" t="s">
        <v>223</v>
      </c>
      <c r="D39" s="38">
        <v>10</v>
      </c>
      <c r="G39" s="38" t="s">
        <v>479</v>
      </c>
      <c r="H39" s="38" t="s">
        <v>71</v>
      </c>
      <c r="I39" s="38">
        <v>2102.4299999999998</v>
      </c>
      <c r="L39" s="48">
        <v>347.5</v>
      </c>
    </row>
    <row r="40" spans="2:12" hidden="1">
      <c r="B40" s="38" t="s">
        <v>16</v>
      </c>
      <c r="C40" s="38" t="s">
        <v>17</v>
      </c>
      <c r="D40" s="38">
        <v>1</v>
      </c>
      <c r="E40" s="38" t="s">
        <v>469</v>
      </c>
      <c r="F40" s="38">
        <v>1</v>
      </c>
      <c r="G40" s="4" t="s">
        <v>563</v>
      </c>
      <c r="I40" s="38">
        <v>560.20333330000005</v>
      </c>
      <c r="J40" s="38">
        <v>1.0649999999999999</v>
      </c>
      <c r="K40" s="3">
        <v>476</v>
      </c>
      <c r="L40" s="49">
        <f t="shared" ref="L40:L53" si="2">K40*J40</f>
        <v>506.94</v>
      </c>
    </row>
    <row r="41" spans="2:12" hidden="1">
      <c r="B41" s="38" t="s">
        <v>16</v>
      </c>
      <c r="C41" s="38" t="s">
        <v>17</v>
      </c>
      <c r="D41" s="38">
        <v>1</v>
      </c>
      <c r="E41" s="38" t="s">
        <v>469</v>
      </c>
      <c r="F41" s="38">
        <v>1</v>
      </c>
      <c r="G41" s="56" t="s">
        <v>574</v>
      </c>
      <c r="I41" s="38">
        <v>1177.4633329999999</v>
      </c>
      <c r="J41" s="38">
        <v>1.0649999999999999</v>
      </c>
      <c r="K41" s="3">
        <v>476</v>
      </c>
      <c r="L41" s="49">
        <f t="shared" si="2"/>
        <v>506.94</v>
      </c>
    </row>
    <row r="42" spans="2:12" hidden="1">
      <c r="B42" s="38" t="s">
        <v>16</v>
      </c>
      <c r="C42" s="38" t="s">
        <v>17</v>
      </c>
      <c r="D42" s="38">
        <v>2</v>
      </c>
      <c r="E42" s="38" t="s">
        <v>468</v>
      </c>
      <c r="F42" s="38">
        <v>3</v>
      </c>
      <c r="G42" s="4" t="s">
        <v>563</v>
      </c>
      <c r="I42" s="38">
        <v>1104.478333</v>
      </c>
      <c r="J42" s="38">
        <v>1.0649999999999999</v>
      </c>
      <c r="K42" s="3">
        <v>476</v>
      </c>
      <c r="L42" s="49">
        <f t="shared" si="2"/>
        <v>506.94</v>
      </c>
    </row>
    <row r="43" spans="2:12" hidden="1">
      <c r="B43" s="38" t="s">
        <v>16</v>
      </c>
      <c r="C43" s="38" t="s">
        <v>17</v>
      </c>
      <c r="D43" s="38">
        <v>2</v>
      </c>
      <c r="E43" s="38" t="s">
        <v>468</v>
      </c>
      <c r="F43" s="38">
        <v>3</v>
      </c>
      <c r="G43" s="56" t="s">
        <v>574</v>
      </c>
      <c r="I43" s="38">
        <v>1480.5233330000001</v>
      </c>
      <c r="J43" s="38">
        <v>1.0649999999999999</v>
      </c>
      <c r="K43" s="3">
        <v>476</v>
      </c>
      <c r="L43" s="49">
        <f t="shared" si="2"/>
        <v>506.94</v>
      </c>
    </row>
    <row r="44" spans="2:12" hidden="1">
      <c r="B44" s="38" t="s">
        <v>16</v>
      </c>
      <c r="C44" s="38" t="s">
        <v>17</v>
      </c>
      <c r="D44" s="38">
        <v>3</v>
      </c>
      <c r="E44" s="38" t="s">
        <v>469</v>
      </c>
      <c r="F44" s="38">
        <v>5</v>
      </c>
      <c r="G44" s="4" t="s">
        <v>563</v>
      </c>
      <c r="I44" s="38">
        <v>1007.223333</v>
      </c>
      <c r="J44" s="38">
        <v>1.0649999999999999</v>
      </c>
      <c r="K44" s="3">
        <v>476</v>
      </c>
      <c r="L44" s="49">
        <f t="shared" si="2"/>
        <v>506.94</v>
      </c>
    </row>
    <row r="45" spans="2:12" hidden="1">
      <c r="B45" s="38" t="s">
        <v>16</v>
      </c>
      <c r="C45" s="38" t="s">
        <v>17</v>
      </c>
      <c r="D45" s="38">
        <v>3</v>
      </c>
      <c r="E45" s="38" t="s">
        <v>468</v>
      </c>
      <c r="F45" s="38">
        <v>5</v>
      </c>
      <c r="G45" s="56" t="s">
        <v>574</v>
      </c>
      <c r="I45" s="38">
        <v>1773.2333329999999</v>
      </c>
      <c r="J45" s="38">
        <v>1.0649999999999999</v>
      </c>
      <c r="K45" s="3">
        <v>476</v>
      </c>
      <c r="L45" s="49">
        <f t="shared" si="2"/>
        <v>506.94</v>
      </c>
    </row>
    <row r="46" spans="2:12" hidden="1">
      <c r="B46" s="38" t="s">
        <v>16</v>
      </c>
      <c r="C46" s="38" t="s">
        <v>17</v>
      </c>
      <c r="D46" s="38">
        <v>4</v>
      </c>
      <c r="E46" s="38" t="s">
        <v>468</v>
      </c>
      <c r="F46" s="38">
        <v>6</v>
      </c>
      <c r="G46" s="4" t="s">
        <v>563</v>
      </c>
      <c r="I46" s="38">
        <v>751.28333329999998</v>
      </c>
      <c r="J46" s="38">
        <v>1.0649999999999999</v>
      </c>
      <c r="K46" s="3">
        <v>476</v>
      </c>
      <c r="L46" s="49">
        <f t="shared" si="2"/>
        <v>506.94</v>
      </c>
    </row>
    <row r="47" spans="2:12" hidden="1">
      <c r="B47" s="38" t="s">
        <v>16</v>
      </c>
      <c r="C47" s="38" t="s">
        <v>17</v>
      </c>
      <c r="D47" s="38">
        <v>4</v>
      </c>
      <c r="E47" s="38" t="s">
        <v>468</v>
      </c>
      <c r="F47" s="38">
        <v>6</v>
      </c>
      <c r="G47" s="56" t="s">
        <v>574</v>
      </c>
      <c r="I47" s="38">
        <v>1355.123333</v>
      </c>
      <c r="J47" s="38">
        <v>1.0649999999999999</v>
      </c>
      <c r="K47" s="3">
        <v>476</v>
      </c>
      <c r="L47" s="49">
        <f t="shared" si="2"/>
        <v>506.94</v>
      </c>
    </row>
    <row r="48" spans="2:12" hidden="1">
      <c r="B48" s="38" t="s">
        <v>16</v>
      </c>
      <c r="C48" s="38" t="s">
        <v>110</v>
      </c>
      <c r="D48" s="38">
        <v>5</v>
      </c>
      <c r="E48" s="38" t="s">
        <v>469</v>
      </c>
      <c r="F48" s="38">
        <v>7</v>
      </c>
      <c r="G48" s="4" t="s">
        <v>563</v>
      </c>
      <c r="I48" s="38">
        <v>357.64666670000003</v>
      </c>
      <c r="J48" s="38">
        <v>1.0649999999999999</v>
      </c>
      <c r="K48" s="3">
        <v>476</v>
      </c>
      <c r="L48" s="49">
        <f t="shared" si="2"/>
        <v>506.94</v>
      </c>
    </row>
    <row r="49" spans="2:12" hidden="1">
      <c r="B49" s="38" t="s">
        <v>16</v>
      </c>
      <c r="C49" s="38" t="s">
        <v>110</v>
      </c>
      <c r="D49" s="38">
        <v>5</v>
      </c>
      <c r="E49" s="38" t="s">
        <v>469</v>
      </c>
      <c r="F49" s="38">
        <v>7</v>
      </c>
      <c r="G49" s="56" t="s">
        <v>574</v>
      </c>
      <c r="I49" s="38">
        <v>444.50666669999998</v>
      </c>
      <c r="J49" s="38">
        <v>1.0649999999999999</v>
      </c>
      <c r="K49" s="3">
        <v>476</v>
      </c>
      <c r="L49" s="49">
        <f t="shared" si="2"/>
        <v>506.94</v>
      </c>
    </row>
    <row r="50" spans="2:12" hidden="1">
      <c r="B50" s="38" t="s">
        <v>16</v>
      </c>
      <c r="C50" s="38" t="s">
        <v>110</v>
      </c>
      <c r="D50" s="38">
        <v>6</v>
      </c>
      <c r="E50" s="38" t="s">
        <v>468</v>
      </c>
      <c r="F50" s="38">
        <v>9</v>
      </c>
      <c r="G50" s="4" t="s">
        <v>563</v>
      </c>
      <c r="I50" s="38">
        <v>444.12666669999999</v>
      </c>
      <c r="J50" s="38">
        <v>1.0649999999999999</v>
      </c>
      <c r="K50" s="3">
        <v>476</v>
      </c>
      <c r="L50" s="49">
        <f t="shared" si="2"/>
        <v>506.94</v>
      </c>
    </row>
    <row r="51" spans="2:12" hidden="1">
      <c r="B51" s="38" t="s">
        <v>16</v>
      </c>
      <c r="C51" s="38" t="s">
        <v>110</v>
      </c>
      <c r="D51" s="38">
        <v>6</v>
      </c>
      <c r="E51" s="38" t="s">
        <v>468</v>
      </c>
      <c r="F51" s="38">
        <v>9</v>
      </c>
      <c r="G51" s="56" t="s">
        <v>574</v>
      </c>
      <c r="I51" s="38">
        <v>536.34666670000001</v>
      </c>
      <c r="J51" s="38">
        <v>1.0649999999999999</v>
      </c>
      <c r="K51" s="3">
        <v>476</v>
      </c>
      <c r="L51" s="49">
        <f t="shared" si="2"/>
        <v>506.94</v>
      </c>
    </row>
    <row r="52" spans="2:12" hidden="1">
      <c r="B52" s="38" t="s">
        <v>16</v>
      </c>
      <c r="C52" s="38" t="s">
        <v>110</v>
      </c>
      <c r="D52" s="38">
        <v>7</v>
      </c>
      <c r="E52" s="38" t="s">
        <v>469</v>
      </c>
      <c r="F52" s="38">
        <v>11</v>
      </c>
      <c r="G52" s="4" t="s">
        <v>563</v>
      </c>
      <c r="I52" s="38">
        <v>410.41666670000001</v>
      </c>
      <c r="J52" s="38">
        <v>1.0649999999999999</v>
      </c>
      <c r="K52" s="3">
        <v>476</v>
      </c>
      <c r="L52" s="49">
        <f t="shared" si="2"/>
        <v>506.94</v>
      </c>
    </row>
    <row r="53" spans="2:12" hidden="1">
      <c r="B53" s="38" t="s">
        <v>16</v>
      </c>
      <c r="C53" s="38" t="s">
        <v>110</v>
      </c>
      <c r="D53" s="38">
        <v>7</v>
      </c>
      <c r="E53" s="38" t="s">
        <v>469</v>
      </c>
      <c r="F53" s="38">
        <v>11</v>
      </c>
      <c r="G53" s="56" t="s">
        <v>574</v>
      </c>
      <c r="I53" s="38">
        <v>526.88666669999998</v>
      </c>
      <c r="J53" s="38">
        <v>1.0649999999999999</v>
      </c>
      <c r="K53" s="3">
        <v>476</v>
      </c>
      <c r="L53" s="49">
        <f t="shared" si="2"/>
        <v>506.94</v>
      </c>
    </row>
    <row r="54" spans="2:12" hidden="1">
      <c r="G54" s="4"/>
    </row>
    <row r="55" spans="2:12" hidden="1">
      <c r="G55" s="56"/>
    </row>
    <row r="56" spans="2:12" hidden="1">
      <c r="G56" s="4"/>
    </row>
    <row r="57" spans="2:12" hidden="1">
      <c r="G57" s="56"/>
    </row>
    <row r="58" spans="2:12" hidden="1">
      <c r="G58" s="4"/>
    </row>
    <row r="59" spans="2:12" hidden="1">
      <c r="G59" s="56"/>
    </row>
    <row r="60" spans="2:12" hidden="1">
      <c r="G60" s="4"/>
    </row>
    <row r="61" spans="2:12" hidden="1">
      <c r="G61" s="56"/>
    </row>
    <row r="62" spans="2:12" hidden="1">
      <c r="G62" s="4"/>
    </row>
    <row r="63" spans="2:12" hidden="1">
      <c r="G63" s="56"/>
    </row>
    <row r="64" spans="2:12" hidden="1">
      <c r="G64" s="4"/>
    </row>
    <row r="65" spans="7:7" hidden="1">
      <c r="G65" s="56"/>
    </row>
    <row r="66" spans="7:7" hidden="1">
      <c r="G66" s="4"/>
    </row>
    <row r="67" spans="7:7" hidden="1">
      <c r="G67" s="56"/>
    </row>
  </sheetData>
  <autoFilter ref="B1:L67" xr:uid="{3208D0C3-5C36-C442-8D22-D7A34F341709}">
    <filterColumn colId="1">
      <filters>
        <filter val="INT1"/>
        <filter val="INT2"/>
        <filter val="INT3"/>
      </filters>
    </filterColumn>
  </autoFilter>
  <sortState xmlns:xlrd2="http://schemas.microsoft.com/office/spreadsheetml/2017/richdata2" ref="C40:L67">
    <sortCondition ref="L40:L67"/>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017FCE-5D0B-CE48-83BD-56BC59402A49}">
  <dimension ref="A1:X1000"/>
  <sheetViews>
    <sheetView workbookViewId="0">
      <pane ySplit="1" topLeftCell="A2" activePane="bottomLeft" state="frozen"/>
      <selection pane="bottomLeft" activeCell="M2" sqref="M2:M30"/>
    </sheetView>
  </sheetViews>
  <sheetFormatPr baseColWidth="10" defaultRowHeight="16"/>
  <cols>
    <col min="1" max="2" width="14.5" style="38" customWidth="1"/>
    <col min="3" max="9" width="10.83203125" style="38"/>
    <col min="10" max="10" width="27.33203125" style="38" customWidth="1"/>
    <col min="11" max="16" width="10.83203125" style="38"/>
    <col min="18" max="18" width="10.83203125" style="38"/>
    <col min="19" max="19" width="18" style="38" customWidth="1"/>
    <col min="20" max="16384" width="10.83203125" style="38"/>
  </cols>
  <sheetData>
    <row r="1" spans="1:20" s="40" customFormat="1" ht="113" customHeight="1">
      <c r="A1" s="52" t="s">
        <v>549</v>
      </c>
      <c r="B1" s="52" t="s">
        <v>550</v>
      </c>
      <c r="C1" s="52" t="s">
        <v>551</v>
      </c>
      <c r="D1" s="52" t="s">
        <v>552</v>
      </c>
      <c r="E1" s="52" t="s">
        <v>466</v>
      </c>
      <c r="F1" s="53" t="s">
        <v>466</v>
      </c>
      <c r="G1" s="52" t="s">
        <v>553</v>
      </c>
      <c r="H1" s="4" t="s">
        <v>554</v>
      </c>
      <c r="I1" s="52" t="s">
        <v>555</v>
      </c>
      <c r="J1" s="52" t="s">
        <v>474</v>
      </c>
      <c r="K1" s="52" t="s">
        <v>556</v>
      </c>
      <c r="L1" s="52" t="s">
        <v>557</v>
      </c>
      <c r="M1" s="52" t="s">
        <v>558</v>
      </c>
      <c r="N1" s="52" t="s">
        <v>559</v>
      </c>
      <c r="O1" s="52" t="s">
        <v>560</v>
      </c>
      <c r="P1" s="52" t="s">
        <v>561</v>
      </c>
      <c r="Q1" s="4"/>
      <c r="R1" s="4"/>
      <c r="S1" s="4"/>
      <c r="T1" s="4"/>
    </row>
    <row r="2" spans="1:20">
      <c r="A2" s="38" t="s">
        <v>562</v>
      </c>
      <c r="B2" s="4" t="s">
        <v>467</v>
      </c>
      <c r="C2" s="4" t="s">
        <v>468</v>
      </c>
      <c r="D2" s="4">
        <v>1</v>
      </c>
      <c r="E2" s="4" t="s">
        <v>563</v>
      </c>
      <c r="F2" s="54" t="s">
        <v>564</v>
      </c>
      <c r="G2" s="4" t="s">
        <v>565</v>
      </c>
      <c r="H2" s="55">
        <v>42754</v>
      </c>
      <c r="I2" s="4">
        <v>81.040000000000006</v>
      </c>
      <c r="J2" s="4"/>
      <c r="K2" s="4">
        <v>75.566666670000004</v>
      </c>
      <c r="L2" s="4"/>
      <c r="M2" s="4"/>
      <c r="N2" s="4"/>
      <c r="O2" s="4">
        <v>6.58</v>
      </c>
      <c r="P2" s="4">
        <v>5.47</v>
      </c>
      <c r="Q2" s="4" t="s">
        <v>566</v>
      </c>
      <c r="R2" s="4"/>
      <c r="S2" s="4"/>
      <c r="T2" s="4"/>
    </row>
    <row r="3" spans="1:20">
      <c r="A3" s="38" t="s">
        <v>562</v>
      </c>
      <c r="B3" s="4" t="s">
        <v>467</v>
      </c>
      <c r="C3" s="4" t="s">
        <v>469</v>
      </c>
      <c r="D3" s="4">
        <v>1</v>
      </c>
      <c r="E3" s="4" t="s">
        <v>563</v>
      </c>
      <c r="F3" s="54" t="s">
        <v>564</v>
      </c>
      <c r="G3" s="4"/>
      <c r="H3" s="55">
        <v>42754</v>
      </c>
      <c r="I3" s="4">
        <v>200.94</v>
      </c>
      <c r="J3" s="4"/>
      <c r="K3" s="4">
        <v>195.46666669999999</v>
      </c>
      <c r="L3" s="4">
        <v>271.03333329999998</v>
      </c>
      <c r="M3" s="4">
        <v>560.20333330000005</v>
      </c>
      <c r="N3" s="4"/>
      <c r="O3" s="4">
        <v>7.21</v>
      </c>
      <c r="P3" s="4">
        <v>5.51</v>
      </c>
      <c r="Q3" s="38" t="s">
        <v>548</v>
      </c>
      <c r="R3" s="4"/>
      <c r="S3" s="4"/>
      <c r="T3"/>
    </row>
    <row r="4" spans="1:20">
      <c r="A4" s="38" t="s">
        <v>562</v>
      </c>
      <c r="B4" s="4" t="s">
        <v>467</v>
      </c>
      <c r="C4" s="4" t="s">
        <v>468</v>
      </c>
      <c r="D4" s="4">
        <v>1</v>
      </c>
      <c r="E4" s="56" t="s">
        <v>574</v>
      </c>
      <c r="F4" s="57" t="s">
        <v>575</v>
      </c>
      <c r="G4" s="4"/>
      <c r="H4" s="55">
        <v>42754</v>
      </c>
      <c r="I4" s="4">
        <v>292.95999999999998</v>
      </c>
      <c r="J4" s="4"/>
      <c r="K4" s="4">
        <v>287.4866667</v>
      </c>
      <c r="L4" s="4"/>
      <c r="M4" s="4"/>
      <c r="N4" s="4"/>
      <c r="O4" s="4">
        <v>7.17</v>
      </c>
      <c r="P4" s="4">
        <v>5.44</v>
      </c>
      <c r="Q4" s="4" t="s">
        <v>537</v>
      </c>
      <c r="R4" s="4"/>
      <c r="S4"/>
      <c r="T4"/>
    </row>
    <row r="5" spans="1:20">
      <c r="A5" s="38" t="s">
        <v>562</v>
      </c>
      <c r="B5" s="4" t="s">
        <v>467</v>
      </c>
      <c r="C5" s="4" t="s">
        <v>469</v>
      </c>
      <c r="D5" s="4">
        <v>1</v>
      </c>
      <c r="E5" s="56" t="s">
        <v>574</v>
      </c>
      <c r="F5" s="57" t="s">
        <v>575</v>
      </c>
      <c r="G5" s="4"/>
      <c r="H5" s="55">
        <v>42754</v>
      </c>
      <c r="I5" s="4">
        <v>290.97000000000003</v>
      </c>
      <c r="J5" s="4"/>
      <c r="K5" s="4">
        <v>285.49666669999999</v>
      </c>
      <c r="L5" s="4">
        <v>572.98333330000003</v>
      </c>
      <c r="M5" s="4">
        <v>1177.4633329999999</v>
      </c>
      <c r="N5" s="4"/>
      <c r="O5" s="51">
        <v>6.9866666669999997</v>
      </c>
      <c r="P5" s="51">
        <v>5.4733333330000002</v>
      </c>
      <c r="Q5" s="4" t="s">
        <v>538</v>
      </c>
      <c r="R5" s="4"/>
      <c r="S5"/>
      <c r="T5"/>
    </row>
    <row r="6" spans="1:20">
      <c r="A6" s="38" t="s">
        <v>562</v>
      </c>
      <c r="B6" s="4" t="s">
        <v>467</v>
      </c>
      <c r="C6" s="4" t="s">
        <v>469</v>
      </c>
      <c r="D6" s="4">
        <v>3</v>
      </c>
      <c r="E6" s="4" t="s">
        <v>563</v>
      </c>
      <c r="F6" s="54" t="s">
        <v>564</v>
      </c>
      <c r="G6" s="4"/>
      <c r="H6" s="55">
        <v>42754</v>
      </c>
      <c r="I6" s="4">
        <v>292.97000000000003</v>
      </c>
      <c r="J6" s="4"/>
      <c r="K6" s="4">
        <v>287.49666669999999</v>
      </c>
      <c r="L6" s="4"/>
      <c r="M6" s="4"/>
      <c r="N6" s="4"/>
      <c r="O6" s="4"/>
      <c r="P6" s="4"/>
      <c r="Q6" s="4" t="s">
        <v>539</v>
      </c>
      <c r="R6"/>
      <c r="S6"/>
      <c r="T6"/>
    </row>
    <row r="7" spans="1:20">
      <c r="A7" s="38" t="s">
        <v>562</v>
      </c>
      <c r="B7" s="4" t="s">
        <v>467</v>
      </c>
      <c r="C7" s="4" t="s">
        <v>468</v>
      </c>
      <c r="D7" s="4">
        <v>3</v>
      </c>
      <c r="E7" s="4" t="s">
        <v>563</v>
      </c>
      <c r="F7" s="54" t="s">
        <v>564</v>
      </c>
      <c r="G7" s="4"/>
      <c r="H7" s="55">
        <v>42754</v>
      </c>
      <c r="I7" s="4">
        <v>258.86</v>
      </c>
      <c r="J7" s="4"/>
      <c r="K7" s="4">
        <v>253.38666670000001</v>
      </c>
      <c r="L7" s="4">
        <v>540.8833333</v>
      </c>
      <c r="M7" s="4">
        <v>1104.478333</v>
      </c>
      <c r="N7" s="4"/>
      <c r="O7" s="4"/>
      <c r="P7" s="4"/>
      <c r="Q7" s="4" t="s">
        <v>545</v>
      </c>
      <c r="R7" s="51" t="s">
        <v>546</v>
      </c>
      <c r="S7" s="51">
        <v>1.0649999999999999</v>
      </c>
      <c r="T7"/>
    </row>
    <row r="8" spans="1:20">
      <c r="A8" s="38" t="s">
        <v>562</v>
      </c>
      <c r="B8" s="4" t="s">
        <v>467</v>
      </c>
      <c r="C8" s="4" t="s">
        <v>469</v>
      </c>
      <c r="D8" s="4">
        <v>3</v>
      </c>
      <c r="E8" s="56" t="s">
        <v>574</v>
      </c>
      <c r="F8" s="57" t="s">
        <v>575</v>
      </c>
      <c r="G8" s="4"/>
      <c r="H8" s="55">
        <v>42754</v>
      </c>
      <c r="I8" s="4">
        <v>365.15</v>
      </c>
      <c r="J8" s="4"/>
      <c r="K8" s="4">
        <v>359.6766667</v>
      </c>
      <c r="L8" s="4"/>
      <c r="M8" s="4"/>
      <c r="N8" s="4"/>
      <c r="O8" s="4"/>
      <c r="P8" s="4"/>
      <c r="Q8" s="4"/>
      <c r="R8" s="4"/>
      <c r="S8" s="4"/>
      <c r="T8" s="4"/>
    </row>
    <row r="9" spans="1:20">
      <c r="A9" s="38" t="s">
        <v>562</v>
      </c>
      <c r="B9" s="4" t="s">
        <v>467</v>
      </c>
      <c r="C9" s="4" t="s">
        <v>468</v>
      </c>
      <c r="D9" s="4">
        <v>3</v>
      </c>
      <c r="E9" s="56" t="s">
        <v>574</v>
      </c>
      <c r="F9" s="57" t="s">
        <v>575</v>
      </c>
      <c r="G9" s="4"/>
      <c r="H9" s="55">
        <v>42754</v>
      </c>
      <c r="I9" s="4">
        <v>370.61</v>
      </c>
      <c r="J9" s="4"/>
      <c r="K9" s="4">
        <v>365.13666669999998</v>
      </c>
      <c r="L9" s="4">
        <v>724.81333329999995</v>
      </c>
      <c r="M9" s="4">
        <v>1480.5233330000001</v>
      </c>
      <c r="N9" s="4"/>
      <c r="O9" s="4"/>
      <c r="P9" s="4"/>
      <c r="Q9" s="4"/>
      <c r="R9" s="4"/>
      <c r="S9" s="4"/>
      <c r="T9" s="4"/>
    </row>
    <row r="10" spans="1:20">
      <c r="A10" s="38" t="s">
        <v>562</v>
      </c>
      <c r="B10" s="4" t="s">
        <v>467</v>
      </c>
      <c r="C10" s="4" t="s">
        <v>468</v>
      </c>
      <c r="D10" s="4">
        <v>5</v>
      </c>
      <c r="E10" s="4" t="s">
        <v>563</v>
      </c>
      <c r="F10" s="54" t="s">
        <v>564</v>
      </c>
      <c r="G10" s="4"/>
      <c r="H10" s="55">
        <v>42754</v>
      </c>
      <c r="I10" s="4">
        <v>273.63</v>
      </c>
      <c r="J10" s="4"/>
      <c r="K10" s="4">
        <v>268.15666670000002</v>
      </c>
      <c r="L10" s="4"/>
      <c r="M10" s="4"/>
      <c r="N10" s="4"/>
      <c r="O10" s="4"/>
      <c r="P10" s="4"/>
      <c r="Q10" s="4"/>
      <c r="R10" s="4" t="s">
        <v>567</v>
      </c>
      <c r="S10" s="4"/>
      <c r="T10" s="4"/>
    </row>
    <row r="11" spans="1:20">
      <c r="A11" s="38" t="s">
        <v>562</v>
      </c>
      <c r="B11" s="4" t="s">
        <v>467</v>
      </c>
      <c r="C11" s="4" t="s">
        <v>469</v>
      </c>
      <c r="D11" s="4">
        <v>5</v>
      </c>
      <c r="E11" s="4" t="s">
        <v>563</v>
      </c>
      <c r="F11" s="54" t="s">
        <v>564</v>
      </c>
      <c r="G11" s="4"/>
      <c r="H11" s="55">
        <v>42754</v>
      </c>
      <c r="I11" s="4">
        <v>227.31</v>
      </c>
      <c r="J11" s="4"/>
      <c r="K11" s="4">
        <v>221.83666669999999</v>
      </c>
      <c r="L11" s="4">
        <v>489.99333330000002</v>
      </c>
      <c r="M11" s="4">
        <v>1007.223333</v>
      </c>
      <c r="N11" s="4"/>
      <c r="O11" s="4"/>
      <c r="P11" s="4"/>
      <c r="Q11" s="4"/>
      <c r="R11" s="4" t="s">
        <v>568</v>
      </c>
      <c r="S11" s="4"/>
      <c r="T11" s="4"/>
    </row>
    <row r="12" spans="1:20">
      <c r="A12" s="38" t="s">
        <v>562</v>
      </c>
      <c r="B12" s="4" t="s">
        <v>467</v>
      </c>
      <c r="C12" s="4" t="s">
        <v>469</v>
      </c>
      <c r="D12" s="4">
        <v>5</v>
      </c>
      <c r="E12" s="56" t="s">
        <v>574</v>
      </c>
      <c r="F12" s="57" t="s">
        <v>575</v>
      </c>
      <c r="G12" s="4"/>
      <c r="H12" s="55">
        <v>42754</v>
      </c>
      <c r="I12" s="4">
        <v>384.29</v>
      </c>
      <c r="J12" s="4"/>
      <c r="K12" s="4">
        <v>378.81666669999998</v>
      </c>
      <c r="L12" s="4"/>
      <c r="M12" s="4"/>
      <c r="N12" s="4"/>
      <c r="O12" s="4"/>
      <c r="P12" s="4"/>
      <c r="Q12" s="4"/>
      <c r="R12" s="4"/>
      <c r="S12" s="4"/>
      <c r="T12" s="4"/>
    </row>
    <row r="13" spans="1:20">
      <c r="A13" s="38" t="s">
        <v>562</v>
      </c>
      <c r="B13" s="4" t="s">
        <v>467</v>
      </c>
      <c r="C13" s="4" t="s">
        <v>468</v>
      </c>
      <c r="D13" s="4">
        <v>5</v>
      </c>
      <c r="E13" s="56" t="s">
        <v>574</v>
      </c>
      <c r="F13" s="57" t="s">
        <v>575</v>
      </c>
      <c r="G13" s="4"/>
      <c r="H13" s="55">
        <v>42754</v>
      </c>
      <c r="I13" s="4">
        <v>495.6</v>
      </c>
      <c r="J13" s="4"/>
      <c r="K13" s="4">
        <v>490.12666669999999</v>
      </c>
      <c r="L13" s="4">
        <v>868.94333329999995</v>
      </c>
      <c r="M13" s="4">
        <v>1773.2333329999999</v>
      </c>
      <c r="N13" s="4"/>
      <c r="O13" s="4"/>
      <c r="P13" s="4"/>
      <c r="Q13" s="4"/>
      <c r="R13" s="4"/>
      <c r="S13" s="4"/>
      <c r="T13" s="4"/>
    </row>
    <row r="14" spans="1:20">
      <c r="A14" s="38" t="s">
        <v>562</v>
      </c>
      <c r="B14" s="4" t="s">
        <v>467</v>
      </c>
      <c r="C14" s="4" t="s">
        <v>469</v>
      </c>
      <c r="D14" s="4">
        <v>6</v>
      </c>
      <c r="E14" s="4" t="s">
        <v>563</v>
      </c>
      <c r="F14" s="54" t="s">
        <v>564</v>
      </c>
      <c r="G14" s="4"/>
      <c r="H14" s="55">
        <v>42754</v>
      </c>
      <c r="I14" s="4">
        <v>173.28</v>
      </c>
      <c r="J14" s="4"/>
      <c r="K14" s="4">
        <v>167.80666669999999</v>
      </c>
      <c r="L14" s="4"/>
      <c r="M14" s="4"/>
      <c r="N14" s="4"/>
      <c r="O14" s="4"/>
      <c r="P14" s="4"/>
      <c r="Q14" s="4"/>
      <c r="R14" s="4"/>
      <c r="S14" s="4"/>
      <c r="T14" s="4"/>
    </row>
    <row r="15" spans="1:20">
      <c r="A15" s="38" t="s">
        <v>562</v>
      </c>
      <c r="B15" s="4" t="s">
        <v>467</v>
      </c>
      <c r="C15" s="4" t="s">
        <v>468</v>
      </c>
      <c r="D15" s="4">
        <v>6</v>
      </c>
      <c r="E15" s="4" t="s">
        <v>563</v>
      </c>
      <c r="F15" s="54" t="s">
        <v>564</v>
      </c>
      <c r="G15" s="4"/>
      <c r="H15" s="55">
        <v>42754</v>
      </c>
      <c r="I15" s="4">
        <v>201.01</v>
      </c>
      <c r="J15" s="4"/>
      <c r="K15" s="4">
        <v>195.53666670000001</v>
      </c>
      <c r="L15" s="4">
        <v>363.34333329999998</v>
      </c>
      <c r="M15" s="4">
        <v>751.28333329999998</v>
      </c>
      <c r="N15" s="4"/>
      <c r="O15" s="4"/>
      <c r="P15" s="4"/>
      <c r="Q15" s="4"/>
      <c r="R15" s="4"/>
      <c r="S15" s="4"/>
      <c r="T15" s="4"/>
    </row>
    <row r="16" spans="1:20">
      <c r="A16" s="38" t="s">
        <v>562</v>
      </c>
      <c r="B16" s="4" t="s">
        <v>467</v>
      </c>
      <c r="C16" s="4" t="s">
        <v>469</v>
      </c>
      <c r="D16" s="4">
        <v>6</v>
      </c>
      <c r="E16" s="56" t="s">
        <v>574</v>
      </c>
      <c r="F16" s="57" t="s">
        <v>575</v>
      </c>
      <c r="G16" s="4"/>
      <c r="H16" s="55">
        <v>42754</v>
      </c>
      <c r="I16" s="4">
        <v>342.81</v>
      </c>
      <c r="J16" s="4"/>
      <c r="K16" s="4">
        <v>337.33666670000002</v>
      </c>
      <c r="L16" s="4"/>
      <c r="M16" s="4"/>
      <c r="N16" s="4"/>
      <c r="O16" s="4"/>
      <c r="P16" s="4"/>
      <c r="Q16" s="4"/>
      <c r="R16" s="4"/>
      <c r="S16" s="4"/>
      <c r="T16" s="4"/>
    </row>
    <row r="17" spans="1:24">
      <c r="A17" s="38" t="s">
        <v>562</v>
      </c>
      <c r="B17" s="4" t="s">
        <v>467</v>
      </c>
      <c r="C17" s="4" t="s">
        <v>468</v>
      </c>
      <c r="D17" s="4">
        <v>6</v>
      </c>
      <c r="E17" s="56" t="s">
        <v>574</v>
      </c>
      <c r="F17" s="57" t="s">
        <v>575</v>
      </c>
      <c r="G17" s="4"/>
      <c r="H17" s="55">
        <v>42754</v>
      </c>
      <c r="I17" s="4">
        <v>328.79</v>
      </c>
      <c r="J17" s="4"/>
      <c r="K17" s="4">
        <v>323.31666669999998</v>
      </c>
      <c r="L17" s="4">
        <v>660.65333329999999</v>
      </c>
      <c r="M17" s="4">
        <v>1355.123333</v>
      </c>
      <c r="N17" s="4"/>
      <c r="O17" s="4"/>
      <c r="P17" s="4"/>
      <c r="Q17" s="4"/>
      <c r="R17" s="4"/>
      <c r="S17" s="4"/>
      <c r="T17" s="4"/>
    </row>
    <row r="18" spans="1:24">
      <c r="A18" s="4"/>
      <c r="B18" s="4" t="s">
        <v>470</v>
      </c>
      <c r="C18" s="4" t="s">
        <v>468</v>
      </c>
      <c r="D18" s="4">
        <v>7</v>
      </c>
      <c r="E18" s="4" t="s">
        <v>563</v>
      </c>
      <c r="F18" s="54" t="s">
        <v>564</v>
      </c>
      <c r="G18" s="4"/>
      <c r="H18" s="55">
        <v>42754</v>
      </c>
      <c r="I18" s="4">
        <v>94.21</v>
      </c>
      <c r="J18" s="4"/>
      <c r="K18" s="4">
        <v>87.223333330000003</v>
      </c>
      <c r="L18" s="4"/>
      <c r="M18" s="4"/>
      <c r="N18" s="4"/>
      <c r="O18" s="4"/>
      <c r="P18" s="4"/>
      <c r="Q18" s="4"/>
      <c r="R18" s="4"/>
      <c r="S18" s="4"/>
      <c r="T18" s="4"/>
    </row>
    <row r="19" spans="1:24">
      <c r="A19" s="4"/>
      <c r="B19" s="4" t="s">
        <v>470</v>
      </c>
      <c r="C19" s="4" t="s">
        <v>469</v>
      </c>
      <c r="D19" s="4">
        <v>7</v>
      </c>
      <c r="E19" s="4" t="s">
        <v>563</v>
      </c>
      <c r="F19" s="54" t="s">
        <v>564</v>
      </c>
      <c r="G19" s="4"/>
      <c r="H19" s="55">
        <v>42754</v>
      </c>
      <c r="I19" s="4">
        <v>92.45</v>
      </c>
      <c r="J19" s="4"/>
      <c r="K19" s="4">
        <v>85.463333329999998</v>
      </c>
      <c r="L19" s="4">
        <v>172.68666669999999</v>
      </c>
      <c r="M19" s="4">
        <v>357.64666670000003</v>
      </c>
      <c r="N19" s="4"/>
      <c r="O19" s="4"/>
      <c r="P19" s="4"/>
      <c r="Q19" s="4"/>
      <c r="R19" s="4"/>
      <c r="S19" s="4"/>
      <c r="T19" s="4"/>
    </row>
    <row r="20" spans="1:24">
      <c r="A20" s="4"/>
      <c r="B20" s="4" t="s">
        <v>470</v>
      </c>
      <c r="C20" s="4" t="s">
        <v>468</v>
      </c>
      <c r="D20" s="4">
        <v>7</v>
      </c>
      <c r="E20" s="56" t="s">
        <v>574</v>
      </c>
      <c r="F20" s="57" t="s">
        <v>575</v>
      </c>
      <c r="G20" s="4"/>
      <c r="H20" s="55">
        <v>42754</v>
      </c>
      <c r="I20" s="4">
        <v>118.64</v>
      </c>
      <c r="J20" s="4"/>
      <c r="K20" s="4">
        <v>111.6533333</v>
      </c>
      <c r="L20" s="4"/>
      <c r="M20" s="4"/>
      <c r="N20" s="4"/>
      <c r="O20" s="4"/>
      <c r="P20" s="4"/>
      <c r="Q20" s="4"/>
      <c r="R20" s="4"/>
      <c r="S20" s="4"/>
      <c r="T20" s="4"/>
    </row>
    <row r="21" spans="1:24">
      <c r="A21" s="4"/>
      <c r="B21" s="4" t="s">
        <v>470</v>
      </c>
      <c r="C21" s="4" t="s">
        <v>469</v>
      </c>
      <c r="D21" s="4">
        <v>7</v>
      </c>
      <c r="E21" s="56" t="s">
        <v>574</v>
      </c>
      <c r="F21" s="57" t="s">
        <v>575</v>
      </c>
      <c r="G21" s="4"/>
      <c r="H21" s="55">
        <v>42754</v>
      </c>
      <c r="I21" s="4">
        <v>107.37</v>
      </c>
      <c r="J21" s="4"/>
      <c r="K21" s="4">
        <v>100.3833333</v>
      </c>
      <c r="L21" s="4">
        <v>212.03666670000001</v>
      </c>
      <c r="M21" s="4">
        <v>444.50666669999998</v>
      </c>
      <c r="N21" s="4"/>
      <c r="O21" s="4"/>
      <c r="P21" s="4"/>
      <c r="Q21" s="4"/>
      <c r="R21" s="4"/>
      <c r="S21" s="4"/>
      <c r="T21" s="4"/>
    </row>
    <row r="22" spans="1:24">
      <c r="A22" s="4"/>
      <c r="B22" s="4" t="s">
        <v>470</v>
      </c>
      <c r="C22" s="4" t="s">
        <v>469</v>
      </c>
      <c r="D22" s="4">
        <v>9</v>
      </c>
      <c r="E22" s="4" t="s">
        <v>563</v>
      </c>
      <c r="F22" s="54" t="s">
        <v>564</v>
      </c>
      <c r="G22" s="4"/>
      <c r="H22" s="55">
        <v>42754</v>
      </c>
      <c r="I22" s="4">
        <v>97.38</v>
      </c>
      <c r="J22" s="4"/>
      <c r="K22" s="4">
        <v>90.393333330000004</v>
      </c>
      <c r="L22" s="4"/>
      <c r="M22" s="4"/>
      <c r="N22" s="4"/>
      <c r="O22" s="4"/>
      <c r="P22" s="4"/>
      <c r="Q22" s="4"/>
      <c r="R22" s="4"/>
      <c r="S22" s="4"/>
      <c r="T22" s="4"/>
    </row>
    <row r="23" spans="1:24">
      <c r="A23" s="4"/>
      <c r="B23" s="4" t="s">
        <v>470</v>
      </c>
      <c r="C23" s="4" t="s">
        <v>468</v>
      </c>
      <c r="D23" s="4">
        <v>9</v>
      </c>
      <c r="E23" s="4" t="s">
        <v>563</v>
      </c>
      <c r="F23" s="54" t="s">
        <v>564</v>
      </c>
      <c r="G23" s="4"/>
      <c r="H23" s="55">
        <v>42754</v>
      </c>
      <c r="I23" s="4">
        <v>124.99</v>
      </c>
      <c r="J23" s="4"/>
      <c r="K23" s="4">
        <v>118.00333329999999</v>
      </c>
      <c r="L23" s="4">
        <v>208.3966667</v>
      </c>
      <c r="M23" s="4">
        <v>444.12666669999999</v>
      </c>
      <c r="N23" s="4"/>
      <c r="O23" s="4"/>
      <c r="P23" s="4"/>
      <c r="Q23" s="4"/>
      <c r="R23" s="4"/>
      <c r="S23" s="4"/>
      <c r="T23" s="4"/>
    </row>
    <row r="24" spans="1:24">
      <c r="A24" s="4"/>
      <c r="B24" s="4" t="s">
        <v>470</v>
      </c>
      <c r="C24" s="4" t="s">
        <v>469</v>
      </c>
      <c r="D24" s="4">
        <v>9</v>
      </c>
      <c r="E24" s="56" t="s">
        <v>574</v>
      </c>
      <c r="F24" s="57" t="s">
        <v>575</v>
      </c>
      <c r="G24" s="4"/>
      <c r="H24" s="55">
        <v>42754</v>
      </c>
      <c r="I24" s="4">
        <v>124.48</v>
      </c>
      <c r="J24" s="4"/>
      <c r="K24" s="4">
        <v>117.4933333</v>
      </c>
      <c r="L24" s="4"/>
      <c r="M24" s="4"/>
      <c r="N24" s="4"/>
      <c r="O24" s="4"/>
      <c r="P24" s="4"/>
      <c r="Q24" s="4"/>
      <c r="R24" s="4"/>
      <c r="S24" s="4"/>
      <c r="T24" s="4"/>
    </row>
    <row r="25" spans="1:24">
      <c r="A25" s="4"/>
      <c r="B25" s="4" t="s">
        <v>470</v>
      </c>
      <c r="C25" s="4" t="s">
        <v>468</v>
      </c>
      <c r="D25" s="4">
        <v>9</v>
      </c>
      <c r="E25" s="56" t="s">
        <v>574</v>
      </c>
      <c r="F25" s="57" t="s">
        <v>575</v>
      </c>
      <c r="G25" s="4"/>
      <c r="H25" s="55">
        <v>42754</v>
      </c>
      <c r="I25" s="4">
        <v>147.53</v>
      </c>
      <c r="J25" s="4"/>
      <c r="K25" s="4">
        <v>140.5433333</v>
      </c>
      <c r="L25" s="4">
        <v>258.03666670000001</v>
      </c>
      <c r="M25" s="4">
        <v>536.34666670000001</v>
      </c>
      <c r="N25" s="4"/>
      <c r="O25" s="4"/>
      <c r="P25" s="4"/>
      <c r="Q25" s="4"/>
      <c r="R25" s="4"/>
      <c r="S25" s="4"/>
      <c r="T25" s="4"/>
    </row>
    <row r="26" spans="1:24">
      <c r="A26" s="4"/>
      <c r="B26" s="4" t="s">
        <v>470</v>
      </c>
      <c r="C26" s="4" t="s">
        <v>468</v>
      </c>
      <c r="D26" s="4">
        <v>11</v>
      </c>
      <c r="E26" s="4" t="s">
        <v>563</v>
      </c>
      <c r="F26" s="54" t="s">
        <v>564</v>
      </c>
      <c r="G26" s="4"/>
      <c r="H26" s="55">
        <v>42754</v>
      </c>
      <c r="I26" s="4">
        <v>128.69999999999999</v>
      </c>
      <c r="J26" s="4"/>
      <c r="K26" s="4">
        <v>121.7133333</v>
      </c>
      <c r="L26" s="4"/>
      <c r="M26" s="4"/>
      <c r="N26" s="4"/>
      <c r="O26" s="4"/>
      <c r="P26" s="4"/>
      <c r="Q26" s="4"/>
      <c r="R26" s="4"/>
      <c r="S26" s="4"/>
      <c r="T26" s="4"/>
      <c r="X26" s="38" t="s">
        <v>474</v>
      </c>
    </row>
    <row r="27" spans="1:24">
      <c r="A27" s="4"/>
      <c r="B27" s="4" t="s">
        <v>470</v>
      </c>
      <c r="C27" s="4" t="s">
        <v>469</v>
      </c>
      <c r="D27" s="4">
        <v>11</v>
      </c>
      <c r="E27" s="4" t="s">
        <v>563</v>
      </c>
      <c r="F27" s="54" t="s">
        <v>564</v>
      </c>
      <c r="G27" s="4"/>
      <c r="H27" s="55">
        <v>42754</v>
      </c>
      <c r="I27" s="4">
        <v>77.209999999999994</v>
      </c>
      <c r="J27" s="4"/>
      <c r="K27" s="4">
        <v>70.223333330000003</v>
      </c>
      <c r="L27" s="4">
        <v>191.93666669999999</v>
      </c>
      <c r="M27" s="4">
        <v>410.41666670000001</v>
      </c>
      <c r="N27" s="4"/>
      <c r="O27" s="4"/>
      <c r="P27" s="4"/>
      <c r="Q27" s="4"/>
      <c r="R27" s="4"/>
      <c r="S27" s="4"/>
      <c r="T27" s="4"/>
      <c r="X27" s="38">
        <v>57.27</v>
      </c>
    </row>
    <row r="28" spans="1:24">
      <c r="A28" s="4"/>
      <c r="B28" s="4" t="s">
        <v>470</v>
      </c>
      <c r="C28" s="4" t="s">
        <v>468</v>
      </c>
      <c r="D28" s="4">
        <v>11</v>
      </c>
      <c r="E28" s="56" t="s">
        <v>574</v>
      </c>
      <c r="F28" s="57" t="s">
        <v>575</v>
      </c>
      <c r="G28" s="4"/>
      <c r="H28" s="55">
        <v>42754</v>
      </c>
      <c r="I28" s="4">
        <v>156.01</v>
      </c>
      <c r="J28" s="4"/>
      <c r="K28" s="4">
        <v>149.02333329999999</v>
      </c>
      <c r="L28" s="4"/>
      <c r="M28" s="4"/>
      <c r="N28" s="4"/>
      <c r="O28" s="4" t="s">
        <v>569</v>
      </c>
      <c r="P28" s="4">
        <v>172.68666669999999</v>
      </c>
      <c r="Q28" s="4" t="s">
        <v>531</v>
      </c>
      <c r="R28" s="4"/>
      <c r="S28" s="4"/>
      <c r="T28" s="4"/>
      <c r="X28" s="38">
        <v>114.54</v>
      </c>
    </row>
    <row r="29" spans="1:24">
      <c r="A29" s="4"/>
      <c r="B29" s="4" t="s">
        <v>470</v>
      </c>
      <c r="C29" s="4" t="s">
        <v>469</v>
      </c>
      <c r="D29" s="4">
        <v>11</v>
      </c>
      <c r="E29" s="56" t="s">
        <v>574</v>
      </c>
      <c r="F29" s="57" t="s">
        <v>575</v>
      </c>
      <c r="G29" s="4"/>
      <c r="H29" s="55">
        <v>42754</v>
      </c>
      <c r="I29" s="4">
        <v>108.81</v>
      </c>
      <c r="J29" s="4"/>
      <c r="K29" s="4">
        <v>101.8233333</v>
      </c>
      <c r="L29" s="4">
        <v>250.84666669999999</v>
      </c>
      <c r="M29" s="4">
        <v>526.88666669999998</v>
      </c>
      <c r="N29" s="4"/>
      <c r="O29" s="4" t="s">
        <v>570</v>
      </c>
      <c r="P29" s="4">
        <v>868.94333329999995</v>
      </c>
      <c r="Q29" s="4" t="s">
        <v>531</v>
      </c>
      <c r="R29" s="4"/>
      <c r="S29" s="4"/>
      <c r="T29" s="4"/>
      <c r="X29" s="38">
        <v>114.54</v>
      </c>
    </row>
    <row r="30" spans="1:24">
      <c r="A30" s="4"/>
      <c r="B30" s="4"/>
      <c r="C30" s="4" t="s">
        <v>468</v>
      </c>
      <c r="D30" s="4">
        <v>1</v>
      </c>
      <c r="E30" s="56" t="s">
        <v>574</v>
      </c>
      <c r="F30" s="57" t="s">
        <v>575</v>
      </c>
      <c r="G30" s="4"/>
      <c r="H30" s="55">
        <v>42707</v>
      </c>
      <c r="I30" s="4">
        <v>300.89999999999998</v>
      </c>
      <c r="J30" s="4"/>
      <c r="K30" s="4">
        <v>300.89999999999998</v>
      </c>
      <c r="L30" s="4"/>
      <c r="M30" s="4"/>
      <c r="N30" s="4"/>
      <c r="O30" s="4">
        <v>6.74</v>
      </c>
      <c r="P30" s="4">
        <v>5.51</v>
      </c>
      <c r="Q30" s="4"/>
      <c r="R30" s="4"/>
      <c r="S30" s="4"/>
      <c r="T30" s="4"/>
    </row>
    <row r="31" spans="1:24">
      <c r="A31" s="4"/>
      <c r="B31" s="4"/>
      <c r="C31" s="4" t="s">
        <v>469</v>
      </c>
      <c r="D31" s="4">
        <v>1</v>
      </c>
      <c r="E31" s="56" t="s">
        <v>574</v>
      </c>
      <c r="F31" s="57" t="s">
        <v>575</v>
      </c>
      <c r="G31" s="4"/>
      <c r="H31" s="55">
        <v>42707</v>
      </c>
      <c r="I31" s="4">
        <v>303.58</v>
      </c>
      <c r="J31" s="4"/>
      <c r="K31" s="4">
        <v>303.58</v>
      </c>
      <c r="L31" s="4">
        <v>604.48</v>
      </c>
      <c r="M31" s="4"/>
      <c r="N31" s="4"/>
      <c r="O31" s="4">
        <v>6.69</v>
      </c>
      <c r="P31" s="4">
        <v>5.43</v>
      </c>
      <c r="Q31" s="4"/>
      <c r="R31" s="4"/>
      <c r="S31" s="4"/>
      <c r="T31" s="4"/>
    </row>
    <row r="32" spans="1:24">
      <c r="A32" s="4"/>
      <c r="B32" s="4"/>
      <c r="C32" s="4" t="s">
        <v>468</v>
      </c>
      <c r="D32" s="4">
        <v>3</v>
      </c>
      <c r="E32" s="56" t="s">
        <v>574</v>
      </c>
      <c r="F32" s="57" t="s">
        <v>575</v>
      </c>
      <c r="G32" s="4"/>
      <c r="H32" s="55">
        <v>42707</v>
      </c>
      <c r="I32" s="4">
        <v>379.91</v>
      </c>
      <c r="J32" s="4"/>
      <c r="K32" s="4">
        <v>379.91</v>
      </c>
      <c r="L32" s="4"/>
      <c r="M32" s="4"/>
      <c r="N32" s="4"/>
      <c r="O32" s="4">
        <v>6.7</v>
      </c>
      <c r="P32" s="4">
        <v>5.51</v>
      </c>
      <c r="Q32" s="4"/>
      <c r="R32" s="4"/>
      <c r="S32" s="4"/>
      <c r="T32" s="4"/>
    </row>
    <row r="33" spans="1:20">
      <c r="A33" s="4"/>
      <c r="B33" s="4"/>
      <c r="C33" s="4" t="s">
        <v>469</v>
      </c>
      <c r="D33" s="4">
        <v>3</v>
      </c>
      <c r="E33" s="56" t="s">
        <v>574</v>
      </c>
      <c r="F33" s="57" t="s">
        <v>575</v>
      </c>
      <c r="G33" s="4"/>
      <c r="H33" s="55">
        <v>42707</v>
      </c>
      <c r="I33" s="4">
        <v>375.8</v>
      </c>
      <c r="J33" s="4"/>
      <c r="K33" s="4">
        <v>375.8</v>
      </c>
      <c r="L33" s="4">
        <v>755.71</v>
      </c>
      <c r="M33" s="4"/>
      <c r="N33" s="4"/>
      <c r="O33" s="4">
        <v>6.75</v>
      </c>
      <c r="P33" s="4">
        <v>5.54</v>
      </c>
      <c r="Q33" s="4"/>
      <c r="R33" s="4"/>
      <c r="S33" s="4"/>
      <c r="T33" s="4"/>
    </row>
    <row r="34" spans="1:20">
      <c r="A34" s="4"/>
      <c r="B34" s="4"/>
      <c r="C34" s="4" t="s">
        <v>468</v>
      </c>
      <c r="D34" s="4">
        <v>5</v>
      </c>
      <c r="E34" s="56" t="s">
        <v>574</v>
      </c>
      <c r="F34" s="57" t="s">
        <v>575</v>
      </c>
      <c r="G34" s="4"/>
      <c r="H34" s="55">
        <v>42707</v>
      </c>
      <c r="I34" s="4">
        <v>512.80999999999995</v>
      </c>
      <c r="J34" s="4"/>
      <c r="K34" s="4">
        <v>512.80999999999995</v>
      </c>
      <c r="L34" s="4"/>
      <c r="M34" s="4"/>
      <c r="N34" s="4"/>
      <c r="O34" s="4"/>
      <c r="P34" s="4">
        <v>5.54</v>
      </c>
      <c r="Q34" s="4"/>
      <c r="R34" s="4"/>
      <c r="S34" s="4"/>
      <c r="T34" s="4"/>
    </row>
    <row r="35" spans="1:20">
      <c r="A35" s="4"/>
      <c r="B35" s="4"/>
      <c r="C35" s="4" t="s">
        <v>469</v>
      </c>
      <c r="D35" s="4">
        <v>5</v>
      </c>
      <c r="E35" s="56" t="s">
        <v>574</v>
      </c>
      <c r="F35" s="57" t="s">
        <v>575</v>
      </c>
      <c r="G35" s="4"/>
      <c r="H35" s="55">
        <v>42707</v>
      </c>
      <c r="I35" s="4">
        <v>391.48</v>
      </c>
      <c r="J35" s="4"/>
      <c r="K35" s="4">
        <v>391.48</v>
      </c>
      <c r="L35" s="4">
        <v>904.29</v>
      </c>
      <c r="M35" s="4"/>
      <c r="N35" s="4"/>
      <c r="O35" s="4"/>
      <c r="P35" s="4">
        <v>5.5</v>
      </c>
      <c r="Q35" s="4"/>
      <c r="R35" s="4"/>
      <c r="S35" s="4"/>
      <c r="T35" s="4"/>
    </row>
    <row r="36" spans="1:20">
      <c r="A36" s="4"/>
      <c r="B36" s="4"/>
      <c r="C36" s="4" t="s">
        <v>468</v>
      </c>
      <c r="D36" s="4">
        <v>6</v>
      </c>
      <c r="E36" s="56" t="s">
        <v>574</v>
      </c>
      <c r="F36" s="57" t="s">
        <v>575</v>
      </c>
      <c r="G36" s="4"/>
      <c r="H36" s="55">
        <v>42707</v>
      </c>
      <c r="I36" s="4">
        <v>342.17</v>
      </c>
      <c r="J36" s="4"/>
      <c r="K36" s="4">
        <v>342.17</v>
      </c>
      <c r="L36" s="4"/>
      <c r="M36" s="4"/>
      <c r="N36" s="4"/>
      <c r="O36" s="51">
        <v>6.72</v>
      </c>
      <c r="P36" s="51">
        <v>5.5049999999999999</v>
      </c>
      <c r="Q36" s="4"/>
      <c r="R36" s="4"/>
      <c r="S36" s="4"/>
      <c r="T36" s="4"/>
    </row>
    <row r="37" spans="1:20">
      <c r="A37" s="4"/>
      <c r="B37" s="4"/>
      <c r="C37" s="4" t="s">
        <v>469</v>
      </c>
      <c r="D37" s="4">
        <v>6</v>
      </c>
      <c r="E37" s="56" t="s">
        <v>574</v>
      </c>
      <c r="F37" s="57" t="s">
        <v>575</v>
      </c>
      <c r="G37" s="4"/>
      <c r="H37" s="55">
        <v>42707</v>
      </c>
      <c r="I37" s="4">
        <v>352.3</v>
      </c>
      <c r="J37" s="4"/>
      <c r="K37" s="4">
        <v>352.3</v>
      </c>
      <c r="L37" s="4">
        <v>694.47</v>
      </c>
      <c r="M37" s="4"/>
      <c r="N37" s="4"/>
      <c r="O37" s="4"/>
      <c r="P37" s="4"/>
      <c r="Q37" s="4"/>
      <c r="R37" s="4"/>
      <c r="S37" s="4"/>
      <c r="T37" s="4"/>
    </row>
    <row r="38" spans="1:20">
      <c r="A38" s="4"/>
      <c r="B38" s="4"/>
      <c r="C38" s="4" t="s">
        <v>468</v>
      </c>
      <c r="D38" s="4">
        <v>7</v>
      </c>
      <c r="E38" s="56" t="s">
        <v>574</v>
      </c>
      <c r="F38" s="57" t="s">
        <v>575</v>
      </c>
      <c r="G38" s="4"/>
      <c r="H38" s="55">
        <v>42707</v>
      </c>
      <c r="I38" s="4">
        <v>128.81</v>
      </c>
      <c r="J38" s="4"/>
      <c r="K38" s="4">
        <v>128.81</v>
      </c>
      <c r="L38" s="4"/>
      <c r="M38" s="4"/>
      <c r="N38" s="4"/>
      <c r="O38" s="4"/>
      <c r="P38" s="4"/>
      <c r="Q38" s="4"/>
      <c r="R38" s="4"/>
      <c r="S38" s="4"/>
      <c r="T38" s="4"/>
    </row>
    <row r="39" spans="1:20">
      <c r="A39" s="4"/>
      <c r="B39" s="4"/>
      <c r="C39" s="4" t="s">
        <v>469</v>
      </c>
      <c r="D39" s="4">
        <v>7</v>
      </c>
      <c r="E39" s="56" t="s">
        <v>574</v>
      </c>
      <c r="F39" s="57" t="s">
        <v>575</v>
      </c>
      <c r="G39" s="4"/>
      <c r="H39" s="55">
        <v>42707</v>
      </c>
      <c r="I39" s="4">
        <v>103.66</v>
      </c>
      <c r="J39" s="4"/>
      <c r="K39" s="4">
        <v>103.66</v>
      </c>
      <c r="L39" s="4">
        <v>232.47</v>
      </c>
      <c r="M39" s="4"/>
      <c r="N39" s="4" t="s">
        <v>571</v>
      </c>
      <c r="O39" s="4"/>
      <c r="P39" s="4"/>
      <c r="Q39" s="4"/>
      <c r="R39" s="4"/>
      <c r="S39" s="4"/>
      <c r="T39" s="4"/>
    </row>
    <row r="40" spans="1:20">
      <c r="A40" s="4"/>
      <c r="B40" s="4"/>
      <c r="C40" s="4" t="s">
        <v>468</v>
      </c>
      <c r="D40" s="4">
        <v>9</v>
      </c>
      <c r="E40" s="56" t="s">
        <v>574</v>
      </c>
      <c r="F40" s="57" t="s">
        <v>575</v>
      </c>
      <c r="G40" s="4"/>
      <c r="H40" s="55">
        <v>42707</v>
      </c>
      <c r="I40" s="4">
        <v>151.76</v>
      </c>
      <c r="J40" s="4">
        <v>6.72</v>
      </c>
      <c r="K40" s="4">
        <v>145.04</v>
      </c>
      <c r="L40" s="4"/>
      <c r="M40" s="4"/>
      <c r="N40" s="4" t="s">
        <v>572</v>
      </c>
      <c r="O40" s="4"/>
      <c r="P40" s="4"/>
      <c r="Q40" s="4"/>
      <c r="R40" s="4"/>
      <c r="S40" s="4"/>
      <c r="T40" s="4"/>
    </row>
    <row r="41" spans="1:20">
      <c r="A41" s="4"/>
      <c r="B41" s="4"/>
      <c r="C41" s="4" t="s">
        <v>469</v>
      </c>
      <c r="D41" s="4">
        <v>9</v>
      </c>
      <c r="E41" s="56" t="s">
        <v>574</v>
      </c>
      <c r="F41" s="57" t="s">
        <v>575</v>
      </c>
      <c r="G41" s="4"/>
      <c r="H41" s="55">
        <v>42707</v>
      </c>
      <c r="I41" s="4">
        <v>133.27000000000001</v>
      </c>
      <c r="J41" s="4"/>
      <c r="K41" s="4">
        <v>133.27000000000001</v>
      </c>
      <c r="L41" s="4">
        <v>278.31</v>
      </c>
      <c r="M41" s="4"/>
      <c r="N41" s="4"/>
      <c r="O41" s="4"/>
      <c r="P41" s="4"/>
      <c r="Q41" s="4"/>
      <c r="R41" s="4"/>
      <c r="S41" s="4"/>
      <c r="T41" s="4"/>
    </row>
    <row r="42" spans="1:20">
      <c r="A42" s="4"/>
      <c r="B42" s="4"/>
      <c r="C42" s="4" t="s">
        <v>468</v>
      </c>
      <c r="D42" s="4">
        <v>11</v>
      </c>
      <c r="E42" s="56" t="s">
        <v>574</v>
      </c>
      <c r="F42" s="57" t="s">
        <v>575</v>
      </c>
      <c r="G42" s="4"/>
      <c r="H42" s="55">
        <v>42707</v>
      </c>
      <c r="I42" s="4">
        <v>161.54</v>
      </c>
      <c r="J42" s="4"/>
      <c r="K42" s="4">
        <v>161.54</v>
      </c>
      <c r="L42" s="4"/>
      <c r="M42" s="4"/>
      <c r="N42" s="4"/>
      <c r="O42" s="4"/>
      <c r="P42" s="4"/>
      <c r="Q42" s="4"/>
      <c r="R42" s="4"/>
      <c r="S42" s="4"/>
      <c r="T42" s="4"/>
    </row>
    <row r="43" spans="1:20">
      <c r="A43" s="4"/>
      <c r="B43" s="4"/>
      <c r="C43" s="4" t="s">
        <v>469</v>
      </c>
      <c r="D43" s="4">
        <v>11</v>
      </c>
      <c r="E43" s="56" t="s">
        <v>574</v>
      </c>
      <c r="F43" s="57" t="s">
        <v>575</v>
      </c>
      <c r="G43" s="4"/>
      <c r="H43" s="55">
        <v>42707</v>
      </c>
      <c r="I43" s="4">
        <v>114.5</v>
      </c>
      <c r="J43" s="4"/>
      <c r="K43" s="4">
        <v>114.5</v>
      </c>
      <c r="L43" s="4">
        <v>276.04000000000002</v>
      </c>
      <c r="M43" s="4"/>
      <c r="N43" s="4"/>
      <c r="O43" s="4"/>
      <c r="P43" s="4"/>
      <c r="Q43" s="4"/>
      <c r="R43" s="4"/>
      <c r="S43" s="4"/>
      <c r="T43" s="4"/>
    </row>
    <row r="44" spans="1:20">
      <c r="A44" s="4"/>
      <c r="B44" s="4"/>
      <c r="C44" s="4" t="s">
        <v>468</v>
      </c>
      <c r="D44" s="4">
        <v>1</v>
      </c>
      <c r="E44" s="4" t="s">
        <v>563</v>
      </c>
      <c r="F44" s="54" t="s">
        <v>564</v>
      </c>
      <c r="G44" s="4"/>
      <c r="H44" s="55">
        <v>42707</v>
      </c>
      <c r="I44" s="4">
        <v>81.510000000000005</v>
      </c>
      <c r="J44" s="4"/>
      <c r="K44" s="4">
        <v>81.510000000000005</v>
      </c>
      <c r="L44" s="4"/>
      <c r="M44" s="4"/>
      <c r="N44" s="4"/>
      <c r="O44" s="4"/>
      <c r="P44" s="4"/>
      <c r="Q44" s="4"/>
      <c r="R44" s="4"/>
      <c r="S44" s="4"/>
      <c r="T44" s="4"/>
    </row>
    <row r="45" spans="1:20">
      <c r="A45" s="4"/>
      <c r="B45" s="4"/>
      <c r="C45" s="4" t="s">
        <v>469</v>
      </c>
      <c r="D45" s="4">
        <v>1</v>
      </c>
      <c r="E45" s="4" t="s">
        <v>563</v>
      </c>
      <c r="F45" s="54" t="s">
        <v>564</v>
      </c>
      <c r="G45" s="4"/>
      <c r="H45" s="55">
        <v>42707</v>
      </c>
      <c r="I45" s="4">
        <v>207.66</v>
      </c>
      <c r="J45" s="4"/>
      <c r="K45" s="4">
        <v>207.66</v>
      </c>
      <c r="L45" s="4">
        <v>289.17</v>
      </c>
      <c r="M45" s="4"/>
      <c r="N45" s="4"/>
      <c r="O45" s="4"/>
      <c r="P45" s="4"/>
      <c r="Q45" s="4"/>
      <c r="R45" s="4"/>
      <c r="S45" s="4"/>
      <c r="T45" s="4"/>
    </row>
    <row r="46" spans="1:20">
      <c r="A46" s="4"/>
      <c r="B46" s="4"/>
      <c r="C46" s="4" t="s">
        <v>468</v>
      </c>
      <c r="D46" s="4">
        <v>3</v>
      </c>
      <c r="E46" s="4" t="s">
        <v>563</v>
      </c>
      <c r="F46" s="54" t="s">
        <v>564</v>
      </c>
      <c r="G46" s="4"/>
      <c r="H46" s="55">
        <v>42707</v>
      </c>
      <c r="I46" s="4">
        <v>264.17</v>
      </c>
      <c r="J46" s="4"/>
      <c r="K46" s="4">
        <v>264.17</v>
      </c>
      <c r="L46" s="4"/>
      <c r="M46" s="4"/>
      <c r="N46" s="4"/>
      <c r="O46" s="4"/>
      <c r="P46" s="4"/>
      <c r="Q46" s="4"/>
      <c r="R46" s="4"/>
      <c r="S46" s="4"/>
      <c r="T46" s="4"/>
    </row>
    <row r="47" spans="1:20">
      <c r="A47" s="4"/>
      <c r="B47" s="4"/>
      <c r="C47" s="4" t="s">
        <v>469</v>
      </c>
      <c r="D47" s="4">
        <v>3</v>
      </c>
      <c r="E47" s="4" t="s">
        <v>563</v>
      </c>
      <c r="F47" s="54" t="s">
        <v>564</v>
      </c>
      <c r="G47" s="4"/>
      <c r="H47" s="55">
        <v>42707</v>
      </c>
      <c r="I47" s="4">
        <v>304.93</v>
      </c>
      <c r="J47" s="4">
        <v>5.5049999999999999</v>
      </c>
      <c r="K47" s="4">
        <v>299.42500000000001</v>
      </c>
      <c r="L47" s="4">
        <v>563.59500000000003</v>
      </c>
      <c r="M47" s="4"/>
      <c r="N47" s="4" t="s">
        <v>573</v>
      </c>
      <c r="O47" s="4"/>
      <c r="P47" s="4"/>
      <c r="Q47" s="4"/>
      <c r="R47" s="4"/>
      <c r="S47" s="4"/>
      <c r="T47" s="4"/>
    </row>
    <row r="48" spans="1:20">
      <c r="A48" s="4"/>
      <c r="B48" s="4"/>
      <c r="C48" s="4" t="s">
        <v>468</v>
      </c>
      <c r="D48" s="4">
        <v>5</v>
      </c>
      <c r="E48" s="4" t="s">
        <v>563</v>
      </c>
      <c r="F48" s="54" t="s">
        <v>564</v>
      </c>
      <c r="G48" s="4"/>
      <c r="H48" s="55">
        <v>42707</v>
      </c>
      <c r="I48" s="4">
        <v>285.55</v>
      </c>
      <c r="J48" s="4"/>
      <c r="K48" s="4">
        <v>285.55</v>
      </c>
      <c r="L48" s="4"/>
      <c r="M48" s="4"/>
      <c r="N48" s="4"/>
      <c r="O48" s="4"/>
      <c r="P48" s="4"/>
      <c r="Q48" s="4"/>
      <c r="R48" s="4"/>
      <c r="S48" s="4"/>
      <c r="T48" s="4"/>
    </row>
    <row r="49" spans="1:20">
      <c r="A49" s="4"/>
      <c r="B49" s="4"/>
      <c r="C49" s="4" t="s">
        <v>469</v>
      </c>
      <c r="D49" s="4">
        <v>5</v>
      </c>
      <c r="E49" s="4" t="s">
        <v>563</v>
      </c>
      <c r="F49" s="54" t="s">
        <v>564</v>
      </c>
      <c r="G49" s="4"/>
      <c r="H49" s="55">
        <v>42707</v>
      </c>
      <c r="I49" s="4">
        <v>231.68</v>
      </c>
      <c r="J49" s="4"/>
      <c r="K49" s="4">
        <v>231.68</v>
      </c>
      <c r="L49" s="4">
        <v>517.23</v>
      </c>
      <c r="M49" s="4"/>
      <c r="N49" s="4"/>
      <c r="O49" s="4"/>
      <c r="P49" s="4"/>
      <c r="Q49" s="4"/>
      <c r="R49" s="4"/>
      <c r="S49" s="4"/>
      <c r="T49" s="4"/>
    </row>
    <row r="50" spans="1:20">
      <c r="A50" s="4"/>
      <c r="B50" s="4"/>
      <c r="C50" s="4" t="s">
        <v>468</v>
      </c>
      <c r="D50" s="4">
        <v>6</v>
      </c>
      <c r="E50" s="4" t="s">
        <v>563</v>
      </c>
      <c r="F50" s="54" t="s">
        <v>564</v>
      </c>
      <c r="G50" s="4"/>
      <c r="H50" s="55">
        <v>42707</v>
      </c>
      <c r="I50" s="4">
        <v>209.92</v>
      </c>
      <c r="J50" s="4"/>
      <c r="K50" s="4">
        <v>209.92</v>
      </c>
      <c r="L50" s="4"/>
      <c r="M50" s="4"/>
      <c r="N50" s="4"/>
      <c r="O50" s="4"/>
      <c r="P50" s="4"/>
      <c r="Q50" s="4"/>
      <c r="R50" s="4"/>
      <c r="S50" s="4"/>
      <c r="T50" s="4"/>
    </row>
    <row r="51" spans="1:20">
      <c r="A51" s="4"/>
      <c r="B51" s="4"/>
      <c r="C51" s="4" t="s">
        <v>469</v>
      </c>
      <c r="D51" s="4">
        <v>6</v>
      </c>
      <c r="E51" s="4" t="s">
        <v>563</v>
      </c>
      <c r="F51" s="54" t="s">
        <v>564</v>
      </c>
      <c r="G51" s="4"/>
      <c r="H51" s="55">
        <v>42707</v>
      </c>
      <c r="I51" s="4">
        <v>178.02</v>
      </c>
      <c r="J51" s="4"/>
      <c r="K51" s="4">
        <v>178.02</v>
      </c>
      <c r="L51" s="4">
        <v>387.94</v>
      </c>
      <c r="M51" s="4"/>
      <c r="N51" s="4"/>
      <c r="O51" s="4"/>
      <c r="P51" s="4"/>
      <c r="Q51" s="4"/>
      <c r="R51" s="4"/>
      <c r="S51" s="4"/>
      <c r="T51" s="4"/>
    </row>
    <row r="52" spans="1:20">
      <c r="A52" s="4"/>
      <c r="B52" s="4"/>
      <c r="C52" s="4" t="s">
        <v>468</v>
      </c>
      <c r="D52" s="4">
        <v>7</v>
      </c>
      <c r="E52" s="4" t="s">
        <v>563</v>
      </c>
      <c r="F52" s="54" t="s">
        <v>564</v>
      </c>
      <c r="G52" s="4"/>
      <c r="H52" s="55">
        <v>42707</v>
      </c>
      <c r="I52" s="4">
        <v>96.96</v>
      </c>
      <c r="J52" s="4"/>
      <c r="K52" s="4">
        <v>96.96</v>
      </c>
      <c r="L52" s="4"/>
      <c r="M52" s="4"/>
      <c r="N52" s="4"/>
      <c r="O52" s="4"/>
      <c r="P52" s="4"/>
      <c r="Q52" s="4"/>
      <c r="R52" s="4"/>
      <c r="S52" s="4"/>
      <c r="T52" s="4"/>
    </row>
    <row r="53" spans="1:20">
      <c r="A53" s="4"/>
      <c r="B53" s="4"/>
      <c r="C53" s="4" t="s">
        <v>469</v>
      </c>
      <c r="D53" s="4">
        <v>7</v>
      </c>
      <c r="E53" s="4" t="s">
        <v>563</v>
      </c>
      <c r="F53" s="54" t="s">
        <v>564</v>
      </c>
      <c r="G53" s="4"/>
      <c r="H53" s="55">
        <v>42707</v>
      </c>
      <c r="I53" s="4">
        <v>94.72</v>
      </c>
      <c r="J53" s="4">
        <v>6.72</v>
      </c>
      <c r="K53" s="4">
        <v>88</v>
      </c>
      <c r="L53" s="4">
        <v>184.96</v>
      </c>
      <c r="M53" s="4"/>
      <c r="N53" s="4" t="s">
        <v>572</v>
      </c>
      <c r="O53" s="4"/>
      <c r="P53" s="4"/>
      <c r="Q53" s="4"/>
      <c r="R53" s="4"/>
      <c r="S53" s="4"/>
      <c r="T53" s="4"/>
    </row>
    <row r="54" spans="1:20">
      <c r="A54" s="4"/>
      <c r="B54" s="4"/>
      <c r="C54" s="4" t="s">
        <v>468</v>
      </c>
      <c r="D54" s="4">
        <v>9</v>
      </c>
      <c r="E54" s="4" t="s">
        <v>563</v>
      </c>
      <c r="F54" s="54" t="s">
        <v>564</v>
      </c>
      <c r="G54" s="4"/>
      <c r="H54" s="55">
        <v>42707</v>
      </c>
      <c r="I54" s="4">
        <v>140.26</v>
      </c>
      <c r="J54" s="4">
        <v>6.72</v>
      </c>
      <c r="K54" s="4">
        <v>133.54</v>
      </c>
      <c r="L54" s="4"/>
      <c r="M54" s="4"/>
      <c r="N54" s="4" t="s">
        <v>572</v>
      </c>
      <c r="O54" s="4"/>
      <c r="P54" s="4"/>
      <c r="Q54" s="4"/>
      <c r="R54" s="4"/>
      <c r="S54" s="4"/>
      <c r="T54" s="4"/>
    </row>
    <row r="55" spans="1:20">
      <c r="A55" s="4"/>
      <c r="B55" s="4"/>
      <c r="C55" s="4" t="s">
        <v>469</v>
      </c>
      <c r="D55" s="4">
        <v>9</v>
      </c>
      <c r="E55" s="4" t="s">
        <v>563</v>
      </c>
      <c r="F55" s="54" t="s">
        <v>564</v>
      </c>
      <c r="G55" s="4"/>
      <c r="H55" s="55">
        <v>42707</v>
      </c>
      <c r="I55" s="4">
        <v>102.19</v>
      </c>
      <c r="J55" s="4"/>
      <c r="K55" s="4">
        <v>102.19</v>
      </c>
      <c r="L55" s="4">
        <v>235.73</v>
      </c>
      <c r="M55" s="4"/>
      <c r="N55" s="4" t="s">
        <v>572</v>
      </c>
      <c r="O55" s="4"/>
      <c r="P55" s="4"/>
      <c r="Q55" s="4"/>
      <c r="R55" s="4"/>
      <c r="S55" s="4"/>
      <c r="T55" s="4"/>
    </row>
    <row r="56" spans="1:20">
      <c r="A56" s="4"/>
      <c r="B56" s="4"/>
      <c r="C56" s="4" t="s">
        <v>468</v>
      </c>
      <c r="D56" s="4">
        <v>11</v>
      </c>
      <c r="E56" s="4" t="s">
        <v>563</v>
      </c>
      <c r="F56" s="54" t="s">
        <v>564</v>
      </c>
      <c r="G56" s="4"/>
      <c r="H56" s="55">
        <v>42707</v>
      </c>
      <c r="I56" s="4">
        <v>136.85</v>
      </c>
      <c r="J56" s="4"/>
      <c r="K56" s="4">
        <v>136.85</v>
      </c>
      <c r="L56" s="4"/>
      <c r="M56" s="4"/>
      <c r="N56" s="4"/>
      <c r="O56" s="4"/>
      <c r="P56" s="4"/>
      <c r="Q56" s="4"/>
      <c r="R56" s="4"/>
      <c r="S56" s="4"/>
      <c r="T56" s="4"/>
    </row>
    <row r="57" spans="1:20">
      <c r="A57" s="4"/>
      <c r="B57" s="4"/>
      <c r="C57" s="4" t="s">
        <v>469</v>
      </c>
      <c r="D57" s="4">
        <v>11</v>
      </c>
      <c r="E57" s="4" t="s">
        <v>563</v>
      </c>
      <c r="F57" s="54" t="s">
        <v>564</v>
      </c>
      <c r="G57" s="4"/>
      <c r="H57" s="55">
        <v>42707</v>
      </c>
      <c r="I57" s="4">
        <v>81.63</v>
      </c>
      <c r="J57" s="4"/>
      <c r="K57" s="4">
        <v>81.63</v>
      </c>
      <c r="L57" s="4">
        <v>218.48</v>
      </c>
      <c r="M57" s="4"/>
      <c r="N57" s="4"/>
      <c r="O57" s="4"/>
      <c r="P57" s="4"/>
      <c r="Q57" s="4"/>
      <c r="R57" s="4"/>
      <c r="S57" s="4"/>
      <c r="T57" s="4"/>
    </row>
    <row r="58" spans="1:20">
      <c r="A58" s="4"/>
      <c r="B58" s="4"/>
      <c r="C58" s="4"/>
      <c r="D58" s="4"/>
      <c r="E58" s="4"/>
      <c r="F58" s="4"/>
      <c r="G58" s="4"/>
      <c r="H58" s="4"/>
      <c r="I58" s="4"/>
      <c r="J58" s="4"/>
      <c r="K58" s="4"/>
      <c r="L58" s="4"/>
      <c r="M58" s="4"/>
      <c r="N58" s="4"/>
      <c r="O58" s="4"/>
      <c r="P58" s="4"/>
      <c r="Q58" s="4"/>
      <c r="R58" s="4"/>
      <c r="S58" s="4"/>
      <c r="T58" s="4"/>
    </row>
    <row r="59" spans="1:20">
      <c r="A59" s="4"/>
      <c r="B59" s="4"/>
      <c r="C59" s="4"/>
      <c r="D59" s="4"/>
      <c r="E59" s="4"/>
      <c r="F59" s="4"/>
      <c r="G59" s="4"/>
      <c r="H59" s="4"/>
      <c r="I59" s="4"/>
      <c r="J59" s="4"/>
      <c r="K59" s="4"/>
      <c r="L59" s="4"/>
      <c r="M59" s="4"/>
      <c r="N59" s="4"/>
      <c r="O59" s="4"/>
      <c r="P59" s="4"/>
      <c r="Q59" s="4"/>
      <c r="R59" s="4"/>
      <c r="S59" s="4"/>
      <c r="T59" s="4"/>
    </row>
    <row r="60" spans="1:20">
      <c r="A60" s="4"/>
      <c r="B60" s="4"/>
      <c r="C60" s="4"/>
      <c r="D60" s="4"/>
      <c r="E60" s="4"/>
      <c r="F60" s="4"/>
      <c r="G60" s="4"/>
      <c r="H60" s="4"/>
      <c r="I60" s="4"/>
      <c r="J60" s="4"/>
      <c r="K60" s="4"/>
      <c r="L60" s="4"/>
      <c r="M60" s="4"/>
      <c r="N60" s="4"/>
      <c r="O60" s="4"/>
      <c r="P60" s="4"/>
      <c r="Q60" s="4"/>
      <c r="R60" s="4"/>
      <c r="S60" s="4"/>
      <c r="T60" s="4"/>
    </row>
    <row r="61" spans="1:20">
      <c r="A61" s="4"/>
      <c r="B61" s="4"/>
      <c r="C61" s="4"/>
      <c r="D61" s="4"/>
      <c r="E61" s="4"/>
      <c r="F61" s="4"/>
      <c r="G61" s="4"/>
      <c r="H61" s="4"/>
      <c r="I61" s="4"/>
      <c r="J61" s="4"/>
      <c r="K61" s="4"/>
      <c r="L61" s="4"/>
      <c r="M61" s="4"/>
      <c r="N61" s="4"/>
      <c r="O61" s="4"/>
      <c r="P61" s="4"/>
      <c r="Q61" s="4"/>
      <c r="R61" s="4"/>
      <c r="S61" s="4"/>
      <c r="T61" s="4"/>
    </row>
    <row r="62" spans="1:20">
      <c r="A62" s="4"/>
      <c r="B62" s="4"/>
      <c r="C62" s="4"/>
      <c r="D62" s="4"/>
      <c r="E62" s="4"/>
      <c r="F62" s="4"/>
      <c r="G62" s="4"/>
      <c r="H62" s="4"/>
      <c r="I62" s="4"/>
      <c r="J62" s="4"/>
      <c r="K62" s="4"/>
      <c r="L62" s="4"/>
      <c r="M62" s="4"/>
      <c r="N62" s="4"/>
      <c r="O62" s="4"/>
      <c r="P62" s="4"/>
      <c r="Q62" s="4"/>
      <c r="R62" s="4"/>
      <c r="S62" s="4"/>
      <c r="T62" s="4"/>
    </row>
    <row r="63" spans="1:20">
      <c r="A63" s="4"/>
      <c r="B63" s="4"/>
      <c r="C63" s="4"/>
      <c r="D63" s="4"/>
      <c r="E63" s="4"/>
      <c r="F63" s="4"/>
      <c r="G63" s="4"/>
      <c r="H63" s="4"/>
      <c r="I63" s="4"/>
      <c r="J63" s="4"/>
      <c r="K63" s="4"/>
      <c r="L63" s="4"/>
      <c r="M63" s="4"/>
      <c r="N63" s="4"/>
      <c r="O63" s="4"/>
      <c r="P63" s="4"/>
      <c r="Q63" s="4"/>
      <c r="R63" s="4"/>
      <c r="S63" s="4"/>
      <c r="T63" s="4"/>
    </row>
    <row r="64" spans="1:20">
      <c r="A64" s="4"/>
      <c r="B64" s="4"/>
      <c r="C64" s="4"/>
      <c r="D64" s="4"/>
      <c r="E64" s="4"/>
      <c r="F64" s="4"/>
      <c r="G64" s="4"/>
      <c r="H64" s="4"/>
      <c r="I64" s="4"/>
      <c r="J64" s="4"/>
      <c r="K64" s="4"/>
      <c r="L64" s="4"/>
      <c r="M64" s="4"/>
      <c r="N64" s="4"/>
      <c r="O64" s="4"/>
      <c r="P64" s="4"/>
      <c r="Q64" s="4"/>
      <c r="R64" s="4"/>
      <c r="S64" s="4"/>
      <c r="T64" s="4"/>
    </row>
    <row r="65" spans="1:20">
      <c r="A65" s="4"/>
      <c r="B65" s="4"/>
      <c r="C65" s="4"/>
      <c r="D65" s="4"/>
      <c r="E65" s="4"/>
      <c r="F65" s="4"/>
      <c r="G65" s="4"/>
      <c r="H65" s="4"/>
      <c r="I65" s="4"/>
      <c r="J65" s="4"/>
      <c r="K65" s="4"/>
      <c r="L65" s="4"/>
      <c r="M65" s="4"/>
      <c r="N65" s="4"/>
      <c r="O65" s="4"/>
      <c r="P65" s="4"/>
      <c r="Q65" s="4"/>
      <c r="R65" s="4"/>
      <c r="S65" s="4"/>
      <c r="T65" s="4"/>
    </row>
    <row r="66" spans="1:20">
      <c r="A66" s="4"/>
      <c r="B66" s="4"/>
      <c r="C66" s="4"/>
      <c r="D66" s="4"/>
      <c r="E66" s="4"/>
      <c r="F66" s="4"/>
      <c r="G66" s="4"/>
      <c r="H66" s="4"/>
      <c r="I66" s="4"/>
      <c r="J66" s="4"/>
      <c r="K66" s="4"/>
      <c r="L66" s="4"/>
      <c r="M66" s="4"/>
      <c r="N66" s="4"/>
      <c r="O66" s="4"/>
      <c r="P66" s="4"/>
      <c r="Q66" s="4"/>
      <c r="R66" s="4"/>
      <c r="S66" s="4"/>
      <c r="T66" s="4"/>
    </row>
    <row r="67" spans="1:20">
      <c r="A67" s="4"/>
      <c r="B67" s="4"/>
      <c r="C67" s="4"/>
      <c r="D67" s="4"/>
      <c r="E67" s="4"/>
      <c r="F67" s="4"/>
      <c r="G67" s="4"/>
      <c r="H67" s="4"/>
      <c r="I67" s="4"/>
      <c r="J67" s="4"/>
      <c r="K67" s="4"/>
      <c r="L67" s="4"/>
      <c r="M67" s="4"/>
      <c r="N67" s="4"/>
      <c r="O67" s="4"/>
      <c r="P67" s="4"/>
      <c r="Q67" s="4"/>
      <c r="R67" s="4"/>
      <c r="S67" s="4"/>
      <c r="T67" s="4"/>
    </row>
    <row r="68" spans="1:20">
      <c r="A68" s="4"/>
      <c r="B68" s="4"/>
      <c r="C68" s="4"/>
      <c r="D68" s="4"/>
      <c r="E68" s="4"/>
      <c r="F68" s="4"/>
      <c r="G68" s="4"/>
      <c r="H68" s="4"/>
      <c r="I68" s="4"/>
      <c r="J68" s="4"/>
      <c r="K68" s="4"/>
      <c r="L68" s="4"/>
      <c r="M68" s="4"/>
      <c r="N68" s="4"/>
      <c r="O68" s="4"/>
      <c r="P68" s="4"/>
      <c r="Q68" s="4"/>
      <c r="R68" s="4"/>
      <c r="S68" s="4"/>
      <c r="T68" s="4"/>
    </row>
    <row r="69" spans="1:20">
      <c r="A69" s="4"/>
      <c r="B69" s="4"/>
      <c r="C69" s="4"/>
      <c r="D69" s="4"/>
      <c r="E69" s="4"/>
      <c r="F69" s="4"/>
      <c r="G69" s="4"/>
      <c r="H69" s="4"/>
      <c r="I69" s="4"/>
      <c r="J69" s="4"/>
      <c r="K69" s="4"/>
      <c r="L69" s="4"/>
      <c r="M69" s="4"/>
      <c r="N69" s="4"/>
      <c r="O69" s="4"/>
      <c r="P69" s="4"/>
      <c r="Q69" s="4"/>
      <c r="R69" s="4"/>
      <c r="S69" s="4"/>
      <c r="T69" s="4"/>
    </row>
    <row r="70" spans="1:20">
      <c r="A70" s="4"/>
      <c r="B70" s="4"/>
      <c r="C70" s="4"/>
      <c r="D70" s="4"/>
      <c r="E70" s="4"/>
      <c r="F70" s="4"/>
      <c r="G70" s="4"/>
      <c r="H70" s="4"/>
      <c r="I70" s="4"/>
      <c r="J70" s="4"/>
      <c r="K70" s="4"/>
      <c r="L70" s="4"/>
      <c r="M70" s="4"/>
      <c r="N70" s="4"/>
      <c r="O70" s="4"/>
      <c r="P70" s="4"/>
      <c r="Q70" s="4"/>
      <c r="R70" s="4"/>
      <c r="S70" s="4"/>
      <c r="T70" s="4"/>
    </row>
    <row r="71" spans="1:20">
      <c r="A71" s="4"/>
      <c r="B71" s="4"/>
      <c r="C71" s="4"/>
      <c r="D71" s="4"/>
      <c r="E71" s="4"/>
      <c r="F71" s="4"/>
      <c r="G71" s="4"/>
      <c r="H71" s="4"/>
      <c r="I71" s="4"/>
      <c r="J71" s="4"/>
      <c r="K71" s="4"/>
      <c r="L71" s="4"/>
      <c r="M71" s="4"/>
      <c r="N71" s="4"/>
      <c r="O71" s="4"/>
      <c r="P71" s="4"/>
      <c r="Q71" s="4"/>
      <c r="R71" s="4"/>
      <c r="S71" s="4"/>
      <c r="T71" s="4"/>
    </row>
    <row r="72" spans="1:20">
      <c r="A72" s="4"/>
      <c r="B72" s="4"/>
      <c r="C72" s="4"/>
      <c r="D72" s="4"/>
      <c r="E72" s="4"/>
      <c r="F72" s="4"/>
      <c r="G72" s="4"/>
      <c r="H72" s="4"/>
      <c r="I72" s="4"/>
      <c r="J72" s="4"/>
      <c r="K72" s="4"/>
      <c r="L72" s="4"/>
      <c r="M72" s="4"/>
      <c r="N72" s="4"/>
      <c r="O72" s="4"/>
      <c r="P72" s="4"/>
      <c r="Q72" s="4"/>
      <c r="R72" s="4"/>
      <c r="S72" s="4"/>
      <c r="T72" s="4"/>
    </row>
    <row r="73" spans="1:20">
      <c r="A73" s="4"/>
      <c r="B73" s="4"/>
      <c r="C73" s="4"/>
      <c r="D73" s="4"/>
      <c r="E73" s="4"/>
      <c r="F73" s="4"/>
      <c r="G73" s="4"/>
      <c r="H73" s="4"/>
      <c r="I73" s="4"/>
      <c r="J73" s="4"/>
      <c r="K73" s="4"/>
      <c r="L73" s="4"/>
      <c r="M73" s="4"/>
      <c r="N73" s="4"/>
      <c r="O73" s="4"/>
      <c r="P73" s="4"/>
      <c r="Q73" s="4"/>
      <c r="R73" s="4"/>
      <c r="S73" s="4"/>
      <c r="T73" s="4"/>
    </row>
    <row r="74" spans="1:20">
      <c r="A74" s="4"/>
      <c r="B74" s="4"/>
      <c r="C74" s="4"/>
      <c r="D74" s="4"/>
      <c r="E74" s="4"/>
      <c r="F74" s="4"/>
      <c r="G74" s="4"/>
      <c r="H74" s="4"/>
      <c r="I74" s="4"/>
      <c r="J74" s="4"/>
      <c r="K74" s="4"/>
      <c r="L74" s="4"/>
      <c r="M74" s="4"/>
      <c r="N74" s="4"/>
      <c r="O74" s="4"/>
      <c r="P74" s="4"/>
      <c r="Q74" s="4"/>
      <c r="R74" s="4"/>
      <c r="S74" s="4"/>
      <c r="T74" s="4"/>
    </row>
    <row r="75" spans="1:20">
      <c r="A75" s="4"/>
      <c r="B75" s="4"/>
      <c r="C75" s="4"/>
      <c r="D75" s="4"/>
      <c r="E75" s="4"/>
      <c r="F75" s="4"/>
      <c r="G75" s="4"/>
      <c r="H75" s="4"/>
      <c r="I75" s="4"/>
      <c r="J75" s="4"/>
      <c r="K75" s="4"/>
      <c r="L75" s="4"/>
      <c r="M75" s="4"/>
      <c r="N75" s="4"/>
      <c r="O75" s="4"/>
      <c r="P75" s="4"/>
      <c r="Q75" s="4"/>
      <c r="R75" s="4"/>
      <c r="S75" s="4"/>
      <c r="T75" s="4"/>
    </row>
    <row r="76" spans="1:20">
      <c r="A76" s="4"/>
      <c r="B76" s="4"/>
      <c r="C76" s="4"/>
      <c r="D76" s="4"/>
      <c r="E76" s="4"/>
      <c r="F76" s="4"/>
      <c r="G76" s="4"/>
      <c r="H76" s="4"/>
      <c r="I76" s="4"/>
      <c r="J76" s="4"/>
      <c r="K76" s="4"/>
      <c r="L76" s="4"/>
      <c r="M76" s="4"/>
      <c r="N76" s="4"/>
      <c r="O76" s="4"/>
      <c r="P76" s="4"/>
      <c r="Q76" s="4"/>
      <c r="R76" s="4"/>
      <c r="S76" s="4"/>
      <c r="T76" s="4"/>
    </row>
    <row r="77" spans="1:20">
      <c r="A77" s="4"/>
      <c r="B77" s="4"/>
      <c r="C77" s="4"/>
      <c r="D77" s="4"/>
      <c r="E77" s="4"/>
      <c r="F77" s="4"/>
      <c r="G77" s="4"/>
      <c r="H77" s="4"/>
      <c r="I77" s="4"/>
      <c r="J77" s="4"/>
      <c r="K77" s="4"/>
      <c r="L77" s="4"/>
      <c r="M77" s="4"/>
      <c r="N77" s="4"/>
      <c r="O77" s="4"/>
      <c r="P77" s="4"/>
      <c r="Q77" s="4"/>
      <c r="R77" s="4"/>
      <c r="S77" s="4"/>
      <c r="T77" s="4"/>
    </row>
    <row r="78" spans="1:20">
      <c r="A78" s="4"/>
      <c r="B78" s="4"/>
      <c r="C78" s="4"/>
      <c r="D78" s="4"/>
      <c r="E78" s="4"/>
      <c r="F78" s="4"/>
      <c r="G78" s="4"/>
      <c r="H78" s="4"/>
      <c r="I78" s="4"/>
      <c r="J78" s="4"/>
      <c r="K78" s="4"/>
      <c r="L78" s="4"/>
      <c r="M78" s="4"/>
      <c r="N78" s="4"/>
      <c r="O78" s="4"/>
      <c r="P78" s="4"/>
      <c r="Q78" s="4"/>
      <c r="R78" s="4"/>
      <c r="S78" s="4"/>
      <c r="T78" s="4"/>
    </row>
    <row r="79" spans="1:20">
      <c r="A79" s="4"/>
      <c r="B79" s="4"/>
      <c r="C79" s="4"/>
      <c r="D79" s="4"/>
      <c r="E79" s="4"/>
      <c r="F79" s="4"/>
      <c r="G79" s="4"/>
      <c r="H79" s="4"/>
      <c r="I79" s="4"/>
      <c r="J79" s="4"/>
      <c r="K79" s="4"/>
      <c r="L79" s="4"/>
      <c r="M79" s="4"/>
      <c r="N79" s="4"/>
      <c r="O79" s="4"/>
      <c r="P79" s="4"/>
      <c r="Q79" s="4"/>
      <c r="R79" s="4"/>
      <c r="S79" s="4"/>
      <c r="T79" s="4"/>
    </row>
    <row r="80" spans="1:20">
      <c r="A80" s="4"/>
      <c r="B80" s="4"/>
      <c r="C80" s="4"/>
      <c r="D80" s="4"/>
      <c r="E80" s="4"/>
      <c r="F80" s="4"/>
      <c r="G80" s="4"/>
      <c r="H80" s="4"/>
      <c r="I80" s="4"/>
      <c r="J80" s="4"/>
      <c r="K80" s="4"/>
      <c r="L80" s="4"/>
      <c r="M80" s="4"/>
      <c r="N80" s="4"/>
      <c r="O80" s="4"/>
      <c r="P80" s="4"/>
      <c r="Q80" s="4"/>
      <c r="R80" s="4"/>
      <c r="S80" s="4"/>
      <c r="T80" s="4"/>
    </row>
    <row r="81" spans="1:20">
      <c r="A81" s="4"/>
      <c r="B81" s="4"/>
      <c r="C81" s="4"/>
      <c r="D81" s="4"/>
      <c r="E81" s="4"/>
      <c r="F81" s="4"/>
      <c r="G81" s="4"/>
      <c r="H81" s="4"/>
      <c r="I81" s="4"/>
      <c r="J81" s="4"/>
      <c r="K81" s="4"/>
      <c r="L81" s="4"/>
      <c r="M81" s="4"/>
      <c r="N81" s="4"/>
      <c r="O81" s="4"/>
      <c r="P81" s="4"/>
      <c r="Q81" s="4"/>
      <c r="R81" s="4"/>
      <c r="S81" s="4"/>
      <c r="T81" s="4"/>
    </row>
    <row r="82" spans="1:20">
      <c r="A82" s="4"/>
      <c r="B82" s="4"/>
      <c r="C82" s="4"/>
      <c r="D82" s="4"/>
      <c r="E82" s="4"/>
      <c r="F82" s="4"/>
      <c r="G82" s="4"/>
      <c r="H82" s="4"/>
      <c r="I82" s="4"/>
      <c r="J82" s="4"/>
      <c r="K82" s="4"/>
      <c r="L82" s="4"/>
      <c r="M82" s="4"/>
      <c r="N82" s="4"/>
      <c r="O82" s="4"/>
      <c r="P82" s="4"/>
      <c r="Q82" s="4"/>
      <c r="R82" s="4"/>
      <c r="S82" s="4"/>
      <c r="T82" s="4"/>
    </row>
    <row r="83" spans="1:20">
      <c r="A83" s="4"/>
      <c r="B83" s="4"/>
      <c r="C83" s="4"/>
      <c r="D83" s="4"/>
      <c r="E83" s="4"/>
      <c r="F83" s="4"/>
      <c r="G83" s="4"/>
      <c r="H83" s="4"/>
      <c r="I83" s="4"/>
      <c r="J83" s="4"/>
      <c r="K83" s="4"/>
      <c r="L83" s="4"/>
      <c r="M83" s="4"/>
      <c r="N83" s="4"/>
      <c r="O83" s="4"/>
      <c r="P83" s="4"/>
      <c r="Q83" s="4"/>
      <c r="R83" s="4"/>
      <c r="S83" s="4"/>
      <c r="T83" s="4"/>
    </row>
    <row r="84" spans="1:20">
      <c r="A84" s="4"/>
      <c r="B84" s="4"/>
      <c r="C84" s="4"/>
      <c r="D84" s="4"/>
      <c r="E84" s="4"/>
      <c r="F84" s="4"/>
      <c r="G84" s="4"/>
      <c r="H84" s="4"/>
      <c r="I84" s="4"/>
      <c r="J84" s="4"/>
      <c r="K84" s="4"/>
      <c r="L84" s="4"/>
      <c r="M84" s="4"/>
      <c r="N84" s="4"/>
      <c r="O84" s="4"/>
      <c r="P84" s="4"/>
      <c r="Q84" s="4"/>
      <c r="R84" s="4"/>
      <c r="S84" s="4"/>
      <c r="T84" s="4"/>
    </row>
    <row r="85" spans="1:20">
      <c r="A85" s="4"/>
      <c r="B85" s="4"/>
      <c r="C85" s="4"/>
      <c r="D85" s="4"/>
      <c r="E85" s="4"/>
      <c r="F85" s="4"/>
      <c r="G85" s="4"/>
      <c r="H85" s="4"/>
      <c r="I85" s="4"/>
      <c r="J85" s="4"/>
      <c r="K85" s="4"/>
      <c r="L85" s="4"/>
      <c r="M85" s="4"/>
      <c r="N85" s="4"/>
      <c r="O85" s="4"/>
      <c r="P85" s="4"/>
      <c r="Q85" s="4"/>
      <c r="R85" s="4"/>
      <c r="S85" s="4"/>
      <c r="T85" s="4"/>
    </row>
    <row r="86" spans="1:20">
      <c r="A86" s="4"/>
      <c r="B86" s="4"/>
      <c r="C86" s="4"/>
      <c r="D86" s="4"/>
      <c r="E86" s="4"/>
      <c r="F86" s="4"/>
      <c r="G86" s="4"/>
      <c r="H86" s="4"/>
      <c r="I86" s="4"/>
      <c r="J86" s="4"/>
      <c r="K86" s="4"/>
      <c r="L86" s="4"/>
      <c r="M86" s="4"/>
      <c r="N86" s="4"/>
      <c r="O86" s="4"/>
      <c r="P86" s="4"/>
      <c r="Q86" s="4"/>
      <c r="R86" s="4"/>
      <c r="S86" s="4"/>
      <c r="T86" s="4"/>
    </row>
    <row r="87" spans="1:20">
      <c r="A87" s="4"/>
      <c r="B87" s="4"/>
      <c r="C87" s="4"/>
      <c r="D87" s="4"/>
      <c r="E87" s="4"/>
      <c r="F87" s="4"/>
      <c r="G87" s="4"/>
      <c r="H87" s="4"/>
      <c r="I87" s="4"/>
      <c r="J87" s="4"/>
      <c r="K87" s="4"/>
      <c r="L87" s="4"/>
      <c r="M87" s="4"/>
      <c r="N87" s="4"/>
      <c r="O87" s="4"/>
      <c r="P87" s="4"/>
      <c r="Q87" s="4"/>
      <c r="R87" s="4"/>
      <c r="S87" s="4"/>
      <c r="T87" s="4"/>
    </row>
    <row r="88" spans="1:20">
      <c r="A88" s="4"/>
      <c r="B88" s="4"/>
      <c r="C88" s="4"/>
      <c r="D88" s="4"/>
      <c r="E88" s="4"/>
      <c r="F88" s="4"/>
      <c r="G88" s="4"/>
      <c r="H88" s="4"/>
      <c r="I88" s="4"/>
      <c r="J88" s="4"/>
      <c r="K88" s="4"/>
      <c r="L88" s="4"/>
      <c r="M88" s="4"/>
      <c r="N88" s="4"/>
      <c r="O88" s="4"/>
      <c r="P88" s="4"/>
      <c r="Q88" s="4"/>
      <c r="R88" s="4"/>
      <c r="S88" s="4"/>
      <c r="T88" s="4"/>
    </row>
    <row r="89" spans="1:20">
      <c r="A89" s="4"/>
      <c r="B89" s="4"/>
      <c r="C89" s="4"/>
      <c r="D89" s="4"/>
      <c r="E89" s="4"/>
      <c r="F89" s="4"/>
      <c r="G89" s="4"/>
      <c r="H89" s="4"/>
      <c r="I89" s="4"/>
      <c r="J89" s="4"/>
      <c r="K89" s="4"/>
      <c r="L89" s="4"/>
      <c r="M89" s="4"/>
      <c r="N89" s="4"/>
      <c r="O89" s="4"/>
      <c r="P89" s="4"/>
      <c r="Q89" s="4"/>
      <c r="R89" s="4"/>
      <c r="S89" s="4"/>
      <c r="T89" s="4"/>
    </row>
    <row r="90" spans="1:20">
      <c r="A90" s="4"/>
      <c r="B90" s="4"/>
      <c r="C90" s="4"/>
      <c r="D90" s="4"/>
      <c r="E90" s="4"/>
      <c r="F90" s="4"/>
      <c r="G90" s="4"/>
      <c r="H90" s="4"/>
      <c r="I90" s="4"/>
      <c r="J90" s="4"/>
      <c r="K90" s="4"/>
      <c r="L90" s="4"/>
      <c r="M90" s="4"/>
      <c r="N90" s="4"/>
      <c r="O90" s="4"/>
      <c r="P90" s="4"/>
      <c r="Q90" s="4"/>
      <c r="R90" s="4"/>
      <c r="S90" s="4"/>
      <c r="T90" s="4"/>
    </row>
    <row r="91" spans="1:20">
      <c r="A91" s="4"/>
      <c r="B91" s="4"/>
      <c r="C91" s="4"/>
      <c r="D91" s="4"/>
      <c r="E91" s="4"/>
      <c r="F91" s="4"/>
      <c r="G91" s="4"/>
      <c r="H91" s="4"/>
      <c r="I91" s="4"/>
      <c r="J91" s="4"/>
      <c r="K91" s="4"/>
      <c r="L91" s="4"/>
      <c r="M91" s="4"/>
      <c r="N91" s="4"/>
      <c r="O91" s="4"/>
      <c r="P91" s="4"/>
      <c r="Q91" s="4"/>
      <c r="R91" s="4"/>
      <c r="S91" s="4"/>
      <c r="T91" s="4"/>
    </row>
    <row r="92" spans="1:20">
      <c r="A92" s="4"/>
      <c r="B92" s="4"/>
      <c r="C92" s="4"/>
      <c r="D92" s="4"/>
      <c r="E92" s="4"/>
      <c r="F92" s="4"/>
      <c r="G92" s="4"/>
      <c r="H92" s="4"/>
      <c r="I92" s="4"/>
      <c r="J92" s="4"/>
      <c r="K92" s="4"/>
      <c r="L92" s="4"/>
      <c r="M92" s="4"/>
      <c r="N92" s="4"/>
      <c r="O92" s="4"/>
      <c r="P92" s="4"/>
      <c r="Q92" s="4"/>
      <c r="R92" s="4"/>
      <c r="S92" s="4"/>
      <c r="T92" s="4"/>
    </row>
    <row r="93" spans="1:20">
      <c r="A93" s="4"/>
      <c r="B93" s="4"/>
      <c r="C93" s="4"/>
      <c r="D93" s="4"/>
      <c r="E93" s="4"/>
      <c r="F93" s="4"/>
      <c r="G93" s="4"/>
      <c r="H93" s="4"/>
      <c r="I93" s="4"/>
      <c r="J93" s="4"/>
      <c r="K93" s="4"/>
      <c r="L93" s="4"/>
      <c r="M93" s="4"/>
      <c r="N93" s="4"/>
      <c r="O93" s="4"/>
      <c r="P93" s="4"/>
      <c r="Q93" s="4"/>
      <c r="R93" s="4"/>
      <c r="S93" s="4"/>
      <c r="T93" s="4"/>
    </row>
    <row r="94" spans="1:20">
      <c r="A94" s="4"/>
      <c r="B94" s="4"/>
      <c r="C94" s="4"/>
      <c r="D94" s="4"/>
      <c r="E94" s="4"/>
      <c r="F94" s="4"/>
      <c r="G94" s="4"/>
      <c r="H94" s="4"/>
      <c r="I94" s="4"/>
      <c r="J94" s="4"/>
      <c r="K94" s="4"/>
      <c r="L94" s="4"/>
      <c r="M94" s="4"/>
      <c r="N94" s="4"/>
      <c r="O94" s="4"/>
      <c r="P94" s="4"/>
      <c r="Q94" s="4"/>
      <c r="R94" s="4"/>
      <c r="S94" s="4"/>
      <c r="T94" s="4"/>
    </row>
    <row r="95" spans="1:20">
      <c r="A95" s="4"/>
      <c r="B95" s="4"/>
      <c r="C95" s="4"/>
      <c r="D95" s="4"/>
      <c r="E95" s="4"/>
      <c r="F95" s="4"/>
      <c r="G95" s="4"/>
      <c r="H95" s="4"/>
      <c r="I95" s="4"/>
      <c r="J95" s="4"/>
      <c r="K95" s="4"/>
      <c r="L95" s="4"/>
      <c r="M95" s="4"/>
      <c r="N95" s="4"/>
      <c r="O95" s="4"/>
      <c r="P95" s="4"/>
      <c r="Q95" s="4"/>
      <c r="R95" s="4"/>
      <c r="S95" s="4"/>
      <c r="T95" s="4"/>
    </row>
    <row r="96" spans="1:20">
      <c r="A96" s="4"/>
      <c r="B96" s="4"/>
      <c r="C96" s="4"/>
      <c r="D96" s="4"/>
      <c r="E96" s="4"/>
      <c r="F96" s="4"/>
      <c r="G96" s="4"/>
      <c r="H96" s="4"/>
      <c r="I96" s="4"/>
      <c r="J96" s="4"/>
      <c r="K96" s="4"/>
      <c r="L96" s="4"/>
      <c r="M96" s="4"/>
      <c r="N96" s="4"/>
      <c r="O96" s="4"/>
      <c r="P96" s="4"/>
      <c r="Q96" s="4"/>
      <c r="R96" s="4"/>
      <c r="S96" s="4"/>
      <c r="T96" s="4"/>
    </row>
    <row r="97" spans="1:20">
      <c r="A97" s="4"/>
      <c r="B97" s="4"/>
      <c r="C97" s="4"/>
      <c r="D97" s="4"/>
      <c r="E97" s="4"/>
      <c r="F97" s="4"/>
      <c r="G97" s="4"/>
      <c r="H97" s="4"/>
      <c r="I97" s="4"/>
      <c r="J97" s="4"/>
      <c r="K97" s="4"/>
      <c r="L97" s="4"/>
      <c r="M97" s="4"/>
      <c r="N97" s="4"/>
      <c r="O97" s="4"/>
      <c r="P97" s="4"/>
      <c r="Q97" s="4"/>
      <c r="R97" s="4"/>
      <c r="S97" s="4"/>
      <c r="T97" s="4"/>
    </row>
    <row r="98" spans="1:20">
      <c r="A98" s="4"/>
      <c r="B98" s="4"/>
      <c r="C98" s="4"/>
      <c r="D98" s="4"/>
      <c r="E98" s="4"/>
      <c r="F98" s="4"/>
      <c r="G98" s="4"/>
      <c r="H98" s="4"/>
      <c r="I98" s="4"/>
      <c r="J98" s="4"/>
      <c r="K98" s="4"/>
      <c r="L98" s="4"/>
      <c r="M98" s="4"/>
      <c r="N98" s="4"/>
      <c r="O98" s="4"/>
      <c r="P98" s="4"/>
      <c r="Q98" s="4"/>
      <c r="R98" s="4"/>
      <c r="S98" s="4"/>
      <c r="T98" s="4"/>
    </row>
    <row r="99" spans="1:20">
      <c r="A99" s="4"/>
      <c r="B99" s="4"/>
      <c r="C99" s="4"/>
      <c r="D99" s="4"/>
      <c r="E99" s="4"/>
      <c r="F99" s="4"/>
      <c r="G99" s="4"/>
      <c r="H99" s="4"/>
      <c r="I99" s="4"/>
      <c r="J99" s="4"/>
      <c r="K99" s="4"/>
      <c r="L99" s="4"/>
      <c r="M99" s="4"/>
      <c r="N99" s="4"/>
      <c r="O99" s="4"/>
      <c r="P99" s="4"/>
      <c r="Q99" s="4"/>
      <c r="R99" s="4"/>
      <c r="S99" s="4"/>
      <c r="T99" s="4"/>
    </row>
    <row r="100" spans="1:20">
      <c r="A100" s="4"/>
      <c r="B100" s="4"/>
      <c r="C100" s="4"/>
      <c r="D100" s="4"/>
      <c r="E100" s="4"/>
      <c r="F100" s="4"/>
      <c r="G100" s="4"/>
      <c r="H100" s="4"/>
      <c r="I100" s="4"/>
      <c r="J100" s="4"/>
      <c r="K100" s="4"/>
      <c r="L100" s="4"/>
      <c r="M100" s="4"/>
      <c r="N100" s="4"/>
      <c r="O100" s="4"/>
      <c r="P100" s="4"/>
      <c r="Q100" s="4"/>
      <c r="R100" s="4"/>
      <c r="S100" s="4"/>
      <c r="T100" s="4"/>
    </row>
    <row r="101" spans="1:20">
      <c r="A101" s="4"/>
      <c r="B101" s="4"/>
      <c r="C101" s="4"/>
      <c r="D101" s="4"/>
      <c r="E101" s="4"/>
      <c r="F101" s="4"/>
      <c r="G101" s="4"/>
      <c r="H101" s="4"/>
      <c r="I101" s="4"/>
      <c r="J101" s="4"/>
      <c r="K101" s="4"/>
      <c r="L101" s="4"/>
      <c r="M101" s="4"/>
      <c r="N101" s="4"/>
      <c r="O101" s="4"/>
      <c r="P101" s="4"/>
      <c r="Q101" s="4"/>
      <c r="R101" s="4"/>
      <c r="S101" s="4"/>
      <c r="T101" s="4"/>
    </row>
    <row r="102" spans="1:20">
      <c r="A102" s="4"/>
      <c r="B102" s="4"/>
      <c r="C102" s="4"/>
      <c r="D102" s="4"/>
      <c r="E102" s="4"/>
      <c r="F102" s="4"/>
      <c r="G102" s="4"/>
      <c r="H102" s="4"/>
      <c r="I102" s="4"/>
      <c r="J102" s="4"/>
      <c r="K102" s="4"/>
      <c r="L102" s="4"/>
      <c r="M102" s="4"/>
      <c r="N102" s="4"/>
      <c r="O102" s="4"/>
      <c r="P102" s="4"/>
      <c r="Q102" s="4"/>
      <c r="R102" s="4"/>
      <c r="S102" s="4"/>
      <c r="T102" s="4"/>
    </row>
    <row r="103" spans="1:20">
      <c r="A103" s="4"/>
      <c r="B103" s="4"/>
      <c r="C103" s="4"/>
      <c r="D103" s="4"/>
      <c r="E103" s="4"/>
      <c r="F103" s="4"/>
      <c r="G103" s="4"/>
      <c r="H103" s="4"/>
      <c r="I103" s="4"/>
      <c r="J103" s="4"/>
      <c r="K103" s="4"/>
      <c r="L103" s="4"/>
      <c r="M103" s="4"/>
      <c r="N103" s="4"/>
      <c r="O103" s="4"/>
      <c r="P103" s="4"/>
      <c r="Q103" s="4"/>
      <c r="R103" s="4"/>
      <c r="S103" s="4"/>
      <c r="T103" s="4"/>
    </row>
    <row r="104" spans="1:20">
      <c r="A104" s="4"/>
      <c r="B104" s="4"/>
      <c r="C104" s="4"/>
      <c r="D104" s="4"/>
      <c r="E104" s="4"/>
      <c r="F104" s="4"/>
      <c r="G104" s="4"/>
      <c r="H104" s="4"/>
      <c r="I104" s="4"/>
      <c r="J104" s="4"/>
      <c r="K104" s="4"/>
      <c r="L104" s="4"/>
      <c r="M104" s="4"/>
      <c r="N104" s="4"/>
      <c r="O104" s="4"/>
      <c r="P104" s="4"/>
      <c r="Q104" s="4"/>
      <c r="R104" s="4"/>
      <c r="S104" s="4"/>
      <c r="T104" s="4"/>
    </row>
    <row r="105" spans="1:20">
      <c r="A105" s="4"/>
      <c r="B105" s="4"/>
      <c r="C105" s="4"/>
      <c r="D105" s="4"/>
      <c r="E105" s="4"/>
      <c r="F105" s="4"/>
      <c r="G105" s="4"/>
      <c r="H105" s="4"/>
      <c r="I105" s="4"/>
      <c r="J105" s="4"/>
      <c r="K105" s="4"/>
      <c r="L105" s="4"/>
      <c r="M105" s="4"/>
      <c r="N105" s="4"/>
      <c r="O105" s="4"/>
      <c r="P105" s="4"/>
      <c r="Q105" s="4"/>
      <c r="R105" s="4"/>
      <c r="S105" s="4"/>
      <c r="T105" s="4"/>
    </row>
    <row r="106" spans="1:20">
      <c r="A106" s="4"/>
      <c r="B106" s="4"/>
      <c r="C106" s="4"/>
      <c r="D106" s="4"/>
      <c r="E106" s="4"/>
      <c r="F106" s="4"/>
      <c r="G106" s="4"/>
      <c r="H106" s="4"/>
      <c r="I106" s="4"/>
      <c r="J106" s="4"/>
      <c r="K106" s="4"/>
      <c r="L106" s="4"/>
      <c r="M106" s="4"/>
      <c r="N106" s="4"/>
      <c r="O106" s="4"/>
      <c r="P106" s="4"/>
      <c r="Q106" s="4"/>
      <c r="R106" s="4"/>
      <c r="S106" s="4"/>
      <c r="T106" s="4"/>
    </row>
    <row r="107" spans="1:20">
      <c r="A107" s="4"/>
      <c r="B107" s="4"/>
      <c r="C107" s="4"/>
      <c r="D107" s="4"/>
      <c r="E107" s="4"/>
      <c r="F107" s="4"/>
      <c r="G107" s="4"/>
      <c r="H107" s="4"/>
      <c r="I107" s="4"/>
      <c r="J107" s="4"/>
      <c r="K107" s="4"/>
      <c r="L107" s="4"/>
      <c r="M107" s="4"/>
      <c r="N107" s="4"/>
      <c r="O107" s="4"/>
      <c r="P107" s="4"/>
      <c r="Q107" s="4"/>
      <c r="R107" s="4"/>
      <c r="S107" s="4"/>
      <c r="T107" s="4"/>
    </row>
    <row r="108" spans="1:20">
      <c r="A108" s="4"/>
      <c r="B108" s="4"/>
      <c r="C108" s="4"/>
      <c r="D108" s="4"/>
      <c r="E108" s="4"/>
      <c r="F108" s="4"/>
      <c r="G108" s="4"/>
      <c r="H108" s="4"/>
      <c r="I108" s="4"/>
      <c r="J108" s="4"/>
      <c r="K108" s="4"/>
      <c r="L108" s="4"/>
      <c r="M108" s="4"/>
      <c r="N108" s="4"/>
      <c r="O108" s="4"/>
      <c r="P108" s="4"/>
      <c r="Q108" s="4"/>
      <c r="R108" s="4"/>
      <c r="S108" s="4"/>
      <c r="T108" s="4"/>
    </row>
    <row r="109" spans="1:20">
      <c r="A109" s="4"/>
      <c r="B109" s="4"/>
      <c r="C109" s="4"/>
      <c r="D109" s="4"/>
      <c r="E109" s="4"/>
      <c r="F109" s="4"/>
      <c r="G109" s="4"/>
      <c r="H109" s="4"/>
      <c r="I109" s="4"/>
      <c r="J109" s="4"/>
      <c r="K109" s="4"/>
      <c r="L109" s="4"/>
      <c r="M109" s="4"/>
      <c r="N109" s="4"/>
      <c r="O109" s="4"/>
      <c r="P109" s="4"/>
      <c r="Q109" s="4"/>
      <c r="R109" s="4"/>
      <c r="S109" s="4"/>
      <c r="T109" s="4"/>
    </row>
    <row r="110" spans="1:20">
      <c r="A110" s="4"/>
      <c r="B110" s="4"/>
      <c r="C110" s="4"/>
      <c r="D110" s="4"/>
      <c r="E110" s="4"/>
      <c r="F110" s="4"/>
      <c r="G110" s="4"/>
      <c r="H110" s="4"/>
      <c r="I110" s="4"/>
      <c r="J110" s="4"/>
      <c r="K110" s="4"/>
      <c r="L110" s="4"/>
      <c r="M110" s="4"/>
      <c r="N110" s="4"/>
      <c r="O110" s="4"/>
      <c r="P110" s="4"/>
      <c r="Q110" s="4"/>
      <c r="R110" s="4"/>
      <c r="S110" s="4"/>
      <c r="T110" s="4"/>
    </row>
    <row r="111" spans="1:20">
      <c r="A111" s="4"/>
      <c r="B111" s="4"/>
      <c r="C111" s="4"/>
      <c r="D111" s="4"/>
      <c r="E111" s="4"/>
      <c r="F111" s="4"/>
      <c r="G111" s="4"/>
      <c r="H111" s="4"/>
      <c r="I111" s="4"/>
      <c r="J111" s="4"/>
      <c r="K111" s="4"/>
      <c r="L111" s="4"/>
      <c r="M111" s="4"/>
      <c r="N111" s="4"/>
      <c r="O111" s="4"/>
      <c r="P111" s="4"/>
      <c r="Q111" s="4"/>
      <c r="R111" s="4"/>
      <c r="S111" s="4"/>
      <c r="T111" s="4"/>
    </row>
    <row r="112" spans="1:20">
      <c r="A112" s="4"/>
      <c r="B112" s="4"/>
      <c r="C112" s="4"/>
      <c r="D112" s="4"/>
      <c r="E112" s="4"/>
      <c r="F112" s="4"/>
      <c r="G112" s="4"/>
      <c r="H112" s="4"/>
      <c r="I112" s="4"/>
      <c r="J112" s="4"/>
      <c r="K112" s="4"/>
      <c r="L112" s="4"/>
      <c r="M112" s="4"/>
      <c r="N112" s="4"/>
      <c r="O112" s="4"/>
      <c r="P112" s="4"/>
      <c r="Q112" s="4"/>
      <c r="R112" s="4"/>
      <c r="S112" s="4"/>
      <c r="T112" s="4"/>
    </row>
    <row r="113" spans="1:20">
      <c r="A113" s="4"/>
      <c r="B113" s="4"/>
      <c r="C113" s="4"/>
      <c r="D113" s="4"/>
      <c r="E113" s="4"/>
      <c r="F113" s="4"/>
      <c r="G113" s="4"/>
      <c r="H113" s="4"/>
      <c r="I113" s="4"/>
      <c r="J113" s="4"/>
      <c r="K113" s="4"/>
      <c r="L113" s="4"/>
      <c r="M113" s="4"/>
      <c r="N113" s="4"/>
      <c r="O113" s="4"/>
      <c r="P113" s="4"/>
      <c r="Q113" s="4"/>
      <c r="R113" s="4"/>
      <c r="S113" s="4"/>
      <c r="T113" s="4"/>
    </row>
    <row r="114" spans="1:20">
      <c r="A114" s="4"/>
      <c r="B114" s="4"/>
      <c r="C114" s="4"/>
      <c r="D114" s="4"/>
      <c r="E114" s="4"/>
      <c r="F114" s="4"/>
      <c r="G114" s="4"/>
      <c r="H114" s="4"/>
      <c r="I114" s="4"/>
      <c r="J114" s="4"/>
      <c r="K114" s="4"/>
      <c r="L114" s="4"/>
      <c r="M114" s="4"/>
      <c r="N114" s="4"/>
      <c r="O114" s="4"/>
      <c r="P114" s="4"/>
      <c r="Q114" s="4"/>
      <c r="R114" s="4"/>
      <c r="S114" s="4"/>
      <c r="T114" s="4"/>
    </row>
    <row r="115" spans="1:20">
      <c r="A115" s="4"/>
      <c r="B115" s="4"/>
      <c r="C115" s="4"/>
      <c r="D115" s="4"/>
      <c r="E115" s="4"/>
      <c r="F115" s="4"/>
      <c r="G115" s="4"/>
      <c r="H115" s="4"/>
      <c r="I115" s="4"/>
      <c r="J115" s="4"/>
      <c r="K115" s="4"/>
      <c r="L115" s="4"/>
      <c r="M115" s="4"/>
      <c r="N115" s="4"/>
      <c r="O115" s="4"/>
      <c r="P115" s="4"/>
      <c r="Q115" s="4"/>
      <c r="R115" s="4"/>
      <c r="S115" s="4"/>
      <c r="T115" s="4"/>
    </row>
    <row r="116" spans="1:20">
      <c r="A116" s="4"/>
      <c r="B116" s="4"/>
      <c r="C116" s="4"/>
      <c r="D116" s="4"/>
      <c r="E116" s="4"/>
      <c r="F116" s="4"/>
      <c r="G116" s="4"/>
      <c r="H116" s="4"/>
      <c r="I116" s="4"/>
      <c r="J116" s="4"/>
      <c r="K116" s="4"/>
      <c r="L116" s="4"/>
      <c r="M116" s="4"/>
      <c r="N116" s="4"/>
      <c r="O116" s="4"/>
      <c r="P116" s="4"/>
      <c r="Q116" s="4"/>
      <c r="R116" s="4"/>
      <c r="S116" s="4"/>
      <c r="T116" s="4"/>
    </row>
    <row r="117" spans="1:20">
      <c r="A117" s="4"/>
      <c r="B117" s="4"/>
      <c r="C117" s="4"/>
      <c r="D117" s="4"/>
      <c r="E117" s="4"/>
      <c r="F117" s="4"/>
      <c r="G117" s="4"/>
      <c r="H117" s="4"/>
      <c r="I117" s="4"/>
      <c r="J117" s="4"/>
      <c r="K117" s="4"/>
      <c r="L117" s="4"/>
      <c r="M117" s="4"/>
      <c r="N117" s="4"/>
      <c r="O117" s="4"/>
      <c r="P117" s="4"/>
      <c r="Q117" s="4"/>
      <c r="R117" s="4"/>
      <c r="S117" s="4"/>
      <c r="T117" s="4"/>
    </row>
    <row r="118" spans="1:20">
      <c r="A118" s="4"/>
      <c r="B118" s="4"/>
      <c r="C118" s="4"/>
      <c r="D118" s="4"/>
      <c r="E118" s="4"/>
      <c r="F118" s="4"/>
      <c r="G118" s="4"/>
      <c r="H118" s="4"/>
      <c r="I118" s="4"/>
      <c r="J118" s="4"/>
      <c r="K118" s="4"/>
      <c r="L118" s="4"/>
      <c r="M118" s="4"/>
      <c r="N118" s="4"/>
      <c r="O118" s="4"/>
      <c r="P118" s="4"/>
      <c r="Q118" s="4"/>
      <c r="R118" s="4"/>
      <c r="S118" s="4"/>
      <c r="T118" s="4"/>
    </row>
    <row r="119" spans="1:20">
      <c r="A119" s="4"/>
      <c r="B119" s="4"/>
      <c r="C119" s="4"/>
      <c r="D119" s="4"/>
      <c r="E119" s="4"/>
      <c r="F119" s="4"/>
      <c r="G119" s="4"/>
      <c r="H119" s="4"/>
      <c r="I119" s="4"/>
      <c r="J119" s="4"/>
      <c r="K119" s="4"/>
      <c r="L119" s="4"/>
      <c r="M119" s="4"/>
      <c r="N119" s="4"/>
      <c r="O119" s="4"/>
      <c r="P119" s="4"/>
      <c r="Q119" s="4"/>
      <c r="R119" s="4"/>
      <c r="S119" s="4"/>
      <c r="T119" s="4"/>
    </row>
    <row r="120" spans="1:20">
      <c r="A120" s="4"/>
      <c r="B120" s="4"/>
      <c r="C120" s="4"/>
      <c r="D120" s="4"/>
      <c r="E120" s="4"/>
      <c r="F120" s="4"/>
      <c r="G120" s="4"/>
      <c r="H120" s="4"/>
      <c r="I120" s="4"/>
      <c r="J120" s="4"/>
      <c r="K120" s="4"/>
      <c r="L120" s="4"/>
      <c r="M120" s="4"/>
      <c r="N120" s="4"/>
      <c r="O120" s="4"/>
      <c r="P120" s="4"/>
      <c r="Q120" s="4"/>
      <c r="R120" s="4"/>
      <c r="S120" s="4"/>
      <c r="T120" s="4"/>
    </row>
    <row r="121" spans="1:20">
      <c r="A121" s="4"/>
      <c r="B121" s="4"/>
      <c r="C121" s="4"/>
      <c r="D121" s="4"/>
      <c r="E121" s="4"/>
      <c r="F121" s="4"/>
      <c r="G121" s="4"/>
      <c r="H121" s="4"/>
      <c r="I121" s="4"/>
      <c r="J121" s="4"/>
      <c r="K121" s="4"/>
      <c r="L121" s="4"/>
      <c r="M121" s="4"/>
      <c r="N121" s="4"/>
      <c r="O121" s="4"/>
      <c r="P121" s="4"/>
      <c r="Q121" s="4"/>
      <c r="R121" s="4"/>
      <c r="S121" s="4"/>
      <c r="T121" s="4"/>
    </row>
    <row r="122" spans="1:20">
      <c r="A122" s="4"/>
      <c r="B122" s="4"/>
      <c r="C122" s="4"/>
      <c r="D122" s="4"/>
      <c r="E122" s="4"/>
      <c r="F122" s="4"/>
      <c r="G122" s="4"/>
      <c r="H122" s="4"/>
      <c r="I122" s="4"/>
      <c r="J122" s="4"/>
      <c r="K122" s="4"/>
      <c r="L122" s="4"/>
      <c r="M122" s="4"/>
      <c r="N122" s="4"/>
      <c r="O122" s="4"/>
      <c r="P122" s="4"/>
      <c r="Q122" s="4"/>
      <c r="R122" s="4"/>
      <c r="S122" s="4"/>
      <c r="T122" s="4"/>
    </row>
    <row r="123" spans="1:20">
      <c r="A123" s="4"/>
      <c r="B123" s="4"/>
      <c r="C123" s="4"/>
      <c r="D123" s="4"/>
      <c r="E123" s="4"/>
      <c r="F123" s="4"/>
      <c r="G123" s="4"/>
      <c r="H123" s="4"/>
      <c r="I123" s="4"/>
      <c r="J123" s="4"/>
      <c r="K123" s="4"/>
      <c r="L123" s="4"/>
      <c r="M123" s="4"/>
      <c r="N123" s="4"/>
      <c r="O123" s="4"/>
      <c r="P123" s="4"/>
      <c r="Q123" s="4"/>
      <c r="R123" s="4"/>
      <c r="S123" s="4"/>
      <c r="T123" s="4"/>
    </row>
    <row r="124" spans="1:20">
      <c r="A124" s="4"/>
      <c r="B124" s="4"/>
      <c r="C124" s="4"/>
      <c r="D124" s="4"/>
      <c r="E124" s="4"/>
      <c r="F124" s="4"/>
      <c r="G124" s="4"/>
      <c r="H124" s="4"/>
      <c r="I124" s="4"/>
      <c r="J124" s="4"/>
      <c r="K124" s="4"/>
      <c r="L124" s="4"/>
      <c r="M124" s="4"/>
      <c r="N124" s="4"/>
      <c r="O124" s="4"/>
      <c r="P124" s="4"/>
      <c r="Q124" s="4"/>
      <c r="R124" s="4"/>
      <c r="S124" s="4"/>
      <c r="T124" s="4"/>
    </row>
    <row r="125" spans="1:20">
      <c r="A125" s="4"/>
      <c r="B125" s="4"/>
      <c r="C125" s="4"/>
      <c r="D125" s="4"/>
      <c r="E125" s="4"/>
      <c r="F125" s="4"/>
      <c r="G125" s="4"/>
      <c r="H125" s="4"/>
      <c r="I125" s="4"/>
      <c r="J125" s="4"/>
      <c r="K125" s="4"/>
      <c r="L125" s="4"/>
      <c r="M125" s="4"/>
      <c r="N125" s="4"/>
      <c r="O125" s="4"/>
      <c r="P125" s="4"/>
      <c r="Q125" s="4"/>
      <c r="R125" s="4"/>
      <c r="S125" s="4"/>
      <c r="T125" s="4"/>
    </row>
    <row r="126" spans="1:20">
      <c r="A126" s="4"/>
      <c r="B126" s="4"/>
      <c r="C126" s="4"/>
      <c r="D126" s="4"/>
      <c r="E126" s="4"/>
      <c r="F126" s="4"/>
      <c r="G126" s="4"/>
      <c r="H126" s="4"/>
      <c r="I126" s="4"/>
      <c r="J126" s="4"/>
      <c r="K126" s="4"/>
      <c r="L126" s="4"/>
      <c r="M126" s="4"/>
      <c r="N126" s="4"/>
      <c r="O126" s="4"/>
      <c r="P126" s="4"/>
      <c r="Q126" s="4"/>
      <c r="R126" s="4"/>
      <c r="S126" s="4"/>
      <c r="T126" s="4"/>
    </row>
    <row r="127" spans="1:20">
      <c r="A127" s="4"/>
      <c r="B127" s="4"/>
      <c r="C127" s="4"/>
      <c r="D127" s="4"/>
      <c r="E127" s="4"/>
      <c r="F127" s="4"/>
      <c r="G127" s="4"/>
      <c r="H127" s="4"/>
      <c r="I127" s="4"/>
      <c r="J127" s="4"/>
      <c r="K127" s="4"/>
      <c r="L127" s="4"/>
      <c r="M127" s="4"/>
      <c r="N127" s="4"/>
      <c r="O127" s="4"/>
      <c r="P127" s="4"/>
      <c r="Q127" s="4"/>
      <c r="R127" s="4"/>
      <c r="S127" s="4"/>
      <c r="T127" s="4"/>
    </row>
    <row r="128" spans="1:20">
      <c r="A128" s="4"/>
      <c r="B128" s="4"/>
      <c r="C128" s="4"/>
      <c r="D128" s="4"/>
      <c r="E128" s="4"/>
      <c r="F128" s="4"/>
      <c r="G128" s="4"/>
      <c r="H128" s="4"/>
      <c r="I128" s="4"/>
      <c r="J128" s="4"/>
      <c r="K128" s="4"/>
      <c r="L128" s="4"/>
      <c r="M128" s="4"/>
      <c r="N128" s="4"/>
      <c r="O128" s="4"/>
      <c r="P128" s="4"/>
      <c r="Q128" s="4"/>
      <c r="R128" s="4"/>
      <c r="S128" s="4"/>
      <c r="T128" s="4"/>
    </row>
    <row r="129" spans="1:20">
      <c r="A129" s="4"/>
      <c r="B129" s="4"/>
      <c r="C129" s="4"/>
      <c r="D129" s="4"/>
      <c r="E129" s="4"/>
      <c r="F129" s="4"/>
      <c r="G129" s="4"/>
      <c r="H129" s="4"/>
      <c r="I129" s="4"/>
      <c r="J129" s="4"/>
      <c r="K129" s="4"/>
      <c r="L129" s="4"/>
      <c r="M129" s="4"/>
      <c r="N129" s="4"/>
      <c r="O129" s="4"/>
      <c r="P129" s="4"/>
      <c r="Q129" s="4"/>
      <c r="R129" s="4"/>
      <c r="S129" s="4"/>
      <c r="T129" s="4"/>
    </row>
    <row r="130" spans="1:20">
      <c r="A130" s="4"/>
      <c r="B130" s="4"/>
      <c r="C130" s="4"/>
      <c r="D130" s="4"/>
      <c r="E130" s="4"/>
      <c r="F130" s="4"/>
      <c r="G130" s="4"/>
      <c r="H130" s="4"/>
      <c r="I130" s="4"/>
      <c r="J130" s="4"/>
      <c r="K130" s="4"/>
      <c r="L130" s="4"/>
      <c r="M130" s="4"/>
      <c r="N130" s="4"/>
      <c r="O130" s="4"/>
      <c r="P130" s="4"/>
      <c r="Q130" s="4"/>
      <c r="R130" s="4"/>
      <c r="S130" s="4"/>
      <c r="T130" s="4"/>
    </row>
    <row r="131" spans="1:20">
      <c r="A131" s="4"/>
      <c r="B131" s="4"/>
      <c r="C131" s="4"/>
      <c r="D131" s="4"/>
      <c r="E131" s="4"/>
      <c r="F131" s="4"/>
      <c r="G131" s="4"/>
      <c r="H131" s="4"/>
      <c r="I131" s="4"/>
      <c r="J131" s="4"/>
      <c r="K131" s="4"/>
      <c r="L131" s="4"/>
      <c r="M131" s="4"/>
      <c r="N131" s="4"/>
      <c r="O131" s="4"/>
      <c r="P131" s="4"/>
      <c r="Q131" s="4"/>
      <c r="R131" s="4"/>
      <c r="S131" s="4"/>
      <c r="T131" s="4"/>
    </row>
    <row r="132" spans="1:20">
      <c r="A132" s="4"/>
      <c r="B132" s="4"/>
      <c r="C132" s="4"/>
      <c r="D132" s="4"/>
      <c r="E132" s="4"/>
      <c r="F132" s="4"/>
      <c r="G132" s="4"/>
      <c r="H132" s="4"/>
      <c r="I132" s="4"/>
      <c r="J132" s="4"/>
      <c r="K132" s="4"/>
      <c r="L132" s="4"/>
      <c r="M132" s="4"/>
      <c r="N132" s="4"/>
      <c r="O132" s="4"/>
      <c r="P132" s="4"/>
      <c r="Q132" s="4"/>
      <c r="R132" s="4"/>
      <c r="S132" s="4"/>
      <c r="T132" s="4"/>
    </row>
    <row r="133" spans="1:20">
      <c r="A133" s="4"/>
      <c r="B133" s="4"/>
      <c r="C133" s="4"/>
      <c r="D133" s="4"/>
      <c r="E133" s="4"/>
      <c r="F133" s="4"/>
      <c r="G133" s="4"/>
      <c r="H133" s="4"/>
      <c r="I133" s="4"/>
      <c r="J133" s="4"/>
      <c r="K133" s="4"/>
      <c r="L133" s="4"/>
      <c r="M133" s="4"/>
      <c r="N133" s="4"/>
      <c r="O133" s="4"/>
      <c r="P133" s="4"/>
      <c r="Q133" s="4"/>
      <c r="R133" s="4"/>
      <c r="S133" s="4"/>
      <c r="T133" s="4"/>
    </row>
    <row r="134" spans="1:20">
      <c r="A134" s="4"/>
      <c r="B134" s="4"/>
      <c r="C134" s="4"/>
      <c r="D134" s="4"/>
      <c r="E134" s="4"/>
      <c r="F134" s="4"/>
      <c r="G134" s="4"/>
      <c r="H134" s="4"/>
      <c r="I134" s="4"/>
      <c r="J134" s="4"/>
      <c r="K134" s="4"/>
      <c r="L134" s="4"/>
      <c r="M134" s="4"/>
      <c r="N134" s="4"/>
      <c r="O134" s="4"/>
      <c r="P134" s="4"/>
      <c r="Q134" s="4"/>
      <c r="R134" s="4"/>
      <c r="S134" s="4"/>
      <c r="T134" s="4"/>
    </row>
    <row r="135" spans="1:20">
      <c r="A135" s="4"/>
      <c r="B135" s="4"/>
      <c r="C135" s="4"/>
      <c r="D135" s="4"/>
      <c r="E135" s="4"/>
      <c r="F135" s="4"/>
      <c r="G135" s="4"/>
      <c r="H135" s="4"/>
      <c r="I135" s="4"/>
      <c r="J135" s="4"/>
      <c r="K135" s="4"/>
      <c r="L135" s="4"/>
      <c r="M135" s="4"/>
      <c r="N135" s="4"/>
      <c r="O135" s="4"/>
      <c r="P135" s="4"/>
      <c r="Q135" s="4"/>
      <c r="R135" s="4"/>
      <c r="S135" s="4"/>
      <c r="T135" s="4"/>
    </row>
    <row r="136" spans="1:20">
      <c r="A136" s="4"/>
      <c r="B136" s="4"/>
      <c r="C136" s="4"/>
      <c r="D136" s="4"/>
      <c r="E136" s="4"/>
      <c r="F136" s="4"/>
      <c r="G136" s="4"/>
      <c r="H136" s="4"/>
      <c r="I136" s="4"/>
      <c r="J136" s="4"/>
      <c r="K136" s="4"/>
      <c r="L136" s="4"/>
      <c r="M136" s="4"/>
      <c r="N136" s="4"/>
      <c r="O136" s="4"/>
      <c r="P136" s="4"/>
      <c r="Q136" s="4"/>
      <c r="R136" s="4"/>
      <c r="S136" s="4"/>
      <c r="T136" s="4"/>
    </row>
    <row r="137" spans="1:20">
      <c r="A137" s="4"/>
      <c r="B137" s="4"/>
      <c r="C137" s="4"/>
      <c r="D137" s="4"/>
      <c r="E137" s="4"/>
      <c r="F137" s="4"/>
      <c r="G137" s="4"/>
      <c r="H137" s="4"/>
      <c r="I137" s="4"/>
      <c r="J137" s="4"/>
      <c r="K137" s="4"/>
      <c r="L137" s="4"/>
      <c r="M137" s="4"/>
      <c r="N137" s="4"/>
      <c r="O137" s="4"/>
      <c r="P137" s="4"/>
      <c r="Q137" s="4"/>
      <c r="R137" s="4"/>
      <c r="S137" s="4"/>
      <c r="T137" s="4"/>
    </row>
    <row r="138" spans="1:20">
      <c r="A138" s="4"/>
      <c r="B138" s="4"/>
      <c r="C138" s="4"/>
      <c r="D138" s="4"/>
      <c r="E138" s="4"/>
      <c r="F138" s="4"/>
      <c r="G138" s="4"/>
      <c r="H138" s="4"/>
      <c r="I138" s="4"/>
      <c r="J138" s="4"/>
      <c r="K138" s="4"/>
      <c r="L138" s="4"/>
      <c r="M138" s="4"/>
      <c r="N138" s="4"/>
      <c r="O138" s="4"/>
      <c r="P138" s="4"/>
      <c r="Q138" s="4"/>
      <c r="R138" s="4"/>
      <c r="S138" s="4"/>
      <c r="T138" s="4"/>
    </row>
    <row r="139" spans="1:20">
      <c r="A139" s="4"/>
      <c r="B139" s="4"/>
      <c r="C139" s="4"/>
      <c r="D139" s="4"/>
      <c r="E139" s="4"/>
      <c r="F139" s="4"/>
      <c r="G139" s="4"/>
      <c r="H139" s="4"/>
      <c r="I139" s="4"/>
      <c r="J139" s="4"/>
      <c r="K139" s="4"/>
      <c r="L139" s="4"/>
      <c r="M139" s="4"/>
      <c r="N139" s="4"/>
      <c r="O139" s="4"/>
      <c r="P139" s="4"/>
      <c r="Q139" s="4"/>
      <c r="R139" s="4"/>
      <c r="S139" s="4"/>
      <c r="T139" s="4"/>
    </row>
    <row r="140" spans="1:20">
      <c r="A140" s="4"/>
      <c r="B140" s="4"/>
      <c r="C140" s="4"/>
      <c r="D140" s="4"/>
      <c r="E140" s="4"/>
      <c r="F140" s="4"/>
      <c r="G140" s="4"/>
      <c r="H140" s="4"/>
      <c r="I140" s="4"/>
      <c r="J140" s="4"/>
      <c r="K140" s="4"/>
      <c r="L140" s="4"/>
      <c r="M140" s="4"/>
      <c r="N140" s="4"/>
      <c r="O140" s="4"/>
      <c r="P140" s="4"/>
      <c r="Q140" s="4"/>
      <c r="R140" s="4"/>
      <c r="S140" s="4"/>
      <c r="T140" s="4"/>
    </row>
    <row r="141" spans="1:20">
      <c r="A141" s="4"/>
      <c r="B141" s="4"/>
      <c r="C141" s="4"/>
      <c r="D141" s="4"/>
      <c r="E141" s="4"/>
      <c r="F141" s="4"/>
      <c r="G141" s="4"/>
      <c r="H141" s="4"/>
      <c r="I141" s="4"/>
      <c r="J141" s="4"/>
      <c r="K141" s="4"/>
      <c r="L141" s="4"/>
      <c r="M141" s="4"/>
      <c r="N141" s="4"/>
      <c r="O141" s="4"/>
      <c r="P141" s="4"/>
      <c r="Q141" s="4"/>
      <c r="R141" s="4"/>
      <c r="S141" s="4"/>
      <c r="T141" s="4"/>
    </row>
    <row r="142" spans="1:20">
      <c r="A142" s="4"/>
      <c r="B142" s="4"/>
      <c r="C142" s="4"/>
      <c r="D142" s="4"/>
      <c r="E142" s="4"/>
      <c r="F142" s="4"/>
      <c r="G142" s="4"/>
      <c r="H142" s="4"/>
      <c r="I142" s="4"/>
      <c r="J142" s="4"/>
      <c r="K142" s="4"/>
      <c r="L142" s="4"/>
      <c r="M142" s="4"/>
      <c r="N142" s="4"/>
      <c r="O142" s="4"/>
      <c r="P142" s="4"/>
      <c r="Q142" s="4"/>
      <c r="R142" s="4"/>
      <c r="S142" s="4"/>
      <c r="T142" s="4"/>
    </row>
    <row r="143" spans="1:20">
      <c r="A143" s="4"/>
      <c r="B143" s="4"/>
      <c r="C143" s="4"/>
      <c r="D143" s="4"/>
      <c r="E143" s="4"/>
      <c r="F143" s="4"/>
      <c r="G143" s="4"/>
      <c r="H143" s="4"/>
      <c r="I143" s="4"/>
      <c r="J143" s="4"/>
      <c r="K143" s="4"/>
      <c r="L143" s="4"/>
      <c r="M143" s="4"/>
      <c r="N143" s="4"/>
      <c r="O143" s="4"/>
      <c r="P143" s="4"/>
      <c r="Q143" s="4"/>
      <c r="R143" s="4"/>
      <c r="S143" s="4"/>
      <c r="T143" s="4"/>
    </row>
    <row r="144" spans="1:20">
      <c r="A144" s="4"/>
      <c r="B144" s="4"/>
      <c r="C144" s="4"/>
      <c r="D144" s="4"/>
      <c r="E144" s="4"/>
      <c r="F144" s="4"/>
      <c r="G144" s="4"/>
      <c r="H144" s="4"/>
      <c r="I144" s="4"/>
      <c r="J144" s="4"/>
      <c r="K144" s="4"/>
      <c r="L144" s="4"/>
      <c r="M144" s="4"/>
      <c r="N144" s="4"/>
      <c r="O144" s="4"/>
      <c r="P144" s="4"/>
      <c r="Q144" s="4"/>
      <c r="R144" s="4"/>
      <c r="S144" s="4"/>
      <c r="T144" s="4"/>
    </row>
    <row r="145" spans="1:20">
      <c r="A145" s="4"/>
      <c r="B145" s="4"/>
      <c r="C145" s="4"/>
      <c r="D145" s="4"/>
      <c r="E145" s="4"/>
      <c r="F145" s="4"/>
      <c r="G145" s="4"/>
      <c r="H145" s="4"/>
      <c r="I145" s="4"/>
      <c r="J145" s="4"/>
      <c r="K145" s="4"/>
      <c r="L145" s="4"/>
      <c r="M145" s="4"/>
      <c r="N145" s="4"/>
      <c r="O145" s="4"/>
      <c r="P145" s="4"/>
      <c r="Q145" s="4"/>
      <c r="R145" s="4"/>
      <c r="S145" s="4"/>
      <c r="T145" s="4"/>
    </row>
    <row r="146" spans="1:20">
      <c r="A146" s="4"/>
      <c r="B146" s="4"/>
      <c r="C146" s="4"/>
      <c r="D146" s="4"/>
      <c r="E146" s="4"/>
      <c r="F146" s="4"/>
      <c r="G146" s="4"/>
      <c r="H146" s="4"/>
      <c r="I146" s="4"/>
      <c r="J146" s="4"/>
      <c r="K146" s="4"/>
      <c r="L146" s="4"/>
      <c r="M146" s="4"/>
      <c r="N146" s="4"/>
      <c r="O146" s="4"/>
      <c r="P146" s="4"/>
      <c r="Q146" s="4"/>
      <c r="R146" s="4"/>
      <c r="S146" s="4"/>
      <c r="T146" s="4"/>
    </row>
    <row r="147" spans="1:20">
      <c r="A147" s="4"/>
      <c r="B147" s="4"/>
      <c r="C147" s="4"/>
      <c r="D147" s="4"/>
      <c r="E147" s="4"/>
      <c r="F147" s="4"/>
      <c r="G147" s="4"/>
      <c r="H147" s="4"/>
      <c r="I147" s="4"/>
      <c r="J147" s="4"/>
      <c r="K147" s="4"/>
      <c r="L147" s="4"/>
      <c r="M147" s="4"/>
      <c r="N147" s="4"/>
      <c r="O147" s="4"/>
      <c r="P147" s="4"/>
      <c r="Q147" s="4"/>
      <c r="R147" s="4"/>
      <c r="S147" s="4"/>
      <c r="T147" s="4"/>
    </row>
    <row r="148" spans="1:20">
      <c r="A148" s="4"/>
      <c r="B148" s="4"/>
      <c r="C148" s="4"/>
      <c r="D148" s="4"/>
      <c r="E148" s="4"/>
      <c r="F148" s="4"/>
      <c r="G148" s="4"/>
      <c r="H148" s="4"/>
      <c r="I148" s="4"/>
      <c r="J148" s="4"/>
      <c r="K148" s="4"/>
      <c r="L148" s="4"/>
      <c r="M148" s="4"/>
      <c r="N148" s="4"/>
      <c r="O148" s="4"/>
      <c r="P148" s="4"/>
      <c r="Q148" s="4"/>
      <c r="R148" s="4"/>
      <c r="S148" s="4"/>
      <c r="T148" s="4"/>
    </row>
    <row r="149" spans="1:20">
      <c r="A149" s="4"/>
      <c r="B149" s="4"/>
      <c r="C149" s="4"/>
      <c r="D149" s="4"/>
      <c r="E149" s="4"/>
      <c r="F149" s="4"/>
      <c r="G149" s="4"/>
      <c r="H149" s="4"/>
      <c r="I149" s="4"/>
      <c r="J149" s="4"/>
      <c r="K149" s="4"/>
      <c r="L149" s="4"/>
      <c r="M149" s="4"/>
      <c r="N149" s="4"/>
      <c r="O149" s="4"/>
      <c r="P149" s="4"/>
      <c r="Q149" s="4"/>
      <c r="R149" s="4"/>
      <c r="S149" s="4"/>
      <c r="T149" s="4"/>
    </row>
    <row r="150" spans="1:20">
      <c r="A150" s="4"/>
      <c r="B150" s="4"/>
      <c r="C150" s="4"/>
      <c r="D150" s="4"/>
      <c r="E150" s="4"/>
      <c r="F150" s="4"/>
      <c r="G150" s="4"/>
      <c r="H150" s="4"/>
      <c r="I150" s="4"/>
      <c r="J150" s="4"/>
      <c r="K150" s="4"/>
      <c r="L150" s="4"/>
      <c r="M150" s="4"/>
      <c r="N150" s="4"/>
      <c r="O150" s="4"/>
      <c r="P150" s="4"/>
      <c r="Q150" s="4"/>
      <c r="R150" s="4"/>
      <c r="S150" s="4"/>
      <c r="T150" s="4"/>
    </row>
    <row r="151" spans="1:20">
      <c r="A151" s="4"/>
      <c r="B151" s="4"/>
      <c r="C151" s="4"/>
      <c r="D151" s="4"/>
      <c r="E151" s="4"/>
      <c r="F151" s="4"/>
      <c r="G151" s="4"/>
      <c r="H151" s="4"/>
      <c r="I151" s="4"/>
      <c r="J151" s="4"/>
      <c r="K151" s="4"/>
      <c r="L151" s="4"/>
      <c r="M151" s="4"/>
      <c r="N151" s="4"/>
      <c r="O151" s="4"/>
      <c r="P151" s="4"/>
      <c r="Q151" s="4"/>
      <c r="R151" s="4"/>
      <c r="S151" s="4"/>
      <c r="T151" s="4"/>
    </row>
    <row r="152" spans="1:20">
      <c r="A152" s="4"/>
      <c r="B152" s="4"/>
      <c r="C152" s="4"/>
      <c r="D152" s="4"/>
      <c r="E152" s="4"/>
      <c r="F152" s="4"/>
      <c r="G152" s="4"/>
      <c r="H152" s="4"/>
      <c r="I152" s="4"/>
      <c r="J152" s="4"/>
      <c r="K152" s="4"/>
      <c r="L152" s="4"/>
      <c r="M152" s="4"/>
      <c r="N152" s="4"/>
      <c r="O152" s="4"/>
      <c r="P152" s="4"/>
      <c r="Q152" s="4"/>
      <c r="R152" s="4"/>
      <c r="S152" s="4"/>
      <c r="T152" s="4"/>
    </row>
    <row r="153" spans="1:20">
      <c r="A153" s="4"/>
      <c r="B153" s="4"/>
      <c r="C153" s="4"/>
      <c r="D153" s="4"/>
      <c r="E153" s="4"/>
      <c r="F153" s="4"/>
      <c r="G153" s="4"/>
      <c r="H153" s="4"/>
      <c r="I153" s="4"/>
      <c r="J153" s="4"/>
      <c r="K153" s="4"/>
      <c r="L153" s="4"/>
      <c r="M153" s="4"/>
      <c r="N153" s="4"/>
      <c r="O153" s="4"/>
      <c r="P153" s="4"/>
      <c r="Q153" s="4"/>
      <c r="R153" s="4"/>
      <c r="S153" s="4"/>
      <c r="T153" s="4"/>
    </row>
    <row r="154" spans="1:20">
      <c r="A154" s="4"/>
      <c r="B154" s="4"/>
      <c r="C154" s="4"/>
      <c r="D154" s="4"/>
      <c r="E154" s="4"/>
      <c r="F154" s="4"/>
      <c r="G154" s="4"/>
      <c r="H154" s="4"/>
      <c r="I154" s="4"/>
      <c r="J154" s="4"/>
      <c r="K154" s="4"/>
      <c r="L154" s="4"/>
      <c r="M154" s="4"/>
      <c r="N154" s="4"/>
      <c r="O154" s="4"/>
      <c r="P154" s="4"/>
      <c r="Q154" s="4"/>
      <c r="R154" s="4"/>
      <c r="S154" s="4"/>
      <c r="T154" s="4"/>
    </row>
    <row r="155" spans="1:20">
      <c r="A155" s="4"/>
      <c r="B155" s="4"/>
      <c r="C155" s="4"/>
      <c r="D155" s="4"/>
      <c r="E155" s="4"/>
      <c r="F155" s="4"/>
      <c r="G155" s="4"/>
      <c r="H155" s="4"/>
      <c r="I155" s="4"/>
      <c r="J155" s="4"/>
      <c r="K155" s="4"/>
      <c r="L155" s="4"/>
      <c r="M155" s="4"/>
      <c r="N155" s="4"/>
      <c r="O155" s="4"/>
      <c r="P155" s="4"/>
      <c r="Q155" s="4"/>
      <c r="R155" s="4"/>
      <c r="S155" s="4"/>
      <c r="T155" s="4"/>
    </row>
    <row r="156" spans="1:20">
      <c r="A156" s="4"/>
      <c r="B156" s="4"/>
      <c r="C156" s="4"/>
      <c r="D156" s="4"/>
      <c r="E156" s="4"/>
      <c r="F156" s="4"/>
      <c r="G156" s="4"/>
      <c r="H156" s="4"/>
      <c r="I156" s="4"/>
      <c r="J156" s="4"/>
      <c r="K156" s="4"/>
      <c r="L156" s="4"/>
      <c r="M156" s="4"/>
      <c r="N156" s="4"/>
      <c r="O156" s="4"/>
      <c r="P156" s="4"/>
      <c r="Q156" s="4"/>
      <c r="R156" s="4"/>
      <c r="S156" s="4"/>
      <c r="T156" s="4"/>
    </row>
    <row r="157" spans="1:20">
      <c r="A157" s="4"/>
      <c r="B157" s="4"/>
      <c r="C157" s="4"/>
      <c r="D157" s="4"/>
      <c r="E157" s="4"/>
      <c r="F157" s="4"/>
      <c r="G157" s="4"/>
      <c r="H157" s="4"/>
      <c r="I157" s="4"/>
      <c r="J157" s="4"/>
      <c r="K157" s="4"/>
      <c r="L157" s="4"/>
      <c r="M157" s="4"/>
      <c r="N157" s="4"/>
      <c r="O157" s="4"/>
      <c r="P157" s="4"/>
      <c r="Q157" s="4"/>
      <c r="R157" s="4"/>
      <c r="S157" s="4"/>
      <c r="T157" s="4"/>
    </row>
    <row r="158" spans="1:20">
      <c r="A158" s="4"/>
      <c r="B158" s="4"/>
      <c r="C158" s="4"/>
      <c r="D158" s="4"/>
      <c r="E158" s="4"/>
      <c r="F158" s="4"/>
      <c r="G158" s="4"/>
      <c r="H158" s="4"/>
      <c r="I158" s="4"/>
      <c r="J158" s="4"/>
      <c r="K158" s="4"/>
      <c r="L158" s="4"/>
      <c r="M158" s="4"/>
      <c r="N158" s="4"/>
      <c r="O158" s="4"/>
      <c r="P158" s="4"/>
      <c r="Q158" s="4"/>
      <c r="R158" s="4"/>
      <c r="S158" s="4"/>
      <c r="T158" s="4"/>
    </row>
    <row r="159" spans="1:20">
      <c r="A159" s="4"/>
      <c r="B159" s="4"/>
      <c r="C159" s="4"/>
      <c r="D159" s="4"/>
      <c r="E159" s="4"/>
      <c r="F159" s="4"/>
      <c r="G159" s="4"/>
      <c r="H159" s="4"/>
      <c r="I159" s="4"/>
      <c r="J159" s="4"/>
      <c r="K159" s="4"/>
      <c r="L159" s="4"/>
      <c r="M159" s="4"/>
      <c r="N159" s="4"/>
      <c r="O159" s="4"/>
      <c r="P159" s="4"/>
      <c r="Q159" s="4"/>
      <c r="R159" s="4"/>
      <c r="S159" s="4"/>
      <c r="T159" s="4"/>
    </row>
    <row r="160" spans="1:20">
      <c r="A160" s="4"/>
      <c r="B160" s="4"/>
      <c r="C160" s="4"/>
      <c r="D160" s="4"/>
      <c r="E160" s="4"/>
      <c r="F160" s="4"/>
      <c r="G160" s="4"/>
      <c r="H160" s="4"/>
      <c r="I160" s="4"/>
      <c r="J160" s="4"/>
      <c r="K160" s="4"/>
      <c r="L160" s="4"/>
      <c r="M160" s="4"/>
      <c r="N160" s="4"/>
      <c r="O160" s="4"/>
      <c r="P160" s="4"/>
      <c r="Q160" s="4"/>
      <c r="R160" s="4"/>
      <c r="S160" s="4"/>
      <c r="T160" s="4"/>
    </row>
    <row r="161" spans="1:20">
      <c r="A161" s="4"/>
      <c r="B161" s="4"/>
      <c r="C161" s="4"/>
      <c r="D161" s="4"/>
      <c r="E161" s="4"/>
      <c r="F161" s="4"/>
      <c r="G161" s="4"/>
      <c r="H161" s="4"/>
      <c r="I161" s="4"/>
      <c r="J161" s="4"/>
      <c r="K161" s="4"/>
      <c r="L161" s="4"/>
      <c r="M161" s="4"/>
      <c r="N161" s="4"/>
      <c r="O161" s="4"/>
      <c r="P161" s="4"/>
      <c r="Q161" s="4"/>
      <c r="R161" s="4"/>
      <c r="S161" s="4"/>
      <c r="T161" s="4"/>
    </row>
    <row r="162" spans="1:20">
      <c r="A162" s="4"/>
      <c r="B162" s="4"/>
      <c r="C162" s="4"/>
      <c r="D162" s="4"/>
      <c r="E162" s="4"/>
      <c r="F162" s="4"/>
      <c r="G162" s="4"/>
      <c r="H162" s="4"/>
      <c r="I162" s="4"/>
      <c r="J162" s="4"/>
      <c r="K162" s="4"/>
      <c r="L162" s="4"/>
      <c r="M162" s="4"/>
      <c r="N162" s="4"/>
      <c r="O162" s="4"/>
      <c r="P162" s="4"/>
      <c r="Q162" s="4"/>
      <c r="R162" s="4"/>
      <c r="S162" s="4"/>
      <c r="T162" s="4"/>
    </row>
    <row r="163" spans="1:20">
      <c r="A163" s="4"/>
      <c r="B163" s="4"/>
      <c r="C163" s="4"/>
      <c r="D163" s="4"/>
      <c r="E163" s="4"/>
      <c r="F163" s="4"/>
      <c r="G163" s="4"/>
      <c r="H163" s="4"/>
      <c r="I163" s="4"/>
      <c r="J163" s="4"/>
      <c r="K163" s="4"/>
      <c r="L163" s="4"/>
      <c r="M163" s="4"/>
      <c r="N163" s="4"/>
      <c r="O163" s="4"/>
      <c r="P163" s="4"/>
      <c r="Q163" s="4"/>
      <c r="R163" s="4"/>
      <c r="S163" s="4"/>
      <c r="T163" s="4"/>
    </row>
    <row r="164" spans="1:20">
      <c r="A164" s="4"/>
      <c r="B164" s="4"/>
      <c r="C164" s="4"/>
      <c r="D164" s="4"/>
      <c r="E164" s="4"/>
      <c r="F164" s="4"/>
      <c r="G164" s="4"/>
      <c r="H164" s="4"/>
      <c r="I164" s="4"/>
      <c r="J164" s="4"/>
      <c r="K164" s="4"/>
      <c r="L164" s="4"/>
      <c r="M164" s="4"/>
      <c r="N164" s="4"/>
      <c r="O164" s="4"/>
      <c r="P164" s="4"/>
      <c r="Q164" s="4"/>
      <c r="R164" s="4"/>
      <c r="S164" s="4"/>
      <c r="T164" s="4"/>
    </row>
    <row r="165" spans="1:20">
      <c r="A165" s="4"/>
      <c r="B165" s="4"/>
      <c r="C165" s="4"/>
      <c r="D165" s="4"/>
      <c r="E165" s="4"/>
      <c r="F165" s="4"/>
      <c r="G165" s="4"/>
      <c r="H165" s="4"/>
      <c r="I165" s="4"/>
      <c r="J165" s="4"/>
      <c r="K165" s="4"/>
      <c r="L165" s="4"/>
      <c r="M165" s="4"/>
      <c r="N165" s="4"/>
      <c r="O165" s="4"/>
      <c r="P165" s="4"/>
      <c r="Q165" s="4"/>
      <c r="R165" s="4"/>
      <c r="S165" s="4"/>
      <c r="T165" s="4"/>
    </row>
    <row r="166" spans="1:20">
      <c r="A166" s="4"/>
      <c r="B166" s="4"/>
      <c r="C166" s="4"/>
      <c r="D166" s="4"/>
      <c r="E166" s="4"/>
      <c r="F166" s="4"/>
      <c r="G166" s="4"/>
      <c r="H166" s="4"/>
      <c r="I166" s="4"/>
      <c r="J166" s="4"/>
      <c r="K166" s="4"/>
      <c r="L166" s="4"/>
      <c r="M166" s="4"/>
      <c r="N166" s="4"/>
      <c r="O166" s="4"/>
      <c r="P166" s="4"/>
      <c r="Q166" s="4"/>
      <c r="R166" s="4"/>
      <c r="S166" s="4"/>
      <c r="T166" s="4"/>
    </row>
    <row r="167" spans="1:20">
      <c r="A167" s="4"/>
      <c r="B167" s="4"/>
      <c r="C167" s="4"/>
      <c r="D167" s="4"/>
      <c r="E167" s="4"/>
      <c r="F167" s="4"/>
      <c r="G167" s="4"/>
      <c r="H167" s="4"/>
      <c r="I167" s="4"/>
      <c r="J167" s="4"/>
      <c r="K167" s="4"/>
      <c r="L167" s="4"/>
      <c r="M167" s="4"/>
      <c r="N167" s="4"/>
      <c r="O167" s="4"/>
      <c r="P167" s="4"/>
      <c r="Q167" s="4"/>
      <c r="R167" s="4"/>
      <c r="S167" s="4"/>
      <c r="T167" s="4"/>
    </row>
    <row r="168" spans="1:20">
      <c r="A168" s="4"/>
      <c r="B168" s="4"/>
      <c r="C168" s="4"/>
      <c r="D168" s="4"/>
      <c r="E168" s="4"/>
      <c r="F168" s="4"/>
      <c r="G168" s="4"/>
      <c r="H168" s="4"/>
      <c r="I168" s="4"/>
      <c r="J168" s="4"/>
      <c r="K168" s="4"/>
      <c r="L168" s="4"/>
      <c r="M168" s="4"/>
      <c r="N168" s="4"/>
      <c r="O168" s="4"/>
      <c r="P168" s="4"/>
      <c r="Q168" s="4"/>
      <c r="R168" s="4"/>
      <c r="S168" s="4"/>
      <c r="T168" s="4"/>
    </row>
    <row r="169" spans="1:20">
      <c r="A169" s="4"/>
      <c r="B169" s="4"/>
      <c r="C169" s="4"/>
      <c r="D169" s="4"/>
      <c r="E169" s="4"/>
      <c r="F169" s="4"/>
      <c r="G169" s="4"/>
      <c r="H169" s="4"/>
      <c r="I169" s="4"/>
      <c r="J169" s="4"/>
      <c r="K169" s="4"/>
      <c r="L169" s="4"/>
      <c r="M169" s="4"/>
      <c r="N169" s="4"/>
      <c r="O169" s="4"/>
      <c r="P169" s="4"/>
      <c r="Q169" s="4"/>
      <c r="R169" s="4"/>
      <c r="S169" s="4"/>
      <c r="T169" s="4"/>
    </row>
    <row r="170" spans="1:20">
      <c r="A170" s="4"/>
      <c r="B170" s="4"/>
      <c r="C170" s="4"/>
      <c r="D170" s="4"/>
      <c r="E170" s="4"/>
      <c r="F170" s="4"/>
      <c r="G170" s="4"/>
      <c r="H170" s="4"/>
      <c r="I170" s="4"/>
      <c r="J170" s="4"/>
      <c r="K170" s="4"/>
      <c r="L170" s="4"/>
      <c r="M170" s="4"/>
      <c r="N170" s="4"/>
      <c r="O170" s="4"/>
      <c r="P170" s="4"/>
      <c r="Q170" s="4"/>
      <c r="R170" s="4"/>
      <c r="S170" s="4"/>
      <c r="T170" s="4"/>
    </row>
    <row r="171" spans="1:20">
      <c r="A171" s="4"/>
      <c r="B171" s="4"/>
      <c r="C171" s="4"/>
      <c r="D171" s="4"/>
      <c r="E171" s="4"/>
      <c r="F171" s="4"/>
      <c r="G171" s="4"/>
      <c r="H171" s="4"/>
      <c r="I171" s="4"/>
      <c r="J171" s="4"/>
      <c r="K171" s="4"/>
      <c r="L171" s="4"/>
      <c r="M171" s="4"/>
      <c r="N171" s="4"/>
      <c r="O171" s="4"/>
      <c r="P171" s="4"/>
      <c r="Q171" s="4"/>
      <c r="R171" s="4"/>
      <c r="S171" s="4"/>
      <c r="T171" s="4"/>
    </row>
    <row r="172" spans="1:20">
      <c r="A172" s="4"/>
      <c r="B172" s="4"/>
      <c r="C172" s="4"/>
      <c r="D172" s="4"/>
      <c r="E172" s="4"/>
      <c r="F172" s="4"/>
      <c r="G172" s="4"/>
      <c r="H172" s="4"/>
      <c r="I172" s="4"/>
      <c r="J172" s="4"/>
      <c r="K172" s="4"/>
      <c r="L172" s="4"/>
      <c r="M172" s="4"/>
      <c r="N172" s="4"/>
      <c r="O172" s="4"/>
      <c r="P172" s="4"/>
      <c r="Q172" s="4"/>
      <c r="R172" s="4"/>
      <c r="S172" s="4"/>
      <c r="T172" s="4"/>
    </row>
    <row r="173" spans="1:20">
      <c r="A173" s="4"/>
      <c r="B173" s="4"/>
      <c r="C173" s="4"/>
      <c r="D173" s="4"/>
      <c r="E173" s="4"/>
      <c r="F173" s="4"/>
      <c r="G173" s="4"/>
      <c r="H173" s="4"/>
      <c r="I173" s="4"/>
      <c r="J173" s="4"/>
      <c r="K173" s="4"/>
      <c r="L173" s="4"/>
      <c r="M173" s="4"/>
      <c r="N173" s="4"/>
      <c r="O173" s="4"/>
      <c r="P173" s="4"/>
      <c r="Q173" s="4"/>
      <c r="R173" s="4"/>
      <c r="S173" s="4"/>
      <c r="T173" s="4"/>
    </row>
    <row r="174" spans="1:20">
      <c r="A174" s="4"/>
      <c r="B174" s="4"/>
      <c r="C174" s="4"/>
      <c r="D174" s="4"/>
      <c r="E174" s="4"/>
      <c r="F174" s="4"/>
      <c r="G174" s="4"/>
      <c r="H174" s="4"/>
      <c r="I174" s="4"/>
      <c r="J174" s="4"/>
      <c r="K174" s="4"/>
      <c r="L174" s="4"/>
      <c r="M174" s="4"/>
      <c r="N174" s="4"/>
      <c r="O174" s="4"/>
      <c r="P174" s="4"/>
      <c r="Q174" s="4"/>
      <c r="R174" s="4"/>
      <c r="S174" s="4"/>
      <c r="T174" s="4"/>
    </row>
    <row r="175" spans="1:20">
      <c r="A175" s="4"/>
      <c r="B175" s="4"/>
      <c r="C175" s="4"/>
      <c r="D175" s="4"/>
      <c r="E175" s="4"/>
      <c r="F175" s="4"/>
      <c r="G175" s="4"/>
      <c r="H175" s="4"/>
      <c r="I175" s="4"/>
      <c r="J175" s="4"/>
      <c r="K175" s="4"/>
      <c r="L175" s="4"/>
      <c r="M175" s="4"/>
      <c r="N175" s="4"/>
      <c r="O175" s="4"/>
      <c r="P175" s="4"/>
      <c r="Q175" s="4"/>
      <c r="R175" s="4"/>
      <c r="S175" s="4"/>
      <c r="T175" s="4"/>
    </row>
    <row r="176" spans="1:20">
      <c r="A176" s="4"/>
      <c r="B176" s="4"/>
      <c r="C176" s="4"/>
      <c r="D176" s="4"/>
      <c r="E176" s="4"/>
      <c r="F176" s="4"/>
      <c r="G176" s="4"/>
      <c r="H176" s="4"/>
      <c r="I176" s="4"/>
      <c r="J176" s="4"/>
      <c r="K176" s="4"/>
      <c r="L176" s="4"/>
      <c r="M176" s="4"/>
      <c r="N176" s="4"/>
      <c r="O176" s="4"/>
      <c r="P176" s="4"/>
      <c r="Q176" s="4"/>
      <c r="R176" s="4"/>
      <c r="S176" s="4"/>
      <c r="T176" s="4"/>
    </row>
    <row r="177" spans="1:20">
      <c r="A177" s="4"/>
      <c r="B177" s="4"/>
      <c r="C177" s="4"/>
      <c r="D177" s="4"/>
      <c r="E177" s="4"/>
      <c r="F177" s="4"/>
      <c r="G177" s="4"/>
      <c r="H177" s="4"/>
      <c r="I177" s="4"/>
      <c r="J177" s="4"/>
      <c r="K177" s="4"/>
      <c r="L177" s="4"/>
      <c r="M177" s="4"/>
      <c r="N177" s="4"/>
      <c r="O177" s="4"/>
      <c r="P177" s="4"/>
      <c r="Q177" s="4"/>
      <c r="R177" s="4"/>
      <c r="S177" s="4"/>
      <c r="T177" s="4"/>
    </row>
    <row r="178" spans="1:20">
      <c r="A178" s="4"/>
      <c r="B178" s="4"/>
      <c r="C178" s="4"/>
      <c r="D178" s="4"/>
      <c r="E178" s="4"/>
      <c r="F178" s="4"/>
      <c r="G178" s="4"/>
      <c r="H178" s="4"/>
      <c r="I178" s="4"/>
      <c r="J178" s="4"/>
      <c r="K178" s="4"/>
      <c r="L178" s="4"/>
      <c r="M178" s="4"/>
      <c r="N178" s="4"/>
      <c r="O178" s="4"/>
      <c r="P178" s="4"/>
      <c r="Q178" s="4"/>
      <c r="R178" s="4"/>
      <c r="S178" s="4"/>
      <c r="T178" s="4"/>
    </row>
    <row r="179" spans="1:20">
      <c r="A179" s="4"/>
      <c r="B179" s="4"/>
      <c r="C179" s="4"/>
      <c r="D179" s="4"/>
      <c r="E179" s="4"/>
      <c r="F179" s="4"/>
      <c r="G179" s="4"/>
      <c r="H179" s="4"/>
      <c r="I179" s="4"/>
      <c r="J179" s="4"/>
      <c r="K179" s="4"/>
      <c r="L179" s="4"/>
      <c r="M179" s="4"/>
      <c r="N179" s="4"/>
      <c r="O179" s="4"/>
      <c r="P179" s="4"/>
      <c r="Q179" s="4"/>
      <c r="R179" s="4"/>
      <c r="S179" s="4"/>
      <c r="T179" s="4"/>
    </row>
    <row r="180" spans="1:20">
      <c r="A180" s="4"/>
      <c r="B180" s="4"/>
      <c r="C180" s="4"/>
      <c r="D180" s="4"/>
      <c r="E180" s="4"/>
      <c r="F180" s="4"/>
      <c r="G180" s="4"/>
      <c r="H180" s="4"/>
      <c r="I180" s="4"/>
      <c r="J180" s="4"/>
      <c r="K180" s="4"/>
      <c r="L180" s="4"/>
      <c r="M180" s="4"/>
      <c r="N180" s="4"/>
      <c r="O180" s="4"/>
      <c r="P180" s="4"/>
      <c r="Q180" s="4"/>
      <c r="R180" s="4"/>
      <c r="S180" s="4"/>
      <c r="T180" s="4"/>
    </row>
    <row r="181" spans="1:20">
      <c r="A181" s="4"/>
      <c r="B181" s="4"/>
      <c r="C181" s="4"/>
      <c r="D181" s="4"/>
      <c r="E181" s="4"/>
      <c r="F181" s="4"/>
      <c r="G181" s="4"/>
      <c r="H181" s="4"/>
      <c r="I181" s="4"/>
      <c r="J181" s="4"/>
      <c r="K181" s="4"/>
      <c r="L181" s="4"/>
      <c r="M181" s="4"/>
      <c r="N181" s="4"/>
      <c r="O181" s="4"/>
      <c r="P181" s="4"/>
      <c r="Q181" s="4"/>
      <c r="R181" s="4"/>
      <c r="S181" s="4"/>
      <c r="T181" s="4"/>
    </row>
    <row r="182" spans="1:20">
      <c r="A182" s="4"/>
      <c r="B182" s="4"/>
      <c r="C182" s="4"/>
      <c r="D182" s="4"/>
      <c r="E182" s="4"/>
      <c r="F182" s="4"/>
      <c r="G182" s="4"/>
      <c r="H182" s="4"/>
      <c r="I182" s="4"/>
      <c r="J182" s="4"/>
      <c r="K182" s="4"/>
      <c r="L182" s="4"/>
      <c r="M182" s="4"/>
      <c r="N182" s="4"/>
      <c r="O182" s="4"/>
      <c r="P182" s="4"/>
      <c r="Q182" s="4"/>
      <c r="R182" s="4"/>
      <c r="S182" s="4"/>
      <c r="T182" s="4"/>
    </row>
    <row r="183" spans="1:20">
      <c r="A183" s="4"/>
      <c r="B183" s="4"/>
      <c r="C183" s="4"/>
      <c r="D183" s="4"/>
      <c r="E183" s="4"/>
      <c r="F183" s="4"/>
      <c r="G183" s="4"/>
      <c r="H183" s="4"/>
      <c r="I183" s="4"/>
      <c r="J183" s="4"/>
      <c r="K183" s="4"/>
      <c r="L183" s="4"/>
      <c r="M183" s="4"/>
      <c r="N183" s="4"/>
      <c r="O183" s="4"/>
      <c r="P183" s="4"/>
      <c r="Q183" s="4"/>
      <c r="R183" s="4"/>
      <c r="S183" s="4"/>
      <c r="T183" s="4"/>
    </row>
    <row r="184" spans="1:20">
      <c r="A184" s="4"/>
      <c r="B184" s="4"/>
      <c r="C184" s="4"/>
      <c r="D184" s="4"/>
      <c r="E184" s="4"/>
      <c r="F184" s="4"/>
      <c r="G184" s="4"/>
      <c r="H184" s="4"/>
      <c r="I184" s="4"/>
      <c r="J184" s="4"/>
      <c r="K184" s="4"/>
      <c r="L184" s="4"/>
      <c r="M184" s="4"/>
      <c r="N184" s="4"/>
      <c r="O184" s="4"/>
      <c r="P184" s="4"/>
      <c r="Q184" s="4"/>
      <c r="R184" s="4"/>
      <c r="S184" s="4"/>
      <c r="T184" s="4"/>
    </row>
    <row r="185" spans="1:20">
      <c r="A185" s="4"/>
      <c r="B185" s="4"/>
      <c r="C185" s="4"/>
      <c r="D185" s="4"/>
      <c r="E185" s="4"/>
      <c r="F185" s="4"/>
      <c r="G185" s="4"/>
      <c r="H185" s="4"/>
      <c r="I185" s="4"/>
      <c r="J185" s="4"/>
      <c r="K185" s="4"/>
      <c r="L185" s="4"/>
      <c r="M185" s="4"/>
      <c r="N185" s="4"/>
      <c r="O185" s="4"/>
      <c r="P185" s="4"/>
      <c r="Q185" s="4"/>
      <c r="R185" s="4"/>
      <c r="S185" s="4"/>
      <c r="T185" s="4"/>
    </row>
    <row r="186" spans="1:20">
      <c r="A186" s="4"/>
      <c r="B186" s="4"/>
      <c r="C186" s="4"/>
      <c r="D186" s="4"/>
      <c r="E186" s="4"/>
      <c r="F186" s="4"/>
      <c r="G186" s="4"/>
      <c r="H186" s="4"/>
      <c r="I186" s="4"/>
      <c r="J186" s="4"/>
      <c r="K186" s="4"/>
      <c r="L186" s="4"/>
      <c r="M186" s="4"/>
      <c r="N186" s="4"/>
      <c r="O186" s="4"/>
      <c r="P186" s="4"/>
      <c r="Q186" s="4"/>
      <c r="R186" s="4"/>
      <c r="S186" s="4"/>
      <c r="T186" s="4"/>
    </row>
    <row r="187" spans="1:20">
      <c r="A187" s="4"/>
      <c r="B187" s="4"/>
      <c r="C187" s="4"/>
      <c r="D187" s="4"/>
      <c r="E187" s="4"/>
      <c r="F187" s="4"/>
      <c r="G187" s="4"/>
      <c r="H187" s="4"/>
      <c r="I187" s="4"/>
      <c r="J187" s="4"/>
      <c r="K187" s="4"/>
      <c r="L187" s="4"/>
      <c r="M187" s="4"/>
      <c r="N187" s="4"/>
      <c r="O187" s="4"/>
      <c r="P187" s="4"/>
      <c r="Q187" s="4"/>
      <c r="R187" s="4"/>
      <c r="S187" s="4"/>
      <c r="T187" s="4"/>
    </row>
    <row r="188" spans="1:20">
      <c r="A188" s="4"/>
      <c r="B188" s="4"/>
      <c r="C188" s="4"/>
      <c r="D188" s="4"/>
      <c r="E188" s="4"/>
      <c r="F188" s="4"/>
      <c r="G188" s="4"/>
      <c r="H188" s="4"/>
      <c r="I188" s="4"/>
      <c r="J188" s="4"/>
      <c r="K188" s="4"/>
      <c r="L188" s="4"/>
      <c r="M188" s="4"/>
      <c r="N188" s="4"/>
      <c r="O188" s="4"/>
      <c r="P188" s="4"/>
      <c r="Q188" s="4"/>
      <c r="R188" s="4"/>
      <c r="S188" s="4"/>
      <c r="T188" s="4"/>
    </row>
    <row r="189" spans="1:20">
      <c r="A189" s="4"/>
      <c r="B189" s="4"/>
      <c r="C189" s="4"/>
      <c r="D189" s="4"/>
      <c r="E189" s="4"/>
      <c r="F189" s="4"/>
      <c r="G189" s="4"/>
      <c r="H189" s="4"/>
      <c r="I189" s="4"/>
      <c r="J189" s="4"/>
      <c r="K189" s="4"/>
      <c r="L189" s="4"/>
      <c r="M189" s="4"/>
      <c r="N189" s="4"/>
      <c r="O189" s="4"/>
      <c r="P189" s="4"/>
      <c r="Q189" s="4"/>
      <c r="R189" s="4"/>
      <c r="S189" s="4"/>
      <c r="T189" s="4"/>
    </row>
    <row r="190" spans="1:20">
      <c r="A190" s="4"/>
      <c r="B190" s="4"/>
      <c r="C190" s="4"/>
      <c r="D190" s="4"/>
      <c r="E190" s="4"/>
      <c r="F190" s="4"/>
      <c r="G190" s="4"/>
      <c r="H190" s="4"/>
      <c r="I190" s="4"/>
      <c r="J190" s="4"/>
      <c r="K190" s="4"/>
      <c r="L190" s="4"/>
      <c r="M190" s="4"/>
      <c r="N190" s="4"/>
      <c r="O190" s="4"/>
      <c r="P190" s="4"/>
      <c r="Q190" s="4"/>
      <c r="R190" s="4"/>
      <c r="S190" s="4"/>
      <c r="T190" s="4"/>
    </row>
    <row r="191" spans="1:20">
      <c r="A191" s="4"/>
      <c r="B191" s="4"/>
      <c r="C191" s="4"/>
      <c r="D191" s="4"/>
      <c r="E191" s="4"/>
      <c r="F191" s="4"/>
      <c r="G191" s="4"/>
      <c r="H191" s="4"/>
      <c r="I191" s="4"/>
      <c r="J191" s="4"/>
      <c r="K191" s="4"/>
      <c r="L191" s="4"/>
      <c r="M191" s="4"/>
      <c r="N191" s="4"/>
      <c r="O191" s="4"/>
      <c r="P191" s="4"/>
      <c r="Q191" s="4"/>
      <c r="R191" s="4"/>
      <c r="S191" s="4"/>
      <c r="T191" s="4"/>
    </row>
    <row r="192" spans="1:20">
      <c r="A192" s="4"/>
      <c r="B192" s="4"/>
      <c r="C192" s="4"/>
      <c r="D192" s="4"/>
      <c r="E192" s="4"/>
      <c r="F192" s="4"/>
      <c r="G192" s="4"/>
      <c r="H192" s="4"/>
      <c r="I192" s="4"/>
      <c r="J192" s="4"/>
      <c r="K192" s="4"/>
      <c r="L192" s="4"/>
      <c r="M192" s="4"/>
      <c r="N192" s="4"/>
      <c r="O192" s="4"/>
      <c r="P192" s="4"/>
      <c r="Q192" s="4"/>
      <c r="R192" s="4"/>
      <c r="S192" s="4"/>
      <c r="T192" s="4"/>
    </row>
    <row r="193" spans="1:20">
      <c r="A193" s="4"/>
      <c r="B193" s="4"/>
      <c r="C193" s="4"/>
      <c r="D193" s="4"/>
      <c r="E193" s="4"/>
      <c r="F193" s="4"/>
      <c r="G193" s="4"/>
      <c r="H193" s="4"/>
      <c r="I193" s="4"/>
      <c r="J193" s="4"/>
      <c r="K193" s="4"/>
      <c r="L193" s="4"/>
      <c r="M193" s="4"/>
      <c r="N193" s="4"/>
      <c r="O193" s="4"/>
      <c r="P193" s="4"/>
      <c r="Q193" s="4"/>
      <c r="R193" s="4"/>
      <c r="S193" s="4"/>
      <c r="T193" s="4"/>
    </row>
    <row r="194" spans="1:20">
      <c r="A194" s="4"/>
      <c r="B194" s="4"/>
      <c r="C194" s="4"/>
      <c r="D194" s="4"/>
      <c r="E194" s="4"/>
      <c r="F194" s="4"/>
      <c r="G194" s="4"/>
      <c r="H194" s="4"/>
      <c r="I194" s="4"/>
      <c r="J194" s="4"/>
      <c r="K194" s="4"/>
      <c r="L194" s="4"/>
      <c r="M194" s="4"/>
      <c r="N194" s="4"/>
      <c r="O194" s="4"/>
      <c r="P194" s="4"/>
      <c r="Q194" s="4"/>
      <c r="R194" s="4"/>
      <c r="S194" s="4"/>
      <c r="T194" s="4"/>
    </row>
    <row r="195" spans="1:20">
      <c r="A195" s="4"/>
      <c r="B195" s="4"/>
      <c r="C195" s="4"/>
      <c r="D195" s="4"/>
      <c r="E195" s="4"/>
      <c r="F195" s="4"/>
      <c r="G195" s="4"/>
      <c r="H195" s="4"/>
      <c r="I195" s="4"/>
      <c r="J195" s="4"/>
      <c r="K195" s="4"/>
      <c r="L195" s="4"/>
      <c r="M195" s="4"/>
      <c r="N195" s="4"/>
      <c r="O195" s="4"/>
      <c r="P195" s="4"/>
      <c r="Q195" s="4"/>
      <c r="R195" s="4"/>
      <c r="S195" s="4"/>
      <c r="T195" s="4"/>
    </row>
    <row r="196" spans="1:20">
      <c r="A196" s="4"/>
      <c r="B196" s="4"/>
      <c r="C196" s="4"/>
      <c r="D196" s="4"/>
      <c r="E196" s="4"/>
      <c r="F196" s="4"/>
      <c r="G196" s="4"/>
      <c r="H196" s="4"/>
      <c r="I196" s="4"/>
      <c r="J196" s="4"/>
      <c r="K196" s="4"/>
      <c r="L196" s="4"/>
      <c r="M196" s="4"/>
      <c r="N196" s="4"/>
      <c r="O196" s="4"/>
      <c r="P196" s="4"/>
      <c r="Q196" s="4"/>
      <c r="R196" s="4"/>
      <c r="S196" s="4"/>
      <c r="T196" s="4"/>
    </row>
    <row r="197" spans="1:20">
      <c r="A197" s="4"/>
      <c r="B197" s="4"/>
      <c r="C197" s="4"/>
      <c r="D197" s="4"/>
      <c r="E197" s="4"/>
      <c r="F197" s="4"/>
      <c r="G197" s="4"/>
      <c r="H197" s="4"/>
      <c r="I197" s="4"/>
      <c r="J197" s="4"/>
      <c r="K197" s="4"/>
      <c r="L197" s="4"/>
      <c r="M197" s="4"/>
      <c r="N197" s="4"/>
      <c r="O197" s="4"/>
      <c r="P197" s="4"/>
      <c r="Q197" s="4"/>
      <c r="R197" s="4"/>
      <c r="S197" s="4"/>
      <c r="T197" s="4"/>
    </row>
    <row r="198" spans="1:20">
      <c r="A198" s="4"/>
      <c r="B198" s="4"/>
      <c r="C198" s="4"/>
      <c r="D198" s="4"/>
      <c r="E198" s="4"/>
      <c r="F198" s="4"/>
      <c r="G198" s="4"/>
      <c r="H198" s="4"/>
      <c r="I198" s="4"/>
      <c r="J198" s="4"/>
      <c r="K198" s="4"/>
      <c r="L198" s="4"/>
      <c r="M198" s="4"/>
      <c r="N198" s="4"/>
      <c r="O198" s="4"/>
      <c r="P198" s="4"/>
      <c r="Q198" s="4"/>
      <c r="R198" s="4"/>
      <c r="S198" s="4"/>
      <c r="T198" s="4"/>
    </row>
    <row r="199" spans="1:20">
      <c r="A199" s="4"/>
      <c r="B199" s="4"/>
      <c r="C199" s="4"/>
      <c r="D199" s="4"/>
      <c r="E199" s="4"/>
      <c r="F199" s="4"/>
      <c r="G199" s="4"/>
      <c r="H199" s="4"/>
      <c r="I199" s="4"/>
      <c r="J199" s="4"/>
      <c r="K199" s="4"/>
      <c r="L199" s="4"/>
      <c r="M199" s="4"/>
      <c r="N199" s="4"/>
      <c r="O199" s="4"/>
      <c r="P199" s="4"/>
      <c r="Q199" s="4"/>
      <c r="R199" s="4"/>
      <c r="S199" s="4"/>
      <c r="T199" s="4"/>
    </row>
    <row r="200" spans="1:20">
      <c r="A200" s="4"/>
      <c r="B200" s="4"/>
      <c r="C200" s="4"/>
      <c r="D200" s="4"/>
      <c r="E200" s="4"/>
      <c r="F200" s="4"/>
      <c r="G200" s="4"/>
      <c r="H200" s="4"/>
      <c r="I200" s="4"/>
      <c r="J200" s="4"/>
      <c r="K200" s="4"/>
      <c r="L200" s="4"/>
      <c r="M200" s="4"/>
      <c r="N200" s="4"/>
      <c r="O200" s="4"/>
      <c r="P200" s="4"/>
      <c r="Q200" s="4"/>
      <c r="R200" s="4"/>
      <c r="S200" s="4"/>
      <c r="T200" s="4"/>
    </row>
    <row r="201" spans="1:20">
      <c r="A201" s="4"/>
      <c r="B201" s="4"/>
      <c r="C201" s="4"/>
      <c r="D201" s="4"/>
      <c r="E201" s="4"/>
      <c r="F201" s="4"/>
      <c r="G201" s="4"/>
      <c r="H201" s="4"/>
      <c r="I201" s="4"/>
      <c r="J201" s="4"/>
      <c r="K201" s="4"/>
      <c r="L201" s="4"/>
      <c r="M201" s="4"/>
      <c r="N201" s="4"/>
      <c r="O201" s="4"/>
      <c r="P201" s="4"/>
      <c r="Q201" s="4"/>
      <c r="R201" s="4"/>
      <c r="S201" s="4"/>
      <c r="T201" s="4"/>
    </row>
    <row r="202" spans="1:20">
      <c r="A202" s="4"/>
      <c r="B202" s="4"/>
      <c r="C202" s="4"/>
      <c r="D202" s="4"/>
      <c r="E202" s="4"/>
      <c r="F202" s="4"/>
      <c r="G202" s="4"/>
      <c r="H202" s="4"/>
      <c r="I202" s="4"/>
      <c r="J202" s="4"/>
      <c r="K202" s="4"/>
      <c r="L202" s="4"/>
      <c r="M202" s="4"/>
      <c r="N202" s="4"/>
      <c r="O202" s="4"/>
      <c r="P202" s="4"/>
      <c r="Q202" s="4"/>
      <c r="R202" s="4"/>
      <c r="S202" s="4"/>
      <c r="T202" s="4"/>
    </row>
    <row r="203" spans="1:20">
      <c r="A203" s="4"/>
      <c r="B203" s="4"/>
      <c r="C203" s="4"/>
      <c r="D203" s="4"/>
      <c r="E203" s="4"/>
      <c r="F203" s="4"/>
      <c r="G203" s="4"/>
      <c r="H203" s="4"/>
      <c r="I203" s="4"/>
      <c r="J203" s="4"/>
      <c r="K203" s="4"/>
      <c r="L203" s="4"/>
      <c r="M203" s="4"/>
      <c r="N203" s="4"/>
      <c r="O203" s="4"/>
      <c r="P203" s="4"/>
      <c r="Q203" s="4"/>
      <c r="R203" s="4"/>
      <c r="S203" s="4"/>
      <c r="T203" s="4"/>
    </row>
    <row r="204" spans="1:20">
      <c r="A204" s="4"/>
      <c r="B204" s="4"/>
      <c r="C204" s="4"/>
      <c r="D204" s="4"/>
      <c r="E204" s="4"/>
      <c r="F204" s="4"/>
      <c r="G204" s="4"/>
      <c r="H204" s="4"/>
      <c r="I204" s="4"/>
      <c r="J204" s="4"/>
      <c r="K204" s="4"/>
      <c r="L204" s="4"/>
      <c r="M204" s="4"/>
      <c r="N204" s="4"/>
      <c r="O204" s="4"/>
      <c r="P204" s="4"/>
      <c r="Q204" s="4"/>
      <c r="R204" s="4"/>
      <c r="S204" s="4"/>
      <c r="T204" s="4"/>
    </row>
    <row r="205" spans="1:20">
      <c r="A205" s="4"/>
      <c r="B205" s="4"/>
      <c r="C205" s="4"/>
      <c r="D205" s="4"/>
      <c r="E205" s="4"/>
      <c r="F205" s="4"/>
      <c r="G205" s="4"/>
      <c r="H205" s="4"/>
      <c r="I205" s="4"/>
      <c r="J205" s="4"/>
      <c r="K205" s="4"/>
      <c r="L205" s="4"/>
      <c r="M205" s="4"/>
      <c r="N205" s="4"/>
      <c r="O205" s="4"/>
      <c r="P205" s="4"/>
      <c r="Q205" s="4"/>
      <c r="R205" s="4"/>
      <c r="S205" s="4"/>
      <c r="T205" s="4"/>
    </row>
    <row r="206" spans="1:20">
      <c r="A206" s="4"/>
      <c r="B206" s="4"/>
      <c r="C206" s="4"/>
      <c r="D206" s="4"/>
      <c r="E206" s="4"/>
      <c r="F206" s="4"/>
      <c r="G206" s="4"/>
      <c r="H206" s="4"/>
      <c r="I206" s="4"/>
      <c r="J206" s="4"/>
      <c r="K206" s="4"/>
      <c r="L206" s="4"/>
      <c r="M206" s="4"/>
      <c r="N206" s="4"/>
      <c r="O206" s="4"/>
      <c r="P206" s="4"/>
      <c r="Q206" s="4"/>
      <c r="R206" s="4"/>
      <c r="S206" s="4"/>
      <c r="T206" s="4"/>
    </row>
    <row r="207" spans="1:20">
      <c r="A207" s="4"/>
      <c r="B207" s="4"/>
      <c r="C207" s="4"/>
      <c r="D207" s="4"/>
      <c r="E207" s="4"/>
      <c r="F207" s="4"/>
      <c r="G207" s="4"/>
      <c r="H207" s="4"/>
      <c r="I207" s="4"/>
      <c r="J207" s="4"/>
      <c r="K207" s="4"/>
      <c r="L207" s="4"/>
      <c r="M207" s="4"/>
      <c r="N207" s="4"/>
      <c r="O207" s="4"/>
      <c r="P207" s="4"/>
      <c r="Q207" s="4"/>
      <c r="R207" s="4"/>
      <c r="S207" s="4"/>
      <c r="T207" s="4"/>
    </row>
    <row r="208" spans="1:20">
      <c r="A208" s="4"/>
      <c r="B208" s="4"/>
      <c r="C208" s="4"/>
      <c r="D208" s="4"/>
      <c r="E208" s="4"/>
      <c r="F208" s="4"/>
      <c r="G208" s="4"/>
      <c r="H208" s="4"/>
      <c r="I208" s="4"/>
      <c r="J208" s="4"/>
      <c r="K208" s="4"/>
      <c r="L208" s="4"/>
      <c r="M208" s="4"/>
      <c r="N208" s="4"/>
      <c r="O208" s="4"/>
      <c r="P208" s="4"/>
      <c r="Q208" s="4"/>
      <c r="R208" s="4"/>
      <c r="S208" s="4"/>
      <c r="T208" s="4"/>
    </row>
    <row r="209" spans="1:20">
      <c r="A209" s="4"/>
      <c r="B209" s="4"/>
      <c r="C209" s="4"/>
      <c r="D209" s="4"/>
      <c r="E209" s="4"/>
      <c r="F209" s="4"/>
      <c r="G209" s="4"/>
      <c r="H209" s="4"/>
      <c r="I209" s="4"/>
      <c r="J209" s="4"/>
      <c r="K209" s="4"/>
      <c r="L209" s="4"/>
      <c r="M209" s="4"/>
      <c r="N209" s="4"/>
      <c r="O209" s="4"/>
      <c r="P209" s="4"/>
      <c r="Q209" s="4"/>
      <c r="R209" s="4"/>
      <c r="S209" s="4"/>
      <c r="T209" s="4"/>
    </row>
    <row r="210" spans="1:20">
      <c r="A210" s="4"/>
      <c r="B210" s="4"/>
      <c r="C210" s="4"/>
      <c r="D210" s="4"/>
      <c r="E210" s="4"/>
      <c r="F210" s="4"/>
      <c r="G210" s="4"/>
      <c r="H210" s="4"/>
      <c r="I210" s="4"/>
      <c r="J210" s="4"/>
      <c r="K210" s="4"/>
      <c r="L210" s="4"/>
      <c r="M210" s="4"/>
      <c r="N210" s="4"/>
      <c r="O210" s="4"/>
      <c r="P210" s="4"/>
      <c r="Q210" s="4"/>
      <c r="R210" s="4"/>
      <c r="S210" s="4"/>
      <c r="T210" s="4"/>
    </row>
    <row r="211" spans="1:20">
      <c r="A211" s="4"/>
      <c r="B211" s="4"/>
      <c r="C211" s="4"/>
      <c r="D211" s="4"/>
      <c r="E211" s="4"/>
      <c r="F211" s="4"/>
      <c r="G211" s="4"/>
      <c r="H211" s="4"/>
      <c r="I211" s="4"/>
      <c r="J211" s="4"/>
      <c r="K211" s="4"/>
      <c r="L211" s="4"/>
      <c r="M211" s="4"/>
      <c r="N211" s="4"/>
      <c r="O211" s="4"/>
      <c r="P211" s="4"/>
      <c r="Q211" s="4"/>
      <c r="R211" s="4"/>
      <c r="S211" s="4"/>
      <c r="T211" s="4"/>
    </row>
    <row r="212" spans="1:20">
      <c r="A212" s="4"/>
      <c r="B212" s="4"/>
      <c r="C212" s="4"/>
      <c r="D212" s="4"/>
      <c r="E212" s="4"/>
      <c r="F212" s="4"/>
      <c r="G212" s="4"/>
      <c r="H212" s="4"/>
      <c r="I212" s="4"/>
      <c r="J212" s="4"/>
      <c r="K212" s="4"/>
      <c r="L212" s="4"/>
      <c r="M212" s="4"/>
      <c r="N212" s="4"/>
      <c r="O212" s="4"/>
      <c r="P212" s="4"/>
      <c r="Q212" s="4"/>
      <c r="R212" s="4"/>
      <c r="S212" s="4"/>
      <c r="T212" s="4"/>
    </row>
    <row r="213" spans="1:20">
      <c r="A213" s="4"/>
      <c r="B213" s="4"/>
      <c r="C213" s="4"/>
      <c r="D213" s="4"/>
      <c r="E213" s="4"/>
      <c r="F213" s="4"/>
      <c r="G213" s="4"/>
      <c r="H213" s="4"/>
      <c r="I213" s="4"/>
      <c r="J213" s="4"/>
      <c r="K213" s="4"/>
      <c r="L213" s="4"/>
      <c r="M213" s="4"/>
      <c r="N213" s="4"/>
      <c r="O213" s="4"/>
      <c r="P213" s="4"/>
      <c r="Q213" s="4"/>
      <c r="R213" s="4"/>
      <c r="S213" s="4"/>
      <c r="T213" s="4"/>
    </row>
    <row r="214" spans="1:20">
      <c r="A214" s="4"/>
      <c r="B214" s="4"/>
      <c r="C214" s="4"/>
      <c r="D214" s="4"/>
      <c r="E214" s="4"/>
      <c r="F214" s="4"/>
      <c r="G214" s="4"/>
      <c r="H214" s="4"/>
      <c r="I214" s="4"/>
      <c r="J214" s="4"/>
      <c r="K214" s="4"/>
      <c r="L214" s="4"/>
      <c r="M214" s="4"/>
      <c r="N214" s="4"/>
      <c r="O214" s="4"/>
      <c r="P214" s="4"/>
      <c r="Q214" s="4"/>
      <c r="R214" s="4"/>
      <c r="S214" s="4"/>
      <c r="T214" s="4"/>
    </row>
    <row r="215" spans="1:20">
      <c r="A215" s="4"/>
      <c r="B215" s="4"/>
      <c r="C215" s="4"/>
      <c r="D215" s="4"/>
      <c r="E215" s="4"/>
      <c r="F215" s="4"/>
      <c r="G215" s="4"/>
      <c r="H215" s="4"/>
      <c r="I215" s="4"/>
      <c r="J215" s="4"/>
      <c r="K215" s="4"/>
      <c r="L215" s="4"/>
      <c r="M215" s="4"/>
      <c r="N215" s="4"/>
      <c r="O215" s="4"/>
      <c r="P215" s="4"/>
      <c r="Q215" s="4"/>
      <c r="R215" s="4"/>
      <c r="S215" s="4"/>
      <c r="T215" s="4"/>
    </row>
    <row r="216" spans="1:20">
      <c r="A216" s="4"/>
      <c r="B216" s="4"/>
      <c r="C216" s="4"/>
      <c r="D216" s="4"/>
      <c r="E216" s="4"/>
      <c r="F216" s="4"/>
      <c r="G216" s="4"/>
      <c r="H216" s="4"/>
      <c r="I216" s="4"/>
      <c r="J216" s="4"/>
      <c r="K216" s="4"/>
      <c r="L216" s="4"/>
      <c r="M216" s="4"/>
      <c r="N216" s="4"/>
      <c r="O216" s="4"/>
      <c r="P216" s="4"/>
      <c r="Q216" s="4"/>
      <c r="R216" s="4"/>
      <c r="S216" s="4"/>
      <c r="T216" s="4"/>
    </row>
    <row r="217" spans="1:20">
      <c r="A217" s="4"/>
      <c r="B217" s="4"/>
      <c r="C217" s="4"/>
      <c r="D217" s="4"/>
      <c r="E217" s="4"/>
      <c r="F217" s="4"/>
      <c r="G217" s="4"/>
      <c r="H217" s="4"/>
      <c r="I217" s="4"/>
      <c r="J217" s="4"/>
      <c r="K217" s="4"/>
      <c r="L217" s="4"/>
      <c r="M217" s="4"/>
      <c r="N217" s="4"/>
      <c r="O217" s="4"/>
      <c r="P217" s="4"/>
      <c r="Q217" s="4"/>
      <c r="R217" s="4"/>
      <c r="S217" s="4"/>
      <c r="T217" s="4"/>
    </row>
    <row r="218" spans="1:20">
      <c r="A218" s="4"/>
      <c r="B218" s="4"/>
      <c r="C218" s="4"/>
      <c r="D218" s="4"/>
      <c r="E218" s="4"/>
      <c r="F218" s="4"/>
      <c r="G218" s="4"/>
      <c r="H218" s="4"/>
      <c r="I218" s="4"/>
      <c r="J218" s="4"/>
      <c r="K218" s="4"/>
      <c r="L218" s="4"/>
      <c r="M218" s="4"/>
      <c r="N218" s="4"/>
      <c r="O218" s="4"/>
      <c r="P218" s="4"/>
      <c r="Q218" s="4"/>
      <c r="R218" s="4"/>
      <c r="S218" s="4"/>
      <c r="T218" s="4"/>
    </row>
    <row r="219" spans="1:20">
      <c r="A219" s="4"/>
      <c r="B219" s="4"/>
      <c r="C219" s="4"/>
      <c r="D219" s="4"/>
      <c r="E219" s="4"/>
      <c r="F219" s="4"/>
      <c r="G219" s="4"/>
      <c r="H219" s="4"/>
      <c r="I219" s="4"/>
      <c r="J219" s="4"/>
      <c r="K219" s="4"/>
      <c r="L219" s="4"/>
      <c r="M219" s="4"/>
      <c r="N219" s="4"/>
      <c r="O219" s="4"/>
      <c r="P219" s="4"/>
      <c r="Q219" s="4"/>
      <c r="R219" s="4"/>
      <c r="S219" s="4"/>
      <c r="T219" s="4"/>
    </row>
    <row r="220" spans="1:20">
      <c r="A220" s="4"/>
      <c r="B220" s="4"/>
      <c r="C220" s="4"/>
      <c r="D220" s="4"/>
      <c r="E220" s="4"/>
      <c r="F220" s="4"/>
      <c r="G220" s="4"/>
      <c r="H220" s="4"/>
      <c r="I220" s="4"/>
      <c r="J220" s="4"/>
      <c r="K220" s="4"/>
      <c r="L220" s="4"/>
      <c r="M220" s="4"/>
      <c r="N220" s="4"/>
      <c r="O220" s="4"/>
      <c r="P220" s="4"/>
      <c r="Q220" s="4"/>
      <c r="R220" s="4"/>
      <c r="S220" s="4"/>
      <c r="T220" s="4"/>
    </row>
    <row r="221" spans="1:20">
      <c r="A221" s="4"/>
      <c r="B221" s="4"/>
      <c r="C221" s="4"/>
      <c r="D221" s="4"/>
      <c r="E221" s="4"/>
      <c r="F221" s="4"/>
      <c r="G221" s="4"/>
      <c r="H221" s="4"/>
      <c r="I221" s="4"/>
      <c r="J221" s="4"/>
      <c r="K221" s="4"/>
      <c r="L221" s="4"/>
      <c r="M221" s="4"/>
      <c r="N221" s="4"/>
      <c r="O221" s="4"/>
      <c r="P221" s="4"/>
      <c r="Q221" s="4"/>
      <c r="R221" s="4"/>
      <c r="S221" s="4"/>
      <c r="T221" s="4"/>
    </row>
    <row r="222" spans="1:20">
      <c r="A222" s="4"/>
      <c r="B222" s="4"/>
      <c r="C222" s="4"/>
      <c r="D222" s="4"/>
      <c r="E222" s="4"/>
      <c r="F222" s="4"/>
      <c r="G222" s="4"/>
      <c r="H222" s="4"/>
      <c r="I222" s="4"/>
      <c r="J222" s="4"/>
      <c r="K222" s="4"/>
      <c r="L222" s="4"/>
      <c r="M222" s="4"/>
      <c r="N222" s="4"/>
      <c r="O222" s="4"/>
      <c r="P222" s="4"/>
      <c r="Q222" s="4"/>
      <c r="R222" s="4"/>
      <c r="S222" s="4"/>
      <c r="T222" s="4"/>
    </row>
    <row r="223" spans="1:20">
      <c r="A223" s="4"/>
      <c r="B223" s="4"/>
      <c r="C223" s="4"/>
      <c r="D223" s="4"/>
      <c r="E223" s="4"/>
      <c r="F223" s="4"/>
      <c r="G223" s="4"/>
      <c r="H223" s="4"/>
      <c r="I223" s="4"/>
      <c r="J223" s="4"/>
      <c r="K223" s="4"/>
      <c r="L223" s="4"/>
      <c r="M223" s="4"/>
      <c r="N223" s="4"/>
      <c r="O223" s="4"/>
      <c r="P223" s="4"/>
      <c r="Q223" s="4"/>
      <c r="R223" s="4"/>
      <c r="S223" s="4"/>
      <c r="T223" s="4"/>
    </row>
    <row r="224" spans="1:20">
      <c r="A224" s="4"/>
      <c r="B224" s="4"/>
      <c r="C224" s="4"/>
      <c r="D224" s="4"/>
      <c r="E224" s="4"/>
      <c r="F224" s="4"/>
      <c r="G224" s="4"/>
      <c r="H224" s="4"/>
      <c r="I224" s="4"/>
      <c r="J224" s="4"/>
      <c r="K224" s="4"/>
      <c r="L224" s="4"/>
      <c r="M224" s="4"/>
      <c r="N224" s="4"/>
      <c r="O224" s="4"/>
      <c r="P224" s="4"/>
      <c r="Q224" s="4"/>
      <c r="R224" s="4"/>
      <c r="S224" s="4"/>
      <c r="T224" s="4"/>
    </row>
    <row r="225" spans="1:20">
      <c r="A225" s="4"/>
      <c r="B225" s="4"/>
      <c r="C225" s="4"/>
      <c r="D225" s="4"/>
      <c r="E225" s="4"/>
      <c r="F225" s="4"/>
      <c r="G225" s="4"/>
      <c r="H225" s="4"/>
      <c r="I225" s="4"/>
      <c r="J225" s="4"/>
      <c r="K225" s="4"/>
      <c r="L225" s="4"/>
      <c r="M225" s="4"/>
      <c r="N225" s="4"/>
      <c r="O225" s="4"/>
      <c r="P225" s="4"/>
      <c r="Q225" s="4"/>
      <c r="R225" s="4"/>
      <c r="S225" s="4"/>
      <c r="T225" s="4"/>
    </row>
    <row r="226" spans="1:20">
      <c r="A226" s="4"/>
      <c r="B226" s="4"/>
      <c r="C226" s="4"/>
      <c r="D226" s="4"/>
      <c r="E226" s="4"/>
      <c r="F226" s="4"/>
      <c r="G226" s="4"/>
      <c r="H226" s="4"/>
      <c r="I226" s="4"/>
      <c r="J226" s="4"/>
      <c r="K226" s="4"/>
      <c r="L226" s="4"/>
      <c r="M226" s="4"/>
      <c r="N226" s="4"/>
      <c r="O226" s="4"/>
      <c r="P226" s="4"/>
      <c r="Q226" s="4"/>
      <c r="R226" s="4"/>
      <c r="S226" s="4"/>
      <c r="T226" s="4"/>
    </row>
    <row r="227" spans="1:20">
      <c r="A227" s="4"/>
      <c r="B227" s="4"/>
      <c r="C227" s="4"/>
      <c r="D227" s="4"/>
      <c r="E227" s="4"/>
      <c r="F227" s="4"/>
      <c r="G227" s="4"/>
      <c r="H227" s="4"/>
      <c r="I227" s="4"/>
      <c r="J227" s="4"/>
      <c r="K227" s="4"/>
      <c r="L227" s="4"/>
      <c r="M227" s="4"/>
      <c r="N227" s="4"/>
      <c r="O227" s="4"/>
      <c r="P227" s="4"/>
      <c r="Q227" s="4"/>
      <c r="R227" s="4"/>
      <c r="S227" s="4"/>
      <c r="T227" s="4"/>
    </row>
    <row r="228" spans="1:20">
      <c r="A228" s="4"/>
      <c r="B228" s="4"/>
      <c r="C228" s="4"/>
      <c r="D228" s="4"/>
      <c r="E228" s="4"/>
      <c r="F228" s="4"/>
      <c r="G228" s="4"/>
      <c r="H228" s="4"/>
      <c r="I228" s="4"/>
      <c r="J228" s="4"/>
      <c r="K228" s="4"/>
      <c r="L228" s="4"/>
      <c r="M228" s="4"/>
      <c r="N228" s="4"/>
      <c r="O228" s="4"/>
      <c r="P228" s="4"/>
      <c r="Q228" s="4"/>
      <c r="R228" s="4"/>
      <c r="S228" s="4"/>
      <c r="T228" s="4"/>
    </row>
    <row r="229" spans="1:20">
      <c r="A229" s="4"/>
      <c r="B229" s="4"/>
      <c r="C229" s="4"/>
      <c r="D229" s="4"/>
      <c r="E229" s="4"/>
      <c r="F229" s="4"/>
      <c r="G229" s="4"/>
      <c r="H229" s="4"/>
      <c r="I229" s="4"/>
      <c r="J229" s="4"/>
      <c r="K229" s="4"/>
      <c r="L229" s="4"/>
      <c r="M229" s="4"/>
      <c r="N229" s="4"/>
      <c r="O229" s="4"/>
      <c r="P229" s="4"/>
      <c r="Q229" s="4"/>
      <c r="R229" s="4"/>
      <c r="S229" s="4"/>
      <c r="T229" s="4"/>
    </row>
    <row r="230" spans="1:20">
      <c r="A230" s="4"/>
      <c r="B230" s="4"/>
      <c r="C230" s="4"/>
      <c r="D230" s="4"/>
      <c r="E230" s="4"/>
      <c r="F230" s="4"/>
      <c r="G230" s="4"/>
      <c r="H230" s="4"/>
      <c r="I230" s="4"/>
      <c r="J230" s="4"/>
      <c r="K230" s="4"/>
      <c r="L230" s="4"/>
      <c r="M230" s="4"/>
      <c r="N230" s="4"/>
      <c r="O230" s="4"/>
      <c r="P230" s="4"/>
      <c r="Q230" s="4"/>
      <c r="R230" s="4"/>
      <c r="S230" s="4"/>
      <c r="T230" s="4"/>
    </row>
    <row r="231" spans="1:20">
      <c r="A231" s="4"/>
      <c r="B231" s="4"/>
      <c r="C231" s="4"/>
      <c r="D231" s="4"/>
      <c r="E231" s="4"/>
      <c r="F231" s="4"/>
      <c r="G231" s="4"/>
      <c r="H231" s="4"/>
      <c r="I231" s="4"/>
      <c r="J231" s="4"/>
      <c r="K231" s="4"/>
      <c r="L231" s="4"/>
      <c r="M231" s="4"/>
      <c r="N231" s="4"/>
      <c r="O231" s="4"/>
      <c r="P231" s="4"/>
      <c r="Q231" s="4"/>
      <c r="R231" s="4"/>
      <c r="S231" s="4"/>
      <c r="T231" s="4"/>
    </row>
    <row r="232" spans="1:20">
      <c r="A232" s="4"/>
      <c r="B232" s="4"/>
      <c r="C232" s="4"/>
      <c r="D232" s="4"/>
      <c r="E232" s="4"/>
      <c r="F232" s="4"/>
      <c r="G232" s="4"/>
      <c r="H232" s="4"/>
      <c r="I232" s="4"/>
      <c r="J232" s="4"/>
      <c r="K232" s="4"/>
      <c r="L232" s="4"/>
      <c r="M232" s="4"/>
      <c r="N232" s="4"/>
      <c r="O232" s="4"/>
      <c r="P232" s="4"/>
      <c r="Q232" s="4"/>
      <c r="R232" s="4"/>
      <c r="S232" s="4"/>
      <c r="T232" s="4"/>
    </row>
    <row r="233" spans="1:20">
      <c r="A233" s="4"/>
      <c r="B233" s="4"/>
      <c r="C233" s="4"/>
      <c r="D233" s="4"/>
      <c r="E233" s="4"/>
      <c r="F233" s="4"/>
      <c r="G233" s="4"/>
      <c r="H233" s="4"/>
      <c r="I233" s="4"/>
      <c r="J233" s="4"/>
      <c r="K233" s="4"/>
      <c r="L233" s="4"/>
      <c r="M233" s="4"/>
      <c r="N233" s="4"/>
      <c r="O233" s="4"/>
      <c r="P233" s="4"/>
      <c r="Q233" s="4"/>
      <c r="R233" s="4"/>
      <c r="S233" s="4"/>
      <c r="T233" s="4"/>
    </row>
    <row r="234" spans="1:20">
      <c r="A234" s="4"/>
      <c r="B234" s="4"/>
      <c r="C234" s="4"/>
      <c r="D234" s="4"/>
      <c r="E234" s="4"/>
      <c r="F234" s="4"/>
      <c r="G234" s="4"/>
      <c r="H234" s="4"/>
      <c r="I234" s="4"/>
      <c r="J234" s="4"/>
      <c r="K234" s="4"/>
      <c r="L234" s="4"/>
      <c r="M234" s="4"/>
      <c r="N234" s="4"/>
      <c r="O234" s="4"/>
      <c r="P234" s="4"/>
      <c r="Q234" s="4"/>
      <c r="R234" s="4"/>
      <c r="S234" s="4"/>
      <c r="T234" s="4"/>
    </row>
    <row r="235" spans="1:20">
      <c r="A235" s="4"/>
      <c r="B235" s="4"/>
      <c r="C235" s="4"/>
      <c r="D235" s="4"/>
      <c r="E235" s="4"/>
      <c r="F235" s="4"/>
      <c r="G235" s="4"/>
      <c r="H235" s="4"/>
      <c r="I235" s="4"/>
      <c r="J235" s="4"/>
      <c r="K235" s="4"/>
      <c r="L235" s="4"/>
      <c r="M235" s="4"/>
      <c r="N235" s="4"/>
      <c r="O235" s="4"/>
      <c r="P235" s="4"/>
      <c r="Q235" s="4"/>
      <c r="R235" s="4"/>
      <c r="S235" s="4"/>
      <c r="T235" s="4"/>
    </row>
    <row r="236" spans="1:20">
      <c r="A236" s="4"/>
      <c r="B236" s="4"/>
      <c r="C236" s="4"/>
      <c r="D236" s="4"/>
      <c r="E236" s="4"/>
      <c r="F236" s="4"/>
      <c r="G236" s="4"/>
      <c r="H236" s="4"/>
      <c r="I236" s="4"/>
      <c r="J236" s="4"/>
      <c r="K236" s="4"/>
      <c r="L236" s="4"/>
      <c r="M236" s="4"/>
      <c r="N236" s="4"/>
      <c r="O236" s="4"/>
      <c r="P236" s="4"/>
      <c r="Q236" s="4"/>
      <c r="R236" s="4"/>
      <c r="S236" s="4"/>
      <c r="T236" s="4"/>
    </row>
    <row r="237" spans="1:20">
      <c r="A237" s="4"/>
      <c r="B237" s="4"/>
      <c r="C237" s="4"/>
      <c r="D237" s="4"/>
      <c r="E237" s="4"/>
      <c r="F237" s="4"/>
      <c r="G237" s="4"/>
      <c r="H237" s="4"/>
      <c r="I237" s="4"/>
      <c r="J237" s="4"/>
      <c r="K237" s="4"/>
      <c r="L237" s="4"/>
      <c r="M237" s="4"/>
      <c r="N237" s="4"/>
      <c r="O237" s="4"/>
      <c r="P237" s="4"/>
      <c r="Q237" s="4"/>
      <c r="R237" s="4"/>
      <c r="S237" s="4"/>
      <c r="T237" s="4"/>
    </row>
    <row r="238" spans="1:20">
      <c r="A238" s="4"/>
      <c r="B238" s="4"/>
      <c r="C238" s="4"/>
      <c r="D238" s="4"/>
      <c r="E238" s="4"/>
      <c r="F238" s="4"/>
      <c r="G238" s="4"/>
      <c r="H238" s="4"/>
      <c r="I238" s="4"/>
      <c r="J238" s="4"/>
      <c r="K238" s="4"/>
      <c r="L238" s="4"/>
      <c r="M238" s="4"/>
      <c r="N238" s="4"/>
      <c r="O238" s="4"/>
      <c r="P238" s="4"/>
      <c r="Q238" s="4"/>
      <c r="R238" s="4"/>
      <c r="S238" s="4"/>
      <c r="T238" s="4"/>
    </row>
    <row r="239" spans="1:20">
      <c r="A239" s="4"/>
      <c r="B239" s="4"/>
      <c r="C239" s="4"/>
      <c r="D239" s="4"/>
      <c r="E239" s="4"/>
      <c r="F239" s="4"/>
      <c r="G239" s="4"/>
      <c r="H239" s="4"/>
      <c r="I239" s="4"/>
      <c r="J239" s="4"/>
      <c r="K239" s="4"/>
      <c r="L239" s="4"/>
      <c r="M239" s="4"/>
      <c r="N239" s="4"/>
      <c r="O239" s="4"/>
      <c r="P239" s="4"/>
      <c r="Q239" s="4"/>
      <c r="R239" s="4"/>
      <c r="S239" s="4"/>
      <c r="T239" s="4"/>
    </row>
    <row r="240" spans="1:20">
      <c r="A240" s="4"/>
      <c r="B240" s="4"/>
      <c r="C240" s="4"/>
      <c r="D240" s="4"/>
      <c r="E240" s="4"/>
      <c r="F240" s="4"/>
      <c r="G240" s="4"/>
      <c r="H240" s="4"/>
      <c r="I240" s="4"/>
      <c r="J240" s="4"/>
      <c r="K240" s="4"/>
      <c r="L240" s="4"/>
      <c r="M240" s="4"/>
      <c r="N240" s="4"/>
      <c r="O240" s="4"/>
      <c r="P240" s="4"/>
      <c r="Q240" s="4"/>
      <c r="R240" s="4"/>
      <c r="S240" s="4"/>
      <c r="T240" s="4"/>
    </row>
    <row r="241" spans="1:20">
      <c r="A241" s="4"/>
      <c r="B241" s="4"/>
      <c r="C241" s="4"/>
      <c r="D241" s="4"/>
      <c r="E241" s="4"/>
      <c r="F241" s="4"/>
      <c r="G241" s="4"/>
      <c r="H241" s="4"/>
      <c r="I241" s="4"/>
      <c r="J241" s="4"/>
      <c r="K241" s="4"/>
      <c r="L241" s="4"/>
      <c r="M241" s="4"/>
      <c r="N241" s="4"/>
      <c r="O241" s="4"/>
      <c r="P241" s="4"/>
      <c r="Q241" s="4"/>
      <c r="R241" s="4"/>
      <c r="S241" s="4"/>
      <c r="T241" s="4"/>
    </row>
    <row r="242" spans="1:20">
      <c r="A242" s="4"/>
      <c r="B242" s="4"/>
      <c r="C242" s="4"/>
      <c r="D242" s="4"/>
      <c r="E242" s="4"/>
      <c r="F242" s="4"/>
      <c r="G242" s="4"/>
      <c r="H242" s="4"/>
      <c r="I242" s="4"/>
      <c r="J242" s="4"/>
      <c r="K242" s="4"/>
      <c r="L242" s="4"/>
      <c r="M242" s="4"/>
      <c r="N242" s="4"/>
      <c r="O242" s="4"/>
      <c r="P242" s="4"/>
      <c r="Q242" s="4"/>
      <c r="R242" s="4"/>
      <c r="S242" s="4"/>
      <c r="T242" s="4"/>
    </row>
    <row r="243" spans="1:20">
      <c r="A243" s="4"/>
      <c r="B243" s="4"/>
      <c r="C243" s="4"/>
      <c r="D243" s="4"/>
      <c r="E243" s="4"/>
      <c r="F243" s="4"/>
      <c r="G243" s="4"/>
      <c r="H243" s="4"/>
      <c r="I243" s="4"/>
      <c r="J243" s="4"/>
      <c r="K243" s="4"/>
      <c r="L243" s="4"/>
      <c r="M243" s="4"/>
      <c r="N243" s="4"/>
      <c r="O243" s="4"/>
      <c r="P243" s="4"/>
      <c r="Q243" s="4"/>
      <c r="R243" s="4"/>
      <c r="S243" s="4"/>
      <c r="T243" s="4"/>
    </row>
    <row r="244" spans="1:20">
      <c r="A244" s="4"/>
      <c r="B244" s="4"/>
      <c r="C244" s="4"/>
      <c r="D244" s="4"/>
      <c r="E244" s="4"/>
      <c r="F244" s="4"/>
      <c r="G244" s="4"/>
      <c r="H244" s="4"/>
      <c r="I244" s="4"/>
      <c r="J244" s="4"/>
      <c r="K244" s="4"/>
      <c r="L244" s="4"/>
      <c r="M244" s="4"/>
      <c r="N244" s="4"/>
      <c r="O244" s="4"/>
      <c r="P244" s="4"/>
      <c r="Q244" s="4"/>
      <c r="R244" s="4"/>
      <c r="S244" s="4"/>
      <c r="T244" s="4"/>
    </row>
    <row r="245" spans="1:20">
      <c r="A245" s="4"/>
      <c r="B245" s="4"/>
      <c r="C245" s="4"/>
      <c r="D245" s="4"/>
      <c r="E245" s="4"/>
      <c r="F245" s="4"/>
      <c r="G245" s="4"/>
      <c r="H245" s="4"/>
      <c r="I245" s="4"/>
      <c r="J245" s="4"/>
      <c r="K245" s="4"/>
      <c r="L245" s="4"/>
      <c r="M245" s="4"/>
      <c r="N245" s="4"/>
      <c r="O245" s="4"/>
      <c r="P245" s="4"/>
      <c r="Q245" s="4"/>
      <c r="R245" s="4"/>
      <c r="S245" s="4"/>
      <c r="T245" s="4"/>
    </row>
    <row r="246" spans="1:20">
      <c r="A246" s="4"/>
      <c r="B246" s="4"/>
      <c r="C246" s="4"/>
      <c r="D246" s="4"/>
      <c r="E246" s="4"/>
      <c r="F246" s="4"/>
      <c r="G246" s="4"/>
      <c r="H246" s="4"/>
      <c r="I246" s="4"/>
      <c r="J246" s="4"/>
      <c r="K246" s="4"/>
      <c r="L246" s="4"/>
      <c r="M246" s="4"/>
      <c r="N246" s="4"/>
      <c r="O246" s="4"/>
      <c r="P246" s="4"/>
      <c r="Q246" s="4"/>
      <c r="R246" s="4"/>
      <c r="S246" s="4"/>
      <c r="T246" s="4"/>
    </row>
    <row r="247" spans="1:20">
      <c r="A247" s="4"/>
      <c r="B247" s="4"/>
      <c r="C247" s="4"/>
      <c r="D247" s="4"/>
      <c r="E247" s="4"/>
      <c r="F247" s="4"/>
      <c r="G247" s="4"/>
      <c r="H247" s="4"/>
      <c r="I247" s="4"/>
      <c r="J247" s="4"/>
      <c r="K247" s="4"/>
      <c r="L247" s="4"/>
      <c r="M247" s="4"/>
      <c r="N247" s="4"/>
      <c r="O247" s="4"/>
      <c r="P247" s="4"/>
      <c r="Q247" s="4"/>
      <c r="R247" s="4"/>
      <c r="S247" s="4"/>
      <c r="T247" s="4"/>
    </row>
    <row r="248" spans="1:20">
      <c r="A248" s="4"/>
      <c r="B248" s="4"/>
      <c r="C248" s="4"/>
      <c r="D248" s="4"/>
      <c r="E248" s="4"/>
      <c r="F248" s="4"/>
      <c r="G248" s="4"/>
      <c r="H248" s="4"/>
      <c r="I248" s="4"/>
      <c r="J248" s="4"/>
      <c r="K248" s="4"/>
      <c r="L248" s="4"/>
      <c r="M248" s="4"/>
      <c r="N248" s="4"/>
      <c r="O248" s="4"/>
      <c r="P248" s="4"/>
      <c r="Q248" s="4"/>
      <c r="R248" s="4"/>
      <c r="S248" s="4"/>
      <c r="T248" s="4"/>
    </row>
    <row r="249" spans="1:20">
      <c r="A249" s="4"/>
      <c r="B249" s="4"/>
      <c r="C249" s="4"/>
      <c r="D249" s="4"/>
      <c r="E249" s="4"/>
      <c r="F249" s="4"/>
      <c r="G249" s="4"/>
      <c r="H249" s="4"/>
      <c r="I249" s="4"/>
      <c r="J249" s="4"/>
      <c r="K249" s="4"/>
      <c r="L249" s="4"/>
      <c r="M249" s="4"/>
      <c r="N249" s="4"/>
      <c r="O249" s="4"/>
      <c r="P249" s="4"/>
      <c r="Q249" s="4"/>
      <c r="R249" s="4"/>
      <c r="S249" s="4"/>
      <c r="T249" s="4"/>
    </row>
    <row r="250" spans="1:20">
      <c r="A250" s="4"/>
      <c r="B250" s="4"/>
      <c r="C250" s="4"/>
      <c r="D250" s="4"/>
      <c r="E250" s="4"/>
      <c r="F250" s="4"/>
      <c r="G250" s="4"/>
      <c r="H250" s="4"/>
      <c r="I250" s="4"/>
      <c r="J250" s="4"/>
      <c r="K250" s="4"/>
      <c r="L250" s="4"/>
      <c r="M250" s="4"/>
      <c r="N250" s="4"/>
      <c r="O250" s="4"/>
      <c r="P250" s="4"/>
      <c r="Q250" s="4"/>
      <c r="R250" s="4"/>
      <c r="S250" s="4"/>
      <c r="T250" s="4"/>
    </row>
    <row r="251" spans="1:20">
      <c r="A251" s="4"/>
      <c r="B251" s="4"/>
      <c r="C251" s="4"/>
      <c r="D251" s="4"/>
      <c r="E251" s="4"/>
      <c r="F251" s="4"/>
      <c r="G251" s="4"/>
      <c r="H251" s="4"/>
      <c r="I251" s="4"/>
      <c r="J251" s="4"/>
      <c r="K251" s="4"/>
      <c r="L251" s="4"/>
      <c r="M251" s="4"/>
      <c r="N251" s="4"/>
      <c r="O251" s="4"/>
      <c r="P251" s="4"/>
      <c r="Q251" s="4"/>
      <c r="R251" s="4"/>
      <c r="S251" s="4"/>
      <c r="T251" s="4"/>
    </row>
    <row r="252" spans="1:20">
      <c r="A252" s="4"/>
      <c r="B252" s="4"/>
      <c r="C252" s="4"/>
      <c r="D252" s="4"/>
      <c r="E252" s="4"/>
      <c r="F252" s="4"/>
      <c r="G252" s="4"/>
      <c r="H252" s="4"/>
      <c r="I252" s="4"/>
      <c r="J252" s="4"/>
      <c r="K252" s="4"/>
      <c r="L252" s="4"/>
      <c r="M252" s="4"/>
      <c r="N252" s="4"/>
      <c r="O252" s="4"/>
      <c r="P252" s="4"/>
      <c r="Q252" s="4"/>
      <c r="R252" s="4"/>
      <c r="S252" s="4"/>
      <c r="T252" s="4"/>
    </row>
    <row r="253" spans="1:20">
      <c r="A253" s="4"/>
      <c r="B253" s="4"/>
      <c r="C253" s="4"/>
      <c r="D253" s="4"/>
      <c r="E253" s="4"/>
      <c r="F253" s="4"/>
      <c r="G253" s="4"/>
      <c r="H253" s="4"/>
      <c r="I253" s="4"/>
      <c r="J253" s="4"/>
      <c r="K253" s="4"/>
      <c r="L253" s="4"/>
      <c r="M253" s="4"/>
      <c r="N253" s="4"/>
      <c r="O253" s="4"/>
      <c r="P253" s="4"/>
      <c r="Q253" s="4"/>
      <c r="R253" s="4"/>
      <c r="S253" s="4"/>
      <c r="T253" s="4"/>
    </row>
    <row r="254" spans="1:20">
      <c r="A254" s="4"/>
      <c r="B254" s="4"/>
      <c r="C254" s="4"/>
      <c r="D254" s="4"/>
      <c r="E254" s="4"/>
      <c r="F254" s="4"/>
      <c r="G254" s="4"/>
      <c r="H254" s="4"/>
      <c r="I254" s="4"/>
      <c r="J254" s="4"/>
      <c r="K254" s="4"/>
      <c r="L254" s="4"/>
      <c r="M254" s="4"/>
      <c r="N254" s="4"/>
      <c r="O254" s="4"/>
      <c r="P254" s="4"/>
      <c r="Q254" s="4"/>
      <c r="R254" s="4"/>
      <c r="S254" s="4"/>
      <c r="T254" s="4"/>
    </row>
    <row r="255" spans="1:20">
      <c r="A255" s="4"/>
      <c r="B255" s="4"/>
      <c r="C255" s="4"/>
      <c r="D255" s="4"/>
      <c r="E255" s="4"/>
      <c r="F255" s="4"/>
      <c r="G255" s="4"/>
      <c r="H255" s="4"/>
      <c r="I255" s="4"/>
      <c r="J255" s="4"/>
      <c r="K255" s="4"/>
      <c r="L255" s="4"/>
      <c r="M255" s="4"/>
      <c r="N255" s="4"/>
      <c r="O255" s="4"/>
      <c r="P255" s="4"/>
      <c r="Q255" s="4"/>
      <c r="R255" s="4"/>
      <c r="S255" s="4"/>
      <c r="T255" s="4"/>
    </row>
    <row r="256" spans="1:20">
      <c r="A256" s="4"/>
      <c r="B256" s="4"/>
      <c r="C256" s="4"/>
      <c r="D256" s="4"/>
      <c r="E256" s="4"/>
      <c r="F256" s="4"/>
      <c r="G256" s="4"/>
      <c r="H256" s="4"/>
      <c r="I256" s="4"/>
      <c r="J256" s="4"/>
      <c r="K256" s="4"/>
      <c r="L256" s="4"/>
      <c r="M256" s="4"/>
      <c r="N256" s="4"/>
      <c r="O256" s="4"/>
      <c r="P256" s="4"/>
      <c r="Q256" s="4"/>
      <c r="R256" s="4"/>
      <c r="S256" s="4"/>
      <c r="T256" s="4"/>
    </row>
    <row r="257" spans="1:20">
      <c r="A257" s="4"/>
      <c r="B257" s="4"/>
      <c r="C257" s="4"/>
      <c r="D257" s="4"/>
      <c r="E257" s="4"/>
      <c r="F257" s="4"/>
      <c r="G257" s="4"/>
      <c r="H257" s="4"/>
      <c r="I257" s="4"/>
      <c r="J257" s="4"/>
      <c r="K257" s="4"/>
      <c r="L257" s="4"/>
      <c r="M257" s="4"/>
      <c r="N257" s="4"/>
      <c r="O257" s="4"/>
      <c r="P257" s="4"/>
      <c r="Q257" s="4"/>
      <c r="R257" s="4"/>
      <c r="S257" s="4"/>
      <c r="T257" s="4"/>
    </row>
    <row r="258" spans="1:20">
      <c r="A258" s="4"/>
      <c r="B258" s="4"/>
      <c r="C258" s="4"/>
      <c r="D258" s="4"/>
      <c r="E258" s="4"/>
      <c r="F258" s="4"/>
      <c r="G258" s="4"/>
      <c r="H258" s="4"/>
      <c r="I258" s="4"/>
      <c r="J258" s="4"/>
      <c r="K258" s="4"/>
      <c r="L258" s="4"/>
      <c r="M258" s="4"/>
      <c r="N258" s="4"/>
      <c r="O258" s="4"/>
      <c r="P258" s="4"/>
      <c r="Q258" s="4"/>
      <c r="R258" s="4"/>
      <c r="S258" s="4"/>
      <c r="T258" s="4"/>
    </row>
    <row r="259" spans="1:20">
      <c r="A259" s="4"/>
      <c r="B259" s="4"/>
      <c r="C259" s="4"/>
      <c r="D259" s="4"/>
      <c r="E259" s="4"/>
      <c r="F259" s="4"/>
      <c r="G259" s="4"/>
      <c r="H259" s="4"/>
      <c r="I259" s="4"/>
      <c r="J259" s="4"/>
      <c r="K259" s="4"/>
      <c r="L259" s="4"/>
      <c r="M259" s="4"/>
      <c r="N259" s="4"/>
      <c r="O259" s="4"/>
      <c r="P259" s="4"/>
      <c r="Q259" s="4"/>
      <c r="R259" s="4"/>
      <c r="S259" s="4"/>
      <c r="T259" s="4"/>
    </row>
    <row r="260" spans="1:20">
      <c r="A260" s="4"/>
      <c r="B260" s="4"/>
      <c r="C260" s="4"/>
      <c r="D260" s="4"/>
      <c r="E260" s="4"/>
      <c r="F260" s="4"/>
      <c r="G260" s="4"/>
      <c r="H260" s="4"/>
      <c r="I260" s="4"/>
      <c r="J260" s="4"/>
      <c r="K260" s="4"/>
      <c r="L260" s="4"/>
      <c r="M260" s="4"/>
      <c r="N260" s="4"/>
      <c r="O260" s="4"/>
      <c r="P260" s="4"/>
      <c r="Q260" s="4"/>
      <c r="R260" s="4"/>
      <c r="S260" s="4"/>
      <c r="T260" s="4"/>
    </row>
    <row r="261" spans="1:20">
      <c r="A261" s="4"/>
      <c r="B261" s="4"/>
      <c r="C261" s="4"/>
      <c r="D261" s="4"/>
      <c r="E261" s="4"/>
      <c r="F261" s="4"/>
      <c r="G261" s="4"/>
      <c r="H261" s="4"/>
      <c r="I261" s="4"/>
      <c r="J261" s="4"/>
      <c r="K261" s="4"/>
      <c r="L261" s="4"/>
      <c r="M261" s="4"/>
      <c r="N261" s="4"/>
      <c r="O261" s="4"/>
      <c r="P261" s="4"/>
      <c r="Q261" s="4"/>
      <c r="R261" s="4"/>
      <c r="S261" s="4"/>
      <c r="T261" s="4"/>
    </row>
    <row r="262" spans="1:20">
      <c r="A262" s="4"/>
      <c r="B262" s="4"/>
      <c r="C262" s="4"/>
      <c r="D262" s="4"/>
      <c r="E262" s="4"/>
      <c r="F262" s="4"/>
      <c r="G262" s="4"/>
      <c r="H262" s="4"/>
      <c r="I262" s="4"/>
      <c r="J262" s="4"/>
      <c r="K262" s="4"/>
      <c r="L262" s="4"/>
      <c r="M262" s="4"/>
      <c r="N262" s="4"/>
      <c r="O262" s="4"/>
      <c r="P262" s="4"/>
      <c r="Q262" s="4"/>
      <c r="R262" s="4"/>
      <c r="S262" s="4"/>
      <c r="T262" s="4"/>
    </row>
    <row r="263" spans="1:20">
      <c r="A263" s="4"/>
      <c r="B263" s="4"/>
      <c r="C263" s="4"/>
      <c r="D263" s="4"/>
      <c r="E263" s="4"/>
      <c r="F263" s="4"/>
      <c r="G263" s="4"/>
      <c r="H263" s="4"/>
      <c r="I263" s="4"/>
      <c r="J263" s="4"/>
      <c r="K263" s="4"/>
      <c r="L263" s="4"/>
      <c r="M263" s="4"/>
      <c r="N263" s="4"/>
      <c r="O263" s="4"/>
      <c r="P263" s="4"/>
      <c r="Q263" s="4"/>
      <c r="R263" s="4"/>
      <c r="S263" s="4"/>
      <c r="T263" s="4"/>
    </row>
    <row r="264" spans="1:20">
      <c r="A264" s="4"/>
      <c r="B264" s="4"/>
      <c r="C264" s="4"/>
      <c r="D264" s="4"/>
      <c r="E264" s="4"/>
      <c r="F264" s="4"/>
      <c r="G264" s="4"/>
      <c r="H264" s="4"/>
      <c r="I264" s="4"/>
      <c r="J264" s="4"/>
      <c r="K264" s="4"/>
      <c r="L264" s="4"/>
      <c r="M264" s="4"/>
      <c r="N264" s="4"/>
      <c r="O264" s="4"/>
      <c r="P264" s="4"/>
      <c r="Q264" s="4"/>
      <c r="R264" s="4"/>
      <c r="S264" s="4"/>
      <c r="T264" s="4"/>
    </row>
    <row r="265" spans="1:20">
      <c r="A265" s="4"/>
      <c r="B265" s="4"/>
      <c r="C265" s="4"/>
      <c r="D265" s="4"/>
      <c r="E265" s="4"/>
      <c r="F265" s="4"/>
      <c r="G265" s="4"/>
      <c r="H265" s="4"/>
      <c r="I265" s="4"/>
      <c r="J265" s="4"/>
      <c r="K265" s="4"/>
      <c r="L265" s="4"/>
      <c r="M265" s="4"/>
      <c r="N265" s="4"/>
      <c r="O265" s="4"/>
      <c r="P265" s="4"/>
      <c r="Q265" s="4"/>
      <c r="R265" s="4"/>
      <c r="S265" s="4"/>
      <c r="T265" s="4"/>
    </row>
    <row r="266" spans="1:20">
      <c r="A266" s="4"/>
      <c r="B266" s="4"/>
      <c r="C266" s="4"/>
      <c r="D266" s="4"/>
      <c r="E266" s="4"/>
      <c r="F266" s="4"/>
      <c r="G266" s="4"/>
      <c r="H266" s="4"/>
      <c r="I266" s="4"/>
      <c r="J266" s="4"/>
      <c r="K266" s="4"/>
      <c r="L266" s="4"/>
      <c r="M266" s="4"/>
      <c r="N266" s="4"/>
      <c r="O266" s="4"/>
      <c r="P266" s="4"/>
      <c r="Q266" s="4"/>
      <c r="R266" s="4"/>
      <c r="S266" s="4"/>
      <c r="T266" s="4"/>
    </row>
    <row r="267" spans="1:20">
      <c r="A267" s="4"/>
      <c r="B267" s="4"/>
      <c r="C267" s="4"/>
      <c r="D267" s="4"/>
      <c r="E267" s="4"/>
      <c r="F267" s="4"/>
      <c r="G267" s="4"/>
      <c r="H267" s="4"/>
      <c r="I267" s="4"/>
      <c r="J267" s="4"/>
      <c r="K267" s="4"/>
      <c r="L267" s="4"/>
      <c r="M267" s="4"/>
      <c r="N267" s="4"/>
      <c r="O267" s="4"/>
      <c r="P267" s="4"/>
      <c r="Q267" s="4"/>
      <c r="R267" s="4"/>
      <c r="S267" s="4"/>
      <c r="T267" s="4"/>
    </row>
    <row r="268" spans="1:20">
      <c r="A268" s="4"/>
      <c r="B268" s="4"/>
      <c r="C268" s="4"/>
      <c r="D268" s="4"/>
      <c r="E268" s="4"/>
      <c r="F268" s="4"/>
      <c r="G268" s="4"/>
      <c r="H268" s="4"/>
      <c r="I268" s="4"/>
      <c r="J268" s="4"/>
      <c r="K268" s="4"/>
      <c r="L268" s="4"/>
      <c r="M268" s="4"/>
      <c r="N268" s="4"/>
      <c r="O268" s="4"/>
      <c r="P268" s="4"/>
      <c r="Q268" s="4"/>
      <c r="R268" s="4"/>
      <c r="S268" s="4"/>
      <c r="T268" s="4"/>
    </row>
    <row r="269" spans="1:20">
      <c r="A269" s="4"/>
      <c r="B269" s="4"/>
      <c r="C269" s="4"/>
      <c r="D269" s="4"/>
      <c r="E269" s="4"/>
      <c r="F269" s="4"/>
      <c r="G269" s="4"/>
      <c r="H269" s="4"/>
      <c r="I269" s="4"/>
      <c r="J269" s="4"/>
      <c r="K269" s="4"/>
      <c r="L269" s="4"/>
      <c r="M269" s="4"/>
      <c r="N269" s="4"/>
      <c r="O269" s="4"/>
      <c r="P269" s="4"/>
      <c r="Q269" s="4"/>
      <c r="R269" s="4"/>
      <c r="S269" s="4"/>
      <c r="T269" s="4"/>
    </row>
    <row r="270" spans="1:20">
      <c r="A270" s="4"/>
      <c r="B270" s="4"/>
      <c r="C270" s="4"/>
      <c r="D270" s="4"/>
      <c r="E270" s="4"/>
      <c r="F270" s="4"/>
      <c r="G270" s="4"/>
      <c r="H270" s="4"/>
      <c r="I270" s="4"/>
      <c r="J270" s="4"/>
      <c r="K270" s="4"/>
      <c r="L270" s="4"/>
      <c r="M270" s="4"/>
      <c r="N270" s="4"/>
      <c r="O270" s="4"/>
      <c r="P270" s="4"/>
      <c r="Q270" s="4"/>
      <c r="R270" s="4"/>
      <c r="S270" s="4"/>
      <c r="T270" s="4"/>
    </row>
    <row r="271" spans="1:20">
      <c r="A271" s="4"/>
      <c r="B271" s="4"/>
      <c r="C271" s="4"/>
      <c r="D271" s="4"/>
      <c r="E271" s="4"/>
      <c r="F271" s="4"/>
      <c r="G271" s="4"/>
      <c r="H271" s="4"/>
      <c r="I271" s="4"/>
      <c r="J271" s="4"/>
      <c r="K271" s="4"/>
      <c r="L271" s="4"/>
      <c r="M271" s="4"/>
      <c r="N271" s="4"/>
      <c r="O271" s="4"/>
      <c r="P271" s="4"/>
      <c r="Q271" s="4"/>
      <c r="R271" s="4"/>
      <c r="S271" s="4"/>
      <c r="T271" s="4"/>
    </row>
    <row r="272" spans="1:20">
      <c r="A272" s="4"/>
      <c r="B272" s="4"/>
      <c r="C272" s="4"/>
      <c r="D272" s="4"/>
      <c r="E272" s="4"/>
      <c r="F272" s="4"/>
      <c r="G272" s="4"/>
      <c r="H272" s="4"/>
      <c r="I272" s="4"/>
      <c r="J272" s="4"/>
      <c r="K272" s="4"/>
      <c r="L272" s="4"/>
      <c r="M272" s="4"/>
      <c r="N272" s="4"/>
      <c r="O272" s="4"/>
      <c r="P272" s="4"/>
      <c r="Q272" s="4"/>
      <c r="R272" s="4"/>
      <c r="S272" s="4"/>
      <c r="T272" s="4"/>
    </row>
    <row r="273" spans="1:20">
      <c r="A273" s="4"/>
      <c r="B273" s="4"/>
      <c r="C273" s="4"/>
      <c r="D273" s="4"/>
      <c r="E273" s="4"/>
      <c r="F273" s="4"/>
      <c r="G273" s="4"/>
      <c r="H273" s="4"/>
      <c r="I273" s="4"/>
      <c r="J273" s="4"/>
      <c r="K273" s="4"/>
      <c r="L273" s="4"/>
      <c r="M273" s="4"/>
      <c r="N273" s="4"/>
      <c r="O273" s="4"/>
      <c r="P273" s="4"/>
      <c r="Q273" s="4"/>
      <c r="R273" s="4"/>
      <c r="S273" s="4"/>
      <c r="T273" s="4"/>
    </row>
    <row r="274" spans="1:20">
      <c r="A274" s="4"/>
      <c r="B274" s="4"/>
      <c r="C274" s="4"/>
      <c r="D274" s="4"/>
      <c r="E274" s="4"/>
      <c r="F274" s="4"/>
      <c r="G274" s="4"/>
      <c r="H274" s="4"/>
      <c r="I274" s="4"/>
      <c r="J274" s="4"/>
      <c r="K274" s="4"/>
      <c r="L274" s="4"/>
      <c r="M274" s="4"/>
      <c r="N274" s="4"/>
      <c r="O274" s="4"/>
      <c r="P274" s="4"/>
      <c r="Q274" s="4"/>
      <c r="R274" s="4"/>
      <c r="S274" s="4"/>
      <c r="T274" s="4"/>
    </row>
    <row r="275" spans="1:20">
      <c r="A275" s="4"/>
      <c r="B275" s="4"/>
      <c r="C275" s="4"/>
      <c r="D275" s="4"/>
      <c r="E275" s="4"/>
      <c r="F275" s="4"/>
      <c r="G275" s="4"/>
      <c r="H275" s="4"/>
      <c r="I275" s="4"/>
      <c r="J275" s="4"/>
      <c r="K275" s="4"/>
      <c r="L275" s="4"/>
      <c r="M275" s="4"/>
      <c r="N275" s="4"/>
      <c r="O275" s="4"/>
      <c r="P275" s="4"/>
      <c r="Q275" s="4"/>
      <c r="R275" s="4"/>
      <c r="S275" s="4"/>
      <c r="T275" s="4"/>
    </row>
    <row r="276" spans="1:20">
      <c r="A276" s="4"/>
      <c r="B276" s="4"/>
      <c r="C276" s="4"/>
      <c r="D276" s="4"/>
      <c r="E276" s="4"/>
      <c r="F276" s="4"/>
      <c r="G276" s="4"/>
      <c r="H276" s="4"/>
      <c r="I276" s="4"/>
      <c r="J276" s="4"/>
      <c r="K276" s="4"/>
      <c r="L276" s="4"/>
      <c r="M276" s="4"/>
      <c r="N276" s="4"/>
      <c r="O276" s="4"/>
      <c r="P276" s="4"/>
      <c r="Q276" s="4"/>
      <c r="R276" s="4"/>
      <c r="S276" s="4"/>
      <c r="T276" s="4"/>
    </row>
    <row r="277" spans="1:20">
      <c r="A277" s="4"/>
      <c r="B277" s="4"/>
      <c r="C277" s="4"/>
      <c r="D277" s="4"/>
      <c r="E277" s="4"/>
      <c r="F277" s="4"/>
      <c r="G277" s="4"/>
      <c r="H277" s="4"/>
      <c r="I277" s="4"/>
      <c r="J277" s="4"/>
      <c r="K277" s="4"/>
      <c r="L277" s="4"/>
      <c r="M277" s="4"/>
      <c r="N277" s="4"/>
      <c r="O277" s="4"/>
      <c r="P277" s="4"/>
      <c r="Q277" s="4"/>
      <c r="R277" s="4"/>
      <c r="S277" s="4"/>
      <c r="T277" s="4"/>
    </row>
    <row r="278" spans="1:20">
      <c r="A278" s="4"/>
      <c r="B278" s="4"/>
      <c r="C278" s="4"/>
      <c r="D278" s="4"/>
      <c r="E278" s="4"/>
      <c r="F278" s="4"/>
      <c r="G278" s="4"/>
      <c r="H278" s="4"/>
      <c r="I278" s="4"/>
      <c r="J278" s="4"/>
      <c r="K278" s="4"/>
      <c r="L278" s="4"/>
      <c r="M278" s="4"/>
      <c r="N278" s="4"/>
      <c r="O278" s="4"/>
      <c r="P278" s="4"/>
      <c r="Q278" s="4"/>
      <c r="R278" s="4"/>
      <c r="S278" s="4"/>
      <c r="T278" s="4"/>
    </row>
    <row r="279" spans="1:20">
      <c r="A279" s="4"/>
      <c r="B279" s="4"/>
      <c r="C279" s="4"/>
      <c r="D279" s="4"/>
      <c r="E279" s="4"/>
      <c r="F279" s="4"/>
      <c r="G279" s="4"/>
      <c r="H279" s="4"/>
      <c r="I279" s="4"/>
      <c r="J279" s="4"/>
      <c r="K279" s="4"/>
      <c r="L279" s="4"/>
      <c r="M279" s="4"/>
      <c r="N279" s="4"/>
      <c r="O279" s="4"/>
      <c r="P279" s="4"/>
      <c r="Q279" s="4"/>
      <c r="R279" s="4"/>
      <c r="S279" s="4"/>
      <c r="T279" s="4"/>
    </row>
    <row r="280" spans="1:20">
      <c r="A280" s="4"/>
      <c r="B280" s="4"/>
      <c r="C280" s="4"/>
      <c r="D280" s="4"/>
      <c r="E280" s="4"/>
      <c r="F280" s="4"/>
      <c r="G280" s="4"/>
      <c r="H280" s="4"/>
      <c r="I280" s="4"/>
      <c r="J280" s="4"/>
      <c r="K280" s="4"/>
      <c r="L280" s="4"/>
      <c r="M280" s="4"/>
      <c r="N280" s="4"/>
      <c r="O280" s="4"/>
      <c r="P280" s="4"/>
      <c r="Q280" s="4"/>
      <c r="R280" s="4"/>
      <c r="S280" s="4"/>
      <c r="T280" s="4"/>
    </row>
    <row r="281" spans="1:20">
      <c r="A281" s="4"/>
      <c r="B281" s="4"/>
      <c r="C281" s="4"/>
      <c r="D281" s="4"/>
      <c r="E281" s="4"/>
      <c r="F281" s="4"/>
      <c r="G281" s="4"/>
      <c r="H281" s="4"/>
      <c r="I281" s="4"/>
      <c r="J281" s="4"/>
      <c r="K281" s="4"/>
      <c r="L281" s="4"/>
      <c r="M281" s="4"/>
      <c r="N281" s="4"/>
      <c r="O281" s="4"/>
      <c r="P281" s="4"/>
      <c r="Q281" s="4"/>
      <c r="R281" s="4"/>
      <c r="S281" s="4"/>
      <c r="T281" s="4"/>
    </row>
    <row r="282" spans="1:20">
      <c r="A282" s="4"/>
      <c r="B282" s="4"/>
      <c r="C282" s="4"/>
      <c r="D282" s="4"/>
      <c r="E282" s="4"/>
      <c r="F282" s="4"/>
      <c r="G282" s="4"/>
      <c r="H282" s="4"/>
      <c r="I282" s="4"/>
      <c r="J282" s="4"/>
      <c r="K282" s="4"/>
      <c r="L282" s="4"/>
      <c r="M282" s="4"/>
      <c r="N282" s="4"/>
      <c r="O282" s="4"/>
      <c r="P282" s="4"/>
      <c r="Q282" s="4"/>
      <c r="R282" s="4"/>
      <c r="S282" s="4"/>
      <c r="T282" s="4"/>
    </row>
    <row r="283" spans="1:20">
      <c r="A283" s="4"/>
      <c r="B283" s="4"/>
      <c r="C283" s="4"/>
      <c r="D283" s="4"/>
      <c r="E283" s="4"/>
      <c r="F283" s="4"/>
      <c r="G283" s="4"/>
      <c r="H283" s="4"/>
      <c r="I283" s="4"/>
      <c r="J283" s="4"/>
      <c r="K283" s="4"/>
      <c r="L283" s="4"/>
      <c r="M283" s="4"/>
      <c r="N283" s="4"/>
      <c r="O283" s="4"/>
      <c r="P283" s="4"/>
      <c r="Q283" s="4"/>
      <c r="R283" s="4"/>
      <c r="S283" s="4"/>
      <c r="T283" s="4"/>
    </row>
    <row r="284" spans="1:20">
      <c r="A284" s="4"/>
      <c r="B284" s="4"/>
      <c r="C284" s="4"/>
      <c r="D284" s="4"/>
      <c r="E284" s="4"/>
      <c r="F284" s="4"/>
      <c r="G284" s="4"/>
      <c r="H284" s="4"/>
      <c r="I284" s="4"/>
      <c r="J284" s="4"/>
      <c r="K284" s="4"/>
      <c r="L284" s="4"/>
      <c r="M284" s="4"/>
      <c r="N284" s="4"/>
      <c r="O284" s="4"/>
      <c r="P284" s="4"/>
      <c r="Q284" s="4"/>
      <c r="R284" s="4"/>
      <c r="S284" s="4"/>
      <c r="T284" s="4"/>
    </row>
    <row r="285" spans="1:20">
      <c r="A285" s="4"/>
      <c r="B285" s="4"/>
      <c r="C285" s="4"/>
      <c r="D285" s="4"/>
      <c r="E285" s="4"/>
      <c r="F285" s="4"/>
      <c r="G285" s="4"/>
      <c r="H285" s="4"/>
      <c r="I285" s="4"/>
      <c r="J285" s="4"/>
      <c r="K285" s="4"/>
      <c r="L285" s="4"/>
      <c r="M285" s="4"/>
      <c r="N285" s="4"/>
      <c r="O285" s="4"/>
      <c r="P285" s="4"/>
      <c r="Q285" s="4"/>
      <c r="R285" s="4"/>
      <c r="S285" s="4"/>
      <c r="T285" s="4"/>
    </row>
    <row r="286" spans="1:20">
      <c r="A286" s="4"/>
      <c r="B286" s="4"/>
      <c r="C286" s="4"/>
      <c r="D286" s="4"/>
      <c r="E286" s="4"/>
      <c r="F286" s="4"/>
      <c r="G286" s="4"/>
      <c r="H286" s="4"/>
      <c r="I286" s="4"/>
      <c r="J286" s="4"/>
      <c r="K286" s="4"/>
      <c r="L286" s="4"/>
      <c r="M286" s="4"/>
      <c r="N286" s="4"/>
      <c r="O286" s="4"/>
      <c r="P286" s="4"/>
      <c r="Q286" s="4"/>
      <c r="R286" s="4"/>
      <c r="S286" s="4"/>
      <c r="T286" s="4"/>
    </row>
    <row r="287" spans="1:20">
      <c r="A287" s="4"/>
      <c r="B287" s="4"/>
      <c r="C287" s="4"/>
      <c r="D287" s="4"/>
      <c r="E287" s="4"/>
      <c r="F287" s="4"/>
      <c r="G287" s="4"/>
      <c r="H287" s="4"/>
      <c r="I287" s="4"/>
      <c r="J287" s="4"/>
      <c r="K287" s="4"/>
      <c r="L287" s="4"/>
      <c r="M287" s="4"/>
      <c r="N287" s="4"/>
      <c r="O287" s="4"/>
      <c r="P287" s="4"/>
      <c r="Q287" s="4"/>
      <c r="R287" s="4"/>
      <c r="S287" s="4"/>
      <c r="T287" s="4"/>
    </row>
    <row r="288" spans="1:20">
      <c r="A288" s="4"/>
      <c r="B288" s="4"/>
      <c r="C288" s="4"/>
      <c r="D288" s="4"/>
      <c r="E288" s="4"/>
      <c r="F288" s="4"/>
      <c r="G288" s="4"/>
      <c r="H288" s="4"/>
      <c r="I288" s="4"/>
      <c r="J288" s="4"/>
      <c r="K288" s="4"/>
      <c r="L288" s="4"/>
      <c r="M288" s="4"/>
      <c r="N288" s="4"/>
      <c r="O288" s="4"/>
      <c r="P288" s="4"/>
      <c r="Q288" s="4"/>
      <c r="R288" s="4"/>
      <c r="S288" s="4"/>
      <c r="T288" s="4"/>
    </row>
    <row r="289" spans="1:20">
      <c r="A289" s="4"/>
      <c r="B289" s="4"/>
      <c r="C289" s="4"/>
      <c r="D289" s="4"/>
      <c r="E289" s="4"/>
      <c r="F289" s="4"/>
      <c r="G289" s="4"/>
      <c r="H289" s="4"/>
      <c r="I289" s="4"/>
      <c r="J289" s="4"/>
      <c r="K289" s="4"/>
      <c r="L289" s="4"/>
      <c r="M289" s="4"/>
      <c r="N289" s="4"/>
      <c r="O289" s="4"/>
      <c r="P289" s="4"/>
      <c r="Q289" s="4"/>
      <c r="R289" s="4"/>
      <c r="S289" s="4"/>
      <c r="T289" s="4"/>
    </row>
    <row r="290" spans="1:20">
      <c r="A290" s="4"/>
      <c r="B290" s="4"/>
      <c r="C290" s="4"/>
      <c r="D290" s="4"/>
      <c r="E290" s="4"/>
      <c r="F290" s="4"/>
      <c r="G290" s="4"/>
      <c r="H290" s="4"/>
      <c r="I290" s="4"/>
      <c r="J290" s="4"/>
      <c r="K290" s="4"/>
      <c r="L290" s="4"/>
      <c r="M290" s="4"/>
      <c r="N290" s="4"/>
      <c r="O290" s="4"/>
      <c r="P290" s="4"/>
      <c r="Q290" s="4"/>
      <c r="R290" s="4"/>
      <c r="S290" s="4"/>
      <c r="T290" s="4"/>
    </row>
    <row r="291" spans="1:20">
      <c r="A291" s="4"/>
      <c r="B291" s="4"/>
      <c r="C291" s="4"/>
      <c r="D291" s="4"/>
      <c r="E291" s="4"/>
      <c r="F291" s="4"/>
      <c r="G291" s="4"/>
      <c r="H291" s="4"/>
      <c r="I291" s="4"/>
      <c r="J291" s="4"/>
      <c r="K291" s="4"/>
      <c r="L291" s="4"/>
      <c r="M291" s="4"/>
      <c r="N291" s="4"/>
      <c r="O291" s="4"/>
      <c r="P291" s="4"/>
      <c r="Q291" s="4"/>
      <c r="R291" s="4"/>
      <c r="S291" s="4"/>
      <c r="T291" s="4"/>
    </row>
    <row r="292" spans="1:20">
      <c r="A292" s="4"/>
      <c r="B292" s="4"/>
      <c r="C292" s="4"/>
      <c r="D292" s="4"/>
      <c r="E292" s="4"/>
      <c r="F292" s="4"/>
      <c r="G292" s="4"/>
      <c r="H292" s="4"/>
      <c r="I292" s="4"/>
      <c r="J292" s="4"/>
      <c r="K292" s="4"/>
      <c r="L292" s="4"/>
      <c r="M292" s="4"/>
      <c r="N292" s="4"/>
      <c r="O292" s="4"/>
      <c r="P292" s="4"/>
      <c r="Q292" s="4"/>
      <c r="R292" s="4"/>
      <c r="S292" s="4"/>
      <c r="T292" s="4"/>
    </row>
    <row r="293" spans="1:20">
      <c r="A293" s="4"/>
      <c r="B293" s="4"/>
      <c r="C293" s="4"/>
      <c r="D293" s="4"/>
      <c r="E293" s="4"/>
      <c r="F293" s="4"/>
      <c r="G293" s="4"/>
      <c r="H293" s="4"/>
      <c r="I293" s="4"/>
      <c r="J293" s="4"/>
      <c r="K293" s="4"/>
      <c r="L293" s="4"/>
      <c r="M293" s="4"/>
      <c r="N293" s="4"/>
      <c r="O293" s="4"/>
      <c r="P293" s="4"/>
      <c r="Q293" s="4"/>
      <c r="R293" s="4"/>
      <c r="S293" s="4"/>
      <c r="T293" s="4"/>
    </row>
    <row r="294" spans="1:20">
      <c r="A294" s="4"/>
      <c r="B294" s="4"/>
      <c r="C294" s="4"/>
      <c r="D294" s="4"/>
      <c r="E294" s="4"/>
      <c r="F294" s="4"/>
      <c r="G294" s="4"/>
      <c r="H294" s="4"/>
      <c r="I294" s="4"/>
      <c r="J294" s="4"/>
      <c r="K294" s="4"/>
      <c r="L294" s="4"/>
      <c r="M294" s="4"/>
      <c r="N294" s="4"/>
      <c r="O294" s="4"/>
      <c r="P294" s="4"/>
      <c r="Q294" s="4"/>
      <c r="R294" s="4"/>
      <c r="S294" s="4"/>
      <c r="T294" s="4"/>
    </row>
    <row r="295" spans="1:20">
      <c r="A295" s="4"/>
      <c r="B295" s="4"/>
      <c r="C295" s="4"/>
      <c r="D295" s="4"/>
      <c r="E295" s="4"/>
      <c r="F295" s="4"/>
      <c r="G295" s="4"/>
      <c r="H295" s="4"/>
      <c r="I295" s="4"/>
      <c r="J295" s="4"/>
      <c r="K295" s="4"/>
      <c r="L295" s="4"/>
      <c r="M295" s="4"/>
      <c r="N295" s="4"/>
      <c r="O295" s="4"/>
      <c r="P295" s="4"/>
      <c r="Q295" s="4"/>
      <c r="R295" s="4"/>
      <c r="S295" s="4"/>
      <c r="T295" s="4"/>
    </row>
    <row r="296" spans="1:20">
      <c r="A296" s="4"/>
      <c r="B296" s="4"/>
      <c r="C296" s="4"/>
      <c r="D296" s="4"/>
      <c r="E296" s="4"/>
      <c r="F296" s="4"/>
      <c r="G296" s="4"/>
      <c r="H296" s="4"/>
      <c r="I296" s="4"/>
      <c r="J296" s="4"/>
      <c r="K296" s="4"/>
      <c r="L296" s="4"/>
      <c r="M296" s="4"/>
      <c r="N296" s="4"/>
      <c r="O296" s="4"/>
      <c r="P296" s="4"/>
      <c r="Q296" s="4"/>
      <c r="R296" s="4"/>
      <c r="S296" s="4"/>
      <c r="T296" s="4"/>
    </row>
    <row r="297" spans="1:20">
      <c r="A297" s="4"/>
      <c r="B297" s="4"/>
      <c r="C297" s="4"/>
      <c r="D297" s="4"/>
      <c r="E297" s="4"/>
      <c r="F297" s="4"/>
      <c r="G297" s="4"/>
      <c r="H297" s="4"/>
      <c r="I297" s="4"/>
      <c r="J297" s="4"/>
      <c r="K297" s="4"/>
      <c r="L297" s="4"/>
      <c r="M297" s="4"/>
      <c r="N297" s="4"/>
      <c r="O297" s="4"/>
      <c r="P297" s="4"/>
      <c r="Q297" s="4"/>
      <c r="R297" s="4"/>
      <c r="S297" s="4"/>
      <c r="T297" s="4"/>
    </row>
    <row r="298" spans="1:20">
      <c r="A298" s="4"/>
      <c r="B298" s="4"/>
      <c r="C298" s="4"/>
      <c r="D298" s="4"/>
      <c r="E298" s="4"/>
      <c r="F298" s="4"/>
      <c r="G298" s="4"/>
      <c r="H298" s="4"/>
      <c r="I298" s="4"/>
      <c r="J298" s="4"/>
      <c r="K298" s="4"/>
      <c r="L298" s="4"/>
      <c r="M298" s="4"/>
      <c r="N298" s="4"/>
      <c r="O298" s="4"/>
      <c r="P298" s="4"/>
      <c r="Q298" s="4"/>
      <c r="R298" s="4"/>
      <c r="S298" s="4"/>
      <c r="T298" s="4"/>
    </row>
    <row r="299" spans="1:20">
      <c r="A299" s="4"/>
      <c r="B299" s="4"/>
      <c r="C299" s="4"/>
      <c r="D299" s="4"/>
      <c r="E299" s="4"/>
      <c r="F299" s="4"/>
      <c r="G299" s="4"/>
      <c r="H299" s="4"/>
      <c r="I299" s="4"/>
      <c r="J299" s="4"/>
      <c r="K299" s="4"/>
      <c r="L299" s="4"/>
      <c r="M299" s="4"/>
      <c r="N299" s="4"/>
      <c r="O299" s="4"/>
      <c r="P299" s="4"/>
      <c r="Q299" s="4"/>
      <c r="R299" s="4"/>
      <c r="S299" s="4"/>
      <c r="T299" s="4"/>
    </row>
    <row r="300" spans="1:20">
      <c r="A300" s="4"/>
      <c r="B300" s="4"/>
      <c r="C300" s="4"/>
      <c r="D300" s="4"/>
      <c r="E300" s="4"/>
      <c r="F300" s="4"/>
      <c r="G300" s="4"/>
      <c r="H300" s="4"/>
      <c r="I300" s="4"/>
      <c r="J300" s="4"/>
      <c r="K300" s="4"/>
      <c r="L300" s="4"/>
      <c r="M300" s="4"/>
      <c r="N300" s="4"/>
      <c r="O300" s="4"/>
      <c r="P300" s="4"/>
      <c r="Q300" s="4"/>
      <c r="R300" s="4"/>
      <c r="S300" s="4"/>
      <c r="T300" s="4"/>
    </row>
    <row r="301" spans="1:20">
      <c r="A301" s="4"/>
      <c r="B301" s="4"/>
      <c r="C301" s="4"/>
      <c r="D301" s="4"/>
      <c r="E301" s="4"/>
      <c r="F301" s="4"/>
      <c r="G301" s="4"/>
      <c r="H301" s="4"/>
      <c r="I301" s="4"/>
      <c r="J301" s="4"/>
      <c r="K301" s="4"/>
      <c r="L301" s="4"/>
      <c r="M301" s="4"/>
      <c r="N301" s="4"/>
      <c r="O301" s="4"/>
      <c r="P301" s="4"/>
      <c r="Q301" s="4"/>
      <c r="R301" s="4"/>
      <c r="S301" s="4"/>
      <c r="T301" s="4"/>
    </row>
    <row r="302" spans="1:20">
      <c r="A302" s="4"/>
      <c r="B302" s="4"/>
      <c r="C302" s="4"/>
      <c r="D302" s="4"/>
      <c r="E302" s="4"/>
      <c r="F302" s="4"/>
      <c r="G302" s="4"/>
      <c r="H302" s="4"/>
      <c r="I302" s="4"/>
      <c r="J302" s="4"/>
      <c r="K302" s="4"/>
      <c r="L302" s="4"/>
      <c r="M302" s="4"/>
      <c r="N302" s="4"/>
      <c r="O302" s="4"/>
      <c r="P302" s="4"/>
      <c r="Q302" s="4"/>
      <c r="R302" s="4"/>
      <c r="S302" s="4"/>
      <c r="T302" s="4"/>
    </row>
    <row r="303" spans="1:20">
      <c r="A303" s="4"/>
      <c r="B303" s="4"/>
      <c r="C303" s="4"/>
      <c r="D303" s="4"/>
      <c r="E303" s="4"/>
      <c r="F303" s="4"/>
      <c r="G303" s="4"/>
      <c r="H303" s="4"/>
      <c r="I303" s="4"/>
      <c r="J303" s="4"/>
      <c r="K303" s="4"/>
      <c r="L303" s="4"/>
      <c r="M303" s="4"/>
      <c r="N303" s="4"/>
      <c r="O303" s="4"/>
      <c r="P303" s="4"/>
      <c r="Q303" s="4"/>
      <c r="R303" s="4"/>
      <c r="S303" s="4"/>
      <c r="T303" s="4"/>
    </row>
    <row r="304" spans="1:20">
      <c r="A304" s="4"/>
      <c r="B304" s="4"/>
      <c r="C304" s="4"/>
      <c r="D304" s="4"/>
      <c r="E304" s="4"/>
      <c r="F304" s="4"/>
      <c r="G304" s="4"/>
      <c r="H304" s="4"/>
      <c r="I304" s="4"/>
      <c r="J304" s="4"/>
      <c r="K304" s="4"/>
      <c r="L304" s="4"/>
      <c r="M304" s="4"/>
      <c r="N304" s="4"/>
      <c r="O304" s="4"/>
      <c r="P304" s="4"/>
      <c r="Q304" s="4"/>
      <c r="R304" s="4"/>
      <c r="S304" s="4"/>
      <c r="T304" s="4"/>
    </row>
    <row r="305" spans="1:20">
      <c r="A305" s="4"/>
      <c r="B305" s="4"/>
      <c r="C305" s="4"/>
      <c r="D305" s="4"/>
      <c r="E305" s="4"/>
      <c r="F305" s="4"/>
      <c r="G305" s="4"/>
      <c r="H305" s="4"/>
      <c r="I305" s="4"/>
      <c r="J305" s="4"/>
      <c r="K305" s="4"/>
      <c r="L305" s="4"/>
      <c r="M305" s="4"/>
      <c r="N305" s="4"/>
      <c r="O305" s="4"/>
      <c r="P305" s="4"/>
      <c r="Q305" s="4"/>
      <c r="R305" s="4"/>
      <c r="S305" s="4"/>
      <c r="T305" s="4"/>
    </row>
    <row r="306" spans="1:20">
      <c r="A306" s="4"/>
      <c r="B306" s="4"/>
      <c r="C306" s="4"/>
      <c r="D306" s="4"/>
      <c r="E306" s="4"/>
      <c r="F306" s="4"/>
      <c r="G306" s="4"/>
      <c r="H306" s="4"/>
      <c r="I306" s="4"/>
      <c r="J306" s="4"/>
      <c r="K306" s="4"/>
      <c r="L306" s="4"/>
      <c r="M306" s="4"/>
      <c r="N306" s="4"/>
      <c r="O306" s="4"/>
      <c r="P306" s="4"/>
      <c r="Q306" s="4"/>
      <c r="R306" s="4"/>
      <c r="S306" s="4"/>
      <c r="T306" s="4"/>
    </row>
    <row r="307" spans="1:20">
      <c r="A307" s="4"/>
      <c r="B307" s="4"/>
      <c r="C307" s="4"/>
      <c r="D307" s="4"/>
      <c r="E307" s="4"/>
      <c r="F307" s="4"/>
      <c r="G307" s="4"/>
      <c r="H307" s="4"/>
      <c r="I307" s="4"/>
      <c r="J307" s="4"/>
      <c r="K307" s="4"/>
      <c r="L307" s="4"/>
      <c r="M307" s="4"/>
      <c r="N307" s="4"/>
      <c r="O307" s="4"/>
      <c r="P307" s="4"/>
      <c r="Q307" s="4"/>
      <c r="R307" s="4"/>
      <c r="S307" s="4"/>
      <c r="T307" s="4"/>
    </row>
    <row r="308" spans="1:20">
      <c r="A308" s="4"/>
      <c r="B308" s="4"/>
      <c r="C308" s="4"/>
      <c r="D308" s="4"/>
      <c r="E308" s="4"/>
      <c r="F308" s="4"/>
      <c r="G308" s="4"/>
      <c r="H308" s="4"/>
      <c r="I308" s="4"/>
      <c r="J308" s="4"/>
      <c r="K308" s="4"/>
      <c r="L308" s="4"/>
      <c r="M308" s="4"/>
      <c r="N308" s="4"/>
      <c r="O308" s="4"/>
      <c r="P308" s="4"/>
      <c r="Q308" s="4"/>
      <c r="R308" s="4"/>
      <c r="S308" s="4"/>
      <c r="T308" s="4"/>
    </row>
    <row r="309" spans="1:20">
      <c r="A309" s="4"/>
      <c r="B309" s="4"/>
      <c r="C309" s="4"/>
      <c r="D309" s="4"/>
      <c r="E309" s="4"/>
      <c r="F309" s="4"/>
      <c r="G309" s="4"/>
      <c r="H309" s="4"/>
      <c r="I309" s="4"/>
      <c r="J309" s="4"/>
      <c r="K309" s="4"/>
      <c r="L309" s="4"/>
      <c r="M309" s="4"/>
      <c r="N309" s="4"/>
      <c r="O309" s="4"/>
      <c r="P309" s="4"/>
      <c r="Q309" s="4"/>
      <c r="R309" s="4"/>
      <c r="S309" s="4"/>
      <c r="T309" s="4"/>
    </row>
    <row r="310" spans="1:20">
      <c r="A310" s="4"/>
      <c r="B310" s="4"/>
      <c r="C310" s="4"/>
      <c r="D310" s="4"/>
      <c r="E310" s="4"/>
      <c r="F310" s="4"/>
      <c r="G310" s="4"/>
      <c r="H310" s="4"/>
      <c r="I310" s="4"/>
      <c r="J310" s="4"/>
      <c r="K310" s="4"/>
      <c r="L310" s="4"/>
      <c r="M310" s="4"/>
      <c r="N310" s="4"/>
      <c r="O310" s="4"/>
      <c r="P310" s="4"/>
      <c r="Q310" s="4"/>
      <c r="R310" s="4"/>
      <c r="S310" s="4"/>
      <c r="T310" s="4"/>
    </row>
    <row r="311" spans="1:20">
      <c r="A311" s="4"/>
      <c r="B311" s="4"/>
      <c r="C311" s="4"/>
      <c r="D311" s="4"/>
      <c r="E311" s="4"/>
      <c r="F311" s="4"/>
      <c r="G311" s="4"/>
      <c r="H311" s="4"/>
      <c r="I311" s="4"/>
      <c r="J311" s="4"/>
      <c r="K311" s="4"/>
      <c r="L311" s="4"/>
      <c r="M311" s="4"/>
      <c r="N311" s="4"/>
      <c r="O311" s="4"/>
      <c r="P311" s="4"/>
      <c r="Q311" s="4"/>
      <c r="R311" s="4"/>
      <c r="S311" s="4"/>
      <c r="T311" s="4"/>
    </row>
    <row r="312" spans="1:20">
      <c r="A312" s="4"/>
      <c r="B312" s="4"/>
      <c r="C312" s="4"/>
      <c r="D312" s="4"/>
      <c r="E312" s="4"/>
      <c r="F312" s="4"/>
      <c r="G312" s="4"/>
      <c r="H312" s="4"/>
      <c r="I312" s="4"/>
      <c r="J312" s="4"/>
      <c r="K312" s="4"/>
      <c r="L312" s="4"/>
      <c r="M312" s="4"/>
      <c r="N312" s="4"/>
      <c r="O312" s="4"/>
      <c r="P312" s="4"/>
      <c r="Q312" s="4"/>
      <c r="R312" s="4"/>
      <c r="S312" s="4"/>
      <c r="T312" s="4"/>
    </row>
    <row r="313" spans="1:20">
      <c r="A313" s="4"/>
      <c r="B313" s="4"/>
      <c r="C313" s="4"/>
      <c r="D313" s="4"/>
      <c r="E313" s="4"/>
      <c r="F313" s="4"/>
      <c r="G313" s="4"/>
      <c r="H313" s="4"/>
      <c r="I313" s="4"/>
      <c r="J313" s="4"/>
      <c r="K313" s="4"/>
      <c r="L313" s="4"/>
      <c r="M313" s="4"/>
      <c r="N313" s="4"/>
      <c r="O313" s="4"/>
      <c r="P313" s="4"/>
      <c r="Q313" s="4"/>
      <c r="R313" s="4"/>
      <c r="S313" s="4"/>
      <c r="T313" s="4"/>
    </row>
    <row r="314" spans="1:20">
      <c r="A314" s="4"/>
      <c r="B314" s="4"/>
      <c r="C314" s="4"/>
      <c r="D314" s="4"/>
      <c r="E314" s="4"/>
      <c r="F314" s="4"/>
      <c r="G314" s="4"/>
      <c r="H314" s="4"/>
      <c r="I314" s="4"/>
      <c r="J314" s="4"/>
      <c r="K314" s="4"/>
      <c r="L314" s="4"/>
      <c r="M314" s="4"/>
      <c r="N314" s="4"/>
      <c r="O314" s="4"/>
      <c r="P314" s="4"/>
      <c r="Q314" s="4"/>
      <c r="R314" s="4"/>
      <c r="S314" s="4"/>
      <c r="T314" s="4"/>
    </row>
    <row r="315" spans="1:20">
      <c r="A315" s="4"/>
      <c r="B315" s="4"/>
      <c r="C315" s="4"/>
      <c r="D315" s="4"/>
      <c r="E315" s="4"/>
      <c r="F315" s="4"/>
      <c r="G315" s="4"/>
      <c r="H315" s="4"/>
      <c r="I315" s="4"/>
      <c r="J315" s="4"/>
      <c r="K315" s="4"/>
      <c r="L315" s="4"/>
      <c r="M315" s="4"/>
      <c r="N315" s="4"/>
      <c r="O315" s="4"/>
      <c r="P315" s="4"/>
      <c r="Q315" s="4"/>
      <c r="R315" s="4"/>
      <c r="S315" s="4"/>
      <c r="T315" s="4"/>
    </row>
    <row r="316" spans="1:20">
      <c r="A316" s="4"/>
      <c r="B316" s="4"/>
      <c r="C316" s="4"/>
      <c r="D316" s="4"/>
      <c r="E316" s="4"/>
      <c r="F316" s="4"/>
      <c r="G316" s="4"/>
      <c r="H316" s="4"/>
      <c r="I316" s="4"/>
      <c r="J316" s="4"/>
      <c r="K316" s="4"/>
      <c r="L316" s="4"/>
      <c r="M316" s="4"/>
      <c r="N316" s="4"/>
      <c r="O316" s="4"/>
      <c r="P316" s="4"/>
      <c r="Q316" s="4"/>
      <c r="R316" s="4"/>
      <c r="S316" s="4"/>
      <c r="T316" s="4"/>
    </row>
    <row r="317" spans="1:20">
      <c r="A317" s="4"/>
      <c r="B317" s="4"/>
      <c r="C317" s="4"/>
      <c r="D317" s="4"/>
      <c r="E317" s="4"/>
      <c r="F317" s="4"/>
      <c r="G317" s="4"/>
      <c r="H317" s="4"/>
      <c r="I317" s="4"/>
      <c r="J317" s="4"/>
      <c r="K317" s="4"/>
      <c r="L317" s="4"/>
      <c r="M317" s="4"/>
      <c r="N317" s="4"/>
      <c r="O317" s="4"/>
      <c r="P317" s="4"/>
      <c r="Q317" s="4"/>
      <c r="R317" s="4"/>
      <c r="S317" s="4"/>
      <c r="T317" s="4"/>
    </row>
    <row r="318" spans="1:20">
      <c r="A318" s="4"/>
      <c r="B318" s="4"/>
      <c r="C318" s="4"/>
      <c r="D318" s="4"/>
      <c r="E318" s="4"/>
      <c r="F318" s="4"/>
      <c r="G318" s="4"/>
      <c r="H318" s="4"/>
      <c r="I318" s="4"/>
      <c r="J318" s="4"/>
      <c r="K318" s="4"/>
      <c r="L318" s="4"/>
      <c r="M318" s="4"/>
      <c r="N318" s="4"/>
      <c r="O318" s="4"/>
      <c r="P318" s="4"/>
      <c r="Q318" s="4"/>
      <c r="R318" s="4"/>
      <c r="S318" s="4"/>
      <c r="T318" s="4"/>
    </row>
    <row r="319" spans="1:20">
      <c r="A319" s="4"/>
      <c r="B319" s="4"/>
      <c r="C319" s="4"/>
      <c r="D319" s="4"/>
      <c r="E319" s="4"/>
      <c r="F319" s="4"/>
      <c r="G319" s="4"/>
      <c r="H319" s="4"/>
      <c r="I319" s="4"/>
      <c r="J319" s="4"/>
      <c r="K319" s="4"/>
      <c r="L319" s="4"/>
      <c r="M319" s="4"/>
      <c r="N319" s="4"/>
      <c r="O319" s="4"/>
      <c r="P319" s="4"/>
      <c r="Q319" s="4"/>
      <c r="R319" s="4"/>
      <c r="S319" s="4"/>
      <c r="T319" s="4"/>
    </row>
    <row r="320" spans="1:20">
      <c r="A320" s="4"/>
      <c r="B320" s="4"/>
      <c r="C320" s="4"/>
      <c r="D320" s="4"/>
      <c r="E320" s="4"/>
      <c r="F320" s="4"/>
      <c r="G320" s="4"/>
      <c r="H320" s="4"/>
      <c r="I320" s="4"/>
      <c r="J320" s="4"/>
      <c r="K320" s="4"/>
      <c r="L320" s="4"/>
      <c r="M320" s="4"/>
      <c r="N320" s="4"/>
      <c r="O320" s="4"/>
      <c r="P320" s="4"/>
      <c r="Q320" s="4"/>
      <c r="R320" s="4"/>
      <c r="S320" s="4"/>
      <c r="T320" s="4"/>
    </row>
    <row r="321" spans="1:20">
      <c r="A321" s="4"/>
      <c r="B321" s="4"/>
      <c r="C321" s="4"/>
      <c r="D321" s="4"/>
      <c r="E321" s="4"/>
      <c r="F321" s="4"/>
      <c r="G321" s="4"/>
      <c r="H321" s="4"/>
      <c r="I321" s="4"/>
      <c r="J321" s="4"/>
      <c r="K321" s="4"/>
      <c r="L321" s="4"/>
      <c r="M321" s="4"/>
      <c r="N321" s="4"/>
      <c r="O321" s="4"/>
      <c r="P321" s="4"/>
      <c r="Q321" s="4"/>
      <c r="R321" s="4"/>
      <c r="S321" s="4"/>
      <c r="T321" s="4"/>
    </row>
    <row r="322" spans="1:20">
      <c r="A322" s="4"/>
      <c r="B322" s="4"/>
      <c r="C322" s="4"/>
      <c r="D322" s="4"/>
      <c r="E322" s="4"/>
      <c r="F322" s="4"/>
      <c r="G322" s="4"/>
      <c r="H322" s="4"/>
      <c r="I322" s="4"/>
      <c r="J322" s="4"/>
      <c r="K322" s="4"/>
      <c r="L322" s="4"/>
      <c r="M322" s="4"/>
      <c r="N322" s="4"/>
      <c r="O322" s="4"/>
      <c r="P322" s="4"/>
      <c r="Q322" s="4"/>
      <c r="R322" s="4"/>
      <c r="S322" s="4"/>
      <c r="T322" s="4"/>
    </row>
    <row r="323" spans="1:20">
      <c r="A323" s="4"/>
      <c r="B323" s="4"/>
      <c r="C323" s="4"/>
      <c r="D323" s="4"/>
      <c r="E323" s="4"/>
      <c r="F323" s="4"/>
      <c r="G323" s="4"/>
      <c r="H323" s="4"/>
      <c r="I323" s="4"/>
      <c r="J323" s="4"/>
      <c r="K323" s="4"/>
      <c r="L323" s="4"/>
      <c r="M323" s="4"/>
      <c r="N323" s="4"/>
      <c r="O323" s="4"/>
      <c r="P323" s="4"/>
      <c r="Q323" s="4"/>
      <c r="R323" s="4"/>
      <c r="S323" s="4"/>
      <c r="T323" s="4"/>
    </row>
    <row r="324" spans="1:20">
      <c r="A324" s="4"/>
      <c r="B324" s="4"/>
      <c r="C324" s="4"/>
      <c r="D324" s="4"/>
      <c r="E324" s="4"/>
      <c r="F324" s="4"/>
      <c r="G324" s="4"/>
      <c r="H324" s="4"/>
      <c r="I324" s="4"/>
      <c r="J324" s="4"/>
      <c r="K324" s="4"/>
      <c r="L324" s="4"/>
      <c r="M324" s="4"/>
      <c r="N324" s="4"/>
      <c r="O324" s="4"/>
      <c r="P324" s="4"/>
      <c r="Q324" s="4"/>
      <c r="R324" s="4"/>
      <c r="S324" s="4"/>
      <c r="T324" s="4"/>
    </row>
    <row r="325" spans="1:20">
      <c r="A325" s="4"/>
      <c r="B325" s="4"/>
      <c r="C325" s="4"/>
      <c r="D325" s="4"/>
      <c r="E325" s="4"/>
      <c r="F325" s="4"/>
      <c r="G325" s="4"/>
      <c r="H325" s="4"/>
      <c r="I325" s="4"/>
      <c r="J325" s="4"/>
      <c r="K325" s="4"/>
      <c r="L325" s="4"/>
      <c r="M325" s="4"/>
      <c r="N325" s="4"/>
      <c r="O325" s="4"/>
      <c r="P325" s="4"/>
      <c r="Q325" s="4"/>
      <c r="R325" s="4"/>
      <c r="S325" s="4"/>
      <c r="T325" s="4"/>
    </row>
    <row r="326" spans="1:20">
      <c r="A326" s="4"/>
      <c r="B326" s="4"/>
      <c r="C326" s="4"/>
      <c r="D326" s="4"/>
      <c r="E326" s="4"/>
      <c r="F326" s="4"/>
      <c r="G326" s="4"/>
      <c r="H326" s="4"/>
      <c r="I326" s="4"/>
      <c r="J326" s="4"/>
      <c r="K326" s="4"/>
      <c r="L326" s="4"/>
      <c r="M326" s="4"/>
      <c r="N326" s="4"/>
      <c r="O326" s="4"/>
      <c r="P326" s="4"/>
      <c r="Q326" s="4"/>
      <c r="R326" s="4"/>
      <c r="S326" s="4"/>
      <c r="T326" s="4"/>
    </row>
    <row r="327" spans="1:20">
      <c r="A327" s="4"/>
      <c r="B327" s="4"/>
      <c r="C327" s="4"/>
      <c r="D327" s="4"/>
      <c r="E327" s="4"/>
      <c r="F327" s="4"/>
      <c r="G327" s="4"/>
      <c r="H327" s="4"/>
      <c r="I327" s="4"/>
      <c r="J327" s="4"/>
      <c r="K327" s="4"/>
      <c r="L327" s="4"/>
      <c r="M327" s="4"/>
      <c r="N327" s="4"/>
      <c r="O327" s="4"/>
      <c r="P327" s="4"/>
      <c r="Q327" s="4"/>
      <c r="R327" s="4"/>
      <c r="S327" s="4"/>
      <c r="T327" s="4"/>
    </row>
    <row r="328" spans="1:20">
      <c r="A328" s="4"/>
      <c r="B328" s="4"/>
      <c r="C328" s="4"/>
      <c r="D328" s="4"/>
      <c r="E328" s="4"/>
      <c r="F328" s="4"/>
      <c r="G328" s="4"/>
      <c r="H328" s="4"/>
      <c r="I328" s="4"/>
      <c r="J328" s="4"/>
      <c r="K328" s="4"/>
      <c r="L328" s="4"/>
      <c r="M328" s="4"/>
      <c r="N328" s="4"/>
      <c r="O328" s="4"/>
      <c r="P328" s="4"/>
      <c r="Q328" s="4"/>
      <c r="R328" s="4"/>
      <c r="S328" s="4"/>
      <c r="T328" s="4"/>
    </row>
    <row r="329" spans="1:20">
      <c r="A329" s="4"/>
      <c r="B329" s="4"/>
      <c r="C329" s="4"/>
      <c r="D329" s="4"/>
      <c r="E329" s="4"/>
      <c r="F329" s="4"/>
      <c r="G329" s="4"/>
      <c r="H329" s="4"/>
      <c r="I329" s="4"/>
      <c r="J329" s="4"/>
      <c r="K329" s="4"/>
      <c r="L329" s="4"/>
      <c r="M329" s="4"/>
      <c r="N329" s="4"/>
      <c r="O329" s="4"/>
      <c r="P329" s="4"/>
      <c r="Q329" s="4"/>
      <c r="R329" s="4"/>
      <c r="S329" s="4"/>
      <c r="T329" s="4"/>
    </row>
    <row r="330" spans="1:20">
      <c r="A330" s="4"/>
      <c r="B330" s="4"/>
      <c r="C330" s="4"/>
      <c r="D330" s="4"/>
      <c r="E330" s="4"/>
      <c r="F330" s="4"/>
      <c r="G330" s="4"/>
      <c r="H330" s="4"/>
      <c r="I330" s="4"/>
      <c r="J330" s="4"/>
      <c r="K330" s="4"/>
      <c r="L330" s="4"/>
      <c r="M330" s="4"/>
      <c r="N330" s="4"/>
      <c r="O330" s="4"/>
      <c r="P330" s="4"/>
      <c r="Q330" s="4"/>
      <c r="R330" s="4"/>
      <c r="S330" s="4"/>
      <c r="T330" s="4"/>
    </row>
    <row r="331" spans="1:20">
      <c r="A331" s="4"/>
      <c r="B331" s="4"/>
      <c r="C331" s="4"/>
      <c r="D331" s="4"/>
      <c r="E331" s="4"/>
      <c r="F331" s="4"/>
      <c r="G331" s="4"/>
      <c r="H331" s="4"/>
      <c r="I331" s="4"/>
      <c r="J331" s="4"/>
      <c r="K331" s="4"/>
      <c r="L331" s="4"/>
      <c r="M331" s="4"/>
      <c r="N331" s="4"/>
      <c r="O331" s="4"/>
      <c r="P331" s="4"/>
      <c r="Q331" s="4"/>
      <c r="R331" s="4"/>
      <c r="S331" s="4"/>
      <c r="T331" s="4"/>
    </row>
    <row r="332" spans="1:20">
      <c r="A332" s="4"/>
      <c r="B332" s="4"/>
      <c r="C332" s="4"/>
      <c r="D332" s="4"/>
      <c r="E332" s="4"/>
      <c r="F332" s="4"/>
      <c r="G332" s="4"/>
      <c r="H332" s="4"/>
      <c r="I332" s="4"/>
      <c r="J332" s="4"/>
      <c r="K332" s="4"/>
      <c r="L332" s="4"/>
      <c r="M332" s="4"/>
      <c r="N332" s="4"/>
      <c r="O332" s="4"/>
      <c r="P332" s="4"/>
      <c r="Q332" s="4"/>
      <c r="R332" s="4"/>
      <c r="S332" s="4"/>
      <c r="T332" s="4"/>
    </row>
    <row r="333" spans="1:20">
      <c r="A333" s="4"/>
      <c r="B333" s="4"/>
      <c r="C333" s="4"/>
      <c r="D333" s="4"/>
      <c r="E333" s="4"/>
      <c r="F333" s="4"/>
      <c r="G333" s="4"/>
      <c r="H333" s="4"/>
      <c r="I333" s="4"/>
      <c r="J333" s="4"/>
      <c r="K333" s="4"/>
      <c r="L333" s="4"/>
      <c r="M333" s="4"/>
      <c r="N333" s="4"/>
      <c r="O333" s="4"/>
      <c r="P333" s="4"/>
      <c r="Q333" s="4"/>
      <c r="R333" s="4"/>
      <c r="S333" s="4"/>
      <c r="T333" s="4"/>
    </row>
    <row r="334" spans="1:20">
      <c r="A334" s="4"/>
      <c r="B334" s="4"/>
      <c r="C334" s="4"/>
      <c r="D334" s="4"/>
      <c r="E334" s="4"/>
      <c r="F334" s="4"/>
      <c r="G334" s="4"/>
      <c r="H334" s="4"/>
      <c r="I334" s="4"/>
      <c r="J334" s="4"/>
      <c r="K334" s="4"/>
      <c r="L334" s="4"/>
      <c r="M334" s="4"/>
      <c r="N334" s="4"/>
      <c r="O334" s="4"/>
      <c r="P334" s="4"/>
      <c r="Q334" s="4"/>
      <c r="R334" s="4"/>
      <c r="S334" s="4"/>
      <c r="T334" s="4"/>
    </row>
    <row r="335" spans="1:20">
      <c r="A335" s="4"/>
      <c r="B335" s="4"/>
      <c r="C335" s="4"/>
      <c r="D335" s="4"/>
      <c r="E335" s="4"/>
      <c r="F335" s="4"/>
      <c r="G335" s="4"/>
      <c r="H335" s="4"/>
      <c r="I335" s="4"/>
      <c r="J335" s="4"/>
      <c r="K335" s="4"/>
      <c r="L335" s="4"/>
      <c r="M335" s="4"/>
      <c r="N335" s="4"/>
      <c r="O335" s="4"/>
      <c r="P335" s="4"/>
      <c r="Q335" s="4"/>
      <c r="R335" s="4"/>
      <c r="S335" s="4"/>
      <c r="T335" s="4"/>
    </row>
    <row r="336" spans="1:20">
      <c r="A336" s="4"/>
      <c r="B336" s="4"/>
      <c r="C336" s="4"/>
      <c r="D336" s="4"/>
      <c r="E336" s="4"/>
      <c r="F336" s="4"/>
      <c r="G336" s="4"/>
      <c r="H336" s="4"/>
      <c r="I336" s="4"/>
      <c r="J336" s="4"/>
      <c r="K336" s="4"/>
      <c r="L336" s="4"/>
      <c r="M336" s="4"/>
      <c r="N336" s="4"/>
      <c r="O336" s="4"/>
      <c r="P336" s="4"/>
      <c r="Q336" s="4"/>
      <c r="R336" s="4"/>
      <c r="S336" s="4"/>
      <c r="T336" s="4"/>
    </row>
    <row r="337" spans="1:20">
      <c r="A337" s="4"/>
      <c r="B337" s="4"/>
      <c r="C337" s="4"/>
      <c r="D337" s="4"/>
      <c r="E337" s="4"/>
      <c r="F337" s="4"/>
      <c r="G337" s="4"/>
      <c r="H337" s="4"/>
      <c r="I337" s="4"/>
      <c r="J337" s="4"/>
      <c r="K337" s="4"/>
      <c r="L337" s="4"/>
      <c r="M337" s="4"/>
      <c r="N337" s="4"/>
      <c r="O337" s="4"/>
      <c r="P337" s="4"/>
      <c r="Q337" s="4"/>
      <c r="R337" s="4"/>
      <c r="S337" s="4"/>
      <c r="T337" s="4"/>
    </row>
    <row r="338" spans="1:20">
      <c r="A338" s="4"/>
      <c r="B338" s="4"/>
      <c r="C338" s="4"/>
      <c r="D338" s="4"/>
      <c r="E338" s="4"/>
      <c r="F338" s="4"/>
      <c r="G338" s="4"/>
      <c r="H338" s="4"/>
      <c r="I338" s="4"/>
      <c r="J338" s="4"/>
      <c r="K338" s="4"/>
      <c r="L338" s="4"/>
      <c r="M338" s="4"/>
      <c r="N338" s="4"/>
      <c r="O338" s="4"/>
      <c r="P338" s="4"/>
      <c r="Q338" s="4"/>
      <c r="R338" s="4"/>
      <c r="S338" s="4"/>
      <c r="T338" s="4"/>
    </row>
    <row r="339" spans="1:20">
      <c r="A339" s="4"/>
      <c r="B339" s="4"/>
      <c r="C339" s="4"/>
      <c r="D339" s="4"/>
      <c r="E339" s="4"/>
      <c r="F339" s="4"/>
      <c r="G339" s="4"/>
      <c r="H339" s="4"/>
      <c r="I339" s="4"/>
      <c r="J339" s="4"/>
      <c r="K339" s="4"/>
      <c r="L339" s="4"/>
      <c r="M339" s="4"/>
      <c r="N339" s="4"/>
      <c r="O339" s="4"/>
      <c r="P339" s="4"/>
      <c r="Q339" s="4"/>
      <c r="R339" s="4"/>
      <c r="S339" s="4"/>
      <c r="T339" s="4"/>
    </row>
    <row r="340" spans="1:20">
      <c r="A340" s="4"/>
      <c r="B340" s="4"/>
      <c r="C340" s="4"/>
      <c r="D340" s="4"/>
      <c r="E340" s="4"/>
      <c r="F340" s="4"/>
      <c r="G340" s="4"/>
      <c r="H340" s="4"/>
      <c r="I340" s="4"/>
      <c r="J340" s="4"/>
      <c r="K340" s="4"/>
      <c r="L340" s="4"/>
      <c r="M340" s="4"/>
      <c r="N340" s="4"/>
      <c r="O340" s="4"/>
      <c r="P340" s="4"/>
      <c r="Q340" s="4"/>
      <c r="R340" s="4"/>
      <c r="S340" s="4"/>
      <c r="T340" s="4"/>
    </row>
    <row r="341" spans="1:20">
      <c r="A341" s="4"/>
      <c r="B341" s="4"/>
      <c r="C341" s="4"/>
      <c r="D341" s="4"/>
      <c r="E341" s="4"/>
      <c r="F341" s="4"/>
      <c r="G341" s="4"/>
      <c r="H341" s="4"/>
      <c r="I341" s="4"/>
      <c r="J341" s="4"/>
      <c r="K341" s="4"/>
      <c r="L341" s="4"/>
      <c r="M341" s="4"/>
      <c r="N341" s="4"/>
      <c r="O341" s="4"/>
      <c r="P341" s="4"/>
      <c r="Q341" s="4"/>
      <c r="R341" s="4"/>
      <c r="S341" s="4"/>
      <c r="T341" s="4"/>
    </row>
    <row r="342" spans="1:20">
      <c r="A342" s="4"/>
      <c r="B342" s="4"/>
      <c r="C342" s="4"/>
      <c r="D342" s="4"/>
      <c r="E342" s="4"/>
      <c r="F342" s="4"/>
      <c r="G342" s="4"/>
      <c r="H342" s="4"/>
      <c r="I342" s="4"/>
      <c r="J342" s="4"/>
      <c r="K342" s="4"/>
      <c r="L342" s="4"/>
      <c r="M342" s="4"/>
      <c r="N342" s="4"/>
      <c r="O342" s="4"/>
      <c r="P342" s="4"/>
      <c r="Q342" s="4"/>
      <c r="R342" s="4"/>
      <c r="S342" s="4"/>
      <c r="T342" s="4"/>
    </row>
    <row r="343" spans="1:20">
      <c r="A343" s="4"/>
      <c r="B343" s="4"/>
      <c r="C343" s="4"/>
      <c r="D343" s="4"/>
      <c r="E343" s="4"/>
      <c r="F343" s="4"/>
      <c r="G343" s="4"/>
      <c r="H343" s="4"/>
      <c r="I343" s="4"/>
      <c r="J343" s="4"/>
      <c r="K343" s="4"/>
      <c r="L343" s="4"/>
      <c r="M343" s="4"/>
      <c r="N343" s="4"/>
      <c r="O343" s="4"/>
      <c r="P343" s="4"/>
      <c r="Q343" s="4"/>
      <c r="R343" s="4"/>
      <c r="S343" s="4"/>
      <c r="T343" s="4"/>
    </row>
    <row r="344" spans="1:20">
      <c r="A344" s="4"/>
      <c r="B344" s="4"/>
      <c r="C344" s="4"/>
      <c r="D344" s="4"/>
      <c r="E344" s="4"/>
      <c r="F344" s="4"/>
      <c r="G344" s="4"/>
      <c r="H344" s="4"/>
      <c r="I344" s="4"/>
      <c r="J344" s="4"/>
      <c r="K344" s="4"/>
      <c r="L344" s="4"/>
      <c r="M344" s="4"/>
      <c r="N344" s="4"/>
      <c r="O344" s="4"/>
      <c r="P344" s="4"/>
      <c r="Q344" s="4"/>
      <c r="R344" s="4"/>
      <c r="S344" s="4"/>
      <c r="T344" s="4"/>
    </row>
    <row r="345" spans="1:20">
      <c r="A345" s="4"/>
      <c r="B345" s="4"/>
      <c r="C345" s="4"/>
      <c r="D345" s="4"/>
      <c r="E345" s="4"/>
      <c r="F345" s="4"/>
      <c r="G345" s="4"/>
      <c r="H345" s="4"/>
      <c r="I345" s="4"/>
      <c r="J345" s="4"/>
      <c r="K345" s="4"/>
      <c r="L345" s="4"/>
      <c r="M345" s="4"/>
      <c r="N345" s="4"/>
      <c r="O345" s="4"/>
      <c r="P345" s="4"/>
      <c r="Q345" s="4"/>
      <c r="R345" s="4"/>
      <c r="S345" s="4"/>
      <c r="T345" s="4"/>
    </row>
    <row r="346" spans="1:20">
      <c r="A346" s="4"/>
      <c r="B346" s="4"/>
      <c r="C346" s="4"/>
      <c r="D346" s="4"/>
      <c r="E346" s="4"/>
      <c r="F346" s="4"/>
      <c r="G346" s="4"/>
      <c r="H346" s="4"/>
      <c r="I346" s="4"/>
      <c r="J346" s="4"/>
      <c r="K346" s="4"/>
      <c r="L346" s="4"/>
      <c r="M346" s="4"/>
      <c r="N346" s="4"/>
      <c r="O346" s="4"/>
      <c r="P346" s="4"/>
      <c r="Q346" s="4"/>
      <c r="R346" s="4"/>
      <c r="S346" s="4"/>
      <c r="T346" s="4"/>
    </row>
    <row r="347" spans="1:20">
      <c r="A347" s="4"/>
      <c r="B347" s="4"/>
      <c r="C347" s="4"/>
      <c r="D347" s="4"/>
      <c r="E347" s="4"/>
      <c r="F347" s="4"/>
      <c r="G347" s="4"/>
      <c r="H347" s="4"/>
      <c r="I347" s="4"/>
      <c r="J347" s="4"/>
      <c r="K347" s="4"/>
      <c r="L347" s="4"/>
      <c r="M347" s="4"/>
      <c r="N347" s="4"/>
      <c r="O347" s="4"/>
      <c r="P347" s="4"/>
      <c r="Q347" s="4"/>
      <c r="R347" s="4"/>
      <c r="S347" s="4"/>
      <c r="T347" s="4"/>
    </row>
    <row r="348" spans="1:20">
      <c r="A348" s="4"/>
      <c r="B348" s="4"/>
      <c r="C348" s="4"/>
      <c r="D348" s="4"/>
      <c r="E348" s="4"/>
      <c r="F348" s="4"/>
      <c r="G348" s="4"/>
      <c r="H348" s="4"/>
      <c r="I348" s="4"/>
      <c r="J348" s="4"/>
      <c r="K348" s="4"/>
      <c r="L348" s="4"/>
      <c r="M348" s="4"/>
      <c r="N348" s="4"/>
      <c r="O348" s="4"/>
      <c r="P348" s="4"/>
      <c r="Q348" s="4"/>
      <c r="R348" s="4"/>
      <c r="S348" s="4"/>
      <c r="T348" s="4"/>
    </row>
    <row r="349" spans="1:20">
      <c r="A349" s="4"/>
      <c r="B349" s="4"/>
      <c r="C349" s="4"/>
      <c r="D349" s="4"/>
      <c r="E349" s="4"/>
      <c r="F349" s="4"/>
      <c r="G349" s="4"/>
      <c r="H349" s="4"/>
      <c r="I349" s="4"/>
      <c r="J349" s="4"/>
      <c r="K349" s="4"/>
      <c r="L349" s="4"/>
      <c r="M349" s="4"/>
      <c r="N349" s="4"/>
      <c r="O349" s="4"/>
      <c r="P349" s="4"/>
      <c r="Q349" s="4"/>
      <c r="R349" s="4"/>
      <c r="S349" s="4"/>
      <c r="T349" s="4"/>
    </row>
    <row r="350" spans="1:20">
      <c r="A350" s="4"/>
      <c r="B350" s="4"/>
      <c r="C350" s="4"/>
      <c r="D350" s="4"/>
      <c r="E350" s="4"/>
      <c r="F350" s="4"/>
      <c r="G350" s="4"/>
      <c r="H350" s="4"/>
      <c r="I350" s="4"/>
      <c r="J350" s="4"/>
      <c r="K350" s="4"/>
      <c r="L350" s="4"/>
      <c r="M350" s="4"/>
      <c r="N350" s="4"/>
      <c r="O350" s="4"/>
      <c r="P350" s="4"/>
      <c r="Q350" s="4"/>
      <c r="R350" s="4"/>
      <c r="S350" s="4"/>
      <c r="T350" s="4"/>
    </row>
    <row r="351" spans="1:20">
      <c r="A351" s="4"/>
      <c r="B351" s="4"/>
      <c r="C351" s="4"/>
      <c r="D351" s="4"/>
      <c r="E351" s="4"/>
      <c r="F351" s="4"/>
      <c r="G351" s="4"/>
      <c r="H351" s="4"/>
      <c r="I351" s="4"/>
      <c r="J351" s="4"/>
      <c r="K351" s="4"/>
      <c r="L351" s="4"/>
      <c r="M351" s="4"/>
      <c r="N351" s="4"/>
      <c r="O351" s="4"/>
      <c r="P351" s="4"/>
      <c r="Q351" s="4"/>
      <c r="R351" s="4"/>
      <c r="S351" s="4"/>
      <c r="T351" s="4"/>
    </row>
    <row r="352" spans="1:20">
      <c r="A352" s="4"/>
      <c r="B352" s="4"/>
      <c r="C352" s="4"/>
      <c r="D352" s="4"/>
      <c r="E352" s="4"/>
      <c r="F352" s="4"/>
      <c r="G352" s="4"/>
      <c r="H352" s="4"/>
      <c r="I352" s="4"/>
      <c r="J352" s="4"/>
      <c r="K352" s="4"/>
      <c r="L352" s="4"/>
      <c r="M352" s="4"/>
      <c r="N352" s="4"/>
      <c r="O352" s="4"/>
      <c r="P352" s="4"/>
      <c r="Q352" s="4"/>
      <c r="R352" s="4"/>
      <c r="S352" s="4"/>
      <c r="T352" s="4"/>
    </row>
    <row r="353" spans="1:20">
      <c r="A353" s="4"/>
      <c r="B353" s="4"/>
      <c r="C353" s="4"/>
      <c r="D353" s="4"/>
      <c r="E353" s="4"/>
      <c r="F353" s="4"/>
      <c r="G353" s="4"/>
      <c r="H353" s="4"/>
      <c r="I353" s="4"/>
      <c r="J353" s="4"/>
      <c r="K353" s="4"/>
      <c r="L353" s="4"/>
      <c r="M353" s="4"/>
      <c r="N353" s="4"/>
      <c r="O353" s="4"/>
      <c r="P353" s="4"/>
      <c r="Q353" s="4"/>
      <c r="R353" s="4"/>
      <c r="S353" s="4"/>
      <c r="T353" s="4"/>
    </row>
    <row r="354" spans="1:20">
      <c r="A354" s="4"/>
      <c r="B354" s="4"/>
      <c r="C354" s="4"/>
      <c r="D354" s="4"/>
      <c r="E354" s="4"/>
      <c r="F354" s="4"/>
      <c r="G354" s="4"/>
      <c r="H354" s="4"/>
      <c r="I354" s="4"/>
      <c r="J354" s="4"/>
      <c r="K354" s="4"/>
      <c r="L354" s="4"/>
      <c r="M354" s="4"/>
      <c r="N354" s="4"/>
      <c r="O354" s="4"/>
      <c r="P354" s="4"/>
      <c r="Q354" s="4"/>
      <c r="R354" s="4"/>
      <c r="S354" s="4"/>
      <c r="T354" s="4"/>
    </row>
    <row r="355" spans="1:20">
      <c r="A355" s="4"/>
      <c r="B355" s="4"/>
      <c r="C355" s="4"/>
      <c r="D355" s="4"/>
      <c r="E355" s="4"/>
      <c r="F355" s="4"/>
      <c r="G355" s="4"/>
      <c r="H355" s="4"/>
      <c r="I355" s="4"/>
      <c r="J355" s="4"/>
      <c r="K355" s="4"/>
      <c r="L355" s="4"/>
      <c r="M355" s="4"/>
      <c r="N355" s="4"/>
      <c r="O355" s="4"/>
      <c r="P355" s="4"/>
      <c r="Q355" s="4"/>
      <c r="R355" s="4"/>
      <c r="S355" s="4"/>
      <c r="T355" s="4"/>
    </row>
    <row r="356" spans="1:20">
      <c r="A356" s="4"/>
      <c r="B356" s="4"/>
      <c r="C356" s="4"/>
      <c r="D356" s="4"/>
      <c r="E356" s="4"/>
      <c r="F356" s="4"/>
      <c r="G356" s="4"/>
      <c r="H356" s="4"/>
      <c r="I356" s="4"/>
      <c r="J356" s="4"/>
      <c r="K356" s="4"/>
      <c r="L356" s="4"/>
      <c r="M356" s="4"/>
      <c r="N356" s="4"/>
      <c r="O356" s="4"/>
      <c r="P356" s="4"/>
      <c r="Q356" s="4"/>
      <c r="R356" s="4"/>
      <c r="S356" s="4"/>
      <c r="T356" s="4"/>
    </row>
    <row r="357" spans="1:20">
      <c r="A357" s="4"/>
      <c r="B357" s="4"/>
      <c r="C357" s="4"/>
      <c r="D357" s="4"/>
      <c r="E357" s="4"/>
      <c r="F357" s="4"/>
      <c r="G357" s="4"/>
      <c r="H357" s="4"/>
      <c r="I357" s="4"/>
      <c r="J357" s="4"/>
      <c r="K357" s="4"/>
      <c r="L357" s="4"/>
      <c r="M357" s="4"/>
      <c r="N357" s="4"/>
      <c r="O357" s="4"/>
      <c r="P357" s="4"/>
      <c r="Q357" s="4"/>
      <c r="R357" s="4"/>
      <c r="S357" s="4"/>
      <c r="T357" s="4"/>
    </row>
    <row r="358" spans="1:20">
      <c r="A358" s="4"/>
      <c r="B358" s="4"/>
      <c r="C358" s="4"/>
      <c r="D358" s="4"/>
      <c r="E358" s="4"/>
      <c r="F358" s="4"/>
      <c r="G358" s="4"/>
      <c r="H358" s="4"/>
      <c r="I358" s="4"/>
      <c r="J358" s="4"/>
      <c r="K358" s="4"/>
      <c r="L358" s="4"/>
      <c r="M358" s="4"/>
      <c r="N358" s="4"/>
      <c r="O358" s="4"/>
      <c r="P358" s="4"/>
      <c r="Q358" s="4"/>
      <c r="R358" s="4"/>
      <c r="S358" s="4"/>
      <c r="T358" s="4"/>
    </row>
    <row r="359" spans="1:20">
      <c r="A359" s="4"/>
      <c r="B359" s="4"/>
      <c r="C359" s="4"/>
      <c r="D359" s="4"/>
      <c r="E359" s="4"/>
      <c r="F359" s="4"/>
      <c r="G359" s="4"/>
      <c r="H359" s="4"/>
      <c r="I359" s="4"/>
      <c r="J359" s="4"/>
      <c r="K359" s="4"/>
      <c r="L359" s="4"/>
      <c r="M359" s="4"/>
      <c r="N359" s="4"/>
      <c r="O359" s="4"/>
      <c r="P359" s="4"/>
      <c r="Q359" s="4"/>
      <c r="R359" s="4"/>
      <c r="S359" s="4"/>
      <c r="T359" s="4"/>
    </row>
    <row r="360" spans="1:20">
      <c r="A360" s="4"/>
      <c r="B360" s="4"/>
      <c r="C360" s="4"/>
      <c r="D360" s="4"/>
      <c r="E360" s="4"/>
      <c r="F360" s="4"/>
      <c r="G360" s="4"/>
      <c r="H360" s="4"/>
      <c r="I360" s="4"/>
      <c r="J360" s="4"/>
      <c r="K360" s="4"/>
      <c r="L360" s="4"/>
      <c r="M360" s="4"/>
      <c r="N360" s="4"/>
      <c r="O360" s="4"/>
      <c r="P360" s="4"/>
      <c r="Q360" s="4"/>
      <c r="R360" s="4"/>
      <c r="S360" s="4"/>
      <c r="T360" s="4"/>
    </row>
    <row r="361" spans="1:20">
      <c r="A361" s="4"/>
      <c r="B361" s="4"/>
      <c r="C361" s="4"/>
      <c r="D361" s="4"/>
      <c r="E361" s="4"/>
      <c r="F361" s="4"/>
      <c r="G361" s="4"/>
      <c r="H361" s="4"/>
      <c r="I361" s="4"/>
      <c r="J361" s="4"/>
      <c r="K361" s="4"/>
      <c r="L361" s="4"/>
      <c r="M361" s="4"/>
      <c r="N361" s="4"/>
      <c r="O361" s="4"/>
      <c r="P361" s="4"/>
      <c r="Q361" s="4"/>
      <c r="R361" s="4"/>
      <c r="S361" s="4"/>
      <c r="T361" s="4"/>
    </row>
    <row r="362" spans="1:20">
      <c r="A362" s="4"/>
      <c r="B362" s="4"/>
      <c r="C362" s="4"/>
      <c r="D362" s="4"/>
      <c r="E362" s="4"/>
      <c r="F362" s="4"/>
      <c r="G362" s="4"/>
      <c r="H362" s="4"/>
      <c r="I362" s="4"/>
      <c r="J362" s="4"/>
      <c r="K362" s="4"/>
      <c r="L362" s="4"/>
      <c r="M362" s="4"/>
      <c r="N362" s="4"/>
      <c r="O362" s="4"/>
      <c r="P362" s="4"/>
      <c r="Q362" s="4"/>
      <c r="R362" s="4"/>
      <c r="S362" s="4"/>
      <c r="T362" s="4"/>
    </row>
    <row r="363" spans="1:20">
      <c r="A363" s="4"/>
      <c r="B363" s="4"/>
      <c r="C363" s="4"/>
      <c r="D363" s="4"/>
      <c r="E363" s="4"/>
      <c r="F363" s="4"/>
      <c r="G363" s="4"/>
      <c r="H363" s="4"/>
      <c r="I363" s="4"/>
      <c r="J363" s="4"/>
      <c r="K363" s="4"/>
      <c r="L363" s="4"/>
      <c r="M363" s="4"/>
      <c r="N363" s="4"/>
      <c r="O363" s="4"/>
      <c r="P363" s="4"/>
      <c r="Q363" s="4"/>
      <c r="R363" s="4"/>
      <c r="S363" s="4"/>
      <c r="T363" s="4"/>
    </row>
    <row r="364" spans="1:20">
      <c r="A364" s="4"/>
      <c r="B364" s="4"/>
      <c r="C364" s="4"/>
      <c r="D364" s="4"/>
      <c r="E364" s="4"/>
      <c r="F364" s="4"/>
      <c r="G364" s="4"/>
      <c r="H364" s="4"/>
      <c r="I364" s="4"/>
      <c r="J364" s="4"/>
      <c r="K364" s="4"/>
      <c r="L364" s="4"/>
      <c r="M364" s="4"/>
      <c r="N364" s="4"/>
      <c r="O364" s="4"/>
      <c r="P364" s="4"/>
      <c r="Q364" s="4"/>
      <c r="R364" s="4"/>
      <c r="S364" s="4"/>
      <c r="T364" s="4"/>
    </row>
    <row r="365" spans="1:20">
      <c r="A365" s="4"/>
      <c r="B365" s="4"/>
      <c r="C365" s="4"/>
      <c r="D365" s="4"/>
      <c r="E365" s="4"/>
      <c r="F365" s="4"/>
      <c r="G365" s="4"/>
      <c r="H365" s="4"/>
      <c r="I365" s="4"/>
      <c r="J365" s="4"/>
      <c r="K365" s="4"/>
      <c r="L365" s="4"/>
      <c r="M365" s="4"/>
      <c r="N365" s="4"/>
      <c r="O365" s="4"/>
      <c r="P365" s="4"/>
      <c r="Q365" s="4"/>
      <c r="R365" s="4"/>
      <c r="S365" s="4"/>
      <c r="T365" s="4"/>
    </row>
    <row r="366" spans="1:20">
      <c r="A366" s="4"/>
      <c r="B366" s="4"/>
      <c r="C366" s="4"/>
      <c r="D366" s="4"/>
      <c r="E366" s="4"/>
      <c r="F366" s="4"/>
      <c r="G366" s="4"/>
      <c r="H366" s="4"/>
      <c r="I366" s="4"/>
      <c r="J366" s="4"/>
      <c r="K366" s="4"/>
      <c r="L366" s="4"/>
      <c r="M366" s="4"/>
      <c r="N366" s="4"/>
      <c r="O366" s="4"/>
      <c r="P366" s="4"/>
      <c r="Q366" s="4"/>
      <c r="R366" s="4"/>
      <c r="S366" s="4"/>
      <c r="T366" s="4"/>
    </row>
    <row r="367" spans="1:20">
      <c r="A367" s="4"/>
      <c r="B367" s="4"/>
      <c r="C367" s="4"/>
      <c r="D367" s="4"/>
      <c r="E367" s="4"/>
      <c r="F367" s="4"/>
      <c r="G367" s="4"/>
      <c r="H367" s="4"/>
      <c r="I367" s="4"/>
      <c r="J367" s="4"/>
      <c r="K367" s="4"/>
      <c r="L367" s="4"/>
      <c r="M367" s="4"/>
      <c r="N367" s="4"/>
      <c r="O367" s="4"/>
      <c r="P367" s="4"/>
      <c r="Q367" s="4"/>
      <c r="R367" s="4"/>
      <c r="S367" s="4"/>
      <c r="T367" s="4"/>
    </row>
    <row r="368" spans="1:20">
      <c r="A368" s="4"/>
      <c r="B368" s="4"/>
      <c r="C368" s="4"/>
      <c r="D368" s="4"/>
      <c r="E368" s="4"/>
      <c r="F368" s="4"/>
      <c r="G368" s="4"/>
      <c r="H368" s="4"/>
      <c r="I368" s="4"/>
      <c r="J368" s="4"/>
      <c r="K368" s="4"/>
      <c r="L368" s="4"/>
      <c r="M368" s="4"/>
      <c r="N368" s="4"/>
      <c r="O368" s="4"/>
      <c r="P368" s="4"/>
      <c r="Q368" s="4"/>
      <c r="R368" s="4"/>
      <c r="S368" s="4"/>
      <c r="T368" s="4"/>
    </row>
    <row r="369" spans="1:20">
      <c r="A369" s="4"/>
      <c r="B369" s="4"/>
      <c r="C369" s="4"/>
      <c r="D369" s="4"/>
      <c r="E369" s="4"/>
      <c r="F369" s="4"/>
      <c r="G369" s="4"/>
      <c r="H369" s="4"/>
      <c r="I369" s="4"/>
      <c r="J369" s="4"/>
      <c r="K369" s="4"/>
      <c r="L369" s="4"/>
      <c r="M369" s="4"/>
      <c r="N369" s="4"/>
      <c r="O369" s="4"/>
      <c r="P369" s="4"/>
      <c r="Q369" s="4"/>
      <c r="R369" s="4"/>
      <c r="S369" s="4"/>
      <c r="T369" s="4"/>
    </row>
    <row r="370" spans="1:20">
      <c r="A370" s="4"/>
      <c r="B370" s="4"/>
      <c r="C370" s="4"/>
      <c r="D370" s="4"/>
      <c r="E370" s="4"/>
      <c r="F370" s="4"/>
      <c r="G370" s="4"/>
      <c r="H370" s="4"/>
      <c r="I370" s="4"/>
      <c r="J370" s="4"/>
      <c r="K370" s="4"/>
      <c r="L370" s="4"/>
      <c r="M370" s="4"/>
      <c r="N370" s="4"/>
      <c r="O370" s="4"/>
      <c r="P370" s="4"/>
      <c r="Q370" s="4"/>
      <c r="R370" s="4"/>
      <c r="S370" s="4"/>
      <c r="T370" s="4"/>
    </row>
    <row r="371" spans="1:20">
      <c r="A371" s="4"/>
      <c r="B371" s="4"/>
      <c r="C371" s="4"/>
      <c r="D371" s="4"/>
      <c r="E371" s="4"/>
      <c r="F371" s="4"/>
      <c r="G371" s="4"/>
      <c r="H371" s="4"/>
      <c r="I371" s="4"/>
      <c r="J371" s="4"/>
      <c r="K371" s="4"/>
      <c r="L371" s="4"/>
      <c r="M371" s="4"/>
      <c r="N371" s="4"/>
      <c r="O371" s="4"/>
      <c r="P371" s="4"/>
      <c r="Q371" s="4"/>
      <c r="R371" s="4"/>
      <c r="S371" s="4"/>
      <c r="T371" s="4"/>
    </row>
    <row r="372" spans="1:20">
      <c r="A372" s="4"/>
      <c r="B372" s="4"/>
      <c r="C372" s="4"/>
      <c r="D372" s="4"/>
      <c r="E372" s="4"/>
      <c r="F372" s="4"/>
      <c r="G372" s="4"/>
      <c r="H372" s="4"/>
      <c r="I372" s="4"/>
      <c r="J372" s="4"/>
      <c r="K372" s="4"/>
      <c r="L372" s="4"/>
      <c r="M372" s="4"/>
      <c r="N372" s="4"/>
      <c r="O372" s="4"/>
      <c r="P372" s="4"/>
      <c r="Q372" s="4"/>
      <c r="R372" s="4"/>
      <c r="S372" s="4"/>
      <c r="T372" s="4"/>
    </row>
    <row r="373" spans="1:20">
      <c r="A373" s="4"/>
      <c r="B373" s="4"/>
      <c r="C373" s="4"/>
      <c r="D373" s="4"/>
      <c r="E373" s="4"/>
      <c r="F373" s="4"/>
      <c r="G373" s="4"/>
      <c r="H373" s="4"/>
      <c r="I373" s="4"/>
      <c r="J373" s="4"/>
      <c r="K373" s="4"/>
      <c r="L373" s="4"/>
      <c r="M373" s="4"/>
      <c r="N373" s="4"/>
      <c r="O373" s="4"/>
      <c r="P373" s="4"/>
      <c r="Q373" s="4"/>
      <c r="R373" s="4"/>
      <c r="S373" s="4"/>
      <c r="T373" s="4"/>
    </row>
    <row r="374" spans="1:20">
      <c r="A374" s="4"/>
      <c r="B374" s="4"/>
      <c r="C374" s="4"/>
      <c r="D374" s="4"/>
      <c r="E374" s="4"/>
      <c r="F374" s="4"/>
      <c r="G374" s="4"/>
      <c r="H374" s="4"/>
      <c r="I374" s="4"/>
      <c r="J374" s="4"/>
      <c r="K374" s="4"/>
      <c r="L374" s="4"/>
      <c r="M374" s="4"/>
      <c r="N374" s="4"/>
      <c r="O374" s="4"/>
      <c r="P374" s="4"/>
      <c r="Q374" s="4"/>
      <c r="R374" s="4"/>
      <c r="S374" s="4"/>
      <c r="T374" s="4"/>
    </row>
    <row r="375" spans="1:20">
      <c r="A375" s="4"/>
      <c r="B375" s="4"/>
      <c r="C375" s="4"/>
      <c r="D375" s="4"/>
      <c r="E375" s="4"/>
      <c r="F375" s="4"/>
      <c r="G375" s="4"/>
      <c r="H375" s="4"/>
      <c r="I375" s="4"/>
      <c r="J375" s="4"/>
      <c r="K375" s="4"/>
      <c r="L375" s="4"/>
      <c r="M375" s="4"/>
      <c r="N375" s="4"/>
      <c r="O375" s="4"/>
      <c r="P375" s="4"/>
      <c r="Q375" s="4"/>
      <c r="R375" s="4"/>
      <c r="S375" s="4"/>
      <c r="T375" s="4"/>
    </row>
    <row r="376" spans="1:20">
      <c r="A376" s="4"/>
      <c r="B376" s="4"/>
      <c r="C376" s="4"/>
      <c r="D376" s="4"/>
      <c r="E376" s="4"/>
      <c r="F376" s="4"/>
      <c r="G376" s="4"/>
      <c r="H376" s="4"/>
      <c r="I376" s="4"/>
      <c r="J376" s="4"/>
      <c r="K376" s="4"/>
      <c r="L376" s="4"/>
      <c r="M376" s="4"/>
      <c r="N376" s="4"/>
      <c r="O376" s="4"/>
      <c r="P376" s="4"/>
      <c r="Q376" s="4"/>
      <c r="R376" s="4"/>
      <c r="S376" s="4"/>
      <c r="T376" s="4"/>
    </row>
    <row r="377" spans="1:20">
      <c r="A377" s="4"/>
      <c r="B377" s="4"/>
      <c r="C377" s="4"/>
      <c r="D377" s="4"/>
      <c r="E377" s="4"/>
      <c r="F377" s="4"/>
      <c r="G377" s="4"/>
      <c r="H377" s="4"/>
      <c r="I377" s="4"/>
      <c r="J377" s="4"/>
      <c r="K377" s="4"/>
      <c r="L377" s="4"/>
      <c r="M377" s="4"/>
      <c r="N377" s="4"/>
      <c r="O377" s="4"/>
      <c r="P377" s="4"/>
      <c r="Q377" s="4"/>
      <c r="R377" s="4"/>
      <c r="S377" s="4"/>
      <c r="T377" s="4"/>
    </row>
    <row r="378" spans="1:20">
      <c r="A378" s="4"/>
      <c r="B378" s="4"/>
      <c r="C378" s="4"/>
      <c r="D378" s="4"/>
      <c r="E378" s="4"/>
      <c r="F378" s="4"/>
      <c r="G378" s="4"/>
      <c r="H378" s="4"/>
      <c r="I378" s="4"/>
      <c r="J378" s="4"/>
      <c r="K378" s="4"/>
      <c r="L378" s="4"/>
      <c r="M378" s="4"/>
      <c r="N378" s="4"/>
      <c r="O378" s="4"/>
      <c r="P378" s="4"/>
      <c r="Q378" s="4"/>
      <c r="R378" s="4"/>
      <c r="S378" s="4"/>
      <c r="T378" s="4"/>
    </row>
    <row r="379" spans="1:20">
      <c r="A379" s="4"/>
      <c r="B379" s="4"/>
      <c r="C379" s="4"/>
      <c r="D379" s="4"/>
      <c r="E379" s="4"/>
      <c r="F379" s="4"/>
      <c r="G379" s="4"/>
      <c r="H379" s="4"/>
      <c r="I379" s="4"/>
      <c r="J379" s="4"/>
      <c r="K379" s="4"/>
      <c r="L379" s="4"/>
      <c r="M379" s="4"/>
      <c r="N379" s="4"/>
      <c r="O379" s="4"/>
      <c r="P379" s="4"/>
      <c r="Q379" s="4"/>
      <c r="R379" s="4"/>
      <c r="S379" s="4"/>
      <c r="T379" s="4"/>
    </row>
    <row r="380" spans="1:20">
      <c r="A380" s="4"/>
      <c r="B380" s="4"/>
      <c r="C380" s="4"/>
      <c r="D380" s="4"/>
      <c r="E380" s="4"/>
      <c r="F380" s="4"/>
      <c r="G380" s="4"/>
      <c r="H380" s="4"/>
      <c r="I380" s="4"/>
      <c r="J380" s="4"/>
      <c r="K380" s="4"/>
      <c r="L380" s="4"/>
      <c r="M380" s="4"/>
      <c r="N380" s="4"/>
      <c r="O380" s="4"/>
      <c r="P380" s="4"/>
      <c r="Q380" s="4"/>
      <c r="R380" s="4"/>
      <c r="S380" s="4"/>
      <c r="T380" s="4"/>
    </row>
    <row r="381" spans="1:20">
      <c r="A381" s="4"/>
      <c r="B381" s="4"/>
      <c r="C381" s="4"/>
      <c r="D381" s="4"/>
      <c r="E381" s="4"/>
      <c r="F381" s="4"/>
      <c r="G381" s="4"/>
      <c r="H381" s="4"/>
      <c r="I381" s="4"/>
      <c r="J381" s="4"/>
      <c r="K381" s="4"/>
      <c r="L381" s="4"/>
      <c r="M381" s="4"/>
      <c r="N381" s="4"/>
      <c r="O381" s="4"/>
      <c r="P381" s="4"/>
      <c r="Q381" s="4"/>
      <c r="R381" s="4"/>
      <c r="S381" s="4"/>
      <c r="T381" s="4"/>
    </row>
    <row r="382" spans="1:20">
      <c r="A382" s="4"/>
      <c r="B382" s="4"/>
      <c r="C382" s="4"/>
      <c r="D382" s="4"/>
      <c r="E382" s="4"/>
      <c r="F382" s="4"/>
      <c r="G382" s="4"/>
      <c r="H382" s="4"/>
      <c r="I382" s="4"/>
      <c r="J382" s="4"/>
      <c r="K382" s="4"/>
      <c r="L382" s="4"/>
      <c r="M382" s="4"/>
      <c r="N382" s="4"/>
      <c r="O382" s="4"/>
      <c r="P382" s="4"/>
      <c r="Q382" s="4"/>
      <c r="R382" s="4"/>
      <c r="S382" s="4"/>
      <c r="T382" s="4"/>
    </row>
    <row r="383" spans="1:20">
      <c r="A383" s="4"/>
      <c r="B383" s="4"/>
      <c r="C383" s="4"/>
      <c r="D383" s="4"/>
      <c r="E383" s="4"/>
      <c r="F383" s="4"/>
      <c r="G383" s="4"/>
      <c r="H383" s="4"/>
      <c r="I383" s="4"/>
      <c r="J383" s="4"/>
      <c r="K383" s="4"/>
      <c r="L383" s="4"/>
      <c r="M383" s="4"/>
      <c r="N383" s="4"/>
      <c r="O383" s="4"/>
      <c r="P383" s="4"/>
      <c r="Q383" s="4"/>
      <c r="R383" s="4"/>
      <c r="S383" s="4"/>
      <c r="T383" s="4"/>
    </row>
    <row r="384" spans="1:20">
      <c r="A384" s="4"/>
      <c r="B384" s="4"/>
      <c r="C384" s="4"/>
      <c r="D384" s="4"/>
      <c r="E384" s="4"/>
      <c r="F384" s="4"/>
      <c r="G384" s="4"/>
      <c r="H384" s="4"/>
      <c r="I384" s="4"/>
      <c r="J384" s="4"/>
      <c r="K384" s="4"/>
      <c r="L384" s="4"/>
      <c r="M384" s="4"/>
      <c r="N384" s="4"/>
      <c r="O384" s="4"/>
      <c r="P384" s="4"/>
      <c r="Q384" s="4"/>
      <c r="R384" s="4"/>
      <c r="S384" s="4"/>
      <c r="T384" s="4"/>
    </row>
    <row r="385" spans="1:20">
      <c r="A385" s="4"/>
      <c r="B385" s="4"/>
      <c r="C385" s="4"/>
      <c r="D385" s="4"/>
      <c r="E385" s="4"/>
      <c r="F385" s="4"/>
      <c r="G385" s="4"/>
      <c r="H385" s="4"/>
      <c r="I385" s="4"/>
      <c r="J385" s="4"/>
      <c r="K385" s="4"/>
      <c r="L385" s="4"/>
      <c r="M385" s="4"/>
      <c r="N385" s="4"/>
      <c r="O385" s="4"/>
      <c r="P385" s="4"/>
      <c r="Q385" s="4"/>
      <c r="R385" s="4"/>
      <c r="S385" s="4"/>
      <c r="T385" s="4"/>
    </row>
    <row r="386" spans="1:20">
      <c r="A386" s="4"/>
      <c r="B386" s="4"/>
      <c r="C386" s="4"/>
      <c r="D386" s="4"/>
      <c r="E386" s="4"/>
      <c r="F386" s="4"/>
      <c r="G386" s="4"/>
      <c r="H386" s="4"/>
      <c r="I386" s="4"/>
      <c r="J386" s="4"/>
      <c r="K386" s="4"/>
      <c r="L386" s="4"/>
      <c r="M386" s="4"/>
      <c r="N386" s="4"/>
      <c r="O386" s="4"/>
      <c r="P386" s="4"/>
      <c r="Q386" s="4"/>
      <c r="R386" s="4"/>
      <c r="S386" s="4"/>
      <c r="T386" s="4"/>
    </row>
    <row r="387" spans="1:20">
      <c r="A387" s="4"/>
      <c r="B387" s="4"/>
      <c r="C387" s="4"/>
      <c r="D387" s="4"/>
      <c r="E387" s="4"/>
      <c r="F387" s="4"/>
      <c r="G387" s="4"/>
      <c r="H387" s="4"/>
      <c r="I387" s="4"/>
      <c r="J387" s="4"/>
      <c r="K387" s="4"/>
      <c r="L387" s="4"/>
      <c r="M387" s="4"/>
      <c r="N387" s="4"/>
      <c r="O387" s="4"/>
      <c r="P387" s="4"/>
      <c r="Q387" s="4"/>
      <c r="R387" s="4"/>
      <c r="S387" s="4"/>
      <c r="T387" s="4"/>
    </row>
    <row r="388" spans="1:20">
      <c r="A388" s="4"/>
      <c r="B388" s="4"/>
      <c r="C388" s="4"/>
      <c r="D388" s="4"/>
      <c r="E388" s="4"/>
      <c r="F388" s="4"/>
      <c r="G388" s="4"/>
      <c r="H388" s="4"/>
      <c r="I388" s="4"/>
      <c r="J388" s="4"/>
      <c r="K388" s="4"/>
      <c r="L388" s="4"/>
      <c r="M388" s="4"/>
      <c r="N388" s="4"/>
      <c r="O388" s="4"/>
      <c r="P388" s="4"/>
      <c r="Q388" s="4"/>
      <c r="R388" s="4"/>
      <c r="S388" s="4"/>
      <c r="T388" s="4"/>
    </row>
    <row r="389" spans="1:20">
      <c r="A389" s="4"/>
      <c r="B389" s="4"/>
      <c r="C389" s="4"/>
      <c r="D389" s="4"/>
      <c r="E389" s="4"/>
      <c r="F389" s="4"/>
      <c r="G389" s="4"/>
      <c r="H389" s="4"/>
      <c r="I389" s="4"/>
      <c r="J389" s="4"/>
      <c r="K389" s="4"/>
      <c r="L389" s="4"/>
      <c r="M389" s="4"/>
      <c r="N389" s="4"/>
      <c r="O389" s="4"/>
      <c r="P389" s="4"/>
      <c r="Q389" s="4"/>
      <c r="R389" s="4"/>
      <c r="S389" s="4"/>
      <c r="T389" s="4"/>
    </row>
    <row r="390" spans="1:20">
      <c r="A390" s="4"/>
      <c r="B390" s="4"/>
      <c r="C390" s="4"/>
      <c r="D390" s="4"/>
      <c r="E390" s="4"/>
      <c r="F390" s="4"/>
      <c r="G390" s="4"/>
      <c r="H390" s="4"/>
      <c r="I390" s="4"/>
      <c r="J390" s="4"/>
      <c r="K390" s="4"/>
      <c r="L390" s="4"/>
      <c r="M390" s="4"/>
      <c r="N390" s="4"/>
      <c r="O390" s="4"/>
      <c r="P390" s="4"/>
      <c r="Q390" s="4"/>
      <c r="R390" s="4"/>
      <c r="S390" s="4"/>
      <c r="T390" s="4"/>
    </row>
    <row r="391" spans="1:20">
      <c r="A391" s="4"/>
      <c r="B391" s="4"/>
      <c r="C391" s="4"/>
      <c r="D391" s="4"/>
      <c r="E391" s="4"/>
      <c r="F391" s="4"/>
      <c r="G391" s="4"/>
      <c r="H391" s="4"/>
      <c r="I391" s="4"/>
      <c r="J391" s="4"/>
      <c r="K391" s="4"/>
      <c r="L391" s="4"/>
      <c r="M391" s="4"/>
      <c r="N391" s="4"/>
      <c r="O391" s="4"/>
      <c r="P391" s="4"/>
      <c r="Q391" s="4"/>
      <c r="R391" s="4"/>
      <c r="S391" s="4"/>
      <c r="T391" s="4"/>
    </row>
    <row r="392" spans="1:20">
      <c r="A392" s="4"/>
      <c r="B392" s="4"/>
      <c r="C392" s="4"/>
      <c r="D392" s="4"/>
      <c r="E392" s="4"/>
      <c r="F392" s="4"/>
      <c r="G392" s="4"/>
      <c r="H392" s="4"/>
      <c r="I392" s="4"/>
      <c r="J392" s="4"/>
      <c r="K392" s="4"/>
      <c r="L392" s="4"/>
      <c r="M392" s="4"/>
      <c r="N392" s="4"/>
      <c r="O392" s="4"/>
      <c r="P392" s="4"/>
      <c r="Q392" s="4"/>
      <c r="R392" s="4"/>
      <c r="S392" s="4"/>
      <c r="T392" s="4"/>
    </row>
    <row r="393" spans="1:20">
      <c r="A393" s="4"/>
      <c r="B393" s="4"/>
      <c r="C393" s="4"/>
      <c r="D393" s="4"/>
      <c r="E393" s="4"/>
      <c r="F393" s="4"/>
      <c r="G393" s="4"/>
      <c r="H393" s="4"/>
      <c r="I393" s="4"/>
      <c r="J393" s="4"/>
      <c r="K393" s="4"/>
      <c r="L393" s="4"/>
      <c r="M393" s="4"/>
      <c r="N393" s="4"/>
      <c r="O393" s="4"/>
      <c r="P393" s="4"/>
      <c r="Q393" s="4"/>
      <c r="R393" s="4"/>
      <c r="S393" s="4"/>
      <c r="T393" s="4"/>
    </row>
    <row r="394" spans="1:20">
      <c r="A394" s="4"/>
      <c r="B394" s="4"/>
      <c r="C394" s="4"/>
      <c r="D394" s="4"/>
      <c r="E394" s="4"/>
      <c r="F394" s="4"/>
      <c r="G394" s="4"/>
      <c r="H394" s="4"/>
      <c r="I394" s="4"/>
      <c r="J394" s="4"/>
      <c r="K394" s="4"/>
      <c r="L394" s="4"/>
      <c r="M394" s="4"/>
      <c r="N394" s="4"/>
      <c r="O394" s="4"/>
      <c r="P394" s="4"/>
      <c r="Q394" s="4"/>
      <c r="R394" s="4"/>
      <c r="S394" s="4"/>
      <c r="T394" s="4"/>
    </row>
    <row r="395" spans="1:20">
      <c r="A395" s="4"/>
      <c r="B395" s="4"/>
      <c r="C395" s="4"/>
      <c r="D395" s="4"/>
      <c r="E395" s="4"/>
      <c r="F395" s="4"/>
      <c r="G395" s="4"/>
      <c r="H395" s="4"/>
      <c r="I395" s="4"/>
      <c r="J395" s="4"/>
      <c r="K395" s="4"/>
      <c r="L395" s="4"/>
      <c r="M395" s="4"/>
      <c r="N395" s="4"/>
      <c r="O395" s="4"/>
      <c r="P395" s="4"/>
      <c r="Q395" s="4"/>
      <c r="R395" s="4"/>
      <c r="S395" s="4"/>
      <c r="T395" s="4"/>
    </row>
    <row r="396" spans="1:20">
      <c r="A396" s="4"/>
      <c r="B396" s="4"/>
      <c r="C396" s="4"/>
      <c r="D396" s="4"/>
      <c r="E396" s="4"/>
      <c r="F396" s="4"/>
      <c r="G396" s="4"/>
      <c r="H396" s="4"/>
      <c r="I396" s="4"/>
      <c r="J396" s="4"/>
      <c r="K396" s="4"/>
      <c r="L396" s="4"/>
      <c r="M396" s="4"/>
      <c r="N396" s="4"/>
      <c r="O396" s="4"/>
      <c r="P396" s="4"/>
      <c r="Q396" s="4"/>
      <c r="R396" s="4"/>
      <c r="S396" s="4"/>
      <c r="T396" s="4"/>
    </row>
    <row r="397" spans="1:20">
      <c r="A397" s="4"/>
      <c r="B397" s="4"/>
      <c r="C397" s="4"/>
      <c r="D397" s="4"/>
      <c r="E397" s="4"/>
      <c r="F397" s="4"/>
      <c r="G397" s="4"/>
      <c r="H397" s="4"/>
      <c r="I397" s="4"/>
      <c r="J397" s="4"/>
      <c r="K397" s="4"/>
      <c r="L397" s="4"/>
      <c r="M397" s="4"/>
      <c r="N397" s="4"/>
      <c r="O397" s="4"/>
      <c r="P397" s="4"/>
      <c r="Q397" s="4"/>
      <c r="R397" s="4"/>
      <c r="S397" s="4"/>
      <c r="T397" s="4"/>
    </row>
    <row r="398" spans="1:20">
      <c r="A398" s="4"/>
      <c r="B398" s="4"/>
      <c r="C398" s="4"/>
      <c r="D398" s="4"/>
      <c r="E398" s="4"/>
      <c r="F398" s="4"/>
      <c r="G398" s="4"/>
      <c r="H398" s="4"/>
      <c r="I398" s="4"/>
      <c r="J398" s="4"/>
      <c r="K398" s="4"/>
      <c r="L398" s="4"/>
      <c r="M398" s="4"/>
      <c r="N398" s="4"/>
      <c r="O398" s="4"/>
      <c r="P398" s="4"/>
      <c r="Q398" s="4"/>
      <c r="R398" s="4"/>
      <c r="S398" s="4"/>
      <c r="T398" s="4"/>
    </row>
    <row r="399" spans="1:20">
      <c r="A399" s="4"/>
      <c r="B399" s="4"/>
      <c r="C399" s="4"/>
      <c r="D399" s="4"/>
      <c r="E399" s="4"/>
      <c r="F399" s="4"/>
      <c r="G399" s="4"/>
      <c r="H399" s="4"/>
      <c r="I399" s="4"/>
      <c r="J399" s="4"/>
      <c r="K399" s="4"/>
      <c r="L399" s="4"/>
      <c r="M399" s="4"/>
      <c r="N399" s="4"/>
      <c r="O399" s="4"/>
      <c r="P399" s="4"/>
      <c r="Q399" s="4"/>
      <c r="R399" s="4"/>
      <c r="S399" s="4"/>
      <c r="T399" s="4"/>
    </row>
    <row r="400" spans="1:20">
      <c r="A400" s="4"/>
      <c r="B400" s="4"/>
      <c r="C400" s="4"/>
      <c r="D400" s="4"/>
      <c r="E400" s="4"/>
      <c r="F400" s="4"/>
      <c r="G400" s="4"/>
      <c r="H400" s="4"/>
      <c r="I400" s="4"/>
      <c r="J400" s="4"/>
      <c r="K400" s="4"/>
      <c r="L400" s="4"/>
      <c r="M400" s="4"/>
      <c r="N400" s="4"/>
      <c r="O400" s="4"/>
      <c r="P400" s="4"/>
      <c r="Q400" s="4"/>
      <c r="R400" s="4"/>
      <c r="S400" s="4"/>
      <c r="T400" s="4"/>
    </row>
    <row r="401" spans="1:20">
      <c r="A401" s="4"/>
      <c r="B401" s="4"/>
      <c r="C401" s="4"/>
      <c r="D401" s="4"/>
      <c r="E401" s="4"/>
      <c r="F401" s="4"/>
      <c r="G401" s="4"/>
      <c r="H401" s="4"/>
      <c r="I401" s="4"/>
      <c r="J401" s="4"/>
      <c r="K401" s="4"/>
      <c r="L401" s="4"/>
      <c r="M401" s="4"/>
      <c r="N401" s="4"/>
      <c r="O401" s="4"/>
      <c r="P401" s="4"/>
      <c r="Q401" s="4"/>
      <c r="R401" s="4"/>
      <c r="S401" s="4"/>
      <c r="T401" s="4"/>
    </row>
    <row r="402" spans="1:20">
      <c r="A402" s="4"/>
      <c r="B402" s="4"/>
      <c r="C402" s="4"/>
      <c r="D402" s="4"/>
      <c r="E402" s="4"/>
      <c r="F402" s="4"/>
      <c r="G402" s="4"/>
      <c r="H402" s="4"/>
      <c r="I402" s="4"/>
      <c r="J402" s="4"/>
      <c r="K402" s="4"/>
      <c r="L402" s="4"/>
      <c r="M402" s="4"/>
      <c r="N402" s="4"/>
      <c r="O402" s="4"/>
      <c r="P402" s="4"/>
      <c r="Q402" s="4"/>
      <c r="R402" s="4"/>
      <c r="S402" s="4"/>
      <c r="T402" s="4"/>
    </row>
    <row r="403" spans="1:20">
      <c r="A403" s="4"/>
      <c r="B403" s="4"/>
      <c r="C403" s="4"/>
      <c r="D403" s="4"/>
      <c r="E403" s="4"/>
      <c r="F403" s="4"/>
      <c r="G403" s="4"/>
      <c r="H403" s="4"/>
      <c r="I403" s="4"/>
      <c r="J403" s="4"/>
      <c r="K403" s="4"/>
      <c r="L403" s="4"/>
      <c r="M403" s="4"/>
      <c r="N403" s="4"/>
      <c r="O403" s="4"/>
      <c r="P403" s="4"/>
      <c r="Q403" s="4"/>
      <c r="R403" s="4"/>
      <c r="S403" s="4"/>
      <c r="T403" s="4"/>
    </row>
    <row r="404" spans="1:20">
      <c r="A404" s="4"/>
      <c r="B404" s="4"/>
      <c r="C404" s="4"/>
      <c r="D404" s="4"/>
      <c r="E404" s="4"/>
      <c r="F404" s="4"/>
      <c r="G404" s="4"/>
      <c r="H404" s="4"/>
      <c r="I404" s="4"/>
      <c r="J404" s="4"/>
      <c r="K404" s="4"/>
      <c r="L404" s="4"/>
      <c r="M404" s="4"/>
      <c r="N404" s="4"/>
      <c r="O404" s="4"/>
      <c r="P404" s="4"/>
      <c r="Q404" s="4"/>
      <c r="R404" s="4"/>
      <c r="S404" s="4"/>
      <c r="T404" s="4"/>
    </row>
    <row r="405" spans="1:20">
      <c r="A405" s="4"/>
      <c r="B405" s="4"/>
      <c r="C405" s="4"/>
      <c r="D405" s="4"/>
      <c r="E405" s="4"/>
      <c r="F405" s="4"/>
      <c r="G405" s="4"/>
      <c r="H405" s="4"/>
      <c r="I405" s="4"/>
      <c r="J405" s="4"/>
      <c r="K405" s="4"/>
      <c r="L405" s="4"/>
      <c r="M405" s="4"/>
      <c r="N405" s="4"/>
      <c r="O405" s="4"/>
      <c r="P405" s="4"/>
      <c r="Q405" s="4"/>
      <c r="R405" s="4"/>
      <c r="S405" s="4"/>
      <c r="T405" s="4"/>
    </row>
    <row r="406" spans="1:20">
      <c r="A406" s="4"/>
      <c r="B406" s="4"/>
      <c r="C406" s="4"/>
      <c r="D406" s="4"/>
      <c r="E406" s="4"/>
      <c r="F406" s="4"/>
      <c r="G406" s="4"/>
      <c r="H406" s="4"/>
      <c r="I406" s="4"/>
      <c r="J406" s="4"/>
      <c r="K406" s="4"/>
      <c r="L406" s="4"/>
      <c r="M406" s="4"/>
      <c r="N406" s="4"/>
      <c r="O406" s="4"/>
      <c r="P406" s="4"/>
      <c r="Q406" s="4"/>
      <c r="R406" s="4"/>
      <c r="S406" s="4"/>
      <c r="T406" s="4"/>
    </row>
    <row r="407" spans="1:20">
      <c r="A407" s="4"/>
      <c r="B407" s="4"/>
      <c r="C407" s="4"/>
      <c r="D407" s="4"/>
      <c r="E407" s="4"/>
      <c r="F407" s="4"/>
      <c r="G407" s="4"/>
      <c r="H407" s="4"/>
      <c r="I407" s="4"/>
      <c r="J407" s="4"/>
      <c r="K407" s="4"/>
      <c r="L407" s="4"/>
      <c r="M407" s="4"/>
      <c r="N407" s="4"/>
      <c r="O407" s="4"/>
      <c r="P407" s="4"/>
      <c r="Q407" s="4"/>
      <c r="R407" s="4"/>
      <c r="S407" s="4"/>
      <c r="T407" s="4"/>
    </row>
    <row r="408" spans="1:20">
      <c r="A408" s="4"/>
      <c r="B408" s="4"/>
      <c r="C408" s="4"/>
      <c r="D408" s="4"/>
      <c r="E408" s="4"/>
      <c r="F408" s="4"/>
      <c r="G408" s="4"/>
      <c r="H408" s="4"/>
      <c r="I408" s="4"/>
      <c r="J408" s="4"/>
      <c r="K408" s="4"/>
      <c r="L408" s="4"/>
      <c r="M408" s="4"/>
      <c r="N408" s="4"/>
      <c r="O408" s="4"/>
      <c r="P408" s="4"/>
      <c r="Q408" s="4"/>
      <c r="R408" s="4"/>
      <c r="S408" s="4"/>
      <c r="T408" s="4"/>
    </row>
    <row r="409" spans="1:20">
      <c r="A409" s="4"/>
      <c r="B409" s="4"/>
      <c r="C409" s="4"/>
      <c r="D409" s="4"/>
      <c r="E409" s="4"/>
      <c r="F409" s="4"/>
      <c r="G409" s="4"/>
      <c r="H409" s="4"/>
      <c r="I409" s="4"/>
      <c r="J409" s="4"/>
      <c r="K409" s="4"/>
      <c r="L409" s="4"/>
      <c r="M409" s="4"/>
      <c r="N409" s="4"/>
      <c r="O409" s="4"/>
      <c r="P409" s="4"/>
      <c r="Q409" s="4"/>
      <c r="R409" s="4"/>
      <c r="S409" s="4"/>
      <c r="T409" s="4"/>
    </row>
    <row r="410" spans="1:20">
      <c r="A410" s="4"/>
      <c r="B410" s="4"/>
      <c r="C410" s="4"/>
      <c r="D410" s="4"/>
      <c r="E410" s="4"/>
      <c r="F410" s="4"/>
      <c r="G410" s="4"/>
      <c r="H410" s="4"/>
      <c r="I410" s="4"/>
      <c r="J410" s="4"/>
      <c r="K410" s="4"/>
      <c r="L410" s="4"/>
      <c r="M410" s="4"/>
      <c r="N410" s="4"/>
      <c r="O410" s="4"/>
      <c r="P410" s="4"/>
      <c r="Q410" s="4"/>
      <c r="R410" s="4"/>
      <c r="S410" s="4"/>
      <c r="T410" s="4"/>
    </row>
    <row r="411" spans="1:20">
      <c r="A411" s="4"/>
      <c r="B411" s="4"/>
      <c r="C411" s="4"/>
      <c r="D411" s="4"/>
      <c r="E411" s="4"/>
      <c r="F411" s="4"/>
      <c r="G411" s="4"/>
      <c r="H411" s="4"/>
      <c r="I411" s="4"/>
      <c r="J411" s="4"/>
      <c r="K411" s="4"/>
      <c r="L411" s="4"/>
      <c r="M411" s="4"/>
      <c r="N411" s="4"/>
      <c r="O411" s="4"/>
      <c r="P411" s="4"/>
      <c r="Q411" s="4"/>
      <c r="R411" s="4"/>
      <c r="S411" s="4"/>
      <c r="T411" s="4"/>
    </row>
    <row r="412" spans="1:20">
      <c r="A412" s="4"/>
      <c r="B412" s="4"/>
      <c r="C412" s="4"/>
      <c r="D412" s="4"/>
      <c r="E412" s="4"/>
      <c r="F412" s="4"/>
      <c r="G412" s="4"/>
      <c r="H412" s="4"/>
      <c r="I412" s="4"/>
      <c r="J412" s="4"/>
      <c r="K412" s="4"/>
      <c r="L412" s="4"/>
      <c r="M412" s="4"/>
      <c r="N412" s="4"/>
      <c r="O412" s="4"/>
      <c r="P412" s="4"/>
      <c r="Q412" s="4"/>
      <c r="R412" s="4"/>
      <c r="S412" s="4"/>
      <c r="T412" s="4"/>
    </row>
    <row r="413" spans="1:20">
      <c r="A413" s="4"/>
      <c r="B413" s="4"/>
      <c r="C413" s="4"/>
      <c r="D413" s="4"/>
      <c r="E413" s="4"/>
      <c r="F413" s="4"/>
      <c r="G413" s="4"/>
      <c r="H413" s="4"/>
      <c r="I413" s="4"/>
      <c r="J413" s="4"/>
      <c r="K413" s="4"/>
      <c r="L413" s="4"/>
      <c r="M413" s="4"/>
      <c r="N413" s="4"/>
      <c r="O413" s="4"/>
      <c r="P413" s="4"/>
      <c r="Q413" s="4"/>
      <c r="R413" s="4"/>
      <c r="S413" s="4"/>
      <c r="T413" s="4"/>
    </row>
    <row r="414" spans="1:20">
      <c r="A414" s="4"/>
      <c r="B414" s="4"/>
      <c r="C414" s="4"/>
      <c r="D414" s="4"/>
      <c r="E414" s="4"/>
      <c r="F414" s="4"/>
      <c r="G414" s="4"/>
      <c r="H414" s="4"/>
      <c r="I414" s="4"/>
      <c r="J414" s="4"/>
      <c r="K414" s="4"/>
      <c r="L414" s="4"/>
      <c r="M414" s="4"/>
      <c r="N414" s="4"/>
      <c r="O414" s="4"/>
      <c r="P414" s="4"/>
      <c r="Q414" s="4"/>
      <c r="R414" s="4"/>
      <c r="S414" s="4"/>
      <c r="T414" s="4"/>
    </row>
    <row r="415" spans="1:20">
      <c r="A415" s="4"/>
      <c r="B415" s="4"/>
      <c r="C415" s="4"/>
      <c r="D415" s="4"/>
      <c r="E415" s="4"/>
      <c r="F415" s="4"/>
      <c r="G415" s="4"/>
      <c r="H415" s="4"/>
      <c r="I415" s="4"/>
      <c r="J415" s="4"/>
      <c r="K415" s="4"/>
      <c r="L415" s="4"/>
      <c r="M415" s="4"/>
      <c r="N415" s="4"/>
      <c r="O415" s="4"/>
      <c r="P415" s="4"/>
      <c r="Q415" s="4"/>
      <c r="R415" s="4"/>
      <c r="S415" s="4"/>
      <c r="T415" s="4"/>
    </row>
    <row r="416" spans="1:20">
      <c r="A416" s="4"/>
      <c r="B416" s="4"/>
      <c r="C416" s="4"/>
      <c r="D416" s="4"/>
      <c r="E416" s="4"/>
      <c r="F416" s="4"/>
      <c r="G416" s="4"/>
      <c r="H416" s="4"/>
      <c r="I416" s="4"/>
      <c r="J416" s="4"/>
      <c r="K416" s="4"/>
      <c r="L416" s="4"/>
      <c r="M416" s="4"/>
      <c r="N416" s="4"/>
      <c r="O416" s="4"/>
      <c r="P416" s="4"/>
      <c r="Q416" s="4"/>
      <c r="R416" s="4"/>
      <c r="S416" s="4"/>
      <c r="T416" s="4"/>
    </row>
    <row r="417" spans="1:20">
      <c r="A417" s="4"/>
      <c r="B417" s="4"/>
      <c r="C417" s="4"/>
      <c r="D417" s="4"/>
      <c r="E417" s="4"/>
      <c r="F417" s="4"/>
      <c r="G417" s="4"/>
      <c r="H417" s="4"/>
      <c r="I417" s="4"/>
      <c r="J417" s="4"/>
      <c r="K417" s="4"/>
      <c r="L417" s="4"/>
      <c r="M417" s="4"/>
      <c r="N417" s="4"/>
      <c r="O417" s="4"/>
      <c r="P417" s="4"/>
      <c r="Q417" s="4"/>
      <c r="R417" s="4"/>
      <c r="S417" s="4"/>
      <c r="T417" s="4"/>
    </row>
    <row r="418" spans="1:20">
      <c r="A418" s="4"/>
      <c r="B418" s="4"/>
      <c r="C418" s="4"/>
      <c r="D418" s="4"/>
      <c r="E418" s="4"/>
      <c r="F418" s="4"/>
      <c r="G418" s="4"/>
      <c r="H418" s="4"/>
      <c r="I418" s="4"/>
      <c r="J418" s="4"/>
      <c r="K418" s="4"/>
      <c r="L418" s="4"/>
      <c r="M418" s="4"/>
      <c r="N418" s="4"/>
      <c r="O418" s="4"/>
      <c r="P418" s="4"/>
      <c r="Q418" s="4"/>
      <c r="R418" s="4"/>
      <c r="S418" s="4"/>
      <c r="T418" s="4"/>
    </row>
    <row r="419" spans="1:20">
      <c r="A419" s="4"/>
      <c r="B419" s="4"/>
      <c r="C419" s="4"/>
      <c r="D419" s="4"/>
      <c r="E419" s="4"/>
      <c r="F419" s="4"/>
      <c r="G419" s="4"/>
      <c r="H419" s="4"/>
      <c r="I419" s="4"/>
      <c r="J419" s="4"/>
      <c r="K419" s="4"/>
      <c r="L419" s="4"/>
      <c r="M419" s="4"/>
      <c r="N419" s="4"/>
      <c r="O419" s="4"/>
      <c r="P419" s="4"/>
      <c r="Q419" s="4"/>
      <c r="R419" s="4"/>
      <c r="S419" s="4"/>
      <c r="T419" s="4"/>
    </row>
    <row r="420" spans="1:20">
      <c r="A420" s="4"/>
      <c r="B420" s="4"/>
      <c r="C420" s="4"/>
      <c r="D420" s="4"/>
      <c r="E420" s="4"/>
      <c r="F420" s="4"/>
      <c r="G420" s="4"/>
      <c r="H420" s="4"/>
      <c r="I420" s="4"/>
      <c r="J420" s="4"/>
      <c r="K420" s="4"/>
      <c r="L420" s="4"/>
      <c r="M420" s="4"/>
      <c r="N420" s="4"/>
      <c r="O420" s="4"/>
      <c r="P420" s="4"/>
      <c r="Q420" s="4"/>
      <c r="R420" s="4"/>
      <c r="S420" s="4"/>
      <c r="T420" s="4"/>
    </row>
    <row r="421" spans="1:20">
      <c r="A421" s="4"/>
      <c r="B421" s="4"/>
      <c r="C421" s="4"/>
      <c r="D421" s="4"/>
      <c r="E421" s="4"/>
      <c r="F421" s="4"/>
      <c r="G421" s="4"/>
      <c r="H421" s="4"/>
      <c r="I421" s="4"/>
      <c r="J421" s="4"/>
      <c r="K421" s="4"/>
      <c r="L421" s="4"/>
      <c r="M421" s="4"/>
      <c r="N421" s="4"/>
      <c r="O421" s="4"/>
      <c r="P421" s="4"/>
      <c r="Q421" s="4"/>
      <c r="R421" s="4"/>
      <c r="S421" s="4"/>
      <c r="T421" s="4"/>
    </row>
    <row r="422" spans="1:20">
      <c r="A422" s="4"/>
      <c r="B422" s="4"/>
      <c r="C422" s="4"/>
      <c r="D422" s="4"/>
      <c r="E422" s="4"/>
      <c r="F422" s="4"/>
      <c r="G422" s="4"/>
      <c r="H422" s="4"/>
      <c r="I422" s="4"/>
      <c r="J422" s="4"/>
      <c r="K422" s="4"/>
      <c r="L422" s="4"/>
      <c r="M422" s="4"/>
      <c r="N422" s="4"/>
      <c r="O422" s="4"/>
      <c r="P422" s="4"/>
      <c r="Q422" s="4"/>
      <c r="R422" s="4"/>
      <c r="S422" s="4"/>
      <c r="T422" s="4"/>
    </row>
    <row r="423" spans="1:20">
      <c r="A423" s="4"/>
      <c r="B423" s="4"/>
      <c r="C423" s="4"/>
      <c r="D423" s="4"/>
      <c r="E423" s="4"/>
      <c r="F423" s="4"/>
      <c r="G423" s="4"/>
      <c r="H423" s="4"/>
      <c r="I423" s="4"/>
      <c r="J423" s="4"/>
      <c r="K423" s="4"/>
      <c r="L423" s="4"/>
      <c r="M423" s="4"/>
      <c r="N423" s="4"/>
      <c r="O423" s="4"/>
      <c r="P423" s="4"/>
      <c r="Q423" s="4"/>
      <c r="R423" s="4"/>
      <c r="S423" s="4"/>
      <c r="T423" s="4"/>
    </row>
    <row r="424" spans="1:20">
      <c r="A424" s="4"/>
      <c r="B424" s="4"/>
      <c r="C424" s="4"/>
      <c r="D424" s="4"/>
      <c r="E424" s="4"/>
      <c r="F424" s="4"/>
      <c r="G424" s="4"/>
      <c r="H424" s="4"/>
      <c r="I424" s="4"/>
      <c r="J424" s="4"/>
      <c r="K424" s="4"/>
      <c r="L424" s="4"/>
      <c r="M424" s="4"/>
      <c r="N424" s="4"/>
      <c r="O424" s="4"/>
      <c r="P424" s="4"/>
      <c r="Q424" s="4"/>
      <c r="R424" s="4"/>
      <c r="S424" s="4"/>
      <c r="T424" s="4"/>
    </row>
    <row r="425" spans="1:20">
      <c r="A425" s="4"/>
      <c r="B425" s="4"/>
      <c r="C425" s="4"/>
      <c r="D425" s="4"/>
      <c r="E425" s="4"/>
      <c r="F425" s="4"/>
      <c r="G425" s="4"/>
      <c r="H425" s="4"/>
      <c r="I425" s="4"/>
      <c r="J425" s="4"/>
      <c r="K425" s="4"/>
      <c r="L425" s="4"/>
      <c r="M425" s="4"/>
      <c r="N425" s="4"/>
      <c r="O425" s="4"/>
      <c r="P425" s="4"/>
      <c r="Q425" s="4"/>
      <c r="R425" s="4"/>
      <c r="S425" s="4"/>
      <c r="T425" s="4"/>
    </row>
    <row r="426" spans="1:20">
      <c r="A426" s="4"/>
      <c r="B426" s="4"/>
      <c r="C426" s="4"/>
      <c r="D426" s="4"/>
      <c r="E426" s="4"/>
      <c r="F426" s="4"/>
      <c r="G426" s="4"/>
      <c r="H426" s="4"/>
      <c r="I426" s="4"/>
      <c r="J426" s="4"/>
      <c r="K426" s="4"/>
      <c r="L426" s="4"/>
      <c r="M426" s="4"/>
      <c r="N426" s="4"/>
      <c r="O426" s="4"/>
      <c r="P426" s="4"/>
      <c r="Q426" s="4"/>
      <c r="R426" s="4"/>
      <c r="S426" s="4"/>
      <c r="T426" s="4"/>
    </row>
    <row r="427" spans="1:20">
      <c r="A427" s="4"/>
      <c r="B427" s="4"/>
      <c r="C427" s="4"/>
      <c r="D427" s="4"/>
      <c r="E427" s="4"/>
      <c r="F427" s="4"/>
      <c r="G427" s="4"/>
      <c r="H427" s="4"/>
      <c r="I427" s="4"/>
      <c r="J427" s="4"/>
      <c r="K427" s="4"/>
      <c r="L427" s="4"/>
      <c r="M427" s="4"/>
      <c r="N427" s="4"/>
      <c r="O427" s="4"/>
      <c r="P427" s="4"/>
      <c r="Q427" s="4"/>
      <c r="R427" s="4"/>
      <c r="S427" s="4"/>
      <c r="T427" s="4"/>
    </row>
    <row r="428" spans="1:20">
      <c r="A428" s="4"/>
      <c r="B428" s="4"/>
      <c r="C428" s="4"/>
      <c r="D428" s="4"/>
      <c r="E428" s="4"/>
      <c r="F428" s="4"/>
      <c r="G428" s="4"/>
      <c r="H428" s="4"/>
      <c r="I428" s="4"/>
      <c r="J428" s="4"/>
      <c r="K428" s="4"/>
      <c r="L428" s="4"/>
      <c r="M428" s="4"/>
      <c r="N428" s="4"/>
      <c r="O428" s="4"/>
      <c r="P428" s="4"/>
      <c r="Q428" s="4"/>
      <c r="R428" s="4"/>
      <c r="S428" s="4"/>
      <c r="T428" s="4"/>
    </row>
    <row r="429" spans="1:20">
      <c r="A429" s="4"/>
      <c r="B429" s="4"/>
      <c r="C429" s="4"/>
      <c r="D429" s="4"/>
      <c r="E429" s="4"/>
      <c r="F429" s="4"/>
      <c r="G429" s="4"/>
      <c r="H429" s="4"/>
      <c r="I429" s="4"/>
      <c r="J429" s="4"/>
      <c r="K429" s="4"/>
      <c r="L429" s="4"/>
      <c r="M429" s="4"/>
      <c r="N429" s="4"/>
      <c r="O429" s="4"/>
      <c r="P429" s="4"/>
      <c r="Q429" s="4"/>
      <c r="R429" s="4"/>
      <c r="S429" s="4"/>
      <c r="T429" s="4"/>
    </row>
    <row r="430" spans="1:20">
      <c r="A430" s="4"/>
      <c r="B430" s="4"/>
      <c r="C430" s="4"/>
      <c r="D430" s="4"/>
      <c r="E430" s="4"/>
      <c r="F430" s="4"/>
      <c r="G430" s="4"/>
      <c r="H430" s="4"/>
      <c r="I430" s="4"/>
      <c r="J430" s="4"/>
      <c r="K430" s="4"/>
      <c r="L430" s="4"/>
      <c r="M430" s="4"/>
      <c r="N430" s="4"/>
      <c r="O430" s="4"/>
      <c r="P430" s="4"/>
      <c r="Q430" s="4"/>
      <c r="R430" s="4"/>
      <c r="S430" s="4"/>
      <c r="T430" s="4"/>
    </row>
    <row r="431" spans="1:20">
      <c r="A431" s="4"/>
      <c r="B431" s="4"/>
      <c r="C431" s="4"/>
      <c r="D431" s="4"/>
      <c r="E431" s="4"/>
      <c r="F431" s="4"/>
      <c r="G431" s="4"/>
      <c r="H431" s="4"/>
      <c r="I431" s="4"/>
      <c r="J431" s="4"/>
      <c r="K431" s="4"/>
      <c r="L431" s="4"/>
      <c r="M431" s="4"/>
      <c r="N431" s="4"/>
      <c r="O431" s="4"/>
      <c r="P431" s="4"/>
      <c r="Q431" s="4"/>
      <c r="R431" s="4"/>
      <c r="S431" s="4"/>
      <c r="T431" s="4"/>
    </row>
    <row r="432" spans="1:20">
      <c r="A432" s="4"/>
      <c r="B432" s="4"/>
      <c r="C432" s="4"/>
      <c r="D432" s="4"/>
      <c r="E432" s="4"/>
      <c r="F432" s="4"/>
      <c r="G432" s="4"/>
      <c r="H432" s="4"/>
      <c r="I432" s="4"/>
      <c r="J432" s="4"/>
      <c r="K432" s="4"/>
      <c r="L432" s="4"/>
      <c r="M432" s="4"/>
      <c r="N432" s="4"/>
      <c r="O432" s="4"/>
      <c r="P432" s="4"/>
      <c r="Q432" s="4"/>
      <c r="R432" s="4"/>
      <c r="S432" s="4"/>
      <c r="T432" s="4"/>
    </row>
    <row r="433" spans="1:20">
      <c r="A433" s="4"/>
      <c r="B433" s="4"/>
      <c r="C433" s="4"/>
      <c r="D433" s="4"/>
      <c r="E433" s="4"/>
      <c r="F433" s="4"/>
      <c r="G433" s="4"/>
      <c r="H433" s="4"/>
      <c r="I433" s="4"/>
      <c r="J433" s="4"/>
      <c r="K433" s="4"/>
      <c r="L433" s="4"/>
      <c r="M433" s="4"/>
      <c r="N433" s="4"/>
      <c r="O433" s="4"/>
      <c r="P433" s="4"/>
      <c r="Q433" s="4"/>
      <c r="R433" s="4"/>
      <c r="S433" s="4"/>
      <c r="T433" s="4"/>
    </row>
    <row r="434" spans="1:20">
      <c r="A434" s="4"/>
      <c r="B434" s="4"/>
      <c r="C434" s="4"/>
      <c r="D434" s="4"/>
      <c r="E434" s="4"/>
      <c r="F434" s="4"/>
      <c r="G434" s="4"/>
      <c r="H434" s="4"/>
      <c r="I434" s="4"/>
      <c r="J434" s="4"/>
      <c r="K434" s="4"/>
      <c r="L434" s="4"/>
      <c r="M434" s="4"/>
      <c r="N434" s="4"/>
      <c r="O434" s="4"/>
      <c r="P434" s="4"/>
      <c r="Q434" s="4"/>
      <c r="R434" s="4"/>
      <c r="S434" s="4"/>
      <c r="T434" s="4"/>
    </row>
    <row r="435" spans="1:20">
      <c r="A435" s="4"/>
      <c r="B435" s="4"/>
      <c r="C435" s="4"/>
      <c r="D435" s="4"/>
      <c r="E435" s="4"/>
      <c r="F435" s="4"/>
      <c r="G435" s="4"/>
      <c r="H435" s="4"/>
      <c r="I435" s="4"/>
      <c r="J435" s="4"/>
      <c r="K435" s="4"/>
      <c r="L435" s="4"/>
      <c r="M435" s="4"/>
      <c r="N435" s="4"/>
      <c r="O435" s="4"/>
      <c r="P435" s="4"/>
      <c r="Q435" s="4"/>
      <c r="R435" s="4"/>
      <c r="S435" s="4"/>
      <c r="T435" s="4"/>
    </row>
    <row r="436" spans="1:20">
      <c r="A436" s="4"/>
      <c r="B436" s="4"/>
      <c r="C436" s="4"/>
      <c r="D436" s="4"/>
      <c r="E436" s="4"/>
      <c r="F436" s="4"/>
      <c r="G436" s="4"/>
      <c r="H436" s="4"/>
      <c r="I436" s="4"/>
      <c r="J436" s="4"/>
      <c r="K436" s="4"/>
      <c r="L436" s="4"/>
      <c r="M436" s="4"/>
      <c r="N436" s="4"/>
      <c r="O436" s="4"/>
      <c r="P436" s="4"/>
      <c r="Q436" s="4"/>
      <c r="R436" s="4"/>
      <c r="S436" s="4"/>
      <c r="T436" s="4"/>
    </row>
    <row r="437" spans="1:20">
      <c r="A437" s="4"/>
      <c r="B437" s="4"/>
      <c r="C437" s="4"/>
      <c r="D437" s="4"/>
      <c r="E437" s="4"/>
      <c r="F437" s="4"/>
      <c r="G437" s="4"/>
      <c r="H437" s="4"/>
      <c r="I437" s="4"/>
      <c r="J437" s="4"/>
      <c r="K437" s="4"/>
      <c r="L437" s="4"/>
      <c r="M437" s="4"/>
      <c r="N437" s="4"/>
      <c r="O437" s="4"/>
      <c r="P437" s="4"/>
      <c r="Q437" s="4"/>
      <c r="R437" s="4"/>
      <c r="S437" s="4"/>
      <c r="T437" s="4"/>
    </row>
    <row r="438" spans="1:20">
      <c r="A438" s="4"/>
      <c r="B438" s="4"/>
      <c r="C438" s="4"/>
      <c r="D438" s="4"/>
      <c r="E438" s="4"/>
      <c r="F438" s="4"/>
      <c r="G438" s="4"/>
      <c r="H438" s="4"/>
      <c r="I438" s="4"/>
      <c r="J438" s="4"/>
      <c r="K438" s="4"/>
      <c r="L438" s="4"/>
      <c r="M438" s="4"/>
      <c r="N438" s="4"/>
      <c r="O438" s="4"/>
      <c r="P438" s="4"/>
      <c r="Q438" s="4"/>
      <c r="R438" s="4"/>
      <c r="S438" s="4"/>
      <c r="T438" s="4"/>
    </row>
    <row r="439" spans="1:20">
      <c r="A439" s="4"/>
      <c r="B439" s="4"/>
      <c r="C439" s="4"/>
      <c r="D439" s="4"/>
      <c r="E439" s="4"/>
      <c r="F439" s="4"/>
      <c r="G439" s="4"/>
      <c r="H439" s="4"/>
      <c r="I439" s="4"/>
      <c r="J439" s="4"/>
      <c r="K439" s="4"/>
      <c r="L439" s="4"/>
      <c r="M439" s="4"/>
      <c r="N439" s="4"/>
      <c r="O439" s="4"/>
      <c r="P439" s="4"/>
      <c r="Q439" s="4"/>
      <c r="R439" s="4"/>
      <c r="S439" s="4"/>
      <c r="T439" s="4"/>
    </row>
    <row r="440" spans="1:20">
      <c r="A440" s="4"/>
      <c r="B440" s="4"/>
      <c r="C440" s="4"/>
      <c r="D440" s="4"/>
      <c r="E440" s="4"/>
      <c r="F440" s="4"/>
      <c r="G440" s="4"/>
      <c r="H440" s="4"/>
      <c r="I440" s="4"/>
      <c r="J440" s="4"/>
      <c r="K440" s="4"/>
      <c r="L440" s="4"/>
      <c r="M440" s="4"/>
      <c r="N440" s="4"/>
      <c r="O440" s="4"/>
      <c r="P440" s="4"/>
      <c r="Q440" s="4"/>
      <c r="R440" s="4"/>
      <c r="S440" s="4"/>
      <c r="T440" s="4"/>
    </row>
    <row r="441" spans="1:20">
      <c r="A441" s="4"/>
      <c r="B441" s="4"/>
      <c r="C441" s="4"/>
      <c r="D441" s="4"/>
      <c r="E441" s="4"/>
      <c r="F441" s="4"/>
      <c r="G441" s="4"/>
      <c r="H441" s="4"/>
      <c r="I441" s="4"/>
      <c r="J441" s="4"/>
      <c r="K441" s="4"/>
      <c r="L441" s="4"/>
      <c r="M441" s="4"/>
      <c r="N441" s="4"/>
      <c r="O441" s="4"/>
      <c r="P441" s="4"/>
      <c r="Q441" s="4"/>
      <c r="R441" s="4"/>
      <c r="S441" s="4"/>
      <c r="T441" s="4"/>
    </row>
    <row r="442" spans="1:20">
      <c r="A442" s="4"/>
      <c r="B442" s="4"/>
      <c r="C442" s="4"/>
      <c r="D442" s="4"/>
      <c r="E442" s="4"/>
      <c r="F442" s="4"/>
      <c r="G442" s="4"/>
      <c r="H442" s="4"/>
      <c r="I442" s="4"/>
      <c r="J442" s="4"/>
      <c r="K442" s="4"/>
      <c r="L442" s="4"/>
      <c r="M442" s="4"/>
      <c r="N442" s="4"/>
      <c r="O442" s="4"/>
      <c r="P442" s="4"/>
      <c r="Q442" s="4"/>
      <c r="R442" s="4"/>
      <c r="S442" s="4"/>
      <c r="T442" s="4"/>
    </row>
    <row r="443" spans="1:20">
      <c r="A443" s="4"/>
      <c r="B443" s="4"/>
      <c r="C443" s="4"/>
      <c r="D443" s="4"/>
      <c r="E443" s="4"/>
      <c r="F443" s="4"/>
      <c r="G443" s="4"/>
      <c r="H443" s="4"/>
      <c r="I443" s="4"/>
      <c r="J443" s="4"/>
      <c r="K443" s="4"/>
      <c r="L443" s="4"/>
      <c r="M443" s="4"/>
      <c r="N443" s="4"/>
      <c r="O443" s="4"/>
      <c r="P443" s="4"/>
      <c r="Q443" s="4"/>
      <c r="R443" s="4"/>
      <c r="S443" s="4"/>
      <c r="T443" s="4"/>
    </row>
    <row r="444" spans="1:20">
      <c r="A444" s="4"/>
      <c r="B444" s="4"/>
      <c r="C444" s="4"/>
      <c r="D444" s="4"/>
      <c r="E444" s="4"/>
      <c r="F444" s="4"/>
      <c r="G444" s="4"/>
      <c r="H444" s="4"/>
      <c r="I444" s="4"/>
      <c r="J444" s="4"/>
      <c r="K444" s="4"/>
      <c r="L444" s="4"/>
      <c r="M444" s="4"/>
      <c r="N444" s="4"/>
      <c r="O444" s="4"/>
      <c r="P444" s="4"/>
      <c r="Q444" s="4"/>
      <c r="R444" s="4"/>
      <c r="S444" s="4"/>
      <c r="T444" s="4"/>
    </row>
    <row r="445" spans="1:20">
      <c r="A445" s="4"/>
      <c r="B445" s="4"/>
      <c r="C445" s="4"/>
      <c r="D445" s="4"/>
      <c r="E445" s="4"/>
      <c r="F445" s="4"/>
      <c r="G445" s="4"/>
      <c r="H445" s="4"/>
      <c r="I445" s="4"/>
      <c r="J445" s="4"/>
      <c r="K445" s="4"/>
      <c r="L445" s="4"/>
      <c r="M445" s="4"/>
      <c r="N445" s="4"/>
      <c r="O445" s="4"/>
      <c r="P445" s="4"/>
      <c r="Q445" s="4"/>
      <c r="R445" s="4"/>
      <c r="S445" s="4"/>
      <c r="T445" s="4"/>
    </row>
    <row r="446" spans="1:20">
      <c r="A446" s="4"/>
      <c r="B446" s="4"/>
      <c r="C446" s="4"/>
      <c r="D446" s="4"/>
      <c r="E446" s="4"/>
      <c r="F446" s="4"/>
      <c r="G446" s="4"/>
      <c r="H446" s="4"/>
      <c r="I446" s="4"/>
      <c r="J446" s="4"/>
      <c r="K446" s="4"/>
      <c r="L446" s="4"/>
      <c r="M446" s="4"/>
      <c r="N446" s="4"/>
      <c r="O446" s="4"/>
      <c r="P446" s="4"/>
      <c r="Q446" s="4"/>
      <c r="R446" s="4"/>
      <c r="S446" s="4"/>
      <c r="T446" s="4"/>
    </row>
    <row r="447" spans="1:20">
      <c r="A447" s="4"/>
      <c r="B447" s="4"/>
      <c r="C447" s="4"/>
      <c r="D447" s="4"/>
      <c r="E447" s="4"/>
      <c r="F447" s="4"/>
      <c r="G447" s="4"/>
      <c r="H447" s="4"/>
      <c r="I447" s="4"/>
      <c r="J447" s="4"/>
      <c r="K447" s="4"/>
      <c r="L447" s="4"/>
      <c r="M447" s="4"/>
      <c r="N447" s="4"/>
      <c r="O447" s="4"/>
      <c r="P447" s="4"/>
      <c r="Q447" s="4"/>
      <c r="R447" s="4"/>
      <c r="S447" s="4"/>
      <c r="T447" s="4"/>
    </row>
    <row r="448" spans="1:20">
      <c r="A448" s="4"/>
      <c r="B448" s="4"/>
      <c r="C448" s="4"/>
      <c r="D448" s="4"/>
      <c r="E448" s="4"/>
      <c r="F448" s="4"/>
      <c r="G448" s="4"/>
      <c r="H448" s="4"/>
      <c r="I448" s="4"/>
      <c r="J448" s="4"/>
      <c r="K448" s="4"/>
      <c r="L448" s="4"/>
      <c r="M448" s="4"/>
      <c r="N448" s="4"/>
      <c r="O448" s="4"/>
      <c r="P448" s="4"/>
      <c r="Q448" s="4"/>
      <c r="R448" s="4"/>
      <c r="S448" s="4"/>
      <c r="T448" s="4"/>
    </row>
    <row r="449" spans="1:20">
      <c r="A449" s="4"/>
      <c r="B449" s="4"/>
      <c r="C449" s="4"/>
      <c r="D449" s="4"/>
      <c r="E449" s="4"/>
      <c r="F449" s="4"/>
      <c r="G449" s="4"/>
      <c r="H449" s="4"/>
      <c r="I449" s="4"/>
      <c r="J449" s="4"/>
      <c r="K449" s="4"/>
      <c r="L449" s="4"/>
      <c r="M449" s="4"/>
      <c r="N449" s="4"/>
      <c r="O449" s="4"/>
      <c r="P449" s="4"/>
      <c r="Q449" s="4"/>
      <c r="R449" s="4"/>
      <c r="S449" s="4"/>
      <c r="T449" s="4"/>
    </row>
    <row r="450" spans="1:20">
      <c r="A450" s="4"/>
      <c r="B450" s="4"/>
      <c r="C450" s="4"/>
      <c r="D450" s="4"/>
      <c r="E450" s="4"/>
      <c r="F450" s="4"/>
      <c r="G450" s="4"/>
      <c r="H450" s="4"/>
      <c r="I450" s="4"/>
      <c r="J450" s="4"/>
      <c r="K450" s="4"/>
      <c r="L450" s="4"/>
      <c r="M450" s="4"/>
      <c r="N450" s="4"/>
      <c r="O450" s="4"/>
      <c r="P450" s="4"/>
      <c r="Q450" s="4"/>
      <c r="R450" s="4"/>
      <c r="S450" s="4"/>
      <c r="T450" s="4"/>
    </row>
    <row r="451" spans="1:20">
      <c r="A451" s="4"/>
      <c r="B451" s="4"/>
      <c r="C451" s="4"/>
      <c r="D451" s="4"/>
      <c r="E451" s="4"/>
      <c r="F451" s="4"/>
      <c r="G451" s="4"/>
      <c r="H451" s="4"/>
      <c r="I451" s="4"/>
      <c r="J451" s="4"/>
      <c r="K451" s="4"/>
      <c r="L451" s="4"/>
      <c r="M451" s="4"/>
      <c r="N451" s="4"/>
      <c r="O451" s="4"/>
      <c r="P451" s="4"/>
      <c r="Q451" s="4"/>
      <c r="R451" s="4"/>
      <c r="S451" s="4"/>
      <c r="T451" s="4"/>
    </row>
    <row r="452" spans="1:20">
      <c r="A452" s="4"/>
      <c r="B452" s="4"/>
      <c r="C452" s="4"/>
      <c r="D452" s="4"/>
      <c r="E452" s="4"/>
      <c r="F452" s="4"/>
      <c r="G452" s="4"/>
      <c r="H452" s="4"/>
      <c r="I452" s="4"/>
      <c r="J452" s="4"/>
      <c r="K452" s="4"/>
      <c r="L452" s="4"/>
      <c r="M452" s="4"/>
      <c r="N452" s="4"/>
      <c r="O452" s="4"/>
      <c r="P452" s="4"/>
      <c r="Q452" s="4"/>
      <c r="R452" s="4"/>
      <c r="S452" s="4"/>
      <c r="T452" s="4"/>
    </row>
    <row r="453" spans="1:20">
      <c r="A453" s="4"/>
      <c r="B453" s="4"/>
      <c r="C453" s="4"/>
      <c r="D453" s="4"/>
      <c r="E453" s="4"/>
      <c r="F453" s="4"/>
      <c r="G453" s="4"/>
      <c r="H453" s="4"/>
      <c r="I453" s="4"/>
      <c r="J453" s="4"/>
      <c r="K453" s="4"/>
      <c r="L453" s="4"/>
      <c r="M453" s="4"/>
      <c r="N453" s="4"/>
      <c r="O453" s="4"/>
      <c r="P453" s="4"/>
      <c r="Q453" s="4"/>
      <c r="R453" s="4"/>
      <c r="S453" s="4"/>
      <c r="T453" s="4"/>
    </row>
    <row r="454" spans="1:20">
      <c r="A454" s="4"/>
      <c r="B454" s="4"/>
      <c r="C454" s="4"/>
      <c r="D454" s="4"/>
      <c r="E454" s="4"/>
      <c r="F454" s="4"/>
      <c r="G454" s="4"/>
      <c r="H454" s="4"/>
      <c r="I454" s="4"/>
      <c r="J454" s="4"/>
      <c r="K454" s="4"/>
      <c r="L454" s="4"/>
      <c r="M454" s="4"/>
      <c r="N454" s="4"/>
      <c r="O454" s="4"/>
      <c r="P454" s="4"/>
      <c r="Q454" s="4"/>
      <c r="R454" s="4"/>
      <c r="S454" s="4"/>
      <c r="T454" s="4"/>
    </row>
    <row r="455" spans="1:20">
      <c r="A455" s="4"/>
      <c r="B455" s="4"/>
      <c r="C455" s="4"/>
      <c r="D455" s="4"/>
      <c r="E455" s="4"/>
      <c r="F455" s="4"/>
      <c r="G455" s="4"/>
      <c r="H455" s="4"/>
      <c r="I455" s="4"/>
      <c r="J455" s="4"/>
      <c r="K455" s="4"/>
      <c r="L455" s="4"/>
      <c r="M455" s="4"/>
      <c r="N455" s="4"/>
      <c r="O455" s="4"/>
      <c r="P455" s="4"/>
      <c r="Q455" s="4"/>
      <c r="R455" s="4"/>
      <c r="S455" s="4"/>
      <c r="T455" s="4"/>
    </row>
    <row r="456" spans="1:20">
      <c r="A456" s="4"/>
      <c r="B456" s="4"/>
      <c r="C456" s="4"/>
      <c r="D456" s="4"/>
      <c r="E456" s="4"/>
      <c r="F456" s="4"/>
      <c r="G456" s="4"/>
      <c r="H456" s="4"/>
      <c r="I456" s="4"/>
      <c r="J456" s="4"/>
      <c r="K456" s="4"/>
      <c r="L456" s="4"/>
      <c r="M456" s="4"/>
      <c r="N456" s="4"/>
      <c r="O456" s="4"/>
      <c r="P456" s="4"/>
      <c r="Q456" s="4"/>
      <c r="R456" s="4"/>
      <c r="S456" s="4"/>
      <c r="T456" s="4"/>
    </row>
    <row r="457" spans="1:20">
      <c r="A457" s="4"/>
      <c r="B457" s="4"/>
      <c r="C457" s="4"/>
      <c r="D457" s="4"/>
      <c r="E457" s="4"/>
      <c r="F457" s="4"/>
      <c r="G457" s="4"/>
      <c r="H457" s="4"/>
      <c r="I457" s="4"/>
      <c r="J457" s="4"/>
      <c r="K457" s="4"/>
      <c r="L457" s="4"/>
      <c r="M457" s="4"/>
      <c r="N457" s="4"/>
      <c r="O457" s="4"/>
      <c r="P457" s="4"/>
      <c r="Q457" s="4"/>
      <c r="R457" s="4"/>
      <c r="S457" s="4"/>
      <c r="T457" s="4"/>
    </row>
    <row r="458" spans="1:20">
      <c r="A458" s="4"/>
      <c r="B458" s="4"/>
      <c r="C458" s="4"/>
      <c r="D458" s="4"/>
      <c r="E458" s="4"/>
      <c r="F458" s="4"/>
      <c r="G458" s="4"/>
      <c r="H458" s="4"/>
      <c r="I458" s="4"/>
      <c r="J458" s="4"/>
      <c r="K458" s="4"/>
      <c r="L458" s="4"/>
      <c r="M458" s="4"/>
      <c r="N458" s="4"/>
      <c r="O458" s="4"/>
      <c r="P458" s="4"/>
      <c r="Q458" s="4"/>
      <c r="R458" s="4"/>
      <c r="S458" s="4"/>
      <c r="T458" s="4"/>
    </row>
    <row r="459" spans="1:20">
      <c r="A459" s="4"/>
      <c r="B459" s="4"/>
      <c r="C459" s="4"/>
      <c r="D459" s="4"/>
      <c r="E459" s="4"/>
      <c r="F459" s="4"/>
      <c r="G459" s="4"/>
      <c r="H459" s="4"/>
      <c r="I459" s="4"/>
      <c r="J459" s="4"/>
      <c r="K459" s="4"/>
      <c r="L459" s="4"/>
      <c r="M459" s="4"/>
      <c r="N459" s="4"/>
      <c r="O459" s="4"/>
      <c r="P459" s="4"/>
      <c r="Q459" s="4"/>
      <c r="R459" s="4"/>
      <c r="S459" s="4"/>
      <c r="T459" s="4"/>
    </row>
    <row r="460" spans="1:20">
      <c r="A460" s="4"/>
      <c r="B460" s="4"/>
      <c r="C460" s="4"/>
      <c r="D460" s="4"/>
      <c r="E460" s="4"/>
      <c r="F460" s="4"/>
      <c r="G460" s="4"/>
      <c r="H460" s="4"/>
      <c r="I460" s="4"/>
      <c r="J460" s="4"/>
      <c r="K460" s="4"/>
      <c r="L460" s="4"/>
      <c r="M460" s="4"/>
      <c r="N460" s="4"/>
      <c r="O460" s="4"/>
      <c r="P460" s="4"/>
      <c r="Q460" s="4"/>
      <c r="R460" s="4"/>
      <c r="S460" s="4"/>
      <c r="T460" s="4"/>
    </row>
    <row r="461" spans="1:20">
      <c r="A461" s="4"/>
      <c r="B461" s="4"/>
      <c r="C461" s="4"/>
      <c r="D461" s="4"/>
      <c r="E461" s="4"/>
      <c r="F461" s="4"/>
      <c r="G461" s="4"/>
      <c r="H461" s="4"/>
      <c r="I461" s="4"/>
      <c r="J461" s="4"/>
      <c r="K461" s="4"/>
      <c r="L461" s="4"/>
      <c r="M461" s="4"/>
      <c r="N461" s="4"/>
      <c r="O461" s="4"/>
      <c r="P461" s="4"/>
      <c r="Q461" s="4"/>
      <c r="R461" s="4"/>
      <c r="S461" s="4"/>
      <c r="T461" s="4"/>
    </row>
    <row r="462" spans="1:20">
      <c r="A462" s="4"/>
      <c r="B462" s="4"/>
      <c r="C462" s="4"/>
      <c r="D462" s="4"/>
      <c r="E462" s="4"/>
      <c r="F462" s="4"/>
      <c r="G462" s="4"/>
      <c r="H462" s="4"/>
      <c r="I462" s="4"/>
      <c r="J462" s="4"/>
      <c r="K462" s="4"/>
      <c r="L462" s="4"/>
      <c r="M462" s="4"/>
      <c r="N462" s="4"/>
      <c r="O462" s="4"/>
      <c r="P462" s="4"/>
      <c r="Q462" s="4"/>
      <c r="R462" s="4"/>
      <c r="S462" s="4"/>
      <c r="T462" s="4"/>
    </row>
    <row r="463" spans="1:20">
      <c r="A463" s="4"/>
      <c r="B463" s="4"/>
      <c r="C463" s="4"/>
      <c r="D463" s="4"/>
      <c r="E463" s="4"/>
      <c r="F463" s="4"/>
      <c r="G463" s="4"/>
      <c r="H463" s="4"/>
      <c r="I463" s="4"/>
      <c r="J463" s="4"/>
      <c r="K463" s="4"/>
      <c r="L463" s="4"/>
      <c r="M463" s="4"/>
      <c r="N463" s="4"/>
      <c r="O463" s="4"/>
      <c r="P463" s="4"/>
      <c r="Q463" s="4"/>
      <c r="R463" s="4"/>
      <c r="S463" s="4"/>
      <c r="T463" s="4"/>
    </row>
    <row r="464" spans="1:20">
      <c r="A464" s="4"/>
      <c r="B464" s="4"/>
      <c r="C464" s="4"/>
      <c r="D464" s="4"/>
      <c r="E464" s="4"/>
      <c r="F464" s="4"/>
      <c r="G464" s="4"/>
      <c r="H464" s="4"/>
      <c r="I464" s="4"/>
      <c r="J464" s="4"/>
      <c r="K464" s="4"/>
      <c r="L464" s="4"/>
      <c r="M464" s="4"/>
      <c r="N464" s="4"/>
      <c r="O464" s="4"/>
      <c r="P464" s="4"/>
      <c r="Q464" s="4"/>
      <c r="R464" s="4"/>
      <c r="S464" s="4"/>
      <c r="T464" s="4"/>
    </row>
    <row r="465" spans="1:20">
      <c r="A465" s="4"/>
      <c r="B465" s="4"/>
      <c r="C465" s="4"/>
      <c r="D465" s="4"/>
      <c r="E465" s="4"/>
      <c r="F465" s="4"/>
      <c r="G465" s="4"/>
      <c r="H465" s="4"/>
      <c r="I465" s="4"/>
      <c r="J465" s="4"/>
      <c r="K465" s="4"/>
      <c r="L465" s="4"/>
      <c r="M465" s="4"/>
      <c r="N465" s="4"/>
      <c r="O465" s="4"/>
      <c r="P465" s="4"/>
      <c r="Q465" s="4"/>
      <c r="R465" s="4"/>
      <c r="S465" s="4"/>
      <c r="T465" s="4"/>
    </row>
    <row r="466" spans="1:20">
      <c r="A466" s="4"/>
      <c r="B466" s="4"/>
      <c r="C466" s="4"/>
      <c r="D466" s="4"/>
      <c r="E466" s="4"/>
      <c r="F466" s="4"/>
      <c r="G466" s="4"/>
      <c r="H466" s="4"/>
      <c r="I466" s="4"/>
      <c r="J466" s="4"/>
      <c r="K466" s="4"/>
      <c r="L466" s="4"/>
      <c r="M466" s="4"/>
      <c r="N466" s="4"/>
      <c r="O466" s="4"/>
      <c r="P466" s="4"/>
      <c r="Q466" s="4"/>
      <c r="R466" s="4"/>
      <c r="S466" s="4"/>
      <c r="T466" s="4"/>
    </row>
    <row r="467" spans="1:20">
      <c r="A467" s="4"/>
      <c r="B467" s="4"/>
      <c r="C467" s="4"/>
      <c r="D467" s="4"/>
      <c r="E467" s="4"/>
      <c r="F467" s="4"/>
      <c r="G467" s="4"/>
      <c r="H467" s="4"/>
      <c r="I467" s="4"/>
      <c r="J467" s="4"/>
      <c r="K467" s="4"/>
      <c r="L467" s="4"/>
      <c r="M467" s="4"/>
      <c r="N467" s="4"/>
      <c r="O467" s="4"/>
      <c r="P467" s="4"/>
      <c r="Q467" s="4"/>
      <c r="R467" s="4"/>
      <c r="S467" s="4"/>
      <c r="T467" s="4"/>
    </row>
    <row r="468" spans="1:20">
      <c r="A468" s="4"/>
      <c r="B468" s="4"/>
      <c r="C468" s="4"/>
      <c r="D468" s="4"/>
      <c r="E468" s="4"/>
      <c r="F468" s="4"/>
      <c r="G468" s="4"/>
      <c r="H468" s="4"/>
      <c r="I468" s="4"/>
      <c r="J468" s="4"/>
      <c r="K468" s="4"/>
      <c r="L468" s="4"/>
      <c r="M468" s="4"/>
      <c r="N468" s="4"/>
      <c r="O468" s="4"/>
      <c r="P468" s="4"/>
      <c r="Q468" s="4"/>
      <c r="R468" s="4"/>
      <c r="S468" s="4"/>
      <c r="T468" s="4"/>
    </row>
    <row r="469" spans="1:20">
      <c r="A469" s="4"/>
      <c r="B469" s="4"/>
      <c r="C469" s="4"/>
      <c r="D469" s="4"/>
      <c r="E469" s="4"/>
      <c r="F469" s="4"/>
      <c r="G469" s="4"/>
      <c r="H469" s="4"/>
      <c r="I469" s="4"/>
      <c r="J469" s="4"/>
      <c r="K469" s="4"/>
      <c r="L469" s="4"/>
      <c r="M469" s="4"/>
      <c r="N469" s="4"/>
      <c r="O469" s="4"/>
      <c r="P469" s="4"/>
      <c r="Q469" s="4"/>
      <c r="R469" s="4"/>
      <c r="S469" s="4"/>
      <c r="T469" s="4"/>
    </row>
    <row r="470" spans="1:20">
      <c r="A470" s="4"/>
      <c r="B470" s="4"/>
      <c r="C470" s="4"/>
      <c r="D470" s="4"/>
      <c r="E470" s="4"/>
      <c r="F470" s="4"/>
      <c r="G470" s="4"/>
      <c r="H470" s="4"/>
      <c r="I470" s="4"/>
      <c r="J470" s="4"/>
      <c r="K470" s="4"/>
      <c r="L470" s="4"/>
      <c r="M470" s="4"/>
      <c r="N470" s="4"/>
      <c r="O470" s="4"/>
      <c r="P470" s="4"/>
      <c r="Q470" s="4"/>
      <c r="R470" s="4"/>
      <c r="S470" s="4"/>
      <c r="T470" s="4"/>
    </row>
    <row r="471" spans="1:20">
      <c r="A471" s="4"/>
      <c r="B471" s="4"/>
      <c r="C471" s="4"/>
      <c r="D471" s="4"/>
      <c r="E471" s="4"/>
      <c r="F471" s="4"/>
      <c r="G471" s="4"/>
      <c r="H471" s="4"/>
      <c r="I471" s="4"/>
      <c r="J471" s="4"/>
      <c r="K471" s="4"/>
      <c r="L471" s="4"/>
      <c r="M471" s="4"/>
      <c r="N471" s="4"/>
      <c r="O471" s="4"/>
      <c r="P471" s="4"/>
      <c r="Q471" s="4"/>
      <c r="R471" s="4"/>
      <c r="S471" s="4"/>
      <c r="T471" s="4"/>
    </row>
    <row r="472" spans="1:20">
      <c r="A472" s="4"/>
      <c r="B472" s="4"/>
      <c r="C472" s="4"/>
      <c r="D472" s="4"/>
      <c r="E472" s="4"/>
      <c r="F472" s="4"/>
      <c r="G472" s="4"/>
      <c r="H472" s="4"/>
      <c r="I472" s="4"/>
      <c r="J472" s="4"/>
      <c r="K472" s="4"/>
      <c r="L472" s="4"/>
      <c r="M472" s="4"/>
      <c r="N472" s="4"/>
      <c r="O472" s="4"/>
      <c r="P472" s="4"/>
      <c r="Q472" s="4"/>
      <c r="R472" s="4"/>
      <c r="S472" s="4"/>
      <c r="T472" s="4"/>
    </row>
    <row r="473" spans="1:20">
      <c r="A473" s="4"/>
      <c r="B473" s="4"/>
      <c r="C473" s="4"/>
      <c r="D473" s="4"/>
      <c r="E473" s="4"/>
      <c r="F473" s="4"/>
      <c r="G473" s="4"/>
      <c r="H473" s="4"/>
      <c r="I473" s="4"/>
      <c r="J473" s="4"/>
      <c r="K473" s="4"/>
      <c r="L473" s="4"/>
      <c r="M473" s="4"/>
      <c r="N473" s="4"/>
      <c r="O473" s="4"/>
      <c r="P473" s="4"/>
      <c r="Q473" s="4"/>
      <c r="R473" s="4"/>
      <c r="S473" s="4"/>
      <c r="T473" s="4"/>
    </row>
    <row r="474" spans="1:20">
      <c r="A474" s="4"/>
      <c r="B474" s="4"/>
      <c r="C474" s="4"/>
      <c r="D474" s="4"/>
      <c r="E474" s="4"/>
      <c r="F474" s="4"/>
      <c r="G474" s="4"/>
      <c r="H474" s="4"/>
      <c r="I474" s="4"/>
      <c r="J474" s="4"/>
      <c r="K474" s="4"/>
      <c r="L474" s="4"/>
      <c r="M474" s="4"/>
      <c r="N474" s="4"/>
      <c r="O474" s="4"/>
      <c r="P474" s="4"/>
      <c r="Q474" s="4"/>
      <c r="R474" s="4"/>
      <c r="S474" s="4"/>
      <c r="T474" s="4"/>
    </row>
    <row r="475" spans="1:20">
      <c r="A475" s="4"/>
      <c r="B475" s="4"/>
      <c r="C475" s="4"/>
      <c r="D475" s="4"/>
      <c r="E475" s="4"/>
      <c r="F475" s="4"/>
      <c r="G475" s="4"/>
      <c r="H475" s="4"/>
      <c r="I475" s="4"/>
      <c r="J475" s="4"/>
      <c r="K475" s="4"/>
      <c r="L475" s="4"/>
      <c r="M475" s="4"/>
      <c r="N475" s="4"/>
      <c r="O475" s="4"/>
      <c r="P475" s="4"/>
      <c r="Q475" s="4"/>
      <c r="R475" s="4"/>
      <c r="S475" s="4"/>
      <c r="T475" s="4"/>
    </row>
    <row r="476" spans="1:20">
      <c r="A476" s="4"/>
      <c r="B476" s="4"/>
      <c r="C476" s="4"/>
      <c r="D476" s="4"/>
      <c r="E476" s="4"/>
      <c r="F476" s="4"/>
      <c r="G476" s="4"/>
      <c r="H476" s="4"/>
      <c r="I476" s="4"/>
      <c r="J476" s="4"/>
      <c r="K476" s="4"/>
      <c r="L476" s="4"/>
      <c r="M476" s="4"/>
      <c r="N476" s="4"/>
      <c r="O476" s="4"/>
      <c r="P476" s="4"/>
      <c r="Q476" s="4"/>
      <c r="R476" s="4"/>
      <c r="S476" s="4"/>
      <c r="T476" s="4"/>
    </row>
    <row r="477" spans="1:20">
      <c r="A477" s="4"/>
      <c r="B477" s="4"/>
      <c r="C477" s="4"/>
      <c r="D477" s="4"/>
      <c r="E477" s="4"/>
      <c r="F477" s="4"/>
      <c r="G477" s="4"/>
      <c r="H477" s="4"/>
      <c r="I477" s="4"/>
      <c r="J477" s="4"/>
      <c r="K477" s="4"/>
      <c r="L477" s="4"/>
      <c r="M477" s="4"/>
      <c r="N477" s="4"/>
      <c r="O477" s="4"/>
      <c r="P477" s="4"/>
      <c r="Q477" s="4"/>
      <c r="R477" s="4"/>
      <c r="S477" s="4"/>
      <c r="T477" s="4"/>
    </row>
    <row r="478" spans="1:20">
      <c r="A478" s="4"/>
      <c r="B478" s="4"/>
      <c r="C478" s="4"/>
      <c r="D478" s="4"/>
      <c r="E478" s="4"/>
      <c r="F478" s="4"/>
      <c r="G478" s="4"/>
      <c r="H478" s="4"/>
      <c r="I478" s="4"/>
      <c r="J478" s="4"/>
      <c r="K478" s="4"/>
      <c r="L478" s="4"/>
      <c r="M478" s="4"/>
      <c r="N478" s="4"/>
      <c r="O478" s="4"/>
      <c r="P478" s="4"/>
      <c r="Q478" s="4"/>
      <c r="R478" s="4"/>
      <c r="S478" s="4"/>
      <c r="T478" s="4"/>
    </row>
    <row r="479" spans="1:20">
      <c r="A479" s="4"/>
      <c r="B479" s="4"/>
      <c r="C479" s="4"/>
      <c r="D479" s="4"/>
      <c r="E479" s="4"/>
      <c r="F479" s="4"/>
      <c r="G479" s="4"/>
      <c r="H479" s="4"/>
      <c r="I479" s="4"/>
      <c r="J479" s="4"/>
      <c r="K479" s="4"/>
      <c r="L479" s="4"/>
      <c r="M479" s="4"/>
      <c r="N479" s="4"/>
      <c r="O479" s="4"/>
      <c r="P479" s="4"/>
      <c r="Q479" s="4"/>
      <c r="R479" s="4"/>
      <c r="S479" s="4"/>
      <c r="T479" s="4"/>
    </row>
    <row r="480" spans="1:20">
      <c r="A480" s="4"/>
      <c r="B480" s="4"/>
      <c r="C480" s="4"/>
      <c r="D480" s="4"/>
      <c r="E480" s="4"/>
      <c r="F480" s="4"/>
      <c r="G480" s="4"/>
      <c r="H480" s="4"/>
      <c r="I480" s="4"/>
      <c r="J480" s="4"/>
      <c r="K480" s="4"/>
      <c r="L480" s="4"/>
      <c r="M480" s="4"/>
      <c r="N480" s="4"/>
      <c r="O480" s="4"/>
      <c r="P480" s="4"/>
      <c r="Q480" s="4"/>
      <c r="R480" s="4"/>
      <c r="S480" s="4"/>
      <c r="T480" s="4"/>
    </row>
    <row r="481" spans="1:20">
      <c r="A481" s="4"/>
      <c r="B481" s="4"/>
      <c r="C481" s="4"/>
      <c r="D481" s="4"/>
      <c r="E481" s="4"/>
      <c r="F481" s="4"/>
      <c r="G481" s="4"/>
      <c r="H481" s="4"/>
      <c r="I481" s="4"/>
      <c r="J481" s="4"/>
      <c r="K481" s="4"/>
      <c r="L481" s="4"/>
      <c r="M481" s="4"/>
      <c r="N481" s="4"/>
      <c r="O481" s="4"/>
      <c r="P481" s="4"/>
      <c r="Q481" s="4"/>
      <c r="R481" s="4"/>
      <c r="S481" s="4"/>
      <c r="T481" s="4"/>
    </row>
    <row r="482" spans="1:20">
      <c r="A482" s="4"/>
      <c r="B482" s="4"/>
      <c r="C482" s="4"/>
      <c r="D482" s="4"/>
      <c r="E482" s="4"/>
      <c r="F482" s="4"/>
      <c r="G482" s="4"/>
      <c r="H482" s="4"/>
      <c r="I482" s="4"/>
      <c r="J482" s="4"/>
      <c r="K482" s="4"/>
      <c r="L482" s="4"/>
      <c r="M482" s="4"/>
      <c r="N482" s="4"/>
      <c r="O482" s="4"/>
      <c r="P482" s="4"/>
      <c r="Q482" s="4"/>
      <c r="R482" s="4"/>
      <c r="S482" s="4"/>
      <c r="T482" s="4"/>
    </row>
    <row r="483" spans="1:20">
      <c r="A483" s="4"/>
      <c r="B483" s="4"/>
      <c r="C483" s="4"/>
      <c r="D483" s="4"/>
      <c r="E483" s="4"/>
      <c r="F483" s="4"/>
      <c r="G483" s="4"/>
      <c r="H483" s="4"/>
      <c r="I483" s="4"/>
      <c r="J483" s="4"/>
      <c r="K483" s="4"/>
      <c r="L483" s="4"/>
      <c r="M483" s="4"/>
      <c r="N483" s="4"/>
      <c r="O483" s="4"/>
      <c r="P483" s="4"/>
      <c r="Q483" s="4"/>
      <c r="R483" s="4"/>
      <c r="S483" s="4"/>
      <c r="T483" s="4"/>
    </row>
    <row r="484" spans="1:20">
      <c r="A484" s="4"/>
      <c r="B484" s="4"/>
      <c r="C484" s="4"/>
      <c r="D484" s="4"/>
      <c r="E484" s="4"/>
      <c r="F484" s="4"/>
      <c r="G484" s="4"/>
      <c r="H484" s="4"/>
      <c r="I484" s="4"/>
      <c r="J484" s="4"/>
      <c r="K484" s="4"/>
      <c r="L484" s="4"/>
      <c r="M484" s="4"/>
      <c r="N484" s="4"/>
      <c r="O484" s="4"/>
      <c r="P484" s="4"/>
      <c r="Q484" s="4"/>
      <c r="R484" s="4"/>
      <c r="S484" s="4"/>
      <c r="T484" s="4"/>
    </row>
    <row r="485" spans="1:20">
      <c r="A485" s="4"/>
      <c r="B485" s="4"/>
      <c r="C485" s="4"/>
      <c r="D485" s="4"/>
      <c r="E485" s="4"/>
      <c r="F485" s="4"/>
      <c r="G485" s="4"/>
      <c r="H485" s="4"/>
      <c r="I485" s="4"/>
      <c r="J485" s="4"/>
      <c r="K485" s="4"/>
      <c r="L485" s="4"/>
      <c r="M485" s="4"/>
      <c r="N485" s="4"/>
      <c r="O485" s="4"/>
      <c r="P485" s="4"/>
      <c r="Q485" s="4"/>
      <c r="R485" s="4"/>
      <c r="S485" s="4"/>
      <c r="T485" s="4"/>
    </row>
    <row r="486" spans="1:20">
      <c r="A486" s="4"/>
      <c r="B486" s="4"/>
      <c r="C486" s="4"/>
      <c r="D486" s="4"/>
      <c r="E486" s="4"/>
      <c r="F486" s="4"/>
      <c r="G486" s="4"/>
      <c r="H486" s="4"/>
      <c r="I486" s="4"/>
      <c r="J486" s="4"/>
      <c r="K486" s="4"/>
      <c r="L486" s="4"/>
      <c r="M486" s="4"/>
      <c r="N486" s="4"/>
      <c r="O486" s="4"/>
      <c r="P486" s="4"/>
      <c r="Q486" s="4"/>
      <c r="R486" s="4"/>
      <c r="S486" s="4"/>
      <c r="T486" s="4"/>
    </row>
    <row r="487" spans="1:20">
      <c r="A487" s="4"/>
      <c r="B487" s="4"/>
      <c r="C487" s="4"/>
      <c r="D487" s="4"/>
      <c r="E487" s="4"/>
      <c r="F487" s="4"/>
      <c r="G487" s="4"/>
      <c r="H487" s="4"/>
      <c r="I487" s="4"/>
      <c r="J487" s="4"/>
      <c r="K487" s="4"/>
      <c r="L487" s="4"/>
      <c r="M487" s="4"/>
      <c r="N487" s="4"/>
      <c r="O487" s="4"/>
      <c r="P487" s="4"/>
      <c r="Q487" s="4"/>
      <c r="R487" s="4"/>
      <c r="S487" s="4"/>
      <c r="T487" s="4"/>
    </row>
    <row r="488" spans="1:20">
      <c r="A488" s="4"/>
      <c r="B488" s="4"/>
      <c r="C488" s="4"/>
      <c r="D488" s="4"/>
      <c r="E488" s="4"/>
      <c r="F488" s="4"/>
      <c r="G488" s="4"/>
      <c r="H488" s="4"/>
      <c r="I488" s="4"/>
      <c r="J488" s="4"/>
      <c r="K488" s="4"/>
      <c r="L488" s="4"/>
      <c r="M488" s="4"/>
      <c r="N488" s="4"/>
      <c r="O488" s="4"/>
      <c r="P488" s="4"/>
      <c r="Q488" s="4"/>
      <c r="R488" s="4"/>
      <c r="S488" s="4"/>
      <c r="T488" s="4"/>
    </row>
    <row r="489" spans="1:20">
      <c r="A489" s="4"/>
      <c r="B489" s="4"/>
      <c r="C489" s="4"/>
      <c r="D489" s="4"/>
      <c r="E489" s="4"/>
      <c r="F489" s="4"/>
      <c r="G489" s="4"/>
      <c r="H489" s="4"/>
      <c r="I489" s="4"/>
      <c r="J489" s="4"/>
      <c r="K489" s="4"/>
      <c r="L489" s="4"/>
      <c r="M489" s="4"/>
      <c r="N489" s="4"/>
      <c r="O489" s="4"/>
      <c r="P489" s="4"/>
      <c r="Q489" s="4"/>
      <c r="R489" s="4"/>
      <c r="S489" s="4"/>
      <c r="T489" s="4"/>
    </row>
    <row r="490" spans="1:20">
      <c r="A490" s="4"/>
      <c r="B490" s="4"/>
      <c r="C490" s="4"/>
      <c r="D490" s="4"/>
      <c r="E490" s="4"/>
      <c r="F490" s="4"/>
      <c r="G490" s="4"/>
      <c r="H490" s="4"/>
      <c r="I490" s="4"/>
      <c r="J490" s="4"/>
      <c r="K490" s="4"/>
      <c r="L490" s="4"/>
      <c r="M490" s="4"/>
      <c r="N490" s="4"/>
      <c r="O490" s="4"/>
      <c r="P490" s="4"/>
      <c r="Q490" s="4"/>
      <c r="R490" s="4"/>
      <c r="S490" s="4"/>
      <c r="T490" s="4"/>
    </row>
    <row r="491" spans="1:20">
      <c r="A491" s="4"/>
      <c r="B491" s="4"/>
      <c r="C491" s="4"/>
      <c r="D491" s="4"/>
      <c r="E491" s="4"/>
      <c r="F491" s="4"/>
      <c r="G491" s="4"/>
      <c r="H491" s="4"/>
      <c r="I491" s="4"/>
      <c r="J491" s="4"/>
      <c r="K491" s="4"/>
      <c r="L491" s="4"/>
      <c r="M491" s="4"/>
      <c r="N491" s="4"/>
      <c r="O491" s="4"/>
      <c r="P491" s="4"/>
      <c r="Q491" s="4"/>
      <c r="R491" s="4"/>
      <c r="S491" s="4"/>
      <c r="T491" s="4"/>
    </row>
    <row r="492" spans="1:20">
      <c r="A492" s="4"/>
      <c r="B492" s="4"/>
      <c r="C492" s="4"/>
      <c r="D492" s="4"/>
      <c r="E492" s="4"/>
      <c r="F492" s="4"/>
      <c r="G492" s="4"/>
      <c r="H492" s="4"/>
      <c r="I492" s="4"/>
      <c r="J492" s="4"/>
      <c r="K492" s="4"/>
      <c r="L492" s="4"/>
      <c r="M492" s="4"/>
      <c r="N492" s="4"/>
      <c r="O492" s="4"/>
      <c r="P492" s="4"/>
      <c r="Q492" s="4"/>
      <c r="R492" s="4"/>
      <c r="S492" s="4"/>
      <c r="T492" s="4"/>
    </row>
    <row r="493" spans="1:20">
      <c r="A493" s="4"/>
      <c r="B493" s="4"/>
      <c r="C493" s="4"/>
      <c r="D493" s="4"/>
      <c r="E493" s="4"/>
      <c r="F493" s="4"/>
      <c r="G493" s="4"/>
      <c r="H493" s="4"/>
      <c r="I493" s="4"/>
      <c r="J493" s="4"/>
      <c r="K493" s="4"/>
      <c r="L493" s="4"/>
      <c r="M493" s="4"/>
      <c r="N493" s="4"/>
      <c r="O493" s="4"/>
      <c r="P493" s="4"/>
      <c r="Q493" s="4"/>
      <c r="R493" s="4"/>
      <c r="S493" s="4"/>
      <c r="T493" s="4"/>
    </row>
    <row r="494" spans="1:20">
      <c r="A494" s="4"/>
      <c r="B494" s="4"/>
      <c r="C494" s="4"/>
      <c r="D494" s="4"/>
      <c r="E494" s="4"/>
      <c r="F494" s="4"/>
      <c r="G494" s="4"/>
      <c r="H494" s="4"/>
      <c r="I494" s="4"/>
      <c r="J494" s="4"/>
      <c r="K494" s="4"/>
      <c r="L494" s="4"/>
      <c r="M494" s="4"/>
      <c r="N494" s="4"/>
      <c r="O494" s="4"/>
      <c r="P494" s="4"/>
      <c r="Q494" s="4"/>
      <c r="R494" s="4"/>
      <c r="S494" s="4"/>
      <c r="T494" s="4"/>
    </row>
    <row r="495" spans="1:20">
      <c r="A495" s="4"/>
      <c r="B495" s="4"/>
      <c r="C495" s="4"/>
      <c r="D495" s="4"/>
      <c r="E495" s="4"/>
      <c r="F495" s="4"/>
      <c r="G495" s="4"/>
      <c r="H495" s="4"/>
      <c r="I495" s="4"/>
      <c r="J495" s="4"/>
      <c r="K495" s="4"/>
      <c r="L495" s="4"/>
      <c r="M495" s="4"/>
      <c r="N495" s="4"/>
      <c r="O495" s="4"/>
      <c r="P495" s="4"/>
      <c r="Q495" s="4"/>
      <c r="R495" s="4"/>
      <c r="S495" s="4"/>
      <c r="T495" s="4"/>
    </row>
    <row r="496" spans="1:20">
      <c r="A496" s="4"/>
      <c r="B496" s="4"/>
      <c r="C496" s="4"/>
      <c r="D496" s="4"/>
      <c r="E496" s="4"/>
      <c r="F496" s="4"/>
      <c r="G496" s="4"/>
      <c r="H496" s="4"/>
      <c r="I496" s="4"/>
      <c r="J496" s="4"/>
      <c r="K496" s="4"/>
      <c r="L496" s="4"/>
      <c r="M496" s="4"/>
      <c r="N496" s="4"/>
      <c r="O496" s="4"/>
      <c r="P496" s="4"/>
      <c r="Q496" s="4"/>
      <c r="R496" s="4"/>
      <c r="S496" s="4"/>
      <c r="T496" s="4"/>
    </row>
    <row r="497" spans="1:20">
      <c r="A497" s="4"/>
      <c r="B497" s="4"/>
      <c r="C497" s="4"/>
      <c r="D497" s="4"/>
      <c r="E497" s="4"/>
      <c r="F497" s="4"/>
      <c r="G497" s="4"/>
      <c r="H497" s="4"/>
      <c r="I497" s="4"/>
      <c r="J497" s="4"/>
      <c r="K497" s="4"/>
      <c r="L497" s="4"/>
      <c r="M497" s="4"/>
      <c r="N497" s="4"/>
      <c r="O497" s="4"/>
      <c r="P497" s="4"/>
      <c r="Q497" s="4"/>
      <c r="R497" s="4"/>
      <c r="S497" s="4"/>
      <c r="T497" s="4"/>
    </row>
    <row r="498" spans="1:20">
      <c r="A498" s="4"/>
      <c r="B498" s="4"/>
      <c r="C498" s="4"/>
      <c r="D498" s="4"/>
      <c r="E498" s="4"/>
      <c r="F498" s="4"/>
      <c r="G498" s="4"/>
      <c r="H498" s="4"/>
      <c r="I498" s="4"/>
      <c r="J498" s="4"/>
      <c r="K498" s="4"/>
      <c r="L498" s="4"/>
      <c r="M498" s="4"/>
      <c r="N498" s="4"/>
      <c r="O498" s="4"/>
      <c r="P498" s="4"/>
      <c r="Q498" s="4"/>
      <c r="R498" s="4"/>
      <c r="S498" s="4"/>
      <c r="T498" s="4"/>
    </row>
    <row r="499" spans="1:20">
      <c r="A499" s="4"/>
      <c r="B499" s="4"/>
      <c r="C499" s="4"/>
      <c r="D499" s="4"/>
      <c r="E499" s="4"/>
      <c r="F499" s="4"/>
      <c r="G499" s="4"/>
      <c r="H499" s="4"/>
      <c r="I499" s="4"/>
      <c r="J499" s="4"/>
      <c r="K499" s="4"/>
      <c r="L499" s="4"/>
      <c r="M499" s="4"/>
      <c r="N499" s="4"/>
      <c r="O499" s="4"/>
      <c r="P499" s="4"/>
      <c r="Q499" s="4"/>
      <c r="R499" s="4"/>
      <c r="S499" s="4"/>
      <c r="T499" s="4"/>
    </row>
    <row r="500" spans="1:20">
      <c r="A500" s="4"/>
      <c r="B500" s="4"/>
      <c r="C500" s="4"/>
      <c r="D500" s="4"/>
      <c r="E500" s="4"/>
      <c r="F500" s="4"/>
      <c r="G500" s="4"/>
      <c r="H500" s="4"/>
      <c r="I500" s="4"/>
      <c r="J500" s="4"/>
      <c r="K500" s="4"/>
      <c r="L500" s="4"/>
      <c r="M500" s="4"/>
      <c r="N500" s="4"/>
      <c r="O500" s="4"/>
      <c r="P500" s="4"/>
      <c r="Q500" s="4"/>
      <c r="R500" s="4"/>
      <c r="S500" s="4"/>
      <c r="T500" s="4"/>
    </row>
    <row r="501" spans="1:20">
      <c r="A501" s="4"/>
      <c r="B501" s="4"/>
      <c r="C501" s="4"/>
      <c r="D501" s="4"/>
      <c r="E501" s="4"/>
      <c r="F501" s="4"/>
      <c r="G501" s="4"/>
      <c r="H501" s="4"/>
      <c r="I501" s="4"/>
      <c r="J501" s="4"/>
      <c r="K501" s="4"/>
      <c r="L501" s="4"/>
      <c r="M501" s="4"/>
      <c r="N501" s="4"/>
      <c r="O501" s="4"/>
      <c r="P501" s="4"/>
      <c r="Q501" s="4"/>
      <c r="R501" s="4"/>
      <c r="S501" s="4"/>
      <c r="T501" s="4"/>
    </row>
    <row r="502" spans="1:20">
      <c r="A502" s="4"/>
      <c r="B502" s="4"/>
      <c r="C502" s="4"/>
      <c r="D502" s="4"/>
      <c r="E502" s="4"/>
      <c r="F502" s="4"/>
      <c r="G502" s="4"/>
      <c r="H502" s="4"/>
      <c r="I502" s="4"/>
      <c r="J502" s="4"/>
      <c r="K502" s="4"/>
      <c r="L502" s="4"/>
      <c r="M502" s="4"/>
      <c r="N502" s="4"/>
      <c r="O502" s="4"/>
      <c r="P502" s="4"/>
      <c r="Q502" s="4"/>
      <c r="R502" s="4"/>
      <c r="S502" s="4"/>
      <c r="T502" s="4"/>
    </row>
    <row r="503" spans="1:20">
      <c r="A503" s="4"/>
      <c r="B503" s="4"/>
      <c r="C503" s="4"/>
      <c r="D503" s="4"/>
      <c r="E503" s="4"/>
      <c r="F503" s="4"/>
      <c r="G503" s="4"/>
      <c r="H503" s="4"/>
      <c r="I503" s="4"/>
      <c r="J503" s="4"/>
      <c r="K503" s="4"/>
      <c r="L503" s="4"/>
      <c r="M503" s="4"/>
      <c r="N503" s="4"/>
      <c r="O503" s="4"/>
      <c r="P503" s="4"/>
      <c r="Q503" s="4"/>
      <c r="R503" s="4"/>
      <c r="S503" s="4"/>
      <c r="T503" s="4"/>
    </row>
    <row r="504" spans="1:20">
      <c r="A504" s="4"/>
      <c r="B504" s="4"/>
      <c r="C504" s="4"/>
      <c r="D504" s="4"/>
      <c r="E504" s="4"/>
      <c r="F504" s="4"/>
      <c r="G504" s="4"/>
      <c r="H504" s="4"/>
      <c r="I504" s="4"/>
      <c r="J504" s="4"/>
      <c r="K504" s="4"/>
      <c r="L504" s="4"/>
      <c r="M504" s="4"/>
      <c r="N504" s="4"/>
      <c r="O504" s="4"/>
      <c r="P504" s="4"/>
      <c r="Q504" s="4"/>
      <c r="R504" s="4"/>
      <c r="S504" s="4"/>
      <c r="T504" s="4"/>
    </row>
    <row r="505" spans="1:20">
      <c r="A505" s="4"/>
      <c r="B505" s="4"/>
      <c r="C505" s="4"/>
      <c r="D505" s="4"/>
      <c r="E505" s="4"/>
      <c r="F505" s="4"/>
      <c r="G505" s="4"/>
      <c r="H505" s="4"/>
      <c r="I505" s="4"/>
      <c r="J505" s="4"/>
      <c r="K505" s="4"/>
      <c r="L505" s="4"/>
      <c r="M505" s="4"/>
      <c r="N505" s="4"/>
      <c r="O505" s="4"/>
      <c r="P505" s="4"/>
      <c r="Q505" s="4"/>
      <c r="R505" s="4"/>
      <c r="S505" s="4"/>
      <c r="T505" s="4"/>
    </row>
    <row r="506" spans="1:20">
      <c r="A506" s="4"/>
      <c r="B506" s="4"/>
      <c r="C506" s="4"/>
      <c r="D506" s="4"/>
      <c r="E506" s="4"/>
      <c r="F506" s="4"/>
      <c r="G506" s="4"/>
      <c r="H506" s="4"/>
      <c r="I506" s="4"/>
      <c r="J506" s="4"/>
      <c r="K506" s="4"/>
      <c r="L506" s="4"/>
      <c r="M506" s="4"/>
      <c r="N506" s="4"/>
      <c r="O506" s="4"/>
      <c r="P506" s="4"/>
      <c r="Q506" s="4"/>
      <c r="R506" s="4"/>
      <c r="S506" s="4"/>
      <c r="T506" s="4"/>
    </row>
    <row r="507" spans="1:20">
      <c r="A507" s="4"/>
      <c r="B507" s="4"/>
      <c r="C507" s="4"/>
      <c r="D507" s="4"/>
      <c r="E507" s="4"/>
      <c r="F507" s="4"/>
      <c r="G507" s="4"/>
      <c r="H507" s="4"/>
      <c r="I507" s="4"/>
      <c r="J507" s="4"/>
      <c r="K507" s="4"/>
      <c r="L507" s="4"/>
      <c r="M507" s="4"/>
      <c r="N507" s="4"/>
      <c r="O507" s="4"/>
      <c r="P507" s="4"/>
      <c r="Q507" s="4"/>
      <c r="R507" s="4"/>
      <c r="S507" s="4"/>
      <c r="T507" s="4"/>
    </row>
    <row r="508" spans="1:20">
      <c r="A508" s="4"/>
      <c r="B508" s="4"/>
      <c r="C508" s="4"/>
      <c r="D508" s="4"/>
      <c r="E508" s="4"/>
      <c r="F508" s="4"/>
      <c r="G508" s="4"/>
      <c r="H508" s="4"/>
      <c r="I508" s="4"/>
      <c r="J508" s="4"/>
      <c r="K508" s="4"/>
      <c r="L508" s="4"/>
      <c r="M508" s="4"/>
      <c r="N508" s="4"/>
      <c r="O508" s="4"/>
      <c r="P508" s="4"/>
      <c r="Q508" s="4"/>
      <c r="R508" s="4"/>
      <c r="S508" s="4"/>
      <c r="T508" s="4"/>
    </row>
    <row r="509" spans="1:20">
      <c r="A509" s="4"/>
      <c r="B509" s="4"/>
      <c r="C509" s="4"/>
      <c r="D509" s="4"/>
      <c r="E509" s="4"/>
      <c r="F509" s="4"/>
      <c r="G509" s="4"/>
      <c r="H509" s="4"/>
      <c r="I509" s="4"/>
      <c r="J509" s="4"/>
      <c r="K509" s="4"/>
      <c r="L509" s="4"/>
      <c r="M509" s="4"/>
      <c r="N509" s="4"/>
      <c r="O509" s="4"/>
      <c r="P509" s="4"/>
      <c r="Q509" s="4"/>
      <c r="R509" s="4"/>
      <c r="S509" s="4"/>
      <c r="T509" s="4"/>
    </row>
    <row r="510" spans="1:20">
      <c r="A510" s="4"/>
      <c r="B510" s="4"/>
      <c r="C510" s="4"/>
      <c r="D510" s="4"/>
      <c r="E510" s="4"/>
      <c r="F510" s="4"/>
      <c r="G510" s="4"/>
      <c r="H510" s="4"/>
      <c r="I510" s="4"/>
      <c r="J510" s="4"/>
      <c r="K510" s="4"/>
      <c r="L510" s="4"/>
      <c r="M510" s="4"/>
      <c r="N510" s="4"/>
      <c r="O510" s="4"/>
      <c r="P510" s="4"/>
      <c r="Q510" s="4"/>
      <c r="R510" s="4"/>
      <c r="S510" s="4"/>
      <c r="T510" s="4"/>
    </row>
    <row r="511" spans="1:20">
      <c r="A511" s="4"/>
      <c r="B511" s="4"/>
      <c r="C511" s="4"/>
      <c r="D511" s="4"/>
      <c r="E511" s="4"/>
      <c r="F511" s="4"/>
      <c r="G511" s="4"/>
      <c r="H511" s="4"/>
      <c r="I511" s="4"/>
      <c r="J511" s="4"/>
      <c r="K511" s="4"/>
      <c r="L511" s="4"/>
      <c r="M511" s="4"/>
      <c r="N511" s="4"/>
      <c r="O511" s="4"/>
      <c r="P511" s="4"/>
      <c r="Q511" s="4"/>
      <c r="R511" s="4"/>
      <c r="S511" s="4"/>
      <c r="T511" s="4"/>
    </row>
    <row r="512" spans="1:20">
      <c r="A512" s="4"/>
      <c r="B512" s="4"/>
      <c r="C512" s="4"/>
      <c r="D512" s="4"/>
      <c r="E512" s="4"/>
      <c r="F512" s="4"/>
      <c r="G512" s="4"/>
      <c r="H512" s="4"/>
      <c r="I512" s="4"/>
      <c r="J512" s="4"/>
      <c r="K512" s="4"/>
      <c r="L512" s="4"/>
      <c r="M512" s="4"/>
      <c r="N512" s="4"/>
      <c r="O512" s="4"/>
      <c r="P512" s="4"/>
      <c r="Q512" s="4"/>
      <c r="R512" s="4"/>
      <c r="S512" s="4"/>
      <c r="T512" s="4"/>
    </row>
    <row r="513" spans="1:20">
      <c r="A513" s="4"/>
      <c r="B513" s="4"/>
      <c r="C513" s="4"/>
      <c r="D513" s="4"/>
      <c r="E513" s="4"/>
      <c r="F513" s="4"/>
      <c r="G513" s="4"/>
      <c r="H513" s="4"/>
      <c r="I513" s="4"/>
      <c r="J513" s="4"/>
      <c r="K513" s="4"/>
      <c r="L513" s="4"/>
      <c r="M513" s="4"/>
      <c r="N513" s="4"/>
      <c r="O513" s="4"/>
      <c r="P513" s="4"/>
      <c r="Q513" s="4"/>
      <c r="R513" s="4"/>
      <c r="S513" s="4"/>
      <c r="T513" s="4"/>
    </row>
    <row r="514" spans="1:20">
      <c r="A514" s="4"/>
      <c r="B514" s="4"/>
      <c r="C514" s="4"/>
      <c r="D514" s="4"/>
      <c r="E514" s="4"/>
      <c r="F514" s="4"/>
      <c r="G514" s="4"/>
      <c r="H514" s="4"/>
      <c r="I514" s="4"/>
      <c r="J514" s="4"/>
      <c r="K514" s="4"/>
      <c r="L514" s="4"/>
      <c r="M514" s="4"/>
      <c r="N514" s="4"/>
      <c r="O514" s="4"/>
      <c r="P514" s="4"/>
      <c r="Q514" s="4"/>
      <c r="R514" s="4"/>
      <c r="S514" s="4"/>
      <c r="T514" s="4"/>
    </row>
    <row r="515" spans="1:20">
      <c r="A515" s="4"/>
      <c r="B515" s="4"/>
      <c r="C515" s="4"/>
      <c r="D515" s="4"/>
      <c r="E515" s="4"/>
      <c r="F515" s="4"/>
      <c r="G515" s="4"/>
      <c r="H515" s="4"/>
      <c r="I515" s="4"/>
      <c r="J515" s="4"/>
      <c r="K515" s="4"/>
      <c r="L515" s="4"/>
      <c r="M515" s="4"/>
      <c r="N515" s="4"/>
      <c r="O515" s="4"/>
      <c r="P515" s="4"/>
      <c r="Q515" s="4"/>
      <c r="R515" s="4"/>
      <c r="S515" s="4"/>
      <c r="T515" s="4"/>
    </row>
    <row r="516" spans="1:20">
      <c r="A516" s="4"/>
      <c r="B516" s="4"/>
      <c r="C516" s="4"/>
      <c r="D516" s="4"/>
      <c r="E516" s="4"/>
      <c r="F516" s="4"/>
      <c r="G516" s="4"/>
      <c r="H516" s="4"/>
      <c r="I516" s="4"/>
      <c r="J516" s="4"/>
      <c r="K516" s="4"/>
      <c r="L516" s="4"/>
      <c r="M516" s="4"/>
      <c r="N516" s="4"/>
      <c r="O516" s="4"/>
      <c r="P516" s="4"/>
      <c r="Q516" s="4"/>
      <c r="R516" s="4"/>
      <c r="S516" s="4"/>
      <c r="T516" s="4"/>
    </row>
    <row r="517" spans="1:20">
      <c r="A517" s="4"/>
      <c r="B517" s="4"/>
      <c r="C517" s="4"/>
      <c r="D517" s="4"/>
      <c r="E517" s="4"/>
      <c r="F517" s="4"/>
      <c r="G517" s="4"/>
      <c r="H517" s="4"/>
      <c r="I517" s="4"/>
      <c r="J517" s="4"/>
      <c r="K517" s="4"/>
      <c r="L517" s="4"/>
      <c r="M517" s="4"/>
      <c r="N517" s="4"/>
      <c r="O517" s="4"/>
      <c r="P517" s="4"/>
      <c r="Q517" s="4"/>
      <c r="R517" s="4"/>
      <c r="S517" s="4"/>
      <c r="T517" s="4"/>
    </row>
    <row r="518" spans="1:20">
      <c r="A518" s="4"/>
      <c r="B518" s="4"/>
      <c r="C518" s="4"/>
      <c r="D518" s="4"/>
      <c r="E518" s="4"/>
      <c r="F518" s="4"/>
      <c r="G518" s="4"/>
      <c r="H518" s="4"/>
      <c r="I518" s="4"/>
      <c r="J518" s="4"/>
      <c r="K518" s="4"/>
      <c r="L518" s="4"/>
      <c r="M518" s="4"/>
      <c r="N518" s="4"/>
      <c r="O518" s="4"/>
      <c r="P518" s="4"/>
      <c r="Q518" s="4"/>
      <c r="R518" s="4"/>
      <c r="S518" s="4"/>
      <c r="T518" s="4"/>
    </row>
    <row r="519" spans="1:20">
      <c r="A519" s="4"/>
      <c r="B519" s="4"/>
      <c r="C519" s="4"/>
      <c r="D519" s="4"/>
      <c r="E519" s="4"/>
      <c r="F519" s="4"/>
      <c r="G519" s="4"/>
      <c r="H519" s="4"/>
      <c r="I519" s="4"/>
      <c r="J519" s="4"/>
      <c r="K519" s="4"/>
      <c r="L519" s="4"/>
      <c r="M519" s="4"/>
      <c r="N519" s="4"/>
      <c r="O519" s="4"/>
      <c r="P519" s="4"/>
      <c r="Q519" s="4"/>
      <c r="R519" s="4"/>
      <c r="S519" s="4"/>
      <c r="T519" s="4"/>
    </row>
    <row r="520" spans="1:20">
      <c r="A520" s="4"/>
      <c r="B520" s="4"/>
      <c r="C520" s="4"/>
      <c r="D520" s="4"/>
      <c r="E520" s="4"/>
      <c r="F520" s="4"/>
      <c r="G520" s="4"/>
      <c r="H520" s="4"/>
      <c r="I520" s="4"/>
      <c r="J520" s="4"/>
      <c r="K520" s="4"/>
      <c r="L520" s="4"/>
      <c r="M520" s="4"/>
      <c r="N520" s="4"/>
      <c r="O520" s="4"/>
      <c r="P520" s="4"/>
      <c r="Q520" s="4"/>
      <c r="R520" s="4"/>
      <c r="S520" s="4"/>
      <c r="T520" s="4"/>
    </row>
    <row r="521" spans="1:20">
      <c r="A521" s="4"/>
      <c r="B521" s="4"/>
      <c r="C521" s="4"/>
      <c r="D521" s="4"/>
      <c r="E521" s="4"/>
      <c r="F521" s="4"/>
      <c r="G521" s="4"/>
      <c r="H521" s="4"/>
      <c r="I521" s="4"/>
      <c r="J521" s="4"/>
      <c r="K521" s="4"/>
      <c r="L521" s="4"/>
      <c r="M521" s="4"/>
      <c r="N521" s="4"/>
      <c r="O521" s="4"/>
      <c r="P521" s="4"/>
      <c r="Q521" s="4"/>
      <c r="R521" s="4"/>
      <c r="S521" s="4"/>
      <c r="T521" s="4"/>
    </row>
    <row r="522" spans="1:20">
      <c r="A522" s="4"/>
      <c r="B522" s="4"/>
      <c r="C522" s="4"/>
      <c r="D522" s="4"/>
      <c r="E522" s="4"/>
      <c r="F522" s="4"/>
      <c r="G522" s="4"/>
      <c r="H522" s="4"/>
      <c r="I522" s="4"/>
      <c r="J522" s="4"/>
      <c r="K522" s="4"/>
      <c r="L522" s="4"/>
      <c r="M522" s="4"/>
      <c r="N522" s="4"/>
      <c r="O522" s="4"/>
      <c r="P522" s="4"/>
      <c r="Q522" s="4"/>
      <c r="R522" s="4"/>
      <c r="S522" s="4"/>
      <c r="T522" s="4"/>
    </row>
    <row r="523" spans="1:20">
      <c r="A523" s="4"/>
      <c r="B523" s="4"/>
      <c r="C523" s="4"/>
      <c r="D523" s="4"/>
      <c r="E523" s="4"/>
      <c r="F523" s="4"/>
      <c r="G523" s="4"/>
      <c r="H523" s="4"/>
      <c r="I523" s="4"/>
      <c r="J523" s="4"/>
      <c r="K523" s="4"/>
      <c r="L523" s="4"/>
      <c r="M523" s="4"/>
      <c r="N523" s="4"/>
      <c r="O523" s="4"/>
      <c r="P523" s="4"/>
      <c r="Q523" s="4"/>
      <c r="R523" s="4"/>
      <c r="S523" s="4"/>
      <c r="T523" s="4"/>
    </row>
    <row r="524" spans="1:20">
      <c r="A524" s="4"/>
      <c r="B524" s="4"/>
      <c r="C524" s="4"/>
      <c r="D524" s="4"/>
      <c r="E524" s="4"/>
      <c r="F524" s="4"/>
      <c r="G524" s="4"/>
      <c r="H524" s="4"/>
      <c r="I524" s="4"/>
      <c r="J524" s="4"/>
      <c r="K524" s="4"/>
      <c r="L524" s="4"/>
      <c r="M524" s="4"/>
      <c r="N524" s="4"/>
      <c r="O524" s="4"/>
      <c r="P524" s="4"/>
      <c r="Q524" s="4"/>
      <c r="R524" s="4"/>
      <c r="S524" s="4"/>
      <c r="T524" s="4"/>
    </row>
    <row r="525" spans="1:20">
      <c r="A525" s="4"/>
      <c r="B525" s="4"/>
      <c r="C525" s="4"/>
      <c r="D525" s="4"/>
      <c r="E525" s="4"/>
      <c r="F525" s="4"/>
      <c r="G525" s="4"/>
      <c r="H525" s="4"/>
      <c r="I525" s="4"/>
      <c r="J525" s="4"/>
      <c r="K525" s="4"/>
      <c r="L525" s="4"/>
      <c r="M525" s="4"/>
      <c r="N525" s="4"/>
      <c r="O525" s="4"/>
      <c r="P525" s="4"/>
      <c r="Q525" s="4"/>
      <c r="R525" s="4"/>
      <c r="S525" s="4"/>
      <c r="T525" s="4"/>
    </row>
    <row r="526" spans="1:20">
      <c r="A526" s="4"/>
      <c r="B526" s="4"/>
      <c r="C526" s="4"/>
      <c r="D526" s="4"/>
      <c r="E526" s="4"/>
      <c r="F526" s="4"/>
      <c r="G526" s="4"/>
      <c r="H526" s="4"/>
      <c r="I526" s="4"/>
      <c r="J526" s="4"/>
      <c r="K526" s="4"/>
      <c r="L526" s="4"/>
      <c r="M526" s="4"/>
      <c r="N526" s="4"/>
      <c r="O526" s="4"/>
      <c r="P526" s="4"/>
      <c r="Q526" s="4"/>
      <c r="R526" s="4"/>
      <c r="S526" s="4"/>
      <c r="T526" s="4"/>
    </row>
    <row r="527" spans="1:20">
      <c r="A527" s="4"/>
      <c r="B527" s="4"/>
      <c r="C527" s="4"/>
      <c r="D527" s="4"/>
      <c r="E527" s="4"/>
      <c r="F527" s="4"/>
      <c r="G527" s="4"/>
      <c r="H527" s="4"/>
      <c r="I527" s="4"/>
      <c r="J527" s="4"/>
      <c r="K527" s="4"/>
      <c r="L527" s="4"/>
      <c r="M527" s="4"/>
      <c r="N527" s="4"/>
      <c r="O527" s="4"/>
      <c r="P527" s="4"/>
      <c r="Q527" s="4"/>
      <c r="R527" s="4"/>
      <c r="S527" s="4"/>
      <c r="T527" s="4"/>
    </row>
    <row r="528" spans="1:20">
      <c r="A528" s="4"/>
      <c r="B528" s="4"/>
      <c r="C528" s="4"/>
      <c r="D528" s="4"/>
      <c r="E528" s="4"/>
      <c r="F528" s="4"/>
      <c r="G528" s="4"/>
      <c r="H528" s="4"/>
      <c r="I528" s="4"/>
      <c r="J528" s="4"/>
      <c r="K528" s="4"/>
      <c r="L528" s="4"/>
      <c r="M528" s="4"/>
      <c r="N528" s="4"/>
      <c r="O528" s="4"/>
      <c r="P528" s="4"/>
      <c r="Q528" s="4"/>
      <c r="R528" s="4"/>
      <c r="S528" s="4"/>
      <c r="T528" s="4"/>
    </row>
    <row r="529" spans="1:20">
      <c r="A529" s="4"/>
      <c r="B529" s="4"/>
      <c r="C529" s="4"/>
      <c r="D529" s="4"/>
      <c r="E529" s="4"/>
      <c r="F529" s="4"/>
      <c r="G529" s="4"/>
      <c r="H529" s="4"/>
      <c r="I529" s="4"/>
      <c r="J529" s="4"/>
      <c r="K529" s="4"/>
      <c r="L529" s="4"/>
      <c r="M529" s="4"/>
      <c r="N529" s="4"/>
      <c r="O529" s="4"/>
      <c r="P529" s="4"/>
      <c r="Q529" s="4"/>
      <c r="R529" s="4"/>
      <c r="S529" s="4"/>
      <c r="T529" s="4"/>
    </row>
    <row r="530" spans="1:20">
      <c r="A530" s="4"/>
      <c r="B530" s="4"/>
      <c r="C530" s="4"/>
      <c r="D530" s="4"/>
      <c r="E530" s="4"/>
      <c r="F530" s="4"/>
      <c r="G530" s="4"/>
      <c r="H530" s="4"/>
      <c r="I530" s="4"/>
      <c r="J530" s="4"/>
      <c r="K530" s="4"/>
      <c r="L530" s="4"/>
      <c r="M530" s="4"/>
      <c r="N530" s="4"/>
      <c r="O530" s="4"/>
      <c r="P530" s="4"/>
      <c r="Q530" s="4"/>
      <c r="R530" s="4"/>
      <c r="S530" s="4"/>
      <c r="T530" s="4"/>
    </row>
    <row r="531" spans="1:20">
      <c r="A531" s="4"/>
      <c r="B531" s="4"/>
      <c r="C531" s="4"/>
      <c r="D531" s="4"/>
      <c r="E531" s="4"/>
      <c r="F531" s="4"/>
      <c r="G531" s="4"/>
      <c r="H531" s="4"/>
      <c r="I531" s="4"/>
      <c r="J531" s="4"/>
      <c r="K531" s="4"/>
      <c r="L531" s="4"/>
      <c r="M531" s="4"/>
      <c r="N531" s="4"/>
      <c r="O531" s="4"/>
      <c r="P531" s="4"/>
      <c r="Q531" s="4"/>
      <c r="R531" s="4"/>
      <c r="S531" s="4"/>
      <c r="T531" s="4"/>
    </row>
    <row r="532" spans="1:20">
      <c r="A532" s="4"/>
      <c r="B532" s="4"/>
      <c r="C532" s="4"/>
      <c r="D532" s="4"/>
      <c r="E532" s="4"/>
      <c r="F532" s="4"/>
      <c r="G532" s="4"/>
      <c r="H532" s="4"/>
      <c r="I532" s="4"/>
      <c r="J532" s="4"/>
      <c r="K532" s="4"/>
      <c r="L532" s="4"/>
      <c r="M532" s="4"/>
      <c r="N532" s="4"/>
      <c r="O532" s="4"/>
      <c r="P532" s="4"/>
      <c r="Q532" s="4"/>
      <c r="R532" s="4"/>
      <c r="S532" s="4"/>
      <c r="T532" s="4"/>
    </row>
    <row r="533" spans="1:20">
      <c r="A533" s="4"/>
      <c r="B533" s="4"/>
      <c r="C533" s="4"/>
      <c r="D533" s="4"/>
      <c r="E533" s="4"/>
      <c r="F533" s="4"/>
      <c r="G533" s="4"/>
      <c r="H533" s="4"/>
      <c r="I533" s="4"/>
      <c r="J533" s="4"/>
      <c r="K533" s="4"/>
      <c r="L533" s="4"/>
      <c r="M533" s="4"/>
      <c r="N533" s="4"/>
      <c r="O533" s="4"/>
      <c r="P533" s="4"/>
      <c r="Q533" s="4"/>
      <c r="R533" s="4"/>
      <c r="S533" s="4"/>
      <c r="T533" s="4"/>
    </row>
    <row r="534" spans="1:20">
      <c r="A534" s="4"/>
      <c r="B534" s="4"/>
      <c r="C534" s="4"/>
      <c r="D534" s="4"/>
      <c r="E534" s="4"/>
      <c r="F534" s="4"/>
      <c r="G534" s="4"/>
      <c r="H534" s="4"/>
      <c r="I534" s="4"/>
      <c r="J534" s="4"/>
      <c r="K534" s="4"/>
      <c r="L534" s="4"/>
      <c r="M534" s="4"/>
      <c r="N534" s="4"/>
      <c r="O534" s="4"/>
      <c r="P534" s="4"/>
      <c r="Q534" s="4"/>
      <c r="R534" s="4"/>
      <c r="S534" s="4"/>
      <c r="T534" s="4"/>
    </row>
    <row r="535" spans="1:20">
      <c r="A535" s="4"/>
      <c r="B535" s="4"/>
      <c r="C535" s="4"/>
      <c r="D535" s="4"/>
      <c r="E535" s="4"/>
      <c r="F535" s="4"/>
      <c r="G535" s="4"/>
      <c r="H535" s="4"/>
      <c r="I535" s="4"/>
      <c r="J535" s="4"/>
      <c r="K535" s="4"/>
      <c r="L535" s="4"/>
      <c r="M535" s="4"/>
      <c r="N535" s="4"/>
      <c r="O535" s="4"/>
      <c r="P535" s="4"/>
      <c r="Q535" s="4"/>
      <c r="R535" s="4"/>
      <c r="S535" s="4"/>
      <c r="T535" s="4"/>
    </row>
    <row r="536" spans="1:20">
      <c r="A536" s="4"/>
      <c r="B536" s="4"/>
      <c r="C536" s="4"/>
      <c r="D536" s="4"/>
      <c r="E536" s="4"/>
      <c r="F536" s="4"/>
      <c r="G536" s="4"/>
      <c r="H536" s="4"/>
      <c r="I536" s="4"/>
      <c r="J536" s="4"/>
      <c r="K536" s="4"/>
      <c r="L536" s="4"/>
      <c r="M536" s="4"/>
      <c r="N536" s="4"/>
      <c r="O536" s="4"/>
      <c r="P536" s="4"/>
      <c r="Q536" s="4"/>
      <c r="R536" s="4"/>
      <c r="S536" s="4"/>
      <c r="T536" s="4"/>
    </row>
    <row r="537" spans="1:20">
      <c r="A537" s="4"/>
      <c r="B537" s="4"/>
      <c r="C537" s="4"/>
      <c r="D537" s="4"/>
      <c r="E537" s="4"/>
      <c r="F537" s="4"/>
      <c r="G537" s="4"/>
      <c r="H537" s="4"/>
      <c r="I537" s="4"/>
      <c r="J537" s="4"/>
      <c r="K537" s="4"/>
      <c r="L537" s="4"/>
      <c r="M537" s="4"/>
      <c r="N537" s="4"/>
      <c r="O537" s="4"/>
      <c r="P537" s="4"/>
      <c r="Q537" s="4"/>
      <c r="R537" s="4"/>
      <c r="S537" s="4"/>
      <c r="T537" s="4"/>
    </row>
    <row r="538" spans="1:20">
      <c r="A538" s="4"/>
      <c r="B538" s="4"/>
      <c r="C538" s="4"/>
      <c r="D538" s="4"/>
      <c r="E538" s="4"/>
      <c r="F538" s="4"/>
      <c r="G538" s="4"/>
      <c r="H538" s="4"/>
      <c r="I538" s="4"/>
      <c r="J538" s="4"/>
      <c r="K538" s="4"/>
      <c r="L538" s="4"/>
      <c r="M538" s="4"/>
      <c r="N538" s="4"/>
      <c r="O538" s="4"/>
      <c r="P538" s="4"/>
      <c r="Q538" s="4"/>
      <c r="R538" s="4"/>
      <c r="S538" s="4"/>
      <c r="T538" s="4"/>
    </row>
    <row r="539" spans="1:20">
      <c r="A539" s="4"/>
      <c r="B539" s="4"/>
      <c r="C539" s="4"/>
      <c r="D539" s="4"/>
      <c r="E539" s="4"/>
      <c r="F539" s="4"/>
      <c r="G539" s="4"/>
      <c r="H539" s="4"/>
      <c r="I539" s="4"/>
      <c r="J539" s="4"/>
      <c r="K539" s="4"/>
      <c r="L539" s="4"/>
      <c r="M539" s="4"/>
      <c r="N539" s="4"/>
      <c r="O539" s="4"/>
      <c r="P539" s="4"/>
      <c r="Q539" s="4"/>
      <c r="R539" s="4"/>
      <c r="S539" s="4"/>
      <c r="T539" s="4"/>
    </row>
    <row r="540" spans="1:20">
      <c r="A540" s="4"/>
      <c r="B540" s="4"/>
      <c r="C540" s="4"/>
      <c r="D540" s="4"/>
      <c r="E540" s="4"/>
      <c r="F540" s="4"/>
      <c r="G540" s="4"/>
      <c r="H540" s="4"/>
      <c r="I540" s="4"/>
      <c r="J540" s="4"/>
      <c r="K540" s="4"/>
      <c r="L540" s="4"/>
      <c r="M540" s="4"/>
      <c r="N540" s="4"/>
      <c r="O540" s="4"/>
      <c r="P540" s="4"/>
      <c r="Q540" s="4"/>
      <c r="R540" s="4"/>
      <c r="S540" s="4"/>
      <c r="T540" s="4"/>
    </row>
    <row r="541" spans="1:20">
      <c r="A541" s="4"/>
      <c r="B541" s="4"/>
      <c r="C541" s="4"/>
      <c r="D541" s="4"/>
      <c r="E541" s="4"/>
      <c r="F541" s="4"/>
      <c r="G541" s="4"/>
      <c r="H541" s="4"/>
      <c r="I541" s="4"/>
      <c r="J541" s="4"/>
      <c r="K541" s="4"/>
      <c r="L541" s="4"/>
      <c r="M541" s="4"/>
      <c r="N541" s="4"/>
      <c r="O541" s="4"/>
      <c r="P541" s="4"/>
      <c r="Q541" s="4"/>
      <c r="R541" s="4"/>
      <c r="S541" s="4"/>
      <c r="T541" s="4"/>
    </row>
    <row r="542" spans="1:20">
      <c r="A542" s="4"/>
      <c r="B542" s="4"/>
      <c r="C542" s="4"/>
      <c r="D542" s="4"/>
      <c r="E542" s="4"/>
      <c r="F542" s="4"/>
      <c r="G542" s="4"/>
      <c r="H542" s="4"/>
      <c r="I542" s="4"/>
      <c r="J542" s="4"/>
      <c r="K542" s="4"/>
      <c r="L542" s="4"/>
      <c r="M542" s="4"/>
      <c r="N542" s="4"/>
      <c r="O542" s="4"/>
      <c r="P542" s="4"/>
      <c r="Q542" s="4"/>
      <c r="R542" s="4"/>
      <c r="S542" s="4"/>
      <c r="T542" s="4"/>
    </row>
    <row r="543" spans="1:20">
      <c r="A543" s="4"/>
      <c r="B543" s="4"/>
      <c r="C543" s="4"/>
      <c r="D543" s="4"/>
      <c r="E543" s="4"/>
      <c r="F543" s="4"/>
      <c r="G543" s="4"/>
      <c r="H543" s="4"/>
      <c r="I543" s="4"/>
      <c r="J543" s="4"/>
      <c r="K543" s="4"/>
      <c r="L543" s="4"/>
      <c r="M543" s="4"/>
      <c r="N543" s="4"/>
      <c r="O543" s="4"/>
      <c r="P543" s="4"/>
      <c r="Q543" s="4"/>
      <c r="R543" s="4"/>
      <c r="S543" s="4"/>
      <c r="T543" s="4"/>
    </row>
    <row r="544" spans="1:20">
      <c r="A544" s="4"/>
      <c r="B544" s="4"/>
      <c r="C544" s="4"/>
      <c r="D544" s="4"/>
      <c r="E544" s="4"/>
      <c r="F544" s="4"/>
      <c r="G544" s="4"/>
      <c r="H544" s="4"/>
      <c r="I544" s="4"/>
      <c r="J544" s="4"/>
      <c r="K544" s="4"/>
      <c r="L544" s="4"/>
      <c r="M544" s="4"/>
      <c r="N544" s="4"/>
      <c r="O544" s="4"/>
      <c r="P544" s="4"/>
      <c r="Q544" s="4"/>
      <c r="R544" s="4"/>
      <c r="S544" s="4"/>
      <c r="T544" s="4"/>
    </row>
    <row r="545" spans="1:20">
      <c r="A545" s="4"/>
      <c r="B545" s="4"/>
      <c r="C545" s="4"/>
      <c r="D545" s="4"/>
      <c r="E545" s="4"/>
      <c r="F545" s="4"/>
      <c r="G545" s="4"/>
      <c r="H545" s="4"/>
      <c r="I545" s="4"/>
      <c r="J545" s="4"/>
      <c r="K545" s="4"/>
      <c r="L545" s="4"/>
      <c r="M545" s="4"/>
      <c r="N545" s="4"/>
      <c r="O545" s="4"/>
      <c r="P545" s="4"/>
      <c r="Q545" s="4"/>
      <c r="R545" s="4"/>
      <c r="S545" s="4"/>
      <c r="T545" s="4"/>
    </row>
    <row r="546" spans="1:20">
      <c r="A546" s="4"/>
      <c r="B546" s="4"/>
      <c r="C546" s="4"/>
      <c r="D546" s="4"/>
      <c r="E546" s="4"/>
      <c r="F546" s="4"/>
      <c r="G546" s="4"/>
      <c r="H546" s="4"/>
      <c r="I546" s="4"/>
      <c r="J546" s="4"/>
      <c r="K546" s="4"/>
      <c r="L546" s="4"/>
      <c r="M546" s="4"/>
      <c r="N546" s="4"/>
      <c r="O546" s="4"/>
      <c r="P546" s="4"/>
      <c r="Q546" s="4"/>
      <c r="R546" s="4"/>
      <c r="S546" s="4"/>
      <c r="T546" s="4"/>
    </row>
    <row r="547" spans="1:20">
      <c r="A547" s="4"/>
      <c r="B547" s="4"/>
      <c r="C547" s="4"/>
      <c r="D547" s="4"/>
      <c r="E547" s="4"/>
      <c r="F547" s="4"/>
      <c r="G547" s="4"/>
      <c r="H547" s="4"/>
      <c r="I547" s="4"/>
      <c r="J547" s="4"/>
      <c r="K547" s="4"/>
      <c r="L547" s="4"/>
      <c r="M547" s="4"/>
      <c r="N547" s="4"/>
      <c r="O547" s="4"/>
      <c r="P547" s="4"/>
      <c r="Q547" s="4"/>
      <c r="R547" s="4"/>
      <c r="S547" s="4"/>
      <c r="T547" s="4"/>
    </row>
    <row r="548" spans="1:20">
      <c r="A548" s="4"/>
      <c r="B548" s="4"/>
      <c r="C548" s="4"/>
      <c r="D548" s="4"/>
      <c r="E548" s="4"/>
      <c r="F548" s="4"/>
      <c r="G548" s="4"/>
      <c r="H548" s="4"/>
      <c r="I548" s="4"/>
      <c r="J548" s="4"/>
      <c r="K548" s="4"/>
      <c r="L548" s="4"/>
      <c r="M548" s="4"/>
      <c r="N548" s="4"/>
      <c r="O548" s="4"/>
      <c r="P548" s="4"/>
      <c r="Q548" s="4"/>
      <c r="R548" s="4"/>
      <c r="S548" s="4"/>
      <c r="T548" s="4"/>
    </row>
    <row r="549" spans="1:20">
      <c r="A549" s="4"/>
      <c r="B549" s="4"/>
      <c r="C549" s="4"/>
      <c r="D549" s="4"/>
      <c r="E549" s="4"/>
      <c r="F549" s="4"/>
      <c r="G549" s="4"/>
      <c r="H549" s="4"/>
      <c r="I549" s="4"/>
      <c r="J549" s="4"/>
      <c r="K549" s="4"/>
      <c r="L549" s="4"/>
      <c r="M549" s="4"/>
      <c r="N549" s="4"/>
      <c r="O549" s="4"/>
      <c r="P549" s="4"/>
      <c r="Q549" s="4"/>
      <c r="R549" s="4"/>
      <c r="S549" s="4"/>
      <c r="T549" s="4"/>
    </row>
    <row r="550" spans="1:20">
      <c r="A550" s="4"/>
      <c r="B550" s="4"/>
      <c r="C550" s="4"/>
      <c r="D550" s="4"/>
      <c r="E550" s="4"/>
      <c r="F550" s="4"/>
      <c r="G550" s="4"/>
      <c r="H550" s="4"/>
      <c r="I550" s="4"/>
      <c r="J550" s="4"/>
      <c r="K550" s="4"/>
      <c r="L550" s="4"/>
      <c r="M550" s="4"/>
      <c r="N550" s="4"/>
      <c r="O550" s="4"/>
      <c r="P550" s="4"/>
      <c r="Q550" s="4"/>
      <c r="R550" s="4"/>
      <c r="S550" s="4"/>
      <c r="T550" s="4"/>
    </row>
    <row r="551" spans="1:20">
      <c r="A551" s="4"/>
      <c r="B551" s="4"/>
      <c r="C551" s="4"/>
      <c r="D551" s="4"/>
      <c r="E551" s="4"/>
      <c r="F551" s="4"/>
      <c r="G551" s="4"/>
      <c r="H551" s="4"/>
      <c r="I551" s="4"/>
      <c r="J551" s="4"/>
      <c r="K551" s="4"/>
      <c r="L551" s="4"/>
      <c r="M551" s="4"/>
      <c r="N551" s="4"/>
      <c r="O551" s="4"/>
      <c r="P551" s="4"/>
      <c r="Q551" s="4"/>
      <c r="R551" s="4"/>
      <c r="S551" s="4"/>
      <c r="T551" s="4"/>
    </row>
    <row r="552" spans="1:20">
      <c r="A552" s="4"/>
      <c r="B552" s="4"/>
      <c r="C552" s="4"/>
      <c r="D552" s="4"/>
      <c r="E552" s="4"/>
      <c r="F552" s="4"/>
      <c r="G552" s="4"/>
      <c r="H552" s="4"/>
      <c r="I552" s="4"/>
      <c r="J552" s="4"/>
      <c r="K552" s="4"/>
      <c r="L552" s="4"/>
      <c r="M552" s="4"/>
      <c r="N552" s="4"/>
      <c r="O552" s="4"/>
      <c r="P552" s="4"/>
      <c r="Q552" s="4"/>
      <c r="R552" s="4"/>
      <c r="S552" s="4"/>
      <c r="T552" s="4"/>
    </row>
    <row r="553" spans="1:20">
      <c r="A553" s="4"/>
      <c r="B553" s="4"/>
      <c r="C553" s="4"/>
      <c r="D553" s="4"/>
      <c r="E553" s="4"/>
      <c r="F553" s="4"/>
      <c r="G553" s="4"/>
      <c r="H553" s="4"/>
      <c r="I553" s="4"/>
      <c r="J553" s="4"/>
      <c r="K553" s="4"/>
      <c r="L553" s="4"/>
      <c r="M553" s="4"/>
      <c r="N553" s="4"/>
      <c r="O553" s="4"/>
      <c r="P553" s="4"/>
      <c r="Q553" s="4"/>
      <c r="R553" s="4"/>
      <c r="S553" s="4"/>
      <c r="T553" s="4"/>
    </row>
    <row r="554" spans="1:20">
      <c r="A554" s="4"/>
      <c r="B554" s="4"/>
      <c r="C554" s="4"/>
      <c r="D554" s="4"/>
      <c r="E554" s="4"/>
      <c r="F554" s="4"/>
      <c r="G554" s="4"/>
      <c r="H554" s="4"/>
      <c r="I554" s="4"/>
      <c r="J554" s="4"/>
      <c r="K554" s="4"/>
      <c r="L554" s="4"/>
      <c r="M554" s="4"/>
      <c r="N554" s="4"/>
      <c r="O554" s="4"/>
      <c r="P554" s="4"/>
      <c r="Q554" s="4"/>
      <c r="R554" s="4"/>
      <c r="S554" s="4"/>
      <c r="T554" s="4"/>
    </row>
    <row r="555" spans="1:20">
      <c r="A555" s="4"/>
      <c r="B555" s="4"/>
      <c r="C555" s="4"/>
      <c r="D555" s="4"/>
      <c r="E555" s="4"/>
      <c r="F555" s="4"/>
      <c r="G555" s="4"/>
      <c r="H555" s="4"/>
      <c r="I555" s="4"/>
      <c r="J555" s="4"/>
      <c r="K555" s="4"/>
      <c r="L555" s="4"/>
      <c r="M555" s="4"/>
      <c r="N555" s="4"/>
      <c r="O555" s="4"/>
      <c r="P555" s="4"/>
      <c r="Q555" s="4"/>
      <c r="R555" s="4"/>
      <c r="S555" s="4"/>
      <c r="T555" s="4"/>
    </row>
    <row r="556" spans="1:20">
      <c r="A556" s="4"/>
      <c r="B556" s="4"/>
      <c r="C556" s="4"/>
      <c r="D556" s="4"/>
      <c r="E556" s="4"/>
      <c r="F556" s="4"/>
      <c r="G556" s="4"/>
      <c r="H556" s="4"/>
      <c r="I556" s="4"/>
      <c r="J556" s="4"/>
      <c r="K556" s="4"/>
      <c r="L556" s="4"/>
      <c r="M556" s="4"/>
      <c r="N556" s="4"/>
      <c r="O556" s="4"/>
      <c r="P556" s="4"/>
      <c r="Q556" s="4"/>
      <c r="R556" s="4"/>
      <c r="S556" s="4"/>
      <c r="T556" s="4"/>
    </row>
    <row r="557" spans="1:20">
      <c r="A557" s="4"/>
      <c r="B557" s="4"/>
      <c r="C557" s="4"/>
      <c r="D557" s="4"/>
      <c r="E557" s="4"/>
      <c r="F557" s="4"/>
      <c r="G557" s="4"/>
      <c r="H557" s="4"/>
      <c r="I557" s="4"/>
      <c r="J557" s="4"/>
      <c r="K557" s="4"/>
      <c r="L557" s="4"/>
      <c r="M557" s="4"/>
      <c r="N557" s="4"/>
      <c r="O557" s="4"/>
      <c r="P557" s="4"/>
      <c r="Q557" s="4"/>
      <c r="R557" s="4"/>
      <c r="S557" s="4"/>
      <c r="T557" s="4"/>
    </row>
    <row r="558" spans="1:20">
      <c r="A558" s="4"/>
      <c r="B558" s="4"/>
      <c r="C558" s="4"/>
      <c r="D558" s="4"/>
      <c r="E558" s="4"/>
      <c r="F558" s="4"/>
      <c r="G558" s="4"/>
      <c r="H558" s="4"/>
      <c r="I558" s="4"/>
      <c r="J558" s="4"/>
      <c r="K558" s="4"/>
      <c r="L558" s="4"/>
      <c r="M558" s="4"/>
      <c r="N558" s="4"/>
      <c r="O558" s="4"/>
      <c r="P558" s="4"/>
      <c r="Q558" s="4"/>
      <c r="R558" s="4"/>
      <c r="S558" s="4"/>
      <c r="T558" s="4"/>
    </row>
    <row r="559" spans="1:20">
      <c r="A559" s="4"/>
      <c r="B559" s="4"/>
      <c r="C559" s="4"/>
      <c r="D559" s="4"/>
      <c r="E559" s="4"/>
      <c r="F559" s="4"/>
      <c r="G559" s="4"/>
      <c r="H559" s="4"/>
      <c r="I559" s="4"/>
      <c r="J559" s="4"/>
      <c r="K559" s="4"/>
      <c r="L559" s="4"/>
      <c r="M559" s="4"/>
      <c r="N559" s="4"/>
      <c r="O559" s="4"/>
      <c r="P559" s="4"/>
      <c r="Q559" s="4"/>
      <c r="R559" s="4"/>
      <c r="S559" s="4"/>
      <c r="T559" s="4"/>
    </row>
    <row r="560" spans="1:20">
      <c r="A560" s="4"/>
      <c r="B560" s="4"/>
      <c r="C560" s="4"/>
      <c r="D560" s="4"/>
      <c r="E560" s="4"/>
      <c r="F560" s="4"/>
      <c r="G560" s="4"/>
      <c r="H560" s="4"/>
      <c r="I560" s="4"/>
      <c r="J560" s="4"/>
      <c r="K560" s="4"/>
      <c r="L560" s="4"/>
      <c r="M560" s="4"/>
      <c r="N560" s="4"/>
      <c r="O560" s="4"/>
      <c r="P560" s="4"/>
      <c r="Q560" s="4"/>
      <c r="R560" s="4"/>
      <c r="S560" s="4"/>
      <c r="T560" s="4"/>
    </row>
    <row r="561" spans="1:20">
      <c r="A561" s="4"/>
      <c r="B561" s="4"/>
      <c r="C561" s="4"/>
      <c r="D561" s="4"/>
      <c r="E561" s="4"/>
      <c r="F561" s="4"/>
      <c r="G561" s="4"/>
      <c r="H561" s="4"/>
      <c r="I561" s="4"/>
      <c r="J561" s="4"/>
      <c r="K561" s="4"/>
      <c r="L561" s="4"/>
      <c r="M561" s="4"/>
      <c r="N561" s="4"/>
      <c r="O561" s="4"/>
      <c r="P561" s="4"/>
      <c r="Q561" s="4"/>
      <c r="R561" s="4"/>
      <c r="S561" s="4"/>
      <c r="T561" s="4"/>
    </row>
    <row r="562" spans="1:20">
      <c r="A562" s="4"/>
      <c r="B562" s="4"/>
      <c r="C562" s="4"/>
      <c r="D562" s="4"/>
      <c r="E562" s="4"/>
      <c r="F562" s="4"/>
      <c r="G562" s="4"/>
      <c r="H562" s="4"/>
      <c r="I562" s="4"/>
      <c r="J562" s="4"/>
      <c r="K562" s="4"/>
      <c r="L562" s="4"/>
      <c r="M562" s="4"/>
      <c r="N562" s="4"/>
      <c r="O562" s="4"/>
      <c r="P562" s="4"/>
      <c r="Q562" s="4"/>
      <c r="R562" s="4"/>
      <c r="S562" s="4"/>
      <c r="T562" s="4"/>
    </row>
    <row r="563" spans="1:20">
      <c r="A563" s="4"/>
      <c r="B563" s="4"/>
      <c r="C563" s="4"/>
      <c r="D563" s="4"/>
      <c r="E563" s="4"/>
      <c r="F563" s="4"/>
      <c r="G563" s="4"/>
      <c r="H563" s="4"/>
      <c r="I563" s="4"/>
      <c r="J563" s="4"/>
      <c r="K563" s="4"/>
      <c r="L563" s="4"/>
      <c r="M563" s="4"/>
      <c r="N563" s="4"/>
      <c r="O563" s="4"/>
      <c r="P563" s="4"/>
      <c r="Q563" s="4"/>
      <c r="R563" s="4"/>
      <c r="S563" s="4"/>
      <c r="T563" s="4"/>
    </row>
    <row r="564" spans="1:20">
      <c r="A564" s="4"/>
      <c r="B564" s="4"/>
      <c r="C564" s="4"/>
      <c r="D564" s="4"/>
      <c r="E564" s="4"/>
      <c r="F564" s="4"/>
      <c r="G564" s="4"/>
      <c r="H564" s="4"/>
      <c r="I564" s="4"/>
      <c r="J564" s="4"/>
      <c r="K564" s="4"/>
      <c r="L564" s="4"/>
      <c r="M564" s="4"/>
      <c r="N564" s="4"/>
      <c r="O564" s="4"/>
      <c r="P564" s="4"/>
      <c r="Q564" s="4"/>
      <c r="R564" s="4"/>
      <c r="S564" s="4"/>
      <c r="T564" s="4"/>
    </row>
    <row r="565" spans="1:20">
      <c r="A565" s="4"/>
      <c r="B565" s="4"/>
      <c r="C565" s="4"/>
      <c r="D565" s="4"/>
      <c r="E565" s="4"/>
      <c r="F565" s="4"/>
      <c r="G565" s="4"/>
      <c r="H565" s="4"/>
      <c r="I565" s="4"/>
      <c r="J565" s="4"/>
      <c r="K565" s="4"/>
      <c r="L565" s="4"/>
      <c r="M565" s="4"/>
      <c r="N565" s="4"/>
      <c r="O565" s="4"/>
      <c r="P565" s="4"/>
      <c r="Q565" s="4"/>
      <c r="R565" s="4"/>
      <c r="S565" s="4"/>
      <c r="T565" s="4"/>
    </row>
    <row r="566" spans="1:20">
      <c r="A566" s="4"/>
      <c r="B566" s="4"/>
      <c r="C566" s="4"/>
      <c r="D566" s="4"/>
      <c r="E566" s="4"/>
      <c r="F566" s="4"/>
      <c r="G566" s="4"/>
      <c r="H566" s="4"/>
      <c r="I566" s="4"/>
      <c r="J566" s="4"/>
      <c r="K566" s="4"/>
      <c r="L566" s="4"/>
      <c r="M566" s="4"/>
      <c r="N566" s="4"/>
      <c r="O566" s="4"/>
      <c r="P566" s="4"/>
      <c r="Q566" s="4"/>
      <c r="R566" s="4"/>
      <c r="S566" s="4"/>
      <c r="T566" s="4"/>
    </row>
    <row r="567" spans="1:20">
      <c r="A567" s="4"/>
      <c r="B567" s="4"/>
      <c r="C567" s="4"/>
      <c r="D567" s="4"/>
      <c r="E567" s="4"/>
      <c r="F567" s="4"/>
      <c r="G567" s="4"/>
      <c r="H567" s="4"/>
      <c r="I567" s="4"/>
      <c r="J567" s="4"/>
      <c r="K567" s="4"/>
      <c r="L567" s="4"/>
      <c r="M567" s="4"/>
      <c r="N567" s="4"/>
      <c r="O567" s="4"/>
      <c r="P567" s="4"/>
      <c r="Q567" s="4"/>
      <c r="R567" s="4"/>
      <c r="S567" s="4"/>
      <c r="T567" s="4"/>
    </row>
    <row r="568" spans="1:20">
      <c r="A568" s="4"/>
      <c r="B568" s="4"/>
      <c r="C568" s="4"/>
      <c r="D568" s="4"/>
      <c r="E568" s="4"/>
      <c r="F568" s="4"/>
      <c r="G568" s="4"/>
      <c r="H568" s="4"/>
      <c r="I568" s="4"/>
      <c r="J568" s="4"/>
      <c r="K568" s="4"/>
      <c r="L568" s="4"/>
      <c r="M568" s="4"/>
      <c r="N568" s="4"/>
      <c r="O568" s="4"/>
      <c r="P568" s="4"/>
      <c r="Q568" s="4"/>
      <c r="R568" s="4"/>
      <c r="S568" s="4"/>
      <c r="T568" s="4"/>
    </row>
    <row r="569" spans="1:20">
      <c r="A569" s="4"/>
      <c r="B569" s="4"/>
      <c r="C569" s="4"/>
      <c r="D569" s="4"/>
      <c r="E569" s="4"/>
      <c r="F569" s="4"/>
      <c r="G569" s="4"/>
      <c r="H569" s="4"/>
      <c r="I569" s="4"/>
      <c r="J569" s="4"/>
      <c r="K569" s="4"/>
      <c r="L569" s="4"/>
      <c r="M569" s="4"/>
      <c r="N569" s="4"/>
      <c r="O569" s="4"/>
      <c r="P569" s="4"/>
      <c r="Q569" s="4"/>
      <c r="R569" s="4"/>
      <c r="S569" s="4"/>
      <c r="T569" s="4"/>
    </row>
    <row r="570" spans="1:20">
      <c r="A570" s="4"/>
      <c r="B570" s="4"/>
      <c r="C570" s="4"/>
      <c r="D570" s="4"/>
      <c r="E570" s="4"/>
      <c r="F570" s="4"/>
      <c r="G570" s="4"/>
      <c r="H570" s="4"/>
      <c r="I570" s="4"/>
      <c r="J570" s="4"/>
      <c r="K570" s="4"/>
      <c r="L570" s="4"/>
      <c r="M570" s="4"/>
      <c r="N570" s="4"/>
      <c r="O570" s="4"/>
      <c r="P570" s="4"/>
      <c r="Q570" s="4"/>
      <c r="R570" s="4"/>
      <c r="S570" s="4"/>
      <c r="T570" s="4"/>
    </row>
    <row r="571" spans="1:20">
      <c r="A571" s="4"/>
      <c r="B571" s="4"/>
      <c r="C571" s="4"/>
      <c r="D571" s="4"/>
      <c r="E571" s="4"/>
      <c r="F571" s="4"/>
      <c r="G571" s="4"/>
      <c r="H571" s="4"/>
      <c r="I571" s="4"/>
      <c r="J571" s="4"/>
      <c r="K571" s="4"/>
      <c r="L571" s="4"/>
      <c r="M571" s="4"/>
      <c r="N571" s="4"/>
      <c r="O571" s="4"/>
      <c r="P571" s="4"/>
      <c r="Q571" s="4"/>
      <c r="R571" s="4"/>
      <c r="S571" s="4"/>
      <c r="T571" s="4"/>
    </row>
    <row r="572" spans="1:20">
      <c r="A572" s="4"/>
      <c r="B572" s="4"/>
      <c r="C572" s="4"/>
      <c r="D572" s="4"/>
      <c r="E572" s="4"/>
      <c r="F572" s="4"/>
      <c r="G572" s="4"/>
      <c r="H572" s="4"/>
      <c r="I572" s="4"/>
      <c r="J572" s="4"/>
      <c r="K572" s="4"/>
      <c r="L572" s="4"/>
      <c r="M572" s="4"/>
      <c r="N572" s="4"/>
      <c r="O572" s="4"/>
      <c r="P572" s="4"/>
      <c r="Q572" s="4"/>
      <c r="R572" s="4"/>
      <c r="S572" s="4"/>
      <c r="T572" s="4"/>
    </row>
    <row r="573" spans="1:20">
      <c r="A573" s="4"/>
      <c r="B573" s="4"/>
      <c r="C573" s="4"/>
      <c r="D573" s="4"/>
      <c r="E573" s="4"/>
      <c r="F573" s="4"/>
      <c r="G573" s="4"/>
      <c r="H573" s="4"/>
      <c r="I573" s="4"/>
      <c r="J573" s="4"/>
      <c r="K573" s="4"/>
      <c r="L573" s="4"/>
      <c r="M573" s="4"/>
      <c r="N573" s="4"/>
      <c r="O573" s="4"/>
      <c r="P573" s="4"/>
      <c r="Q573" s="4"/>
      <c r="R573" s="4"/>
      <c r="S573" s="4"/>
      <c r="T573" s="4"/>
    </row>
    <row r="574" spans="1:20">
      <c r="A574" s="4"/>
      <c r="B574" s="4"/>
      <c r="C574" s="4"/>
      <c r="D574" s="4"/>
      <c r="E574" s="4"/>
      <c r="F574" s="4"/>
      <c r="G574" s="4"/>
      <c r="H574" s="4"/>
      <c r="I574" s="4"/>
      <c r="J574" s="4"/>
      <c r="K574" s="4"/>
      <c r="L574" s="4"/>
      <c r="M574" s="4"/>
      <c r="N574" s="4"/>
      <c r="O574" s="4"/>
      <c r="P574" s="4"/>
      <c r="Q574" s="4"/>
      <c r="R574" s="4"/>
      <c r="S574" s="4"/>
      <c r="T574" s="4"/>
    </row>
    <row r="575" spans="1:20">
      <c r="A575" s="4"/>
      <c r="B575" s="4"/>
      <c r="C575" s="4"/>
      <c r="D575" s="4"/>
      <c r="E575" s="4"/>
      <c r="F575" s="4"/>
      <c r="G575" s="4"/>
      <c r="H575" s="4"/>
      <c r="I575" s="4"/>
      <c r="J575" s="4"/>
      <c r="K575" s="4"/>
      <c r="L575" s="4"/>
      <c r="M575" s="4"/>
      <c r="N575" s="4"/>
      <c r="O575" s="4"/>
      <c r="P575" s="4"/>
      <c r="Q575" s="4"/>
      <c r="R575" s="4"/>
      <c r="S575" s="4"/>
      <c r="T575" s="4"/>
    </row>
    <row r="576" spans="1:20">
      <c r="A576" s="4"/>
      <c r="B576" s="4"/>
      <c r="C576" s="4"/>
      <c r="D576" s="4"/>
      <c r="E576" s="4"/>
      <c r="F576" s="4"/>
      <c r="G576" s="4"/>
      <c r="H576" s="4"/>
      <c r="I576" s="4"/>
      <c r="J576" s="4"/>
      <c r="K576" s="4"/>
      <c r="L576" s="4"/>
      <c r="M576" s="4"/>
      <c r="N576" s="4"/>
      <c r="O576" s="4"/>
      <c r="P576" s="4"/>
      <c r="Q576" s="4"/>
      <c r="R576" s="4"/>
      <c r="S576" s="4"/>
      <c r="T576" s="4"/>
    </row>
    <row r="577" spans="1:20">
      <c r="A577" s="4"/>
      <c r="B577" s="4"/>
      <c r="C577" s="4"/>
      <c r="D577" s="4"/>
      <c r="E577" s="4"/>
      <c r="F577" s="4"/>
      <c r="G577" s="4"/>
      <c r="H577" s="4"/>
      <c r="I577" s="4"/>
      <c r="J577" s="4"/>
      <c r="K577" s="4"/>
      <c r="L577" s="4"/>
      <c r="M577" s="4"/>
      <c r="N577" s="4"/>
      <c r="O577" s="4"/>
      <c r="P577" s="4"/>
      <c r="Q577" s="4"/>
      <c r="R577" s="4"/>
      <c r="S577" s="4"/>
      <c r="T577" s="4"/>
    </row>
    <row r="578" spans="1:20">
      <c r="A578" s="4"/>
      <c r="B578" s="4"/>
      <c r="C578" s="4"/>
      <c r="D578" s="4"/>
      <c r="E578" s="4"/>
      <c r="F578" s="4"/>
      <c r="G578" s="4"/>
      <c r="H578" s="4"/>
      <c r="I578" s="4"/>
      <c r="J578" s="4"/>
      <c r="K578" s="4"/>
      <c r="L578" s="4"/>
      <c r="M578" s="4"/>
      <c r="N578" s="4"/>
      <c r="O578" s="4"/>
      <c r="P578" s="4"/>
      <c r="Q578" s="4"/>
      <c r="R578" s="4"/>
      <c r="S578" s="4"/>
      <c r="T578" s="4"/>
    </row>
    <row r="579" spans="1:20">
      <c r="A579" s="4"/>
      <c r="B579" s="4"/>
      <c r="C579" s="4"/>
      <c r="D579" s="4"/>
      <c r="E579" s="4"/>
      <c r="F579" s="4"/>
      <c r="G579" s="4"/>
      <c r="H579" s="4"/>
      <c r="I579" s="4"/>
      <c r="J579" s="4"/>
      <c r="K579" s="4"/>
      <c r="L579" s="4"/>
      <c r="M579" s="4"/>
      <c r="N579" s="4"/>
      <c r="O579" s="4"/>
      <c r="P579" s="4"/>
      <c r="Q579" s="4"/>
      <c r="R579" s="4"/>
      <c r="S579" s="4"/>
      <c r="T579" s="4"/>
    </row>
    <row r="580" spans="1:20">
      <c r="A580" s="4"/>
      <c r="B580" s="4"/>
      <c r="C580" s="4"/>
      <c r="D580" s="4"/>
      <c r="E580" s="4"/>
      <c r="F580" s="4"/>
      <c r="G580" s="4"/>
      <c r="H580" s="4"/>
      <c r="I580" s="4"/>
      <c r="J580" s="4"/>
      <c r="K580" s="4"/>
      <c r="L580" s="4"/>
      <c r="M580" s="4"/>
      <c r="N580" s="4"/>
      <c r="O580" s="4"/>
      <c r="P580" s="4"/>
      <c r="Q580" s="4"/>
      <c r="R580" s="4"/>
      <c r="S580" s="4"/>
      <c r="T580" s="4"/>
    </row>
    <row r="581" spans="1:20">
      <c r="A581" s="4"/>
      <c r="B581" s="4"/>
      <c r="C581" s="4"/>
      <c r="D581" s="4"/>
      <c r="E581" s="4"/>
      <c r="F581" s="4"/>
      <c r="G581" s="4"/>
      <c r="H581" s="4"/>
      <c r="I581" s="4"/>
      <c r="J581" s="4"/>
      <c r="K581" s="4"/>
      <c r="L581" s="4"/>
      <c r="M581" s="4"/>
      <c r="N581" s="4"/>
      <c r="O581" s="4"/>
      <c r="P581" s="4"/>
      <c r="Q581" s="4"/>
      <c r="R581" s="4"/>
      <c r="S581" s="4"/>
      <c r="T581" s="4"/>
    </row>
    <row r="582" spans="1:20">
      <c r="A582" s="4"/>
      <c r="B582" s="4"/>
      <c r="C582" s="4"/>
      <c r="D582" s="4"/>
      <c r="E582" s="4"/>
      <c r="F582" s="4"/>
      <c r="G582" s="4"/>
      <c r="H582" s="4"/>
      <c r="I582" s="4"/>
      <c r="J582" s="4"/>
      <c r="K582" s="4"/>
      <c r="L582" s="4"/>
      <c r="M582" s="4"/>
      <c r="N582" s="4"/>
      <c r="O582" s="4"/>
      <c r="P582" s="4"/>
      <c r="Q582" s="4"/>
      <c r="R582" s="4"/>
      <c r="S582" s="4"/>
      <c r="T582" s="4"/>
    </row>
    <row r="583" spans="1:20">
      <c r="A583" s="4"/>
      <c r="B583" s="4"/>
      <c r="C583" s="4"/>
      <c r="D583" s="4"/>
      <c r="E583" s="4"/>
      <c r="F583" s="4"/>
      <c r="G583" s="4"/>
      <c r="H583" s="4"/>
      <c r="I583" s="4"/>
      <c r="J583" s="4"/>
      <c r="K583" s="4"/>
      <c r="L583" s="4"/>
      <c r="M583" s="4"/>
      <c r="N583" s="4"/>
      <c r="O583" s="4"/>
      <c r="P583" s="4"/>
      <c r="Q583" s="4"/>
      <c r="R583" s="4"/>
      <c r="S583" s="4"/>
      <c r="T583" s="4"/>
    </row>
    <row r="584" spans="1:20">
      <c r="A584" s="4"/>
      <c r="B584" s="4"/>
      <c r="C584" s="4"/>
      <c r="D584" s="4"/>
      <c r="E584" s="4"/>
      <c r="F584" s="4"/>
      <c r="G584" s="4"/>
      <c r="H584" s="4"/>
      <c r="I584" s="4"/>
      <c r="J584" s="4"/>
      <c r="K584" s="4"/>
      <c r="L584" s="4"/>
      <c r="M584" s="4"/>
      <c r="N584" s="4"/>
      <c r="O584" s="4"/>
      <c r="P584" s="4"/>
      <c r="Q584" s="4"/>
      <c r="R584" s="4"/>
      <c r="S584" s="4"/>
      <c r="T584" s="4"/>
    </row>
    <row r="585" spans="1:20">
      <c r="A585" s="4"/>
      <c r="B585" s="4"/>
      <c r="C585" s="4"/>
      <c r="D585" s="4"/>
      <c r="E585" s="4"/>
      <c r="F585" s="4"/>
      <c r="G585" s="4"/>
      <c r="H585" s="4"/>
      <c r="I585" s="4"/>
      <c r="J585" s="4"/>
      <c r="K585" s="4"/>
      <c r="L585" s="4"/>
      <c r="M585" s="4"/>
      <c r="N585" s="4"/>
      <c r="O585" s="4"/>
      <c r="P585" s="4"/>
      <c r="Q585" s="4"/>
      <c r="R585" s="4"/>
      <c r="S585" s="4"/>
      <c r="T585" s="4"/>
    </row>
    <row r="586" spans="1:20">
      <c r="A586" s="4"/>
      <c r="B586" s="4"/>
      <c r="C586" s="4"/>
      <c r="D586" s="4"/>
      <c r="E586" s="4"/>
      <c r="F586" s="4"/>
      <c r="G586" s="4"/>
      <c r="H586" s="4"/>
      <c r="I586" s="4"/>
      <c r="J586" s="4"/>
      <c r="K586" s="4"/>
      <c r="L586" s="4"/>
      <c r="M586" s="4"/>
      <c r="N586" s="4"/>
      <c r="O586" s="4"/>
      <c r="P586" s="4"/>
      <c r="Q586" s="4"/>
      <c r="R586" s="4"/>
      <c r="S586" s="4"/>
      <c r="T586" s="4"/>
    </row>
    <row r="587" spans="1:20">
      <c r="A587" s="4"/>
      <c r="B587" s="4"/>
      <c r="C587" s="4"/>
      <c r="D587" s="4"/>
      <c r="E587" s="4"/>
      <c r="F587" s="4"/>
      <c r="G587" s="4"/>
      <c r="H587" s="4"/>
      <c r="I587" s="4"/>
      <c r="J587" s="4"/>
      <c r="K587" s="4"/>
      <c r="L587" s="4"/>
      <c r="M587" s="4"/>
      <c r="N587" s="4"/>
      <c r="O587" s="4"/>
      <c r="P587" s="4"/>
      <c r="Q587" s="4"/>
      <c r="R587" s="4"/>
      <c r="S587" s="4"/>
      <c r="T587" s="4"/>
    </row>
    <row r="588" spans="1:20">
      <c r="A588" s="4"/>
      <c r="B588" s="4"/>
      <c r="C588" s="4"/>
      <c r="D588" s="4"/>
      <c r="E588" s="4"/>
      <c r="F588" s="4"/>
      <c r="G588" s="4"/>
      <c r="H588" s="4"/>
      <c r="I588" s="4"/>
      <c r="J588" s="4"/>
      <c r="K588" s="4"/>
      <c r="L588" s="4"/>
      <c r="M588" s="4"/>
      <c r="N588" s="4"/>
      <c r="O588" s="4"/>
      <c r="P588" s="4"/>
      <c r="Q588" s="4"/>
      <c r="R588" s="4"/>
      <c r="S588" s="4"/>
      <c r="T588" s="4"/>
    </row>
    <row r="589" spans="1:20">
      <c r="A589" s="4"/>
      <c r="B589" s="4"/>
      <c r="C589" s="4"/>
      <c r="D589" s="4"/>
      <c r="E589" s="4"/>
      <c r="F589" s="4"/>
      <c r="G589" s="4"/>
      <c r="H589" s="4"/>
      <c r="I589" s="4"/>
      <c r="J589" s="4"/>
      <c r="K589" s="4"/>
      <c r="L589" s="4"/>
      <c r="M589" s="4"/>
      <c r="N589" s="4"/>
      <c r="O589" s="4"/>
      <c r="P589" s="4"/>
      <c r="Q589" s="4"/>
      <c r="R589" s="4"/>
      <c r="S589" s="4"/>
      <c r="T589" s="4"/>
    </row>
    <row r="590" spans="1:20">
      <c r="A590" s="4"/>
      <c r="B590" s="4"/>
      <c r="C590" s="4"/>
      <c r="D590" s="4"/>
      <c r="E590" s="4"/>
      <c r="F590" s="4"/>
      <c r="G590" s="4"/>
      <c r="H590" s="4"/>
      <c r="I590" s="4"/>
      <c r="J590" s="4"/>
      <c r="K590" s="4"/>
      <c r="L590" s="4"/>
      <c r="M590" s="4"/>
      <c r="N590" s="4"/>
      <c r="O590" s="4"/>
      <c r="P590" s="4"/>
      <c r="Q590" s="4"/>
      <c r="R590" s="4"/>
      <c r="S590" s="4"/>
      <c r="T590" s="4"/>
    </row>
    <row r="591" spans="1:20">
      <c r="A591" s="4"/>
      <c r="B591" s="4"/>
      <c r="C591" s="4"/>
      <c r="D591" s="4"/>
      <c r="E591" s="4"/>
      <c r="F591" s="4"/>
      <c r="G591" s="4"/>
      <c r="H591" s="4"/>
      <c r="I591" s="4"/>
      <c r="J591" s="4"/>
      <c r="K591" s="4"/>
      <c r="L591" s="4"/>
      <c r="M591" s="4"/>
      <c r="N591" s="4"/>
      <c r="O591" s="4"/>
      <c r="P591" s="4"/>
      <c r="Q591" s="4"/>
      <c r="R591" s="4"/>
      <c r="S591" s="4"/>
      <c r="T591" s="4"/>
    </row>
    <row r="592" spans="1:20">
      <c r="A592" s="4"/>
      <c r="B592" s="4"/>
      <c r="C592" s="4"/>
      <c r="D592" s="4"/>
      <c r="E592" s="4"/>
      <c r="F592" s="4"/>
      <c r="G592" s="4"/>
      <c r="H592" s="4"/>
      <c r="I592" s="4"/>
      <c r="J592" s="4"/>
      <c r="K592" s="4"/>
      <c r="L592" s="4"/>
      <c r="M592" s="4"/>
      <c r="N592" s="4"/>
      <c r="O592" s="4"/>
      <c r="P592" s="4"/>
      <c r="Q592" s="4"/>
      <c r="R592" s="4"/>
      <c r="S592" s="4"/>
      <c r="T592" s="4"/>
    </row>
    <row r="593" spans="1:20">
      <c r="A593" s="4"/>
      <c r="B593" s="4"/>
      <c r="C593" s="4"/>
      <c r="D593" s="4"/>
      <c r="E593" s="4"/>
      <c r="F593" s="4"/>
      <c r="G593" s="4"/>
      <c r="H593" s="4"/>
      <c r="I593" s="4"/>
      <c r="J593" s="4"/>
      <c r="K593" s="4"/>
      <c r="L593" s="4"/>
      <c r="M593" s="4"/>
      <c r="N593" s="4"/>
      <c r="O593" s="4"/>
      <c r="P593" s="4"/>
      <c r="Q593" s="4"/>
      <c r="R593" s="4"/>
      <c r="S593" s="4"/>
      <c r="T593" s="4"/>
    </row>
    <row r="594" spans="1:20">
      <c r="A594" s="4"/>
      <c r="B594" s="4"/>
      <c r="C594" s="4"/>
      <c r="D594" s="4"/>
      <c r="E594" s="4"/>
      <c r="F594" s="4"/>
      <c r="G594" s="4"/>
      <c r="H594" s="4"/>
      <c r="I594" s="4"/>
      <c r="J594" s="4"/>
      <c r="K594" s="4"/>
      <c r="L594" s="4"/>
      <c r="M594" s="4"/>
      <c r="N594" s="4"/>
      <c r="O594" s="4"/>
      <c r="P594" s="4"/>
      <c r="Q594" s="4"/>
      <c r="R594" s="4"/>
      <c r="S594" s="4"/>
      <c r="T594" s="4"/>
    </row>
    <row r="595" spans="1:20">
      <c r="A595" s="4"/>
      <c r="B595" s="4"/>
      <c r="C595" s="4"/>
      <c r="D595" s="4"/>
      <c r="E595" s="4"/>
      <c r="F595" s="4"/>
      <c r="G595" s="4"/>
      <c r="H595" s="4"/>
      <c r="I595" s="4"/>
      <c r="J595" s="4"/>
      <c r="K595" s="4"/>
      <c r="L595" s="4"/>
      <c r="M595" s="4"/>
      <c r="N595" s="4"/>
      <c r="O595" s="4"/>
      <c r="P595" s="4"/>
      <c r="Q595" s="4"/>
      <c r="R595" s="4"/>
      <c r="S595" s="4"/>
      <c r="T595" s="4"/>
    </row>
    <row r="596" spans="1:20">
      <c r="A596" s="4"/>
      <c r="B596" s="4"/>
      <c r="C596" s="4"/>
      <c r="D596" s="4"/>
      <c r="E596" s="4"/>
      <c r="F596" s="4"/>
      <c r="G596" s="4"/>
      <c r="H596" s="4"/>
      <c r="I596" s="4"/>
      <c r="J596" s="4"/>
      <c r="K596" s="4"/>
      <c r="L596" s="4"/>
      <c r="M596" s="4"/>
      <c r="N596" s="4"/>
      <c r="O596" s="4"/>
      <c r="P596" s="4"/>
      <c r="Q596" s="4"/>
      <c r="R596" s="4"/>
      <c r="S596" s="4"/>
      <c r="T596" s="4"/>
    </row>
    <row r="597" spans="1:20">
      <c r="A597" s="4"/>
      <c r="B597" s="4"/>
      <c r="C597" s="4"/>
      <c r="D597" s="4"/>
      <c r="E597" s="4"/>
      <c r="F597" s="4"/>
      <c r="G597" s="4"/>
      <c r="H597" s="4"/>
      <c r="I597" s="4"/>
      <c r="J597" s="4"/>
      <c r="K597" s="4"/>
      <c r="L597" s="4"/>
      <c r="M597" s="4"/>
      <c r="N597" s="4"/>
      <c r="O597" s="4"/>
      <c r="P597" s="4"/>
      <c r="Q597" s="4"/>
      <c r="R597" s="4"/>
      <c r="S597" s="4"/>
      <c r="T597" s="4"/>
    </row>
    <row r="598" spans="1:20">
      <c r="A598" s="4"/>
      <c r="B598" s="4"/>
      <c r="C598" s="4"/>
      <c r="D598" s="4"/>
      <c r="E598" s="4"/>
      <c r="F598" s="4"/>
      <c r="G598" s="4"/>
      <c r="H598" s="4"/>
      <c r="I598" s="4"/>
      <c r="J598" s="4"/>
      <c r="K598" s="4"/>
      <c r="L598" s="4"/>
      <c r="M598" s="4"/>
      <c r="N598" s="4"/>
      <c r="O598" s="4"/>
      <c r="P598" s="4"/>
      <c r="Q598" s="4"/>
      <c r="R598" s="4"/>
      <c r="S598" s="4"/>
      <c r="T598" s="4"/>
    </row>
    <row r="599" spans="1:20">
      <c r="A599" s="4"/>
      <c r="B599" s="4"/>
      <c r="C599" s="4"/>
      <c r="D599" s="4"/>
      <c r="E599" s="4"/>
      <c r="F599" s="4"/>
      <c r="G599" s="4"/>
      <c r="H599" s="4"/>
      <c r="I599" s="4"/>
      <c r="J599" s="4"/>
      <c r="K599" s="4"/>
      <c r="L599" s="4"/>
      <c r="M599" s="4"/>
      <c r="N599" s="4"/>
      <c r="O599" s="4"/>
      <c r="P599" s="4"/>
      <c r="Q599" s="4"/>
      <c r="R599" s="4"/>
      <c r="S599" s="4"/>
      <c r="T599" s="4"/>
    </row>
    <row r="600" spans="1:20">
      <c r="A600" s="4"/>
      <c r="B600" s="4"/>
      <c r="C600" s="4"/>
      <c r="D600" s="4"/>
      <c r="E600" s="4"/>
      <c r="F600" s="4"/>
      <c r="G600" s="4"/>
      <c r="H600" s="4"/>
      <c r="I600" s="4"/>
      <c r="J600" s="4"/>
      <c r="K600" s="4"/>
      <c r="L600" s="4"/>
      <c r="M600" s="4"/>
      <c r="N600" s="4"/>
      <c r="O600" s="4"/>
      <c r="P600" s="4"/>
      <c r="Q600" s="4"/>
      <c r="R600" s="4"/>
      <c r="S600" s="4"/>
      <c r="T600" s="4"/>
    </row>
    <row r="601" spans="1:20">
      <c r="A601" s="4"/>
      <c r="B601" s="4"/>
      <c r="C601" s="4"/>
      <c r="D601" s="4"/>
      <c r="E601" s="4"/>
      <c r="F601" s="4"/>
      <c r="G601" s="4"/>
      <c r="H601" s="4"/>
      <c r="I601" s="4"/>
      <c r="J601" s="4"/>
      <c r="K601" s="4"/>
      <c r="L601" s="4"/>
      <c r="M601" s="4"/>
      <c r="N601" s="4"/>
      <c r="O601" s="4"/>
      <c r="P601" s="4"/>
      <c r="Q601" s="4"/>
      <c r="R601" s="4"/>
      <c r="S601" s="4"/>
      <c r="T601" s="4"/>
    </row>
    <row r="602" spans="1:20">
      <c r="A602" s="4"/>
      <c r="B602" s="4"/>
      <c r="C602" s="4"/>
      <c r="D602" s="4"/>
      <c r="E602" s="4"/>
      <c r="F602" s="4"/>
      <c r="G602" s="4"/>
      <c r="H602" s="4"/>
      <c r="I602" s="4"/>
      <c r="J602" s="4"/>
      <c r="K602" s="4"/>
      <c r="L602" s="4"/>
      <c r="M602" s="4"/>
      <c r="N602" s="4"/>
      <c r="O602" s="4"/>
      <c r="P602" s="4"/>
      <c r="Q602" s="4"/>
      <c r="R602" s="4"/>
      <c r="S602" s="4"/>
      <c r="T602" s="4"/>
    </row>
    <row r="603" spans="1:20">
      <c r="A603" s="4"/>
      <c r="B603" s="4"/>
      <c r="C603" s="4"/>
      <c r="D603" s="4"/>
      <c r="E603" s="4"/>
      <c r="F603" s="4"/>
      <c r="G603" s="4"/>
      <c r="H603" s="4"/>
      <c r="I603" s="4"/>
      <c r="J603" s="4"/>
      <c r="K603" s="4"/>
      <c r="L603" s="4"/>
      <c r="M603" s="4"/>
      <c r="N603" s="4"/>
      <c r="O603" s="4"/>
      <c r="P603" s="4"/>
      <c r="Q603" s="4"/>
      <c r="R603" s="4"/>
      <c r="S603" s="4"/>
      <c r="T603" s="4"/>
    </row>
    <row r="604" spans="1:20">
      <c r="A604" s="4"/>
      <c r="B604" s="4"/>
      <c r="C604" s="4"/>
      <c r="D604" s="4"/>
      <c r="E604" s="4"/>
      <c r="F604" s="4"/>
      <c r="G604" s="4"/>
      <c r="H604" s="4"/>
      <c r="I604" s="4"/>
      <c r="J604" s="4"/>
      <c r="K604" s="4"/>
      <c r="L604" s="4"/>
      <c r="M604" s="4"/>
      <c r="N604" s="4"/>
      <c r="O604" s="4"/>
      <c r="P604" s="4"/>
      <c r="Q604" s="4"/>
      <c r="R604" s="4"/>
      <c r="S604" s="4"/>
      <c r="T604" s="4"/>
    </row>
    <row r="605" spans="1:20">
      <c r="A605" s="4"/>
      <c r="B605" s="4"/>
      <c r="C605" s="4"/>
      <c r="D605" s="4"/>
      <c r="E605" s="4"/>
      <c r="F605" s="4"/>
      <c r="G605" s="4"/>
      <c r="H605" s="4"/>
      <c r="I605" s="4"/>
      <c r="J605" s="4"/>
      <c r="K605" s="4"/>
      <c r="L605" s="4"/>
      <c r="M605" s="4"/>
      <c r="N605" s="4"/>
      <c r="O605" s="4"/>
      <c r="P605" s="4"/>
      <c r="Q605" s="4"/>
      <c r="R605" s="4"/>
      <c r="S605" s="4"/>
      <c r="T605" s="4"/>
    </row>
    <row r="606" spans="1:20">
      <c r="A606" s="4"/>
      <c r="B606" s="4"/>
      <c r="C606" s="4"/>
      <c r="D606" s="4"/>
      <c r="E606" s="4"/>
      <c r="F606" s="4"/>
      <c r="G606" s="4"/>
      <c r="H606" s="4"/>
      <c r="I606" s="4"/>
      <c r="J606" s="4"/>
      <c r="K606" s="4"/>
      <c r="L606" s="4"/>
      <c r="M606" s="4"/>
      <c r="N606" s="4"/>
      <c r="O606" s="4"/>
      <c r="P606" s="4"/>
      <c r="Q606" s="4"/>
      <c r="R606" s="4"/>
      <c r="S606" s="4"/>
      <c r="T606" s="4"/>
    </row>
    <row r="607" spans="1:20">
      <c r="A607" s="4"/>
      <c r="B607" s="4"/>
      <c r="C607" s="4"/>
      <c r="D607" s="4"/>
      <c r="E607" s="4"/>
      <c r="F607" s="4"/>
      <c r="G607" s="4"/>
      <c r="H607" s="4"/>
      <c r="I607" s="4"/>
      <c r="J607" s="4"/>
      <c r="K607" s="4"/>
      <c r="L607" s="4"/>
      <c r="M607" s="4"/>
      <c r="N607" s="4"/>
      <c r="O607" s="4"/>
      <c r="P607" s="4"/>
      <c r="Q607" s="4"/>
      <c r="R607" s="4"/>
      <c r="S607" s="4"/>
      <c r="T607" s="4"/>
    </row>
    <row r="608" spans="1:20">
      <c r="A608" s="4"/>
      <c r="B608" s="4"/>
      <c r="C608" s="4"/>
      <c r="D608" s="4"/>
      <c r="E608" s="4"/>
      <c r="F608" s="4"/>
      <c r="G608" s="4"/>
      <c r="H608" s="4"/>
      <c r="I608" s="4"/>
      <c r="J608" s="4"/>
      <c r="K608" s="4"/>
      <c r="L608" s="4"/>
      <c r="M608" s="4"/>
      <c r="N608" s="4"/>
      <c r="O608" s="4"/>
      <c r="P608" s="4"/>
      <c r="Q608" s="4"/>
      <c r="R608" s="4"/>
      <c r="S608" s="4"/>
      <c r="T608" s="4"/>
    </row>
    <row r="609" spans="1:20">
      <c r="A609" s="4"/>
      <c r="B609" s="4"/>
      <c r="C609" s="4"/>
      <c r="D609" s="4"/>
      <c r="E609" s="4"/>
      <c r="F609" s="4"/>
      <c r="G609" s="4"/>
      <c r="H609" s="4"/>
      <c r="I609" s="4"/>
      <c r="J609" s="4"/>
      <c r="K609" s="4"/>
      <c r="L609" s="4"/>
      <c r="M609" s="4"/>
      <c r="N609" s="4"/>
      <c r="O609" s="4"/>
      <c r="P609" s="4"/>
      <c r="Q609" s="4"/>
      <c r="R609" s="4"/>
      <c r="S609" s="4"/>
      <c r="T609" s="4"/>
    </row>
    <row r="610" spans="1:20">
      <c r="A610" s="4"/>
      <c r="B610" s="4"/>
      <c r="C610" s="4"/>
      <c r="D610" s="4"/>
      <c r="E610" s="4"/>
      <c r="F610" s="4"/>
      <c r="G610" s="4"/>
      <c r="H610" s="4"/>
      <c r="I610" s="4"/>
      <c r="J610" s="4"/>
      <c r="K610" s="4"/>
      <c r="L610" s="4"/>
      <c r="M610" s="4"/>
      <c r="N610" s="4"/>
      <c r="O610" s="4"/>
      <c r="P610" s="4"/>
      <c r="Q610" s="4"/>
      <c r="R610" s="4"/>
      <c r="S610" s="4"/>
      <c r="T610" s="4"/>
    </row>
    <row r="611" spans="1:20">
      <c r="A611" s="4"/>
      <c r="B611" s="4"/>
      <c r="C611" s="4"/>
      <c r="D611" s="4"/>
      <c r="E611" s="4"/>
      <c r="F611" s="4"/>
      <c r="G611" s="4"/>
      <c r="H611" s="4"/>
      <c r="I611" s="4"/>
      <c r="J611" s="4"/>
      <c r="K611" s="4"/>
      <c r="L611" s="4"/>
      <c r="M611" s="4"/>
      <c r="N611" s="4"/>
      <c r="O611" s="4"/>
      <c r="P611" s="4"/>
      <c r="Q611" s="4"/>
      <c r="R611" s="4"/>
      <c r="S611" s="4"/>
      <c r="T611" s="4"/>
    </row>
    <row r="612" spans="1:20">
      <c r="A612" s="4"/>
      <c r="B612" s="4"/>
      <c r="C612" s="4"/>
      <c r="D612" s="4"/>
      <c r="E612" s="4"/>
      <c r="F612" s="4"/>
      <c r="G612" s="4"/>
      <c r="H612" s="4"/>
      <c r="I612" s="4"/>
      <c r="J612" s="4"/>
      <c r="K612" s="4"/>
      <c r="L612" s="4"/>
      <c r="M612" s="4"/>
      <c r="N612" s="4"/>
      <c r="O612" s="4"/>
      <c r="P612" s="4"/>
      <c r="Q612" s="4"/>
      <c r="R612" s="4"/>
      <c r="S612" s="4"/>
      <c r="T612" s="4"/>
    </row>
    <row r="613" spans="1:20">
      <c r="A613" s="4"/>
      <c r="B613" s="4"/>
      <c r="C613" s="4"/>
      <c r="D613" s="4"/>
      <c r="E613" s="4"/>
      <c r="F613" s="4"/>
      <c r="G613" s="4"/>
      <c r="H613" s="4"/>
      <c r="I613" s="4"/>
      <c r="J613" s="4"/>
      <c r="K613" s="4"/>
      <c r="L613" s="4"/>
      <c r="M613" s="4"/>
      <c r="N613" s="4"/>
      <c r="O613" s="4"/>
      <c r="P613" s="4"/>
      <c r="Q613" s="4"/>
      <c r="R613" s="4"/>
      <c r="S613" s="4"/>
      <c r="T613" s="4"/>
    </row>
    <row r="614" spans="1:20">
      <c r="A614" s="4"/>
      <c r="B614" s="4"/>
      <c r="C614" s="4"/>
      <c r="D614" s="4"/>
      <c r="E614" s="4"/>
      <c r="F614" s="4"/>
      <c r="G614" s="4"/>
      <c r="H614" s="4"/>
      <c r="I614" s="4"/>
      <c r="J614" s="4"/>
      <c r="K614" s="4"/>
      <c r="L614" s="4"/>
      <c r="M614" s="4"/>
      <c r="N614" s="4"/>
      <c r="O614" s="4"/>
      <c r="P614" s="4"/>
      <c r="Q614" s="4"/>
      <c r="R614" s="4"/>
      <c r="S614" s="4"/>
      <c r="T614" s="4"/>
    </row>
    <row r="615" spans="1:20">
      <c r="A615" s="4"/>
      <c r="B615" s="4"/>
      <c r="C615" s="4"/>
      <c r="D615" s="4"/>
      <c r="E615" s="4"/>
      <c r="F615" s="4"/>
      <c r="G615" s="4"/>
      <c r="H615" s="4"/>
      <c r="I615" s="4"/>
      <c r="J615" s="4"/>
      <c r="K615" s="4"/>
      <c r="L615" s="4"/>
      <c r="M615" s="4"/>
      <c r="N615" s="4"/>
      <c r="O615" s="4"/>
      <c r="P615" s="4"/>
      <c r="Q615" s="4"/>
      <c r="R615" s="4"/>
      <c r="S615" s="4"/>
      <c r="T615" s="4"/>
    </row>
    <row r="616" spans="1:20">
      <c r="A616" s="4"/>
      <c r="B616" s="4"/>
      <c r="C616" s="4"/>
      <c r="D616" s="4"/>
      <c r="E616" s="4"/>
      <c r="F616" s="4"/>
      <c r="G616" s="4"/>
      <c r="H616" s="4"/>
      <c r="I616" s="4"/>
      <c r="J616" s="4"/>
      <c r="K616" s="4"/>
      <c r="L616" s="4"/>
      <c r="M616" s="4"/>
      <c r="N616" s="4"/>
      <c r="O616" s="4"/>
      <c r="P616" s="4"/>
      <c r="Q616" s="4"/>
      <c r="R616" s="4"/>
      <c r="S616" s="4"/>
      <c r="T616" s="4"/>
    </row>
    <row r="617" spans="1:20">
      <c r="A617" s="4"/>
      <c r="B617" s="4"/>
      <c r="C617" s="4"/>
      <c r="D617" s="4"/>
      <c r="E617" s="4"/>
      <c r="F617" s="4"/>
      <c r="G617" s="4"/>
      <c r="H617" s="4"/>
      <c r="I617" s="4"/>
      <c r="J617" s="4"/>
      <c r="K617" s="4"/>
      <c r="L617" s="4"/>
      <c r="M617" s="4"/>
      <c r="N617" s="4"/>
      <c r="O617" s="4"/>
      <c r="P617" s="4"/>
      <c r="Q617" s="4"/>
      <c r="R617" s="4"/>
      <c r="S617" s="4"/>
      <c r="T617" s="4"/>
    </row>
    <row r="618" spans="1:20">
      <c r="A618" s="4"/>
      <c r="B618" s="4"/>
      <c r="C618" s="4"/>
      <c r="D618" s="4"/>
      <c r="E618" s="4"/>
      <c r="F618" s="4"/>
      <c r="G618" s="4"/>
      <c r="H618" s="4"/>
      <c r="I618" s="4"/>
      <c r="J618" s="4"/>
      <c r="K618" s="4"/>
      <c r="L618" s="4"/>
      <c r="M618" s="4"/>
      <c r="N618" s="4"/>
      <c r="O618" s="4"/>
      <c r="P618" s="4"/>
      <c r="Q618" s="4"/>
      <c r="R618" s="4"/>
      <c r="S618" s="4"/>
      <c r="T618" s="4"/>
    </row>
    <row r="619" spans="1:20">
      <c r="A619" s="4"/>
      <c r="B619" s="4"/>
      <c r="C619" s="4"/>
      <c r="D619" s="4"/>
      <c r="E619" s="4"/>
      <c r="F619" s="4"/>
      <c r="G619" s="4"/>
      <c r="H619" s="4"/>
      <c r="I619" s="4"/>
      <c r="J619" s="4"/>
      <c r="K619" s="4"/>
      <c r="L619" s="4"/>
      <c r="M619" s="4"/>
      <c r="N619" s="4"/>
      <c r="O619" s="4"/>
      <c r="P619" s="4"/>
      <c r="Q619" s="4"/>
      <c r="R619" s="4"/>
      <c r="S619" s="4"/>
      <c r="T619" s="4"/>
    </row>
    <row r="620" spans="1:20">
      <c r="A620" s="4"/>
      <c r="B620" s="4"/>
      <c r="C620" s="4"/>
      <c r="D620" s="4"/>
      <c r="E620" s="4"/>
      <c r="F620" s="4"/>
      <c r="G620" s="4"/>
      <c r="H620" s="4"/>
      <c r="I620" s="4"/>
      <c r="J620" s="4"/>
      <c r="K620" s="4"/>
      <c r="L620" s="4"/>
      <c r="M620" s="4"/>
      <c r="N620" s="4"/>
      <c r="O620" s="4"/>
      <c r="P620" s="4"/>
      <c r="Q620" s="4"/>
      <c r="R620" s="4"/>
      <c r="S620" s="4"/>
      <c r="T620" s="4"/>
    </row>
    <row r="621" spans="1:20">
      <c r="A621" s="4"/>
      <c r="B621" s="4"/>
      <c r="C621" s="4"/>
      <c r="D621" s="4"/>
      <c r="E621" s="4"/>
      <c r="F621" s="4"/>
      <c r="G621" s="4"/>
      <c r="H621" s="4"/>
      <c r="I621" s="4"/>
      <c r="J621" s="4"/>
      <c r="K621" s="4"/>
      <c r="L621" s="4"/>
      <c r="M621" s="4"/>
      <c r="N621" s="4"/>
      <c r="O621" s="4"/>
      <c r="P621" s="4"/>
      <c r="Q621" s="4"/>
      <c r="R621" s="4"/>
      <c r="S621" s="4"/>
      <c r="T621" s="4"/>
    </row>
    <row r="622" spans="1:20">
      <c r="A622" s="4"/>
      <c r="B622" s="4"/>
      <c r="C622" s="4"/>
      <c r="D622" s="4"/>
      <c r="E622" s="4"/>
      <c r="F622" s="4"/>
      <c r="G622" s="4"/>
      <c r="H622" s="4"/>
      <c r="I622" s="4"/>
      <c r="J622" s="4"/>
      <c r="K622" s="4"/>
      <c r="L622" s="4"/>
      <c r="M622" s="4"/>
      <c r="N622" s="4"/>
      <c r="O622" s="4"/>
      <c r="P622" s="4"/>
      <c r="Q622" s="4"/>
      <c r="R622" s="4"/>
      <c r="S622" s="4"/>
      <c r="T622" s="4"/>
    </row>
    <row r="623" spans="1:20">
      <c r="A623" s="4"/>
      <c r="B623" s="4"/>
      <c r="C623" s="4"/>
      <c r="D623" s="4"/>
      <c r="E623" s="4"/>
      <c r="F623" s="4"/>
      <c r="G623" s="4"/>
      <c r="H623" s="4"/>
      <c r="I623" s="4"/>
      <c r="J623" s="4"/>
      <c r="K623" s="4"/>
      <c r="L623" s="4"/>
      <c r="M623" s="4"/>
      <c r="N623" s="4"/>
      <c r="O623" s="4"/>
      <c r="P623" s="4"/>
      <c r="Q623" s="4"/>
      <c r="R623" s="4"/>
      <c r="S623" s="4"/>
      <c r="T623" s="4"/>
    </row>
    <row r="624" spans="1:20">
      <c r="A624" s="4"/>
      <c r="B624" s="4"/>
      <c r="C624" s="4"/>
      <c r="D624" s="4"/>
      <c r="E624" s="4"/>
      <c r="F624" s="4"/>
      <c r="G624" s="4"/>
      <c r="H624" s="4"/>
      <c r="I624" s="4"/>
      <c r="J624" s="4"/>
      <c r="K624" s="4"/>
      <c r="L624" s="4"/>
      <c r="M624" s="4"/>
      <c r="N624" s="4"/>
      <c r="O624" s="4"/>
      <c r="P624" s="4"/>
      <c r="Q624" s="4"/>
      <c r="R624" s="4"/>
      <c r="S624" s="4"/>
      <c r="T624" s="4"/>
    </row>
    <row r="625" spans="1:20">
      <c r="A625" s="4"/>
      <c r="B625" s="4"/>
      <c r="C625" s="4"/>
      <c r="D625" s="4"/>
      <c r="E625" s="4"/>
      <c r="F625" s="4"/>
      <c r="G625" s="4"/>
      <c r="H625" s="4"/>
      <c r="I625" s="4"/>
      <c r="J625" s="4"/>
      <c r="K625" s="4"/>
      <c r="L625" s="4"/>
      <c r="M625" s="4"/>
      <c r="N625" s="4"/>
      <c r="O625" s="4"/>
      <c r="P625" s="4"/>
      <c r="Q625" s="4"/>
      <c r="R625" s="4"/>
      <c r="S625" s="4"/>
      <c r="T625" s="4"/>
    </row>
    <row r="626" spans="1:20">
      <c r="A626" s="4"/>
      <c r="B626" s="4"/>
      <c r="C626" s="4"/>
      <c r="D626" s="4"/>
      <c r="E626" s="4"/>
      <c r="F626" s="4"/>
      <c r="G626" s="4"/>
      <c r="H626" s="4"/>
      <c r="I626" s="4"/>
      <c r="J626" s="4"/>
      <c r="K626" s="4"/>
      <c r="L626" s="4"/>
      <c r="M626" s="4"/>
      <c r="N626" s="4"/>
      <c r="O626" s="4"/>
      <c r="P626" s="4"/>
      <c r="Q626" s="4"/>
      <c r="R626" s="4"/>
      <c r="S626" s="4"/>
      <c r="T626" s="4"/>
    </row>
    <row r="627" spans="1:20">
      <c r="A627" s="4"/>
      <c r="B627" s="4"/>
      <c r="C627" s="4"/>
      <c r="D627" s="4"/>
      <c r="E627" s="4"/>
      <c r="F627" s="4"/>
      <c r="G627" s="4"/>
      <c r="H627" s="4"/>
      <c r="I627" s="4"/>
      <c r="J627" s="4"/>
      <c r="K627" s="4"/>
      <c r="L627" s="4"/>
      <c r="M627" s="4"/>
      <c r="N627" s="4"/>
      <c r="O627" s="4"/>
      <c r="P627" s="4"/>
      <c r="Q627" s="4"/>
      <c r="R627" s="4"/>
      <c r="S627" s="4"/>
      <c r="T627" s="4"/>
    </row>
    <row r="628" spans="1:20">
      <c r="A628" s="4"/>
      <c r="B628" s="4"/>
      <c r="C628" s="4"/>
      <c r="D628" s="4"/>
      <c r="E628" s="4"/>
      <c r="F628" s="4"/>
      <c r="G628" s="4"/>
      <c r="H628" s="4"/>
      <c r="I628" s="4"/>
      <c r="J628" s="4"/>
      <c r="K628" s="4"/>
      <c r="L628" s="4"/>
      <c r="M628" s="4"/>
      <c r="N628" s="4"/>
      <c r="O628" s="4"/>
      <c r="P628" s="4"/>
      <c r="Q628" s="4"/>
      <c r="R628" s="4"/>
      <c r="S628" s="4"/>
      <c r="T628" s="4"/>
    </row>
    <row r="629" spans="1:20">
      <c r="A629" s="4"/>
      <c r="B629" s="4"/>
      <c r="C629" s="4"/>
      <c r="D629" s="4"/>
      <c r="E629" s="4"/>
      <c r="F629" s="4"/>
      <c r="G629" s="4"/>
      <c r="H629" s="4"/>
      <c r="I629" s="4"/>
      <c r="J629" s="4"/>
      <c r="K629" s="4"/>
      <c r="L629" s="4"/>
      <c r="M629" s="4"/>
      <c r="N629" s="4"/>
      <c r="O629" s="4"/>
      <c r="P629" s="4"/>
      <c r="Q629" s="4"/>
      <c r="R629" s="4"/>
      <c r="S629" s="4"/>
      <c r="T629" s="4"/>
    </row>
    <row r="630" spans="1:20">
      <c r="A630" s="4"/>
      <c r="B630" s="4"/>
      <c r="C630" s="4"/>
      <c r="D630" s="4"/>
      <c r="E630" s="4"/>
      <c r="F630" s="4"/>
      <c r="G630" s="4"/>
      <c r="H630" s="4"/>
      <c r="I630" s="4"/>
      <c r="J630" s="4"/>
      <c r="K630" s="4"/>
      <c r="L630" s="4"/>
      <c r="M630" s="4"/>
      <c r="N630" s="4"/>
      <c r="O630" s="4"/>
      <c r="P630" s="4"/>
      <c r="Q630" s="4"/>
      <c r="R630" s="4"/>
      <c r="S630" s="4"/>
      <c r="T630" s="4"/>
    </row>
    <row r="631" spans="1:20">
      <c r="A631" s="4"/>
      <c r="B631" s="4"/>
      <c r="C631" s="4"/>
      <c r="D631" s="4"/>
      <c r="E631" s="4"/>
      <c r="F631" s="4"/>
      <c r="G631" s="4"/>
      <c r="H631" s="4"/>
      <c r="I631" s="4"/>
      <c r="J631" s="4"/>
      <c r="K631" s="4"/>
      <c r="L631" s="4"/>
      <c r="M631" s="4"/>
      <c r="N631" s="4"/>
      <c r="O631" s="4"/>
      <c r="P631" s="4"/>
      <c r="Q631" s="4"/>
      <c r="R631" s="4"/>
      <c r="S631" s="4"/>
      <c r="T631" s="4"/>
    </row>
    <row r="632" spans="1:20">
      <c r="A632" s="4"/>
      <c r="B632" s="4"/>
      <c r="C632" s="4"/>
      <c r="D632" s="4"/>
      <c r="E632" s="4"/>
      <c r="F632" s="4"/>
      <c r="G632" s="4"/>
      <c r="H632" s="4"/>
      <c r="I632" s="4"/>
      <c r="J632" s="4"/>
      <c r="K632" s="4"/>
      <c r="L632" s="4"/>
      <c r="M632" s="4"/>
      <c r="N632" s="4"/>
      <c r="O632" s="4"/>
      <c r="P632" s="4"/>
      <c r="Q632" s="4"/>
      <c r="R632" s="4"/>
      <c r="S632" s="4"/>
      <c r="T632" s="4"/>
    </row>
    <row r="633" spans="1:20">
      <c r="A633" s="4"/>
      <c r="B633" s="4"/>
      <c r="C633" s="4"/>
      <c r="D633" s="4"/>
      <c r="E633" s="4"/>
      <c r="F633" s="4"/>
      <c r="G633" s="4"/>
      <c r="H633" s="4"/>
      <c r="I633" s="4"/>
      <c r="J633" s="4"/>
      <c r="K633" s="4"/>
      <c r="L633" s="4"/>
      <c r="M633" s="4"/>
      <c r="N633" s="4"/>
      <c r="O633" s="4"/>
      <c r="P633" s="4"/>
      <c r="Q633" s="4"/>
      <c r="R633" s="4"/>
      <c r="S633" s="4"/>
      <c r="T633" s="4"/>
    </row>
    <row r="634" spans="1:20">
      <c r="A634" s="4"/>
      <c r="B634" s="4"/>
      <c r="C634" s="4"/>
      <c r="D634" s="4"/>
      <c r="E634" s="4"/>
      <c r="F634" s="4"/>
      <c r="G634" s="4"/>
      <c r="H634" s="4"/>
      <c r="I634" s="4"/>
      <c r="J634" s="4"/>
      <c r="K634" s="4"/>
      <c r="L634" s="4"/>
      <c r="M634" s="4"/>
      <c r="N634" s="4"/>
      <c r="O634" s="4"/>
      <c r="P634" s="4"/>
      <c r="Q634" s="4"/>
      <c r="R634" s="4"/>
      <c r="S634" s="4"/>
      <c r="T634" s="4"/>
    </row>
    <row r="635" spans="1:20">
      <c r="A635" s="4"/>
      <c r="B635" s="4"/>
      <c r="C635" s="4"/>
      <c r="D635" s="4"/>
      <c r="E635" s="4"/>
      <c r="F635" s="4"/>
      <c r="G635" s="4"/>
      <c r="H635" s="4"/>
      <c r="I635" s="4"/>
      <c r="J635" s="4"/>
      <c r="K635" s="4"/>
      <c r="L635" s="4"/>
      <c r="M635" s="4"/>
      <c r="N635" s="4"/>
      <c r="O635" s="4"/>
      <c r="P635" s="4"/>
      <c r="Q635" s="4"/>
      <c r="R635" s="4"/>
      <c r="S635" s="4"/>
      <c r="T635" s="4"/>
    </row>
    <row r="636" spans="1:20">
      <c r="A636" s="4"/>
      <c r="B636" s="4"/>
      <c r="C636" s="4"/>
      <c r="D636" s="4"/>
      <c r="E636" s="4"/>
      <c r="F636" s="4"/>
      <c r="G636" s="4"/>
      <c r="H636" s="4"/>
      <c r="I636" s="4"/>
      <c r="J636" s="4"/>
      <c r="K636" s="4"/>
      <c r="L636" s="4"/>
      <c r="M636" s="4"/>
      <c r="N636" s="4"/>
      <c r="O636" s="4"/>
      <c r="P636" s="4"/>
      <c r="Q636" s="4"/>
      <c r="R636" s="4"/>
      <c r="S636" s="4"/>
      <c r="T636" s="4"/>
    </row>
    <row r="637" spans="1:20">
      <c r="A637" s="4"/>
      <c r="B637" s="4"/>
      <c r="C637" s="4"/>
      <c r="D637" s="4"/>
      <c r="E637" s="4"/>
      <c r="F637" s="4"/>
      <c r="G637" s="4"/>
      <c r="H637" s="4"/>
      <c r="I637" s="4"/>
      <c r="J637" s="4"/>
      <c r="K637" s="4"/>
      <c r="L637" s="4"/>
      <c r="M637" s="4"/>
      <c r="N637" s="4"/>
      <c r="O637" s="4"/>
      <c r="P637" s="4"/>
      <c r="Q637" s="4"/>
      <c r="R637" s="4"/>
      <c r="S637" s="4"/>
      <c r="T637" s="4"/>
    </row>
    <row r="638" spans="1:20">
      <c r="A638" s="4"/>
      <c r="B638" s="4"/>
      <c r="C638" s="4"/>
      <c r="D638" s="4"/>
      <c r="E638" s="4"/>
      <c r="F638" s="4"/>
      <c r="G638" s="4"/>
      <c r="H638" s="4"/>
      <c r="I638" s="4"/>
      <c r="J638" s="4"/>
      <c r="K638" s="4"/>
      <c r="L638" s="4"/>
      <c r="M638" s="4"/>
      <c r="N638" s="4"/>
      <c r="O638" s="4"/>
      <c r="P638" s="4"/>
      <c r="Q638" s="4"/>
      <c r="R638" s="4"/>
      <c r="S638" s="4"/>
      <c r="T638" s="4"/>
    </row>
    <row r="639" spans="1:20">
      <c r="A639" s="4"/>
      <c r="B639" s="4"/>
      <c r="C639" s="4"/>
      <c r="D639" s="4"/>
      <c r="E639" s="4"/>
      <c r="F639" s="4"/>
      <c r="G639" s="4"/>
      <c r="H639" s="4"/>
      <c r="I639" s="4"/>
      <c r="J639" s="4"/>
      <c r="K639" s="4"/>
      <c r="L639" s="4"/>
      <c r="M639" s="4"/>
      <c r="N639" s="4"/>
      <c r="O639" s="4"/>
      <c r="P639" s="4"/>
      <c r="Q639" s="4"/>
      <c r="R639" s="4"/>
      <c r="S639" s="4"/>
      <c r="T639" s="4"/>
    </row>
    <row r="640" spans="1:20">
      <c r="A640" s="4"/>
      <c r="B640" s="4"/>
      <c r="C640" s="4"/>
      <c r="D640" s="4"/>
      <c r="E640" s="4"/>
      <c r="F640" s="4"/>
      <c r="G640" s="4"/>
      <c r="H640" s="4"/>
      <c r="I640" s="4"/>
      <c r="J640" s="4"/>
      <c r="K640" s="4"/>
      <c r="L640" s="4"/>
      <c r="M640" s="4"/>
      <c r="N640" s="4"/>
      <c r="O640" s="4"/>
      <c r="P640" s="4"/>
      <c r="Q640" s="4"/>
      <c r="R640" s="4"/>
      <c r="S640" s="4"/>
      <c r="T640" s="4"/>
    </row>
    <row r="641" spans="1:20">
      <c r="A641" s="4"/>
      <c r="B641" s="4"/>
      <c r="C641" s="4"/>
      <c r="D641" s="4"/>
      <c r="E641" s="4"/>
      <c r="F641" s="4"/>
      <c r="G641" s="4"/>
      <c r="H641" s="4"/>
      <c r="I641" s="4"/>
      <c r="J641" s="4"/>
      <c r="K641" s="4"/>
      <c r="L641" s="4"/>
      <c r="M641" s="4"/>
      <c r="N641" s="4"/>
      <c r="O641" s="4"/>
      <c r="P641" s="4"/>
      <c r="Q641" s="4"/>
      <c r="R641" s="4"/>
      <c r="S641" s="4"/>
      <c r="T641" s="4"/>
    </row>
    <row r="642" spans="1:20">
      <c r="A642" s="4"/>
      <c r="B642" s="4"/>
      <c r="C642" s="4"/>
      <c r="D642" s="4"/>
      <c r="E642" s="4"/>
      <c r="F642" s="4"/>
      <c r="G642" s="4"/>
      <c r="H642" s="4"/>
      <c r="I642" s="4"/>
      <c r="J642" s="4"/>
      <c r="K642" s="4"/>
      <c r="L642" s="4"/>
      <c r="M642" s="4"/>
      <c r="N642" s="4"/>
      <c r="O642" s="4"/>
      <c r="P642" s="4"/>
      <c r="Q642" s="4"/>
      <c r="R642" s="4"/>
      <c r="S642" s="4"/>
      <c r="T642" s="4"/>
    </row>
    <row r="643" spans="1:20">
      <c r="A643" s="4"/>
      <c r="B643" s="4"/>
      <c r="C643" s="4"/>
      <c r="D643" s="4"/>
      <c r="E643" s="4"/>
      <c r="F643" s="4"/>
      <c r="G643" s="4"/>
      <c r="H643" s="4"/>
      <c r="I643" s="4"/>
      <c r="J643" s="4"/>
      <c r="K643" s="4"/>
      <c r="L643" s="4"/>
      <c r="M643" s="4"/>
      <c r="N643" s="4"/>
      <c r="O643" s="4"/>
      <c r="P643" s="4"/>
      <c r="Q643" s="4"/>
      <c r="R643" s="4"/>
      <c r="S643" s="4"/>
      <c r="T643" s="4"/>
    </row>
    <row r="644" spans="1:20">
      <c r="A644" s="4"/>
      <c r="B644" s="4"/>
      <c r="C644" s="4"/>
      <c r="D644" s="4"/>
      <c r="E644" s="4"/>
      <c r="F644" s="4"/>
      <c r="G644" s="4"/>
      <c r="H644" s="4"/>
      <c r="I644" s="4"/>
      <c r="J644" s="4"/>
      <c r="K644" s="4"/>
      <c r="L644" s="4"/>
      <c r="M644" s="4"/>
      <c r="N644" s="4"/>
      <c r="O644" s="4"/>
      <c r="P644" s="4"/>
      <c r="Q644" s="4"/>
      <c r="R644" s="4"/>
      <c r="S644" s="4"/>
      <c r="T644" s="4"/>
    </row>
    <row r="645" spans="1:20">
      <c r="A645" s="4"/>
      <c r="B645" s="4"/>
      <c r="C645" s="4"/>
      <c r="D645" s="4"/>
      <c r="E645" s="4"/>
      <c r="F645" s="4"/>
      <c r="G645" s="4"/>
      <c r="H645" s="4"/>
      <c r="I645" s="4"/>
      <c r="J645" s="4"/>
      <c r="K645" s="4"/>
      <c r="L645" s="4"/>
      <c r="M645" s="4"/>
      <c r="N645" s="4"/>
      <c r="O645" s="4"/>
      <c r="P645" s="4"/>
      <c r="Q645" s="4"/>
      <c r="R645" s="4"/>
      <c r="S645" s="4"/>
      <c r="T645" s="4"/>
    </row>
    <row r="646" spans="1:20">
      <c r="A646" s="4"/>
      <c r="B646" s="4"/>
      <c r="C646" s="4"/>
      <c r="D646" s="4"/>
      <c r="E646" s="4"/>
      <c r="F646" s="4"/>
      <c r="G646" s="4"/>
      <c r="H646" s="4"/>
      <c r="I646" s="4"/>
      <c r="J646" s="4"/>
      <c r="K646" s="4"/>
      <c r="L646" s="4"/>
      <c r="M646" s="4"/>
      <c r="N646" s="4"/>
      <c r="O646" s="4"/>
      <c r="P646" s="4"/>
      <c r="Q646" s="4"/>
      <c r="R646" s="4"/>
      <c r="S646" s="4"/>
      <c r="T646" s="4"/>
    </row>
    <row r="647" spans="1:20">
      <c r="A647" s="4"/>
      <c r="B647" s="4"/>
      <c r="C647" s="4"/>
      <c r="D647" s="4"/>
      <c r="E647" s="4"/>
      <c r="F647" s="4"/>
      <c r="G647" s="4"/>
      <c r="H647" s="4"/>
      <c r="I647" s="4"/>
      <c r="J647" s="4"/>
      <c r="K647" s="4"/>
      <c r="L647" s="4"/>
      <c r="M647" s="4"/>
      <c r="N647" s="4"/>
      <c r="O647" s="4"/>
      <c r="P647" s="4"/>
      <c r="Q647" s="4"/>
      <c r="R647" s="4"/>
      <c r="S647" s="4"/>
      <c r="T647" s="4"/>
    </row>
    <row r="648" spans="1:20">
      <c r="A648" s="4"/>
      <c r="B648" s="4"/>
      <c r="C648" s="4"/>
      <c r="D648" s="4"/>
      <c r="E648" s="4"/>
      <c r="F648" s="4"/>
      <c r="G648" s="4"/>
      <c r="H648" s="4"/>
      <c r="I648" s="4"/>
      <c r="J648" s="4"/>
      <c r="K648" s="4"/>
      <c r="L648" s="4"/>
      <c r="M648" s="4"/>
      <c r="N648" s="4"/>
      <c r="O648" s="4"/>
      <c r="P648" s="4"/>
      <c r="Q648" s="4"/>
      <c r="R648" s="4"/>
      <c r="S648" s="4"/>
      <c r="T648" s="4"/>
    </row>
    <row r="649" spans="1:20">
      <c r="A649" s="4"/>
      <c r="B649" s="4"/>
      <c r="C649" s="4"/>
      <c r="D649" s="4"/>
      <c r="E649" s="4"/>
      <c r="F649" s="4"/>
      <c r="G649" s="4"/>
      <c r="H649" s="4"/>
      <c r="I649" s="4"/>
      <c r="J649" s="4"/>
      <c r="K649" s="4"/>
      <c r="L649" s="4"/>
      <c r="M649" s="4"/>
      <c r="N649" s="4"/>
      <c r="O649" s="4"/>
      <c r="P649" s="4"/>
      <c r="Q649" s="4"/>
      <c r="R649" s="4"/>
      <c r="S649" s="4"/>
      <c r="T649" s="4"/>
    </row>
    <row r="650" spans="1:20">
      <c r="A650" s="4"/>
      <c r="B650" s="4"/>
      <c r="C650" s="4"/>
      <c r="D650" s="4"/>
      <c r="E650" s="4"/>
      <c r="F650" s="4"/>
      <c r="G650" s="4"/>
      <c r="H650" s="4"/>
      <c r="I650" s="4"/>
      <c r="J650" s="4"/>
      <c r="K650" s="4"/>
      <c r="L650" s="4"/>
      <c r="M650" s="4"/>
      <c r="N650" s="4"/>
      <c r="O650" s="4"/>
      <c r="P650" s="4"/>
      <c r="Q650" s="4"/>
      <c r="R650" s="4"/>
      <c r="S650" s="4"/>
      <c r="T650" s="4"/>
    </row>
    <row r="651" spans="1:20">
      <c r="A651" s="4"/>
      <c r="B651" s="4"/>
      <c r="C651" s="4"/>
      <c r="D651" s="4"/>
      <c r="E651" s="4"/>
      <c r="F651" s="4"/>
      <c r="G651" s="4"/>
      <c r="H651" s="4"/>
      <c r="I651" s="4"/>
      <c r="J651" s="4"/>
      <c r="K651" s="4"/>
      <c r="L651" s="4"/>
      <c r="M651" s="4"/>
      <c r="N651" s="4"/>
      <c r="O651" s="4"/>
      <c r="P651" s="4"/>
      <c r="Q651" s="4"/>
      <c r="R651" s="4"/>
      <c r="S651" s="4"/>
      <c r="T651" s="4"/>
    </row>
    <row r="652" spans="1:20">
      <c r="A652" s="4"/>
      <c r="B652" s="4"/>
      <c r="C652" s="4"/>
      <c r="D652" s="4"/>
      <c r="E652" s="4"/>
      <c r="F652" s="4"/>
      <c r="G652" s="4"/>
      <c r="H652" s="4"/>
      <c r="I652" s="4"/>
      <c r="J652" s="4"/>
      <c r="K652" s="4"/>
      <c r="L652" s="4"/>
      <c r="M652" s="4"/>
      <c r="N652" s="4"/>
      <c r="O652" s="4"/>
      <c r="P652" s="4"/>
      <c r="Q652" s="4"/>
      <c r="R652" s="4"/>
      <c r="S652" s="4"/>
      <c r="T652" s="4"/>
    </row>
    <row r="653" spans="1:20">
      <c r="A653" s="4"/>
      <c r="B653" s="4"/>
      <c r="C653" s="4"/>
      <c r="D653" s="4"/>
      <c r="E653" s="4"/>
      <c r="F653" s="4"/>
      <c r="G653" s="4"/>
      <c r="H653" s="4"/>
      <c r="I653" s="4"/>
      <c r="J653" s="4"/>
      <c r="K653" s="4"/>
      <c r="L653" s="4"/>
      <c r="M653" s="4"/>
      <c r="N653" s="4"/>
      <c r="O653" s="4"/>
      <c r="P653" s="4"/>
      <c r="Q653" s="4"/>
      <c r="R653" s="4"/>
      <c r="S653" s="4"/>
      <c r="T653" s="4"/>
    </row>
    <row r="654" spans="1:20">
      <c r="A654" s="4"/>
      <c r="B654" s="4"/>
      <c r="C654" s="4"/>
      <c r="D654" s="4"/>
      <c r="E654" s="4"/>
      <c r="F654" s="4"/>
      <c r="G654" s="4"/>
      <c r="H654" s="4"/>
      <c r="I654" s="4"/>
      <c r="J654" s="4"/>
      <c r="K654" s="4"/>
      <c r="L654" s="4"/>
      <c r="M654" s="4"/>
      <c r="N654" s="4"/>
      <c r="O654" s="4"/>
      <c r="P654" s="4"/>
      <c r="Q654" s="4"/>
      <c r="R654" s="4"/>
      <c r="S654" s="4"/>
      <c r="T654" s="4"/>
    </row>
    <row r="655" spans="1:20">
      <c r="A655" s="4"/>
      <c r="B655" s="4"/>
      <c r="C655" s="4"/>
      <c r="D655" s="4"/>
      <c r="E655" s="4"/>
      <c r="F655" s="4"/>
      <c r="G655" s="4"/>
      <c r="H655" s="4"/>
      <c r="I655" s="4"/>
      <c r="J655" s="4"/>
      <c r="K655" s="4"/>
      <c r="L655" s="4"/>
      <c r="M655" s="4"/>
      <c r="N655" s="4"/>
      <c r="O655" s="4"/>
      <c r="P655" s="4"/>
      <c r="Q655" s="4"/>
      <c r="R655" s="4"/>
      <c r="S655" s="4"/>
      <c r="T655" s="4"/>
    </row>
    <row r="656" spans="1:20">
      <c r="A656" s="4"/>
      <c r="B656" s="4"/>
      <c r="C656" s="4"/>
      <c r="D656" s="4"/>
      <c r="E656" s="4"/>
      <c r="F656" s="4"/>
      <c r="G656" s="4"/>
      <c r="H656" s="4"/>
      <c r="I656" s="4"/>
      <c r="J656" s="4"/>
      <c r="K656" s="4"/>
      <c r="L656" s="4"/>
      <c r="M656" s="4"/>
      <c r="N656" s="4"/>
      <c r="O656" s="4"/>
      <c r="P656" s="4"/>
      <c r="Q656" s="4"/>
      <c r="R656" s="4"/>
      <c r="S656" s="4"/>
      <c r="T656" s="4"/>
    </row>
    <row r="657" spans="1:20">
      <c r="A657" s="4"/>
      <c r="B657" s="4"/>
      <c r="C657" s="4"/>
      <c r="D657" s="4"/>
      <c r="E657" s="4"/>
      <c r="F657" s="4"/>
      <c r="G657" s="4"/>
      <c r="H657" s="4"/>
      <c r="I657" s="4"/>
      <c r="J657" s="4"/>
      <c r="K657" s="4"/>
      <c r="L657" s="4"/>
      <c r="M657" s="4"/>
      <c r="N657" s="4"/>
      <c r="O657" s="4"/>
      <c r="P657" s="4"/>
      <c r="Q657" s="4"/>
      <c r="R657" s="4"/>
      <c r="S657" s="4"/>
      <c r="T657" s="4"/>
    </row>
    <row r="658" spans="1:20">
      <c r="A658" s="4"/>
      <c r="B658" s="4"/>
      <c r="C658" s="4"/>
      <c r="D658" s="4"/>
      <c r="E658" s="4"/>
      <c r="F658" s="4"/>
      <c r="G658" s="4"/>
      <c r="H658" s="4"/>
      <c r="I658" s="4"/>
      <c r="J658" s="4"/>
      <c r="K658" s="4"/>
      <c r="L658" s="4"/>
      <c r="M658" s="4"/>
      <c r="N658" s="4"/>
      <c r="O658" s="4"/>
      <c r="P658" s="4"/>
      <c r="Q658" s="4"/>
      <c r="R658" s="4"/>
      <c r="S658" s="4"/>
      <c r="T658" s="4"/>
    </row>
    <row r="659" spans="1:20">
      <c r="A659" s="4"/>
      <c r="B659" s="4"/>
      <c r="C659" s="4"/>
      <c r="D659" s="4"/>
      <c r="E659" s="4"/>
      <c r="F659" s="4"/>
      <c r="G659" s="4"/>
      <c r="H659" s="4"/>
      <c r="I659" s="4"/>
      <c r="J659" s="4"/>
      <c r="K659" s="4"/>
      <c r="L659" s="4"/>
      <c r="M659" s="4"/>
      <c r="N659" s="4"/>
      <c r="O659" s="4"/>
      <c r="P659" s="4"/>
      <c r="Q659" s="4"/>
      <c r="R659" s="4"/>
      <c r="S659" s="4"/>
      <c r="T659" s="4"/>
    </row>
    <row r="660" spans="1:20">
      <c r="A660" s="4"/>
      <c r="B660" s="4"/>
      <c r="C660" s="4"/>
      <c r="D660" s="4"/>
      <c r="E660" s="4"/>
      <c r="F660" s="4"/>
      <c r="G660" s="4"/>
      <c r="H660" s="4"/>
      <c r="I660" s="4"/>
      <c r="J660" s="4"/>
      <c r="K660" s="4"/>
      <c r="L660" s="4"/>
      <c r="M660" s="4"/>
      <c r="N660" s="4"/>
      <c r="O660" s="4"/>
      <c r="P660" s="4"/>
      <c r="Q660" s="4"/>
      <c r="R660" s="4"/>
      <c r="S660" s="4"/>
      <c r="T660" s="4"/>
    </row>
    <row r="661" spans="1:20">
      <c r="A661" s="4"/>
      <c r="B661" s="4"/>
      <c r="C661" s="4"/>
      <c r="D661" s="4"/>
      <c r="E661" s="4"/>
      <c r="F661" s="4"/>
      <c r="G661" s="4"/>
      <c r="H661" s="4"/>
      <c r="I661" s="4"/>
      <c r="J661" s="4"/>
      <c r="K661" s="4"/>
      <c r="L661" s="4"/>
      <c r="M661" s="4"/>
      <c r="N661" s="4"/>
      <c r="O661" s="4"/>
      <c r="P661" s="4"/>
      <c r="Q661" s="4"/>
      <c r="R661" s="4"/>
      <c r="S661" s="4"/>
      <c r="T661" s="4"/>
    </row>
    <row r="662" spans="1:20">
      <c r="A662" s="4"/>
      <c r="B662" s="4"/>
      <c r="C662" s="4"/>
      <c r="D662" s="4"/>
      <c r="E662" s="4"/>
      <c r="F662" s="4"/>
      <c r="G662" s="4"/>
      <c r="H662" s="4"/>
      <c r="I662" s="4"/>
      <c r="J662" s="4"/>
      <c r="K662" s="4"/>
      <c r="L662" s="4"/>
      <c r="M662" s="4"/>
      <c r="N662" s="4"/>
      <c r="O662" s="4"/>
      <c r="P662" s="4"/>
      <c r="Q662" s="4"/>
      <c r="R662" s="4"/>
      <c r="S662" s="4"/>
      <c r="T662" s="4"/>
    </row>
    <row r="663" spans="1:20">
      <c r="A663" s="4"/>
      <c r="B663" s="4"/>
      <c r="C663" s="4"/>
      <c r="D663" s="4"/>
      <c r="E663" s="4"/>
      <c r="F663" s="4"/>
      <c r="G663" s="4"/>
      <c r="H663" s="4"/>
      <c r="I663" s="4"/>
      <c r="J663" s="4"/>
      <c r="K663" s="4"/>
      <c r="L663" s="4"/>
      <c r="M663" s="4"/>
      <c r="N663" s="4"/>
      <c r="O663" s="4"/>
      <c r="P663" s="4"/>
      <c r="Q663" s="4"/>
      <c r="R663" s="4"/>
      <c r="S663" s="4"/>
      <c r="T663" s="4"/>
    </row>
    <row r="664" spans="1:20">
      <c r="A664" s="4"/>
      <c r="B664" s="4"/>
      <c r="C664" s="4"/>
      <c r="D664" s="4"/>
      <c r="E664" s="4"/>
      <c r="F664" s="4"/>
      <c r="G664" s="4"/>
      <c r="H664" s="4"/>
      <c r="I664" s="4"/>
      <c r="J664" s="4"/>
      <c r="K664" s="4"/>
      <c r="L664" s="4"/>
      <c r="M664" s="4"/>
      <c r="N664" s="4"/>
      <c r="O664" s="4"/>
      <c r="P664" s="4"/>
      <c r="Q664" s="4"/>
      <c r="R664" s="4"/>
      <c r="S664" s="4"/>
      <c r="T664" s="4"/>
    </row>
    <row r="665" spans="1:20">
      <c r="A665" s="4"/>
      <c r="B665" s="4"/>
      <c r="C665" s="4"/>
      <c r="D665" s="4"/>
      <c r="E665" s="4"/>
      <c r="F665" s="4"/>
      <c r="G665" s="4"/>
      <c r="H665" s="4"/>
      <c r="I665" s="4"/>
      <c r="J665" s="4"/>
      <c r="K665" s="4"/>
      <c r="L665" s="4"/>
      <c r="M665" s="4"/>
      <c r="N665" s="4"/>
      <c r="O665" s="4"/>
      <c r="P665" s="4"/>
      <c r="Q665" s="4"/>
      <c r="R665" s="4"/>
      <c r="S665" s="4"/>
      <c r="T665" s="4"/>
    </row>
    <row r="666" spans="1:20">
      <c r="A666" s="4"/>
      <c r="B666" s="4"/>
      <c r="C666" s="4"/>
      <c r="D666" s="4"/>
      <c r="E666" s="4"/>
      <c r="F666" s="4"/>
      <c r="G666" s="4"/>
      <c r="H666" s="4"/>
      <c r="I666" s="4"/>
      <c r="J666" s="4"/>
      <c r="K666" s="4"/>
      <c r="L666" s="4"/>
      <c r="M666" s="4"/>
      <c r="N666" s="4"/>
      <c r="O666" s="4"/>
      <c r="P666" s="4"/>
      <c r="Q666" s="4"/>
      <c r="R666" s="4"/>
      <c r="S666" s="4"/>
      <c r="T666" s="4"/>
    </row>
    <row r="667" spans="1:20">
      <c r="A667" s="4"/>
      <c r="B667" s="4"/>
      <c r="C667" s="4"/>
      <c r="D667" s="4"/>
      <c r="E667" s="4"/>
      <c r="F667" s="4"/>
      <c r="G667" s="4"/>
      <c r="H667" s="4"/>
      <c r="I667" s="4"/>
      <c r="J667" s="4"/>
      <c r="K667" s="4"/>
      <c r="L667" s="4"/>
      <c r="M667" s="4"/>
      <c r="N667" s="4"/>
      <c r="O667" s="4"/>
      <c r="P667" s="4"/>
      <c r="Q667" s="4"/>
      <c r="R667" s="4"/>
      <c r="S667" s="4"/>
      <c r="T667" s="4"/>
    </row>
    <row r="668" spans="1:20">
      <c r="A668" s="4"/>
      <c r="B668" s="4"/>
      <c r="C668" s="4"/>
      <c r="D668" s="4"/>
      <c r="E668" s="4"/>
      <c r="F668" s="4"/>
      <c r="G668" s="4"/>
      <c r="H668" s="4"/>
      <c r="I668" s="4"/>
      <c r="J668" s="4"/>
      <c r="K668" s="4"/>
      <c r="L668" s="4"/>
      <c r="M668" s="4"/>
      <c r="N668" s="4"/>
      <c r="O668" s="4"/>
      <c r="P668" s="4"/>
      <c r="Q668" s="4"/>
      <c r="R668" s="4"/>
      <c r="S668" s="4"/>
      <c r="T668" s="4"/>
    </row>
    <row r="669" spans="1:20">
      <c r="A669" s="4"/>
      <c r="B669" s="4"/>
      <c r="C669" s="4"/>
      <c r="D669" s="4"/>
      <c r="E669" s="4"/>
      <c r="F669" s="4"/>
      <c r="G669" s="4"/>
      <c r="H669" s="4"/>
      <c r="I669" s="4"/>
      <c r="J669" s="4"/>
      <c r="K669" s="4"/>
      <c r="L669" s="4"/>
      <c r="M669" s="4"/>
      <c r="N669" s="4"/>
      <c r="O669" s="4"/>
      <c r="P669" s="4"/>
      <c r="Q669" s="4"/>
      <c r="R669" s="4"/>
      <c r="S669" s="4"/>
      <c r="T669" s="4"/>
    </row>
    <row r="670" spans="1:20">
      <c r="A670" s="4"/>
      <c r="B670" s="4"/>
      <c r="C670" s="4"/>
      <c r="D670" s="4"/>
      <c r="E670" s="4"/>
      <c r="F670" s="4"/>
      <c r="G670" s="4"/>
      <c r="H670" s="4"/>
      <c r="I670" s="4"/>
      <c r="J670" s="4"/>
      <c r="K670" s="4"/>
      <c r="L670" s="4"/>
      <c r="M670" s="4"/>
      <c r="N670" s="4"/>
      <c r="O670" s="4"/>
      <c r="P670" s="4"/>
      <c r="Q670" s="4"/>
      <c r="R670" s="4"/>
      <c r="S670" s="4"/>
      <c r="T670" s="4"/>
    </row>
    <row r="671" spans="1:20">
      <c r="A671" s="4"/>
      <c r="B671" s="4"/>
      <c r="C671" s="4"/>
      <c r="D671" s="4"/>
      <c r="E671" s="4"/>
      <c r="F671" s="4"/>
      <c r="G671" s="4"/>
      <c r="H671" s="4"/>
      <c r="I671" s="4"/>
      <c r="J671" s="4"/>
      <c r="K671" s="4"/>
      <c r="L671" s="4"/>
      <c r="M671" s="4"/>
      <c r="N671" s="4"/>
      <c r="O671" s="4"/>
      <c r="P671" s="4"/>
      <c r="Q671" s="4"/>
      <c r="R671" s="4"/>
      <c r="S671" s="4"/>
      <c r="T671" s="4"/>
    </row>
    <row r="672" spans="1:20">
      <c r="A672" s="4"/>
      <c r="B672" s="4"/>
      <c r="C672" s="4"/>
      <c r="D672" s="4"/>
      <c r="E672" s="4"/>
      <c r="F672" s="4"/>
      <c r="G672" s="4"/>
      <c r="H672" s="4"/>
      <c r="I672" s="4"/>
      <c r="J672" s="4"/>
      <c r="K672" s="4"/>
      <c r="L672" s="4"/>
      <c r="M672" s="4"/>
      <c r="N672" s="4"/>
      <c r="O672" s="4"/>
      <c r="P672" s="4"/>
      <c r="Q672" s="4"/>
      <c r="R672" s="4"/>
      <c r="S672" s="4"/>
      <c r="T672" s="4"/>
    </row>
    <row r="673" spans="1:20">
      <c r="A673" s="4"/>
      <c r="B673" s="4"/>
      <c r="C673" s="4"/>
      <c r="D673" s="4"/>
      <c r="E673" s="4"/>
      <c r="F673" s="4"/>
      <c r="G673" s="4"/>
      <c r="H673" s="4"/>
      <c r="I673" s="4"/>
      <c r="J673" s="4"/>
      <c r="K673" s="4"/>
      <c r="L673" s="4"/>
      <c r="M673" s="4"/>
      <c r="N673" s="4"/>
      <c r="O673" s="4"/>
      <c r="P673" s="4"/>
      <c r="Q673" s="4"/>
      <c r="R673" s="4"/>
      <c r="S673" s="4"/>
      <c r="T673" s="4"/>
    </row>
    <row r="674" spans="1:20">
      <c r="A674" s="4"/>
      <c r="B674" s="4"/>
      <c r="C674" s="4"/>
      <c r="D674" s="4"/>
      <c r="E674" s="4"/>
      <c r="F674" s="4"/>
      <c r="G674" s="4"/>
      <c r="H674" s="4"/>
      <c r="I674" s="4"/>
      <c r="J674" s="4"/>
      <c r="K674" s="4"/>
      <c r="L674" s="4"/>
      <c r="M674" s="4"/>
      <c r="N674" s="4"/>
      <c r="O674" s="4"/>
      <c r="P674" s="4"/>
      <c r="Q674" s="4"/>
      <c r="R674" s="4"/>
      <c r="S674" s="4"/>
      <c r="T674" s="4"/>
    </row>
    <row r="675" spans="1:20">
      <c r="A675" s="4"/>
      <c r="B675" s="4"/>
      <c r="C675" s="4"/>
      <c r="D675" s="4"/>
      <c r="E675" s="4"/>
      <c r="F675" s="4"/>
      <c r="G675" s="4"/>
      <c r="H675" s="4"/>
      <c r="I675" s="4"/>
      <c r="J675" s="4"/>
      <c r="K675" s="4"/>
      <c r="L675" s="4"/>
      <c r="M675" s="4"/>
      <c r="N675" s="4"/>
      <c r="O675" s="4"/>
      <c r="P675" s="4"/>
      <c r="Q675" s="4"/>
      <c r="R675" s="4"/>
      <c r="S675" s="4"/>
      <c r="T675" s="4"/>
    </row>
    <row r="676" spans="1:20">
      <c r="A676" s="4"/>
      <c r="B676" s="4"/>
      <c r="C676" s="4"/>
      <c r="D676" s="4"/>
      <c r="E676" s="4"/>
      <c r="F676" s="4"/>
      <c r="G676" s="4"/>
      <c r="H676" s="4"/>
      <c r="I676" s="4"/>
      <c r="J676" s="4"/>
      <c r="K676" s="4"/>
      <c r="L676" s="4"/>
      <c r="M676" s="4"/>
      <c r="N676" s="4"/>
      <c r="O676" s="4"/>
      <c r="P676" s="4"/>
      <c r="Q676" s="4"/>
      <c r="R676" s="4"/>
      <c r="S676" s="4"/>
      <c r="T676" s="4"/>
    </row>
    <row r="677" spans="1:20">
      <c r="A677" s="4"/>
      <c r="B677" s="4"/>
      <c r="C677" s="4"/>
      <c r="D677" s="4"/>
      <c r="E677" s="4"/>
      <c r="F677" s="4"/>
      <c r="G677" s="4"/>
      <c r="H677" s="4"/>
      <c r="I677" s="4"/>
      <c r="J677" s="4"/>
      <c r="K677" s="4"/>
      <c r="L677" s="4"/>
      <c r="M677" s="4"/>
      <c r="N677" s="4"/>
      <c r="O677" s="4"/>
      <c r="P677" s="4"/>
      <c r="Q677" s="4"/>
      <c r="R677" s="4"/>
      <c r="S677" s="4"/>
      <c r="T677" s="4"/>
    </row>
    <row r="678" spans="1:20">
      <c r="A678" s="4"/>
      <c r="B678" s="4"/>
      <c r="C678" s="4"/>
      <c r="D678" s="4"/>
      <c r="E678" s="4"/>
      <c r="F678" s="4"/>
      <c r="G678" s="4"/>
      <c r="H678" s="4"/>
      <c r="I678" s="4"/>
      <c r="J678" s="4"/>
      <c r="K678" s="4"/>
      <c r="L678" s="4"/>
      <c r="M678" s="4"/>
      <c r="N678" s="4"/>
      <c r="O678" s="4"/>
      <c r="P678" s="4"/>
      <c r="Q678" s="4"/>
      <c r="R678" s="4"/>
      <c r="S678" s="4"/>
      <c r="T678" s="4"/>
    </row>
    <row r="679" spans="1:20">
      <c r="A679" s="4"/>
      <c r="B679" s="4"/>
      <c r="C679" s="4"/>
      <c r="D679" s="4"/>
      <c r="E679" s="4"/>
      <c r="F679" s="4"/>
      <c r="G679" s="4"/>
      <c r="H679" s="4"/>
      <c r="I679" s="4"/>
      <c r="J679" s="4"/>
      <c r="K679" s="4"/>
      <c r="L679" s="4"/>
      <c r="M679" s="4"/>
      <c r="N679" s="4"/>
      <c r="O679" s="4"/>
      <c r="P679" s="4"/>
      <c r="Q679" s="4"/>
      <c r="R679" s="4"/>
      <c r="S679" s="4"/>
      <c r="T679" s="4"/>
    </row>
    <row r="680" spans="1:20">
      <c r="A680" s="4"/>
      <c r="B680" s="4"/>
      <c r="C680" s="4"/>
      <c r="D680" s="4"/>
      <c r="E680" s="4"/>
      <c r="F680" s="4"/>
      <c r="G680" s="4"/>
      <c r="H680" s="4"/>
      <c r="I680" s="4"/>
      <c r="J680" s="4"/>
      <c r="K680" s="4"/>
      <c r="L680" s="4"/>
      <c r="M680" s="4"/>
      <c r="N680" s="4"/>
      <c r="O680" s="4"/>
      <c r="P680" s="4"/>
      <c r="Q680" s="4"/>
      <c r="R680" s="4"/>
      <c r="S680" s="4"/>
      <c r="T680" s="4"/>
    </row>
    <row r="681" spans="1:20">
      <c r="A681" s="4"/>
      <c r="B681" s="4"/>
      <c r="C681" s="4"/>
      <c r="D681" s="4"/>
      <c r="E681" s="4"/>
      <c r="F681" s="4"/>
      <c r="G681" s="4"/>
      <c r="H681" s="4"/>
      <c r="I681" s="4"/>
      <c r="J681" s="4"/>
      <c r="K681" s="4"/>
      <c r="L681" s="4"/>
      <c r="M681" s="4"/>
      <c r="N681" s="4"/>
      <c r="O681" s="4"/>
      <c r="P681" s="4"/>
      <c r="Q681" s="4"/>
      <c r="R681" s="4"/>
      <c r="S681" s="4"/>
      <c r="T681" s="4"/>
    </row>
    <row r="682" spans="1:20">
      <c r="A682" s="4"/>
      <c r="B682" s="4"/>
      <c r="C682" s="4"/>
      <c r="D682" s="4"/>
      <c r="E682" s="4"/>
      <c r="F682" s="4"/>
      <c r="G682" s="4"/>
      <c r="H682" s="4"/>
      <c r="I682" s="4"/>
      <c r="J682" s="4"/>
      <c r="K682" s="4"/>
      <c r="L682" s="4"/>
      <c r="M682" s="4"/>
      <c r="N682" s="4"/>
      <c r="O682" s="4"/>
      <c r="P682" s="4"/>
      <c r="Q682" s="4"/>
      <c r="R682" s="4"/>
      <c r="S682" s="4"/>
      <c r="T682" s="4"/>
    </row>
    <row r="683" spans="1:20">
      <c r="A683" s="4"/>
      <c r="B683" s="4"/>
      <c r="C683" s="4"/>
      <c r="D683" s="4"/>
      <c r="E683" s="4"/>
      <c r="F683" s="4"/>
      <c r="G683" s="4"/>
      <c r="H683" s="4"/>
      <c r="I683" s="4"/>
      <c r="J683" s="4"/>
      <c r="K683" s="4"/>
      <c r="L683" s="4"/>
      <c r="M683" s="4"/>
      <c r="N683" s="4"/>
      <c r="O683" s="4"/>
      <c r="P683" s="4"/>
      <c r="Q683" s="4"/>
      <c r="R683" s="4"/>
      <c r="S683" s="4"/>
      <c r="T683" s="4"/>
    </row>
    <row r="684" spans="1:20">
      <c r="A684" s="4"/>
      <c r="B684" s="4"/>
      <c r="C684" s="4"/>
      <c r="D684" s="4"/>
      <c r="E684" s="4"/>
      <c r="F684" s="4"/>
      <c r="G684" s="4"/>
      <c r="H684" s="4"/>
      <c r="I684" s="4"/>
      <c r="J684" s="4"/>
      <c r="K684" s="4"/>
      <c r="L684" s="4"/>
      <c r="M684" s="4"/>
      <c r="N684" s="4"/>
      <c r="O684" s="4"/>
      <c r="P684" s="4"/>
      <c r="Q684" s="4"/>
      <c r="R684" s="4"/>
      <c r="S684" s="4"/>
      <c r="T684" s="4"/>
    </row>
    <row r="685" spans="1:20">
      <c r="A685" s="4"/>
      <c r="B685" s="4"/>
      <c r="C685" s="4"/>
      <c r="D685" s="4"/>
      <c r="E685" s="4"/>
      <c r="F685" s="4"/>
      <c r="G685" s="4"/>
      <c r="H685" s="4"/>
      <c r="I685" s="4"/>
      <c r="J685" s="4"/>
      <c r="K685" s="4"/>
      <c r="L685" s="4"/>
      <c r="M685" s="4"/>
      <c r="N685" s="4"/>
      <c r="O685" s="4"/>
      <c r="P685" s="4"/>
      <c r="Q685" s="4"/>
      <c r="R685" s="4"/>
      <c r="S685" s="4"/>
      <c r="T685" s="4"/>
    </row>
    <row r="686" spans="1:20">
      <c r="A686" s="4"/>
      <c r="B686" s="4"/>
      <c r="C686" s="4"/>
      <c r="D686" s="4"/>
      <c r="E686" s="4"/>
      <c r="F686" s="4"/>
      <c r="G686" s="4"/>
      <c r="H686" s="4"/>
      <c r="I686" s="4"/>
      <c r="J686" s="4"/>
      <c r="K686" s="4"/>
      <c r="L686" s="4"/>
      <c r="M686" s="4"/>
      <c r="N686" s="4"/>
      <c r="O686" s="4"/>
      <c r="P686" s="4"/>
      <c r="Q686" s="4"/>
      <c r="R686" s="4"/>
      <c r="S686" s="4"/>
      <c r="T686" s="4"/>
    </row>
    <row r="687" spans="1:20">
      <c r="A687" s="4"/>
      <c r="B687" s="4"/>
      <c r="C687" s="4"/>
      <c r="D687" s="4"/>
      <c r="E687" s="4"/>
      <c r="F687" s="4"/>
      <c r="G687" s="4"/>
      <c r="H687" s="4"/>
      <c r="I687" s="4"/>
      <c r="J687" s="4"/>
      <c r="K687" s="4"/>
      <c r="L687" s="4"/>
      <c r="M687" s="4"/>
      <c r="N687" s="4"/>
      <c r="O687" s="4"/>
      <c r="P687" s="4"/>
      <c r="Q687" s="4"/>
      <c r="R687" s="4"/>
      <c r="S687" s="4"/>
      <c r="T687" s="4"/>
    </row>
    <row r="688" spans="1:20">
      <c r="A688" s="4"/>
      <c r="B688" s="4"/>
      <c r="C688" s="4"/>
      <c r="D688" s="4"/>
      <c r="E688" s="4"/>
      <c r="F688" s="4"/>
      <c r="G688" s="4"/>
      <c r="H688" s="4"/>
      <c r="I688" s="4"/>
      <c r="J688" s="4"/>
      <c r="K688" s="4"/>
      <c r="L688" s="4"/>
      <c r="M688" s="4"/>
      <c r="N688" s="4"/>
      <c r="O688" s="4"/>
      <c r="P688" s="4"/>
      <c r="Q688" s="4"/>
      <c r="R688" s="4"/>
      <c r="S688" s="4"/>
      <c r="T688" s="4"/>
    </row>
    <row r="689" spans="1:20">
      <c r="A689" s="4"/>
      <c r="B689" s="4"/>
      <c r="C689" s="4"/>
      <c r="D689" s="4"/>
      <c r="E689" s="4"/>
      <c r="F689" s="4"/>
      <c r="G689" s="4"/>
      <c r="H689" s="4"/>
      <c r="I689" s="4"/>
      <c r="J689" s="4"/>
      <c r="K689" s="4"/>
      <c r="L689" s="4"/>
      <c r="M689" s="4"/>
      <c r="N689" s="4"/>
      <c r="O689" s="4"/>
      <c r="P689" s="4"/>
      <c r="Q689" s="4"/>
      <c r="R689" s="4"/>
      <c r="S689" s="4"/>
      <c r="T689" s="4"/>
    </row>
    <row r="690" spans="1:20">
      <c r="A690" s="4"/>
      <c r="B690" s="4"/>
      <c r="C690" s="4"/>
      <c r="D690" s="4"/>
      <c r="E690" s="4"/>
      <c r="F690" s="4"/>
      <c r="G690" s="4"/>
      <c r="H690" s="4"/>
      <c r="I690" s="4"/>
      <c r="J690" s="4"/>
      <c r="K690" s="4"/>
      <c r="L690" s="4"/>
      <c r="M690" s="4"/>
      <c r="N690" s="4"/>
      <c r="O690" s="4"/>
      <c r="P690" s="4"/>
      <c r="Q690" s="4"/>
      <c r="R690" s="4"/>
      <c r="S690" s="4"/>
      <c r="T690" s="4"/>
    </row>
    <row r="691" spans="1:20">
      <c r="A691" s="4"/>
      <c r="B691" s="4"/>
      <c r="C691" s="4"/>
      <c r="D691" s="4"/>
      <c r="E691" s="4"/>
      <c r="F691" s="4"/>
      <c r="G691" s="4"/>
      <c r="H691" s="4"/>
      <c r="I691" s="4"/>
      <c r="J691" s="4"/>
      <c r="K691" s="4"/>
      <c r="L691" s="4"/>
      <c r="M691" s="4"/>
      <c r="N691" s="4"/>
      <c r="O691" s="4"/>
      <c r="P691" s="4"/>
      <c r="Q691" s="4"/>
      <c r="R691" s="4"/>
      <c r="S691" s="4"/>
      <c r="T691" s="4"/>
    </row>
    <row r="692" spans="1:20">
      <c r="A692" s="4"/>
      <c r="B692" s="4"/>
      <c r="C692" s="4"/>
      <c r="D692" s="4"/>
      <c r="E692" s="4"/>
      <c r="F692" s="4"/>
      <c r="G692" s="4"/>
      <c r="H692" s="4"/>
      <c r="I692" s="4"/>
      <c r="J692" s="4"/>
      <c r="K692" s="4"/>
      <c r="L692" s="4"/>
      <c r="M692" s="4"/>
      <c r="N692" s="4"/>
      <c r="O692" s="4"/>
      <c r="P692" s="4"/>
      <c r="Q692" s="4"/>
      <c r="R692" s="4"/>
      <c r="S692" s="4"/>
      <c r="T692" s="4"/>
    </row>
    <row r="693" spans="1:20">
      <c r="A693" s="4"/>
      <c r="B693" s="4"/>
      <c r="C693" s="4"/>
      <c r="D693" s="4"/>
      <c r="E693" s="4"/>
      <c r="F693" s="4"/>
      <c r="G693" s="4"/>
      <c r="H693" s="4"/>
      <c r="I693" s="4"/>
      <c r="J693" s="4"/>
      <c r="K693" s="4"/>
      <c r="L693" s="4"/>
      <c r="M693" s="4"/>
      <c r="N693" s="4"/>
      <c r="O693" s="4"/>
      <c r="P693" s="4"/>
      <c r="Q693" s="4"/>
      <c r="R693" s="4"/>
      <c r="S693" s="4"/>
      <c r="T693" s="4"/>
    </row>
    <row r="694" spans="1:20">
      <c r="A694" s="4"/>
      <c r="B694" s="4"/>
      <c r="C694" s="4"/>
      <c r="D694" s="4"/>
      <c r="E694" s="4"/>
      <c r="F694" s="4"/>
      <c r="G694" s="4"/>
      <c r="H694" s="4"/>
      <c r="I694" s="4"/>
      <c r="J694" s="4"/>
      <c r="K694" s="4"/>
      <c r="L694" s="4"/>
      <c r="M694" s="4"/>
      <c r="N694" s="4"/>
      <c r="O694" s="4"/>
      <c r="P694" s="4"/>
      <c r="Q694" s="4"/>
      <c r="R694" s="4"/>
      <c r="S694" s="4"/>
      <c r="T694" s="4"/>
    </row>
    <row r="695" spans="1:20">
      <c r="A695" s="4"/>
      <c r="B695" s="4"/>
      <c r="C695" s="4"/>
      <c r="D695" s="4"/>
      <c r="E695" s="4"/>
      <c r="F695" s="4"/>
      <c r="G695" s="4"/>
      <c r="H695" s="4"/>
      <c r="I695" s="4"/>
      <c r="J695" s="4"/>
      <c r="K695" s="4"/>
      <c r="L695" s="4"/>
      <c r="M695" s="4"/>
      <c r="N695" s="4"/>
      <c r="O695" s="4"/>
      <c r="P695" s="4"/>
      <c r="Q695" s="4"/>
      <c r="R695" s="4"/>
      <c r="S695" s="4"/>
      <c r="T695" s="4"/>
    </row>
    <row r="696" spans="1:20">
      <c r="A696" s="4"/>
      <c r="B696" s="4"/>
      <c r="C696" s="4"/>
      <c r="D696" s="4"/>
      <c r="E696" s="4"/>
      <c r="F696" s="4"/>
      <c r="G696" s="4"/>
      <c r="H696" s="4"/>
      <c r="I696" s="4"/>
      <c r="J696" s="4"/>
      <c r="K696" s="4"/>
      <c r="L696" s="4"/>
      <c r="M696" s="4"/>
      <c r="N696" s="4"/>
      <c r="O696" s="4"/>
      <c r="P696" s="4"/>
      <c r="Q696" s="4"/>
      <c r="R696" s="4"/>
      <c r="S696" s="4"/>
      <c r="T696" s="4"/>
    </row>
    <row r="697" spans="1:20">
      <c r="A697" s="4"/>
      <c r="B697" s="4"/>
      <c r="C697" s="4"/>
      <c r="D697" s="4"/>
      <c r="E697" s="4"/>
      <c r="F697" s="4"/>
      <c r="G697" s="4"/>
      <c r="H697" s="4"/>
      <c r="I697" s="4"/>
      <c r="J697" s="4"/>
      <c r="K697" s="4"/>
      <c r="L697" s="4"/>
      <c r="M697" s="4"/>
      <c r="N697" s="4"/>
      <c r="O697" s="4"/>
      <c r="P697" s="4"/>
      <c r="Q697" s="4"/>
      <c r="R697" s="4"/>
      <c r="S697" s="4"/>
      <c r="T697" s="4"/>
    </row>
    <row r="698" spans="1:20">
      <c r="A698" s="4"/>
      <c r="B698" s="4"/>
      <c r="C698" s="4"/>
      <c r="D698" s="4"/>
      <c r="E698" s="4"/>
      <c r="F698" s="4"/>
      <c r="G698" s="4"/>
      <c r="H698" s="4"/>
      <c r="I698" s="4"/>
      <c r="J698" s="4"/>
      <c r="K698" s="4"/>
      <c r="L698" s="4"/>
      <c r="M698" s="4"/>
      <c r="N698" s="4"/>
      <c r="O698" s="4"/>
      <c r="P698" s="4"/>
      <c r="Q698" s="4"/>
      <c r="R698" s="4"/>
      <c r="S698" s="4"/>
      <c r="T698" s="4"/>
    </row>
    <row r="699" spans="1:20">
      <c r="A699" s="4"/>
      <c r="B699" s="4"/>
      <c r="C699" s="4"/>
      <c r="D699" s="4"/>
      <c r="E699" s="4"/>
      <c r="F699" s="4"/>
      <c r="G699" s="4"/>
      <c r="H699" s="4"/>
      <c r="I699" s="4"/>
      <c r="J699" s="4"/>
      <c r="K699" s="4"/>
      <c r="L699" s="4"/>
      <c r="M699" s="4"/>
      <c r="N699" s="4"/>
      <c r="O699" s="4"/>
      <c r="P699" s="4"/>
      <c r="Q699" s="4"/>
      <c r="R699" s="4"/>
      <c r="S699" s="4"/>
      <c r="T699" s="4"/>
    </row>
    <row r="700" spans="1:20">
      <c r="A700" s="4"/>
      <c r="B700" s="4"/>
      <c r="C700" s="4"/>
      <c r="D700" s="4"/>
      <c r="E700" s="4"/>
      <c r="F700" s="4"/>
      <c r="G700" s="4"/>
      <c r="H700" s="4"/>
      <c r="I700" s="4"/>
      <c r="J700" s="4"/>
      <c r="K700" s="4"/>
      <c r="L700" s="4"/>
      <c r="M700" s="4"/>
      <c r="N700" s="4"/>
      <c r="O700" s="4"/>
      <c r="P700" s="4"/>
      <c r="Q700" s="4"/>
      <c r="R700" s="4"/>
      <c r="S700" s="4"/>
      <c r="T700" s="4"/>
    </row>
    <row r="701" spans="1:20">
      <c r="A701" s="4"/>
      <c r="B701" s="4"/>
      <c r="C701" s="4"/>
      <c r="D701" s="4"/>
      <c r="E701" s="4"/>
      <c r="F701" s="4"/>
      <c r="G701" s="4"/>
      <c r="H701" s="4"/>
      <c r="I701" s="4"/>
      <c r="J701" s="4"/>
      <c r="K701" s="4"/>
      <c r="L701" s="4"/>
      <c r="M701" s="4"/>
      <c r="N701" s="4"/>
      <c r="O701" s="4"/>
      <c r="P701" s="4"/>
      <c r="Q701" s="4"/>
      <c r="R701" s="4"/>
      <c r="S701" s="4"/>
      <c r="T701" s="4"/>
    </row>
    <row r="702" spans="1:20">
      <c r="A702" s="4"/>
      <c r="B702" s="4"/>
      <c r="C702" s="4"/>
      <c r="D702" s="4"/>
      <c r="E702" s="4"/>
      <c r="F702" s="4"/>
      <c r="G702" s="4"/>
      <c r="H702" s="4"/>
      <c r="I702" s="4"/>
      <c r="J702" s="4"/>
      <c r="K702" s="4"/>
      <c r="L702" s="4"/>
      <c r="M702" s="4"/>
      <c r="N702" s="4"/>
      <c r="O702" s="4"/>
      <c r="P702" s="4"/>
      <c r="Q702" s="4"/>
      <c r="R702" s="4"/>
      <c r="S702" s="4"/>
      <c r="T702" s="4"/>
    </row>
    <row r="703" spans="1:20">
      <c r="A703" s="4"/>
      <c r="B703" s="4"/>
      <c r="C703" s="4"/>
      <c r="D703" s="4"/>
      <c r="E703" s="4"/>
      <c r="F703" s="4"/>
      <c r="G703" s="4"/>
      <c r="H703" s="4"/>
      <c r="I703" s="4"/>
      <c r="J703" s="4"/>
      <c r="K703" s="4"/>
      <c r="L703" s="4"/>
      <c r="M703" s="4"/>
      <c r="N703" s="4"/>
      <c r="O703" s="4"/>
      <c r="P703" s="4"/>
      <c r="Q703" s="4"/>
      <c r="R703" s="4"/>
      <c r="S703" s="4"/>
      <c r="T703" s="4"/>
    </row>
    <row r="704" spans="1:20">
      <c r="A704" s="4"/>
      <c r="B704" s="4"/>
      <c r="C704" s="4"/>
      <c r="D704" s="4"/>
      <c r="E704" s="4"/>
      <c r="F704" s="4"/>
      <c r="G704" s="4"/>
      <c r="H704" s="4"/>
      <c r="I704" s="4"/>
      <c r="J704" s="4"/>
      <c r="K704" s="4"/>
      <c r="L704" s="4"/>
      <c r="M704" s="4"/>
      <c r="N704" s="4"/>
      <c r="O704" s="4"/>
      <c r="P704" s="4"/>
      <c r="Q704" s="4"/>
      <c r="R704" s="4"/>
      <c r="S704" s="4"/>
      <c r="T704" s="4"/>
    </row>
    <row r="705" spans="1:20">
      <c r="A705" s="4"/>
      <c r="B705" s="4"/>
      <c r="C705" s="4"/>
      <c r="D705" s="4"/>
      <c r="E705" s="4"/>
      <c r="F705" s="4"/>
      <c r="G705" s="4"/>
      <c r="H705" s="4"/>
      <c r="I705" s="4"/>
      <c r="J705" s="4"/>
      <c r="K705" s="4"/>
      <c r="L705" s="4"/>
      <c r="M705" s="4"/>
      <c r="N705" s="4"/>
      <c r="O705" s="4"/>
      <c r="P705" s="4"/>
      <c r="Q705" s="4"/>
      <c r="R705" s="4"/>
      <c r="S705" s="4"/>
      <c r="T705" s="4"/>
    </row>
    <row r="706" spans="1:20">
      <c r="A706" s="4"/>
      <c r="B706" s="4"/>
      <c r="C706" s="4"/>
      <c r="D706" s="4"/>
      <c r="E706" s="4"/>
      <c r="F706" s="4"/>
      <c r="G706" s="4"/>
      <c r="H706" s="4"/>
      <c r="I706" s="4"/>
      <c r="J706" s="4"/>
      <c r="K706" s="4"/>
      <c r="L706" s="4"/>
      <c r="M706" s="4"/>
      <c r="N706" s="4"/>
      <c r="O706" s="4"/>
      <c r="P706" s="4"/>
      <c r="Q706" s="4"/>
      <c r="R706" s="4"/>
      <c r="S706" s="4"/>
      <c r="T706" s="4"/>
    </row>
    <row r="707" spans="1:20">
      <c r="A707" s="4"/>
      <c r="B707" s="4"/>
      <c r="C707" s="4"/>
      <c r="D707" s="4"/>
      <c r="E707" s="4"/>
      <c r="F707" s="4"/>
      <c r="G707" s="4"/>
      <c r="H707" s="4"/>
      <c r="I707" s="4"/>
      <c r="J707" s="4"/>
      <c r="K707" s="4"/>
      <c r="L707" s="4"/>
      <c r="M707" s="4"/>
      <c r="N707" s="4"/>
      <c r="O707" s="4"/>
      <c r="P707" s="4"/>
      <c r="Q707" s="4"/>
      <c r="R707" s="4"/>
      <c r="S707" s="4"/>
      <c r="T707" s="4"/>
    </row>
    <row r="708" spans="1:20">
      <c r="A708" s="4"/>
      <c r="B708" s="4"/>
      <c r="C708" s="4"/>
      <c r="D708" s="4"/>
      <c r="E708" s="4"/>
      <c r="F708" s="4"/>
      <c r="G708" s="4"/>
      <c r="H708" s="4"/>
      <c r="I708" s="4"/>
      <c r="J708" s="4"/>
      <c r="K708" s="4"/>
      <c r="L708" s="4"/>
      <c r="M708" s="4"/>
      <c r="N708" s="4"/>
      <c r="O708" s="4"/>
      <c r="P708" s="4"/>
      <c r="Q708" s="4"/>
      <c r="R708" s="4"/>
      <c r="S708" s="4"/>
      <c r="T708" s="4"/>
    </row>
    <row r="709" spans="1:20">
      <c r="A709" s="4"/>
      <c r="B709" s="4"/>
      <c r="C709" s="4"/>
      <c r="D709" s="4"/>
      <c r="E709" s="4"/>
      <c r="F709" s="4"/>
      <c r="G709" s="4"/>
      <c r="H709" s="4"/>
      <c r="I709" s="4"/>
      <c r="J709" s="4"/>
      <c r="K709" s="4"/>
      <c r="L709" s="4"/>
      <c r="M709" s="4"/>
      <c r="N709" s="4"/>
      <c r="O709" s="4"/>
      <c r="P709" s="4"/>
      <c r="Q709" s="4"/>
      <c r="R709" s="4"/>
      <c r="S709" s="4"/>
      <c r="T709" s="4"/>
    </row>
    <row r="710" spans="1:20">
      <c r="A710" s="4"/>
      <c r="B710" s="4"/>
      <c r="C710" s="4"/>
      <c r="D710" s="4"/>
      <c r="E710" s="4"/>
      <c r="F710" s="4"/>
      <c r="G710" s="4"/>
      <c r="H710" s="4"/>
      <c r="I710" s="4"/>
      <c r="J710" s="4"/>
      <c r="K710" s="4"/>
      <c r="L710" s="4"/>
      <c r="M710" s="4"/>
      <c r="N710" s="4"/>
      <c r="O710" s="4"/>
      <c r="P710" s="4"/>
      <c r="Q710" s="4"/>
      <c r="R710" s="4"/>
      <c r="S710" s="4"/>
      <c r="T710" s="4"/>
    </row>
    <row r="711" spans="1:20">
      <c r="A711" s="4"/>
      <c r="B711" s="4"/>
      <c r="C711" s="4"/>
      <c r="D711" s="4"/>
      <c r="E711" s="4"/>
      <c r="F711" s="4"/>
      <c r="G711" s="4"/>
      <c r="H711" s="4"/>
      <c r="I711" s="4"/>
      <c r="J711" s="4"/>
      <c r="K711" s="4"/>
      <c r="L711" s="4"/>
      <c r="M711" s="4"/>
      <c r="N711" s="4"/>
      <c r="O711" s="4"/>
      <c r="P711" s="4"/>
      <c r="Q711" s="4"/>
      <c r="R711" s="4"/>
      <c r="S711" s="4"/>
      <c r="T711" s="4"/>
    </row>
    <row r="712" spans="1:20">
      <c r="A712" s="4"/>
      <c r="B712" s="4"/>
      <c r="C712" s="4"/>
      <c r="D712" s="4"/>
      <c r="E712" s="4"/>
      <c r="F712" s="4"/>
      <c r="G712" s="4"/>
      <c r="H712" s="4"/>
      <c r="I712" s="4"/>
      <c r="J712" s="4"/>
      <c r="K712" s="4"/>
      <c r="L712" s="4"/>
      <c r="M712" s="4"/>
      <c r="N712" s="4"/>
      <c r="O712" s="4"/>
      <c r="P712" s="4"/>
      <c r="Q712" s="4"/>
      <c r="R712" s="4"/>
      <c r="S712" s="4"/>
      <c r="T712" s="4"/>
    </row>
    <row r="713" spans="1:20">
      <c r="A713" s="4"/>
      <c r="B713" s="4"/>
      <c r="C713" s="4"/>
      <c r="D713" s="4"/>
      <c r="E713" s="4"/>
      <c r="F713" s="4"/>
      <c r="G713" s="4"/>
      <c r="H713" s="4"/>
      <c r="I713" s="4"/>
      <c r="J713" s="4"/>
      <c r="K713" s="4"/>
      <c r="L713" s="4"/>
      <c r="M713" s="4"/>
      <c r="N713" s="4"/>
      <c r="O713" s="4"/>
      <c r="P713" s="4"/>
      <c r="Q713" s="4"/>
      <c r="R713" s="4"/>
      <c r="S713" s="4"/>
      <c r="T713" s="4"/>
    </row>
    <row r="714" spans="1:20">
      <c r="A714" s="4"/>
      <c r="B714" s="4"/>
      <c r="C714" s="4"/>
      <c r="D714" s="4"/>
      <c r="E714" s="4"/>
      <c r="F714" s="4"/>
      <c r="G714" s="4"/>
      <c r="H714" s="4"/>
      <c r="I714" s="4"/>
      <c r="J714" s="4"/>
      <c r="K714" s="4"/>
      <c r="L714" s="4"/>
      <c r="M714" s="4"/>
      <c r="N714" s="4"/>
      <c r="O714" s="4"/>
      <c r="P714" s="4"/>
      <c r="Q714" s="4"/>
      <c r="R714" s="4"/>
      <c r="S714" s="4"/>
      <c r="T714" s="4"/>
    </row>
    <row r="715" spans="1:20">
      <c r="A715" s="4"/>
      <c r="B715" s="4"/>
      <c r="C715" s="4"/>
      <c r="D715" s="4"/>
      <c r="E715" s="4"/>
      <c r="F715" s="4"/>
      <c r="G715" s="4"/>
      <c r="H715" s="4"/>
      <c r="I715" s="4"/>
      <c r="J715" s="4"/>
      <c r="K715" s="4"/>
      <c r="L715" s="4"/>
      <c r="M715" s="4"/>
      <c r="N715" s="4"/>
      <c r="O715" s="4"/>
      <c r="P715" s="4"/>
      <c r="Q715" s="4"/>
      <c r="R715" s="4"/>
      <c r="S715" s="4"/>
      <c r="T715" s="4"/>
    </row>
    <row r="716" spans="1:20">
      <c r="A716" s="4"/>
      <c r="B716" s="4"/>
      <c r="C716" s="4"/>
      <c r="D716" s="4"/>
      <c r="E716" s="4"/>
      <c r="F716" s="4"/>
      <c r="G716" s="4"/>
      <c r="H716" s="4"/>
      <c r="I716" s="4"/>
      <c r="J716" s="4"/>
      <c r="K716" s="4"/>
      <c r="L716" s="4"/>
      <c r="M716" s="4"/>
      <c r="N716" s="4"/>
      <c r="O716" s="4"/>
      <c r="P716" s="4"/>
      <c r="Q716" s="4"/>
      <c r="R716" s="4"/>
      <c r="S716" s="4"/>
      <c r="T716" s="4"/>
    </row>
    <row r="717" spans="1:20">
      <c r="A717" s="4"/>
      <c r="B717" s="4"/>
      <c r="C717" s="4"/>
      <c r="D717" s="4"/>
      <c r="E717" s="4"/>
      <c r="F717" s="4"/>
      <c r="G717" s="4"/>
      <c r="H717" s="4"/>
      <c r="I717" s="4"/>
      <c r="J717" s="4"/>
      <c r="K717" s="4"/>
      <c r="L717" s="4"/>
      <c r="M717" s="4"/>
      <c r="N717" s="4"/>
      <c r="O717" s="4"/>
      <c r="P717" s="4"/>
      <c r="Q717" s="4"/>
      <c r="R717" s="4"/>
      <c r="S717" s="4"/>
      <c r="T717" s="4"/>
    </row>
    <row r="718" spans="1:20">
      <c r="A718" s="4"/>
      <c r="B718" s="4"/>
      <c r="C718" s="4"/>
      <c r="D718" s="4"/>
      <c r="E718" s="4"/>
      <c r="F718" s="4"/>
      <c r="G718" s="4"/>
      <c r="H718" s="4"/>
      <c r="I718" s="4"/>
      <c r="J718" s="4"/>
      <c r="K718" s="4"/>
      <c r="L718" s="4"/>
      <c r="M718" s="4"/>
      <c r="N718" s="4"/>
      <c r="O718" s="4"/>
      <c r="P718" s="4"/>
      <c r="Q718" s="4"/>
      <c r="R718" s="4"/>
      <c r="S718" s="4"/>
      <c r="T718" s="4"/>
    </row>
    <row r="719" spans="1:20">
      <c r="A719" s="4"/>
      <c r="B719" s="4"/>
      <c r="C719" s="4"/>
      <c r="D719" s="4"/>
      <c r="E719" s="4"/>
      <c r="F719" s="4"/>
      <c r="G719" s="4"/>
      <c r="H719" s="4"/>
      <c r="I719" s="4"/>
      <c r="J719" s="4"/>
      <c r="K719" s="4"/>
      <c r="L719" s="4"/>
      <c r="M719" s="4"/>
      <c r="N719" s="4"/>
      <c r="O719" s="4"/>
      <c r="P719" s="4"/>
      <c r="Q719" s="4"/>
      <c r="R719" s="4"/>
      <c r="S719" s="4"/>
      <c r="T719" s="4"/>
    </row>
    <row r="720" spans="1:20">
      <c r="A720" s="4"/>
      <c r="B720" s="4"/>
      <c r="C720" s="4"/>
      <c r="D720" s="4"/>
      <c r="E720" s="4"/>
      <c r="F720" s="4"/>
      <c r="G720" s="4"/>
      <c r="H720" s="4"/>
      <c r="I720" s="4"/>
      <c r="J720" s="4"/>
      <c r="K720" s="4"/>
      <c r="L720" s="4"/>
      <c r="M720" s="4"/>
      <c r="N720" s="4"/>
      <c r="O720" s="4"/>
      <c r="P720" s="4"/>
      <c r="Q720" s="4"/>
      <c r="R720" s="4"/>
      <c r="S720" s="4"/>
      <c r="T720" s="4"/>
    </row>
    <row r="721" spans="1:20">
      <c r="A721" s="4"/>
      <c r="B721" s="4"/>
      <c r="C721" s="4"/>
      <c r="D721" s="4"/>
      <c r="E721" s="4"/>
      <c r="F721" s="4"/>
      <c r="G721" s="4"/>
      <c r="H721" s="4"/>
      <c r="I721" s="4"/>
      <c r="J721" s="4"/>
      <c r="K721" s="4"/>
      <c r="L721" s="4"/>
      <c r="M721" s="4"/>
      <c r="N721" s="4"/>
      <c r="O721" s="4"/>
      <c r="P721" s="4"/>
      <c r="Q721" s="4"/>
      <c r="R721" s="4"/>
      <c r="S721" s="4"/>
      <c r="T721" s="4"/>
    </row>
    <row r="722" spans="1:20">
      <c r="A722" s="4"/>
      <c r="B722" s="4"/>
      <c r="C722" s="4"/>
      <c r="D722" s="4"/>
      <c r="E722" s="4"/>
      <c r="F722" s="4"/>
      <c r="G722" s="4"/>
      <c r="H722" s="4"/>
      <c r="I722" s="4"/>
      <c r="J722" s="4"/>
      <c r="K722" s="4"/>
      <c r="L722" s="4"/>
      <c r="M722" s="4"/>
      <c r="N722" s="4"/>
      <c r="O722" s="4"/>
      <c r="P722" s="4"/>
      <c r="Q722" s="4"/>
      <c r="R722" s="4"/>
      <c r="S722" s="4"/>
      <c r="T722" s="4"/>
    </row>
    <row r="723" spans="1:20">
      <c r="A723" s="4"/>
      <c r="B723" s="4"/>
      <c r="C723" s="4"/>
      <c r="D723" s="4"/>
      <c r="E723" s="4"/>
      <c r="F723" s="4"/>
      <c r="G723" s="4"/>
      <c r="H723" s="4"/>
      <c r="I723" s="4"/>
      <c r="J723" s="4"/>
      <c r="K723" s="4"/>
      <c r="L723" s="4"/>
      <c r="M723" s="4"/>
      <c r="N723" s="4"/>
      <c r="O723" s="4"/>
      <c r="P723" s="4"/>
      <c r="Q723" s="4"/>
      <c r="R723" s="4"/>
      <c r="S723" s="4"/>
      <c r="T723" s="4"/>
    </row>
    <row r="724" spans="1:20">
      <c r="A724" s="4"/>
      <c r="B724" s="4"/>
      <c r="C724" s="4"/>
      <c r="D724" s="4"/>
      <c r="E724" s="4"/>
      <c r="F724" s="4"/>
      <c r="G724" s="4"/>
      <c r="H724" s="4"/>
      <c r="I724" s="4"/>
      <c r="J724" s="4"/>
      <c r="K724" s="4"/>
      <c r="L724" s="4"/>
      <c r="M724" s="4"/>
      <c r="N724" s="4"/>
      <c r="O724" s="4"/>
      <c r="P724" s="4"/>
      <c r="Q724" s="4"/>
      <c r="R724" s="4"/>
      <c r="S724" s="4"/>
      <c r="T724" s="4"/>
    </row>
    <row r="725" spans="1:20">
      <c r="A725" s="4"/>
      <c r="B725" s="4"/>
      <c r="C725" s="4"/>
      <c r="D725" s="4"/>
      <c r="E725" s="4"/>
      <c r="F725" s="4"/>
      <c r="G725" s="4"/>
      <c r="H725" s="4"/>
      <c r="I725" s="4"/>
      <c r="J725" s="4"/>
      <c r="K725" s="4"/>
      <c r="L725" s="4"/>
      <c r="M725" s="4"/>
      <c r="N725" s="4"/>
      <c r="O725" s="4"/>
      <c r="P725" s="4"/>
      <c r="Q725" s="4"/>
      <c r="R725" s="4"/>
      <c r="S725" s="4"/>
      <c r="T725" s="4"/>
    </row>
    <row r="726" spans="1:20">
      <c r="A726" s="4"/>
      <c r="B726" s="4"/>
      <c r="C726" s="4"/>
      <c r="D726" s="4"/>
      <c r="E726" s="4"/>
      <c r="F726" s="4"/>
      <c r="G726" s="4"/>
      <c r="H726" s="4"/>
      <c r="I726" s="4"/>
      <c r="J726" s="4"/>
      <c r="K726" s="4"/>
      <c r="L726" s="4"/>
      <c r="M726" s="4"/>
      <c r="N726" s="4"/>
      <c r="O726" s="4"/>
      <c r="P726" s="4"/>
      <c r="Q726" s="4"/>
      <c r="R726" s="4"/>
      <c r="S726" s="4"/>
      <c r="T726" s="4"/>
    </row>
    <row r="727" spans="1:20">
      <c r="A727" s="4"/>
      <c r="B727" s="4"/>
      <c r="C727" s="4"/>
      <c r="D727" s="4"/>
      <c r="E727" s="4"/>
      <c r="F727" s="4"/>
      <c r="G727" s="4"/>
      <c r="H727" s="4"/>
      <c r="I727" s="4"/>
      <c r="J727" s="4"/>
      <c r="K727" s="4"/>
      <c r="L727" s="4"/>
      <c r="M727" s="4"/>
      <c r="N727" s="4"/>
      <c r="O727" s="4"/>
      <c r="P727" s="4"/>
      <c r="Q727" s="4"/>
      <c r="R727" s="4"/>
      <c r="S727" s="4"/>
      <c r="T727" s="4"/>
    </row>
    <row r="728" spans="1:20">
      <c r="A728" s="4"/>
      <c r="B728" s="4"/>
      <c r="C728" s="4"/>
      <c r="D728" s="4"/>
      <c r="E728" s="4"/>
      <c r="F728" s="4"/>
      <c r="G728" s="4"/>
      <c r="H728" s="4"/>
      <c r="I728" s="4"/>
      <c r="J728" s="4"/>
      <c r="K728" s="4"/>
      <c r="L728" s="4"/>
      <c r="M728" s="4"/>
      <c r="N728" s="4"/>
      <c r="O728" s="4"/>
      <c r="P728" s="4"/>
      <c r="Q728" s="4"/>
      <c r="R728" s="4"/>
      <c r="S728" s="4"/>
      <c r="T728" s="4"/>
    </row>
    <row r="729" spans="1:20">
      <c r="A729" s="4"/>
      <c r="B729" s="4"/>
      <c r="C729" s="4"/>
      <c r="D729" s="4"/>
      <c r="E729" s="4"/>
      <c r="F729" s="4"/>
      <c r="G729" s="4"/>
      <c r="H729" s="4"/>
      <c r="I729" s="4"/>
      <c r="J729" s="4"/>
      <c r="K729" s="4"/>
      <c r="L729" s="4"/>
      <c r="M729" s="4"/>
      <c r="N729" s="4"/>
      <c r="O729" s="4"/>
      <c r="P729" s="4"/>
      <c r="Q729" s="4"/>
      <c r="R729" s="4"/>
      <c r="S729" s="4"/>
      <c r="T729" s="4"/>
    </row>
    <row r="730" spans="1:20">
      <c r="A730" s="4"/>
      <c r="B730" s="4"/>
      <c r="C730" s="4"/>
      <c r="D730" s="4"/>
      <c r="E730" s="4"/>
      <c r="F730" s="4"/>
      <c r="G730" s="4"/>
      <c r="H730" s="4"/>
      <c r="I730" s="4"/>
      <c r="J730" s="4"/>
      <c r="K730" s="4"/>
      <c r="L730" s="4"/>
      <c r="M730" s="4"/>
      <c r="N730" s="4"/>
      <c r="O730" s="4"/>
      <c r="P730" s="4"/>
      <c r="Q730" s="4"/>
      <c r="R730" s="4"/>
      <c r="S730" s="4"/>
      <c r="T730" s="4"/>
    </row>
    <row r="731" spans="1:20">
      <c r="A731" s="4"/>
      <c r="B731" s="4"/>
      <c r="C731" s="4"/>
      <c r="D731" s="4"/>
      <c r="E731" s="4"/>
      <c r="F731" s="4"/>
      <c r="G731" s="4"/>
      <c r="H731" s="4"/>
      <c r="I731" s="4"/>
      <c r="J731" s="4"/>
      <c r="K731" s="4"/>
      <c r="L731" s="4"/>
      <c r="M731" s="4"/>
      <c r="N731" s="4"/>
      <c r="O731" s="4"/>
      <c r="P731" s="4"/>
      <c r="Q731" s="4"/>
      <c r="R731" s="4"/>
      <c r="S731" s="4"/>
      <c r="T731" s="4"/>
    </row>
    <row r="732" spans="1:20">
      <c r="A732" s="4"/>
      <c r="B732" s="4"/>
      <c r="C732" s="4"/>
      <c r="D732" s="4"/>
      <c r="E732" s="4"/>
      <c r="F732" s="4"/>
      <c r="G732" s="4"/>
      <c r="H732" s="4"/>
      <c r="I732" s="4"/>
      <c r="J732" s="4"/>
      <c r="K732" s="4"/>
      <c r="L732" s="4"/>
      <c r="M732" s="4"/>
      <c r="N732" s="4"/>
      <c r="O732" s="4"/>
      <c r="P732" s="4"/>
      <c r="Q732" s="4"/>
      <c r="R732" s="4"/>
      <c r="S732" s="4"/>
      <c r="T732" s="4"/>
    </row>
    <row r="733" spans="1:20">
      <c r="A733" s="4"/>
      <c r="B733" s="4"/>
      <c r="C733" s="4"/>
      <c r="D733" s="4"/>
      <c r="E733" s="4"/>
      <c r="F733" s="4"/>
      <c r="G733" s="4"/>
      <c r="H733" s="4"/>
      <c r="I733" s="4"/>
      <c r="J733" s="4"/>
      <c r="K733" s="4"/>
      <c r="L733" s="4"/>
      <c r="M733" s="4"/>
      <c r="N733" s="4"/>
      <c r="O733" s="4"/>
      <c r="P733" s="4"/>
      <c r="Q733" s="4"/>
      <c r="R733" s="4"/>
      <c r="S733" s="4"/>
      <c r="T733" s="4"/>
    </row>
    <row r="734" spans="1:20">
      <c r="A734" s="4"/>
      <c r="B734" s="4"/>
      <c r="C734" s="4"/>
      <c r="D734" s="4"/>
      <c r="E734" s="4"/>
      <c r="F734" s="4"/>
      <c r="G734" s="4"/>
      <c r="H734" s="4"/>
      <c r="I734" s="4"/>
      <c r="J734" s="4"/>
      <c r="K734" s="4"/>
      <c r="L734" s="4"/>
      <c r="M734" s="4"/>
      <c r="N734" s="4"/>
      <c r="O734" s="4"/>
      <c r="P734" s="4"/>
      <c r="Q734" s="4"/>
      <c r="R734" s="4"/>
      <c r="S734" s="4"/>
      <c r="T734" s="4"/>
    </row>
    <row r="735" spans="1:20">
      <c r="A735" s="4"/>
      <c r="B735" s="4"/>
      <c r="C735" s="4"/>
      <c r="D735" s="4"/>
      <c r="E735" s="4"/>
      <c r="F735" s="4"/>
      <c r="G735" s="4"/>
      <c r="H735" s="4"/>
      <c r="I735" s="4"/>
      <c r="J735" s="4"/>
      <c r="K735" s="4"/>
      <c r="L735" s="4"/>
      <c r="M735" s="4"/>
      <c r="N735" s="4"/>
      <c r="O735" s="4"/>
      <c r="P735" s="4"/>
      <c r="Q735" s="4"/>
      <c r="R735" s="4"/>
      <c r="S735" s="4"/>
      <c r="T735" s="4"/>
    </row>
    <row r="736" spans="1:20">
      <c r="A736" s="4"/>
      <c r="B736" s="4"/>
      <c r="C736" s="4"/>
      <c r="D736" s="4"/>
      <c r="E736" s="4"/>
      <c r="F736" s="4"/>
      <c r="G736" s="4"/>
      <c r="H736" s="4"/>
      <c r="I736" s="4"/>
      <c r="J736" s="4"/>
      <c r="K736" s="4"/>
      <c r="L736" s="4"/>
      <c r="M736" s="4"/>
      <c r="N736" s="4"/>
      <c r="O736" s="4"/>
      <c r="P736" s="4"/>
      <c r="Q736" s="4"/>
      <c r="R736" s="4"/>
      <c r="S736" s="4"/>
      <c r="T736" s="4"/>
    </row>
    <row r="737" spans="1:20">
      <c r="A737" s="4"/>
      <c r="B737" s="4"/>
      <c r="C737" s="4"/>
      <c r="D737" s="4"/>
      <c r="E737" s="4"/>
      <c r="F737" s="4"/>
      <c r="G737" s="4"/>
      <c r="H737" s="4"/>
      <c r="I737" s="4"/>
      <c r="J737" s="4"/>
      <c r="K737" s="4"/>
      <c r="L737" s="4"/>
      <c r="M737" s="4"/>
      <c r="N737" s="4"/>
      <c r="O737" s="4"/>
      <c r="P737" s="4"/>
      <c r="Q737" s="4"/>
      <c r="R737" s="4"/>
      <c r="S737" s="4"/>
      <c r="T737" s="4"/>
    </row>
    <row r="738" spans="1:20">
      <c r="A738" s="4"/>
      <c r="B738" s="4"/>
      <c r="C738" s="4"/>
      <c r="D738" s="4"/>
      <c r="E738" s="4"/>
      <c r="F738" s="4"/>
      <c r="G738" s="4"/>
      <c r="H738" s="4"/>
      <c r="I738" s="4"/>
      <c r="J738" s="4"/>
      <c r="K738" s="4"/>
      <c r="L738" s="4"/>
      <c r="M738" s="4"/>
      <c r="N738" s="4"/>
      <c r="O738" s="4"/>
      <c r="P738" s="4"/>
      <c r="Q738" s="4"/>
      <c r="R738" s="4"/>
      <c r="S738" s="4"/>
      <c r="T738" s="4"/>
    </row>
    <row r="739" spans="1:20">
      <c r="A739" s="4"/>
      <c r="B739" s="4"/>
      <c r="C739" s="4"/>
      <c r="D739" s="4"/>
      <c r="E739" s="4"/>
      <c r="F739" s="4"/>
      <c r="G739" s="4"/>
      <c r="H739" s="4"/>
      <c r="I739" s="4"/>
      <c r="J739" s="4"/>
      <c r="K739" s="4"/>
      <c r="L739" s="4"/>
      <c r="M739" s="4"/>
      <c r="N739" s="4"/>
      <c r="O739" s="4"/>
      <c r="P739" s="4"/>
      <c r="Q739" s="4"/>
      <c r="R739" s="4"/>
      <c r="S739" s="4"/>
      <c r="T739" s="4"/>
    </row>
    <row r="740" spans="1:20">
      <c r="A740" s="4"/>
      <c r="B740" s="4"/>
      <c r="C740" s="4"/>
      <c r="D740" s="4"/>
      <c r="E740" s="4"/>
      <c r="F740" s="4"/>
      <c r="G740" s="4"/>
      <c r="H740" s="4"/>
      <c r="I740" s="4"/>
      <c r="J740" s="4"/>
      <c r="K740" s="4"/>
      <c r="L740" s="4"/>
      <c r="M740" s="4"/>
      <c r="N740" s="4"/>
      <c r="O740" s="4"/>
      <c r="P740" s="4"/>
      <c r="Q740" s="4"/>
      <c r="R740" s="4"/>
      <c r="S740" s="4"/>
      <c r="T740" s="4"/>
    </row>
    <row r="741" spans="1:20">
      <c r="A741" s="4"/>
      <c r="B741" s="4"/>
      <c r="C741" s="4"/>
      <c r="D741" s="4"/>
      <c r="E741" s="4"/>
      <c r="F741" s="4"/>
      <c r="G741" s="4"/>
      <c r="H741" s="4"/>
      <c r="I741" s="4"/>
      <c r="J741" s="4"/>
      <c r="K741" s="4"/>
      <c r="L741" s="4"/>
      <c r="M741" s="4"/>
      <c r="N741" s="4"/>
      <c r="O741" s="4"/>
      <c r="P741" s="4"/>
      <c r="Q741" s="4"/>
      <c r="R741" s="4"/>
      <c r="S741" s="4"/>
      <c r="T741" s="4"/>
    </row>
    <row r="742" spans="1:20">
      <c r="A742" s="4"/>
      <c r="B742" s="4"/>
      <c r="C742" s="4"/>
      <c r="D742" s="4"/>
      <c r="E742" s="4"/>
      <c r="F742" s="4"/>
      <c r="G742" s="4"/>
      <c r="H742" s="4"/>
      <c r="I742" s="4"/>
      <c r="J742" s="4"/>
      <c r="K742" s="4"/>
      <c r="L742" s="4"/>
      <c r="M742" s="4"/>
      <c r="N742" s="4"/>
      <c r="O742" s="4"/>
      <c r="P742" s="4"/>
      <c r="Q742" s="4"/>
      <c r="R742" s="4"/>
      <c r="S742" s="4"/>
      <c r="T742" s="4"/>
    </row>
    <row r="743" spans="1:20">
      <c r="A743" s="4"/>
      <c r="B743" s="4"/>
      <c r="C743" s="4"/>
      <c r="D743" s="4"/>
      <c r="E743" s="4"/>
      <c r="F743" s="4"/>
      <c r="G743" s="4"/>
      <c r="H743" s="4"/>
      <c r="I743" s="4"/>
      <c r="J743" s="4"/>
      <c r="K743" s="4"/>
      <c r="L743" s="4"/>
      <c r="M743" s="4"/>
      <c r="N743" s="4"/>
      <c r="O743" s="4"/>
      <c r="P743" s="4"/>
      <c r="Q743" s="4"/>
      <c r="R743" s="4"/>
      <c r="S743" s="4"/>
      <c r="T743" s="4"/>
    </row>
    <row r="744" spans="1:20">
      <c r="A744" s="4"/>
      <c r="B744" s="4"/>
      <c r="C744" s="4"/>
      <c r="D744" s="4"/>
      <c r="E744" s="4"/>
      <c r="F744" s="4"/>
      <c r="G744" s="4"/>
      <c r="H744" s="4"/>
      <c r="I744" s="4"/>
      <c r="J744" s="4"/>
      <c r="K744" s="4"/>
      <c r="L744" s="4"/>
      <c r="M744" s="4"/>
      <c r="N744" s="4"/>
      <c r="O744" s="4"/>
      <c r="P744" s="4"/>
      <c r="Q744" s="4"/>
      <c r="R744" s="4"/>
      <c r="S744" s="4"/>
      <c r="T744" s="4"/>
    </row>
    <row r="745" spans="1:20">
      <c r="A745" s="4"/>
      <c r="B745" s="4"/>
      <c r="C745" s="4"/>
      <c r="D745" s="4"/>
      <c r="E745" s="4"/>
      <c r="F745" s="4"/>
      <c r="G745" s="4"/>
      <c r="H745" s="4"/>
      <c r="I745" s="4"/>
      <c r="J745" s="4"/>
      <c r="K745" s="4"/>
      <c r="L745" s="4"/>
      <c r="M745" s="4"/>
      <c r="N745" s="4"/>
      <c r="O745" s="4"/>
      <c r="P745" s="4"/>
      <c r="Q745" s="4"/>
      <c r="R745" s="4"/>
      <c r="S745" s="4"/>
      <c r="T745" s="4"/>
    </row>
    <row r="746" spans="1:20">
      <c r="A746" s="4"/>
      <c r="B746" s="4"/>
      <c r="C746" s="4"/>
      <c r="D746" s="4"/>
      <c r="E746" s="4"/>
      <c r="F746" s="4"/>
      <c r="G746" s="4"/>
      <c r="H746" s="4"/>
      <c r="I746" s="4"/>
      <c r="J746" s="4"/>
      <c r="K746" s="4"/>
      <c r="L746" s="4"/>
      <c r="M746" s="4"/>
      <c r="N746" s="4"/>
      <c r="O746" s="4"/>
      <c r="P746" s="4"/>
      <c r="Q746" s="4"/>
      <c r="R746" s="4"/>
      <c r="S746" s="4"/>
      <c r="T746" s="4"/>
    </row>
    <row r="747" spans="1:20">
      <c r="A747" s="4"/>
      <c r="B747" s="4"/>
      <c r="C747" s="4"/>
      <c r="D747" s="4"/>
      <c r="E747" s="4"/>
      <c r="F747" s="4"/>
      <c r="G747" s="4"/>
      <c r="H747" s="4"/>
      <c r="I747" s="4"/>
      <c r="J747" s="4"/>
      <c r="K747" s="4"/>
      <c r="L747" s="4"/>
      <c r="M747" s="4"/>
      <c r="N747" s="4"/>
      <c r="O747" s="4"/>
      <c r="P747" s="4"/>
      <c r="Q747" s="4"/>
      <c r="R747" s="4"/>
      <c r="S747" s="4"/>
      <c r="T747" s="4"/>
    </row>
    <row r="748" spans="1:20">
      <c r="A748" s="4"/>
      <c r="B748" s="4"/>
      <c r="C748" s="4"/>
      <c r="D748" s="4"/>
      <c r="E748" s="4"/>
      <c r="F748" s="4"/>
      <c r="G748" s="4"/>
      <c r="H748" s="4"/>
      <c r="I748" s="4"/>
      <c r="J748" s="4"/>
      <c r="K748" s="4"/>
      <c r="L748" s="4"/>
      <c r="M748" s="4"/>
      <c r="N748" s="4"/>
      <c r="O748" s="4"/>
      <c r="P748" s="4"/>
      <c r="Q748" s="4"/>
      <c r="R748" s="4"/>
      <c r="S748" s="4"/>
      <c r="T748" s="4"/>
    </row>
    <row r="749" spans="1:20">
      <c r="A749" s="4"/>
      <c r="B749" s="4"/>
      <c r="C749" s="4"/>
      <c r="D749" s="4"/>
      <c r="E749" s="4"/>
      <c r="F749" s="4"/>
      <c r="G749" s="4"/>
      <c r="H749" s="4"/>
      <c r="I749" s="4"/>
      <c r="J749" s="4"/>
      <c r="K749" s="4"/>
      <c r="L749" s="4"/>
      <c r="M749" s="4"/>
      <c r="N749" s="4"/>
      <c r="O749" s="4"/>
      <c r="P749" s="4"/>
      <c r="Q749" s="4"/>
      <c r="R749" s="4"/>
      <c r="S749" s="4"/>
      <c r="T749" s="4"/>
    </row>
    <row r="750" spans="1:20">
      <c r="A750" s="4"/>
      <c r="B750" s="4"/>
      <c r="C750" s="4"/>
      <c r="D750" s="4"/>
      <c r="E750" s="4"/>
      <c r="F750" s="4"/>
      <c r="G750" s="4"/>
      <c r="H750" s="4"/>
      <c r="I750" s="4"/>
      <c r="J750" s="4"/>
      <c r="K750" s="4"/>
      <c r="L750" s="4"/>
      <c r="M750" s="4"/>
      <c r="N750" s="4"/>
      <c r="O750" s="4"/>
      <c r="P750" s="4"/>
      <c r="Q750" s="4"/>
      <c r="R750" s="4"/>
      <c r="S750" s="4"/>
      <c r="T750" s="4"/>
    </row>
    <row r="751" spans="1:20">
      <c r="A751" s="4"/>
      <c r="B751" s="4"/>
      <c r="C751" s="4"/>
      <c r="D751" s="4"/>
      <c r="E751" s="4"/>
      <c r="F751" s="4"/>
      <c r="G751" s="4"/>
      <c r="H751" s="4"/>
      <c r="I751" s="4"/>
      <c r="J751" s="4"/>
      <c r="K751" s="4"/>
      <c r="L751" s="4"/>
      <c r="M751" s="4"/>
      <c r="N751" s="4"/>
      <c r="O751" s="4"/>
      <c r="P751" s="4"/>
      <c r="Q751" s="4"/>
      <c r="R751" s="4"/>
      <c r="S751" s="4"/>
      <c r="T751" s="4"/>
    </row>
    <row r="752" spans="1:20">
      <c r="A752" s="4"/>
      <c r="B752" s="4"/>
      <c r="C752" s="4"/>
      <c r="D752" s="4"/>
      <c r="E752" s="4"/>
      <c r="F752" s="4"/>
      <c r="G752" s="4"/>
      <c r="H752" s="4"/>
      <c r="I752" s="4"/>
      <c r="J752" s="4"/>
      <c r="K752" s="4"/>
      <c r="L752" s="4"/>
      <c r="M752" s="4"/>
      <c r="N752" s="4"/>
      <c r="O752" s="4"/>
      <c r="P752" s="4"/>
      <c r="Q752" s="4"/>
      <c r="R752" s="4"/>
      <c r="S752" s="4"/>
      <c r="T752" s="4"/>
    </row>
    <row r="753" spans="1:20">
      <c r="A753" s="4"/>
      <c r="B753" s="4"/>
      <c r="C753" s="4"/>
      <c r="D753" s="4"/>
      <c r="E753" s="4"/>
      <c r="F753" s="4"/>
      <c r="G753" s="4"/>
      <c r="H753" s="4"/>
      <c r="I753" s="4"/>
      <c r="J753" s="4"/>
      <c r="K753" s="4"/>
      <c r="L753" s="4"/>
      <c r="M753" s="4"/>
      <c r="N753" s="4"/>
      <c r="O753" s="4"/>
      <c r="P753" s="4"/>
      <c r="Q753" s="4"/>
      <c r="R753" s="4"/>
      <c r="S753" s="4"/>
      <c r="T753" s="4"/>
    </row>
    <row r="754" spans="1:20">
      <c r="A754" s="4"/>
      <c r="B754" s="4"/>
      <c r="C754" s="4"/>
      <c r="D754" s="4"/>
      <c r="E754" s="4"/>
      <c r="F754" s="4"/>
      <c r="G754" s="4"/>
      <c r="H754" s="4"/>
      <c r="I754" s="4"/>
      <c r="J754" s="4"/>
      <c r="K754" s="4"/>
      <c r="L754" s="4"/>
      <c r="M754" s="4"/>
      <c r="N754" s="4"/>
      <c r="O754" s="4"/>
      <c r="P754" s="4"/>
      <c r="Q754" s="4"/>
      <c r="R754" s="4"/>
      <c r="S754" s="4"/>
      <c r="T754" s="4"/>
    </row>
    <row r="755" spans="1:20">
      <c r="A755" s="4"/>
      <c r="B755" s="4"/>
      <c r="C755" s="4"/>
      <c r="D755" s="4"/>
      <c r="E755" s="4"/>
      <c r="F755" s="4"/>
      <c r="G755" s="4"/>
      <c r="H755" s="4"/>
      <c r="I755" s="4"/>
      <c r="J755" s="4"/>
      <c r="K755" s="4"/>
      <c r="L755" s="4"/>
      <c r="M755" s="4"/>
      <c r="N755" s="4"/>
      <c r="O755" s="4"/>
      <c r="P755" s="4"/>
      <c r="Q755" s="4"/>
      <c r="R755" s="4"/>
      <c r="S755" s="4"/>
      <c r="T755" s="4"/>
    </row>
    <row r="756" spans="1:20">
      <c r="A756" s="4"/>
      <c r="B756" s="4"/>
      <c r="C756" s="4"/>
      <c r="D756" s="4"/>
      <c r="E756" s="4"/>
      <c r="F756" s="4"/>
      <c r="G756" s="4"/>
      <c r="H756" s="4"/>
      <c r="I756" s="4"/>
      <c r="J756" s="4"/>
      <c r="K756" s="4"/>
      <c r="L756" s="4"/>
      <c r="M756" s="4"/>
      <c r="N756" s="4"/>
      <c r="O756" s="4"/>
      <c r="P756" s="4"/>
      <c r="Q756" s="4"/>
      <c r="R756" s="4"/>
      <c r="S756" s="4"/>
      <c r="T756" s="4"/>
    </row>
    <row r="757" spans="1:20">
      <c r="A757" s="4"/>
      <c r="B757" s="4"/>
      <c r="C757" s="4"/>
      <c r="D757" s="4"/>
      <c r="E757" s="4"/>
      <c r="F757" s="4"/>
      <c r="G757" s="4"/>
      <c r="H757" s="4"/>
      <c r="I757" s="4"/>
      <c r="J757" s="4"/>
      <c r="K757" s="4"/>
      <c r="L757" s="4"/>
      <c r="M757" s="4"/>
      <c r="N757" s="4"/>
      <c r="O757" s="4"/>
      <c r="P757" s="4"/>
      <c r="Q757" s="4"/>
      <c r="R757" s="4"/>
      <c r="S757" s="4"/>
      <c r="T757" s="4"/>
    </row>
    <row r="758" spans="1:20">
      <c r="A758" s="4"/>
      <c r="B758" s="4"/>
      <c r="C758" s="4"/>
      <c r="D758" s="4"/>
      <c r="E758" s="4"/>
      <c r="F758" s="4"/>
      <c r="G758" s="4"/>
      <c r="H758" s="4"/>
      <c r="I758" s="4"/>
      <c r="J758" s="4"/>
      <c r="K758" s="4"/>
      <c r="L758" s="4"/>
      <c r="M758" s="4"/>
      <c r="N758" s="4"/>
      <c r="O758" s="4"/>
      <c r="P758" s="4"/>
      <c r="Q758" s="4"/>
      <c r="R758" s="4"/>
      <c r="S758" s="4"/>
      <c r="T758" s="4"/>
    </row>
    <row r="759" spans="1:20">
      <c r="A759" s="4"/>
      <c r="B759" s="4"/>
      <c r="C759" s="4"/>
      <c r="D759" s="4"/>
      <c r="E759" s="4"/>
      <c r="F759" s="4"/>
      <c r="G759" s="4"/>
      <c r="H759" s="4"/>
      <c r="I759" s="4"/>
      <c r="J759" s="4"/>
      <c r="K759" s="4"/>
      <c r="L759" s="4"/>
      <c r="M759" s="4"/>
      <c r="N759" s="4"/>
      <c r="O759" s="4"/>
      <c r="P759" s="4"/>
      <c r="Q759" s="4"/>
      <c r="R759" s="4"/>
      <c r="S759" s="4"/>
      <c r="T759" s="4"/>
    </row>
    <row r="760" spans="1:20">
      <c r="A760" s="4"/>
      <c r="B760" s="4"/>
      <c r="C760" s="4"/>
      <c r="D760" s="4"/>
      <c r="E760" s="4"/>
      <c r="F760" s="4"/>
      <c r="G760" s="4"/>
      <c r="H760" s="4"/>
      <c r="I760" s="4"/>
      <c r="J760" s="4"/>
      <c r="K760" s="4"/>
      <c r="L760" s="4"/>
      <c r="M760" s="4"/>
      <c r="N760" s="4"/>
      <c r="O760" s="4"/>
      <c r="P760" s="4"/>
      <c r="Q760" s="4"/>
      <c r="R760" s="4"/>
      <c r="S760" s="4"/>
      <c r="T760" s="4"/>
    </row>
    <row r="761" spans="1:20">
      <c r="A761" s="4"/>
      <c r="B761" s="4"/>
      <c r="C761" s="4"/>
      <c r="D761" s="4"/>
      <c r="E761" s="4"/>
      <c r="F761" s="4"/>
      <c r="G761" s="4"/>
      <c r="H761" s="4"/>
      <c r="I761" s="4"/>
      <c r="J761" s="4"/>
      <c r="K761" s="4"/>
      <c r="L761" s="4"/>
      <c r="M761" s="4"/>
      <c r="N761" s="4"/>
      <c r="O761" s="4"/>
      <c r="P761" s="4"/>
      <c r="Q761" s="4"/>
      <c r="R761" s="4"/>
      <c r="S761" s="4"/>
      <c r="T761" s="4"/>
    </row>
    <row r="762" spans="1:20">
      <c r="A762" s="4"/>
      <c r="B762" s="4"/>
      <c r="C762" s="4"/>
      <c r="D762" s="4"/>
      <c r="E762" s="4"/>
      <c r="F762" s="4"/>
      <c r="G762" s="4"/>
      <c r="H762" s="4"/>
      <c r="I762" s="4"/>
      <c r="J762" s="4"/>
      <c r="K762" s="4"/>
      <c r="L762" s="4"/>
      <c r="M762" s="4"/>
      <c r="N762" s="4"/>
      <c r="O762" s="4"/>
      <c r="P762" s="4"/>
      <c r="Q762" s="4"/>
      <c r="R762" s="4"/>
      <c r="S762" s="4"/>
      <c r="T762" s="4"/>
    </row>
    <row r="763" spans="1:20">
      <c r="A763" s="4"/>
      <c r="B763" s="4"/>
      <c r="C763" s="4"/>
      <c r="D763" s="4"/>
      <c r="E763" s="4"/>
      <c r="F763" s="4"/>
      <c r="G763" s="4"/>
      <c r="H763" s="4"/>
      <c r="I763" s="4"/>
      <c r="J763" s="4"/>
      <c r="K763" s="4"/>
      <c r="L763" s="4"/>
      <c r="M763" s="4"/>
      <c r="N763" s="4"/>
      <c r="O763" s="4"/>
      <c r="P763" s="4"/>
      <c r="Q763" s="4"/>
      <c r="R763" s="4"/>
      <c r="S763" s="4"/>
      <c r="T763" s="4"/>
    </row>
    <row r="764" spans="1:20">
      <c r="A764" s="4"/>
      <c r="B764" s="4"/>
      <c r="C764" s="4"/>
      <c r="D764" s="4"/>
      <c r="E764" s="4"/>
      <c r="F764" s="4"/>
      <c r="G764" s="4"/>
      <c r="H764" s="4"/>
      <c r="I764" s="4"/>
      <c r="J764" s="4"/>
      <c r="K764" s="4"/>
      <c r="L764" s="4"/>
      <c r="M764" s="4"/>
      <c r="N764" s="4"/>
      <c r="O764" s="4"/>
      <c r="P764" s="4"/>
      <c r="Q764" s="4"/>
      <c r="R764" s="4"/>
      <c r="S764" s="4"/>
      <c r="T764" s="4"/>
    </row>
    <row r="765" spans="1:20">
      <c r="A765" s="4"/>
      <c r="B765" s="4"/>
      <c r="C765" s="4"/>
      <c r="D765" s="4"/>
      <c r="E765" s="4"/>
      <c r="F765" s="4"/>
      <c r="G765" s="4"/>
      <c r="H765" s="4"/>
      <c r="I765" s="4"/>
      <c r="J765" s="4"/>
      <c r="K765" s="4"/>
      <c r="L765" s="4"/>
      <c r="M765" s="4"/>
      <c r="N765" s="4"/>
      <c r="O765" s="4"/>
      <c r="P765" s="4"/>
      <c r="Q765" s="4"/>
      <c r="R765" s="4"/>
      <c r="S765" s="4"/>
      <c r="T765" s="4"/>
    </row>
    <row r="766" spans="1:20">
      <c r="A766" s="4"/>
      <c r="B766" s="4"/>
      <c r="C766" s="4"/>
      <c r="D766" s="4"/>
      <c r="E766" s="4"/>
      <c r="F766" s="4"/>
      <c r="G766" s="4"/>
      <c r="H766" s="4"/>
      <c r="I766" s="4"/>
      <c r="J766" s="4"/>
      <c r="K766" s="4"/>
      <c r="L766" s="4"/>
      <c r="M766" s="4"/>
      <c r="N766" s="4"/>
      <c r="O766" s="4"/>
      <c r="P766" s="4"/>
      <c r="Q766" s="4"/>
      <c r="R766" s="4"/>
      <c r="S766" s="4"/>
      <c r="T766" s="4"/>
    </row>
    <row r="767" spans="1:20">
      <c r="A767" s="4"/>
      <c r="B767" s="4"/>
      <c r="C767" s="4"/>
      <c r="D767" s="4"/>
      <c r="E767" s="4"/>
      <c r="F767" s="4"/>
      <c r="G767" s="4"/>
      <c r="H767" s="4"/>
      <c r="I767" s="4"/>
      <c r="J767" s="4"/>
      <c r="K767" s="4"/>
      <c r="L767" s="4"/>
      <c r="M767" s="4"/>
      <c r="N767" s="4"/>
      <c r="O767" s="4"/>
      <c r="P767" s="4"/>
      <c r="Q767" s="4"/>
      <c r="R767" s="4"/>
      <c r="S767" s="4"/>
      <c r="T767" s="4"/>
    </row>
    <row r="768" spans="1:20">
      <c r="A768" s="4"/>
      <c r="B768" s="4"/>
      <c r="C768" s="4"/>
      <c r="D768" s="4"/>
      <c r="E768" s="4"/>
      <c r="F768" s="4"/>
      <c r="G768" s="4"/>
      <c r="H768" s="4"/>
      <c r="I768" s="4"/>
      <c r="J768" s="4"/>
      <c r="K768" s="4"/>
      <c r="L768" s="4"/>
      <c r="M768" s="4"/>
      <c r="N768" s="4"/>
      <c r="O768" s="4"/>
      <c r="P768" s="4"/>
      <c r="Q768" s="4"/>
      <c r="R768" s="4"/>
      <c r="S768" s="4"/>
      <c r="T768" s="4"/>
    </row>
    <row r="769" spans="1:20">
      <c r="A769" s="4"/>
      <c r="B769" s="4"/>
      <c r="C769" s="4"/>
      <c r="D769" s="4"/>
      <c r="E769" s="4"/>
      <c r="F769" s="4"/>
      <c r="G769" s="4"/>
      <c r="H769" s="4"/>
      <c r="I769" s="4"/>
      <c r="J769" s="4"/>
      <c r="K769" s="4"/>
      <c r="L769" s="4"/>
      <c r="M769" s="4"/>
      <c r="N769" s="4"/>
      <c r="O769" s="4"/>
      <c r="P769" s="4"/>
      <c r="Q769" s="4"/>
      <c r="R769" s="4"/>
      <c r="S769" s="4"/>
      <c r="T769" s="4"/>
    </row>
    <row r="770" spans="1:20">
      <c r="A770" s="4"/>
      <c r="B770" s="4"/>
      <c r="C770" s="4"/>
      <c r="D770" s="4"/>
      <c r="E770" s="4"/>
      <c r="F770" s="4"/>
      <c r="G770" s="4"/>
      <c r="H770" s="4"/>
      <c r="I770" s="4"/>
      <c r="J770" s="4"/>
      <c r="K770" s="4"/>
      <c r="L770" s="4"/>
      <c r="M770" s="4"/>
      <c r="N770" s="4"/>
      <c r="O770" s="4"/>
      <c r="P770" s="4"/>
      <c r="Q770" s="4"/>
      <c r="R770" s="4"/>
      <c r="S770" s="4"/>
      <c r="T770" s="4"/>
    </row>
    <row r="771" spans="1:20">
      <c r="A771" s="4"/>
      <c r="B771" s="4"/>
      <c r="C771" s="4"/>
      <c r="D771" s="4"/>
      <c r="E771" s="4"/>
      <c r="F771" s="4"/>
      <c r="G771" s="4"/>
      <c r="H771" s="4"/>
      <c r="I771" s="4"/>
      <c r="J771" s="4"/>
      <c r="K771" s="4"/>
      <c r="L771" s="4"/>
      <c r="M771" s="4"/>
      <c r="N771" s="4"/>
      <c r="O771" s="4"/>
      <c r="P771" s="4"/>
      <c r="Q771" s="4"/>
      <c r="R771" s="4"/>
      <c r="S771" s="4"/>
      <c r="T771" s="4"/>
    </row>
    <row r="772" spans="1:20">
      <c r="A772" s="4"/>
      <c r="B772" s="4"/>
      <c r="C772" s="4"/>
      <c r="D772" s="4"/>
      <c r="E772" s="4"/>
      <c r="F772" s="4"/>
      <c r="G772" s="4"/>
      <c r="H772" s="4"/>
      <c r="I772" s="4"/>
      <c r="J772" s="4"/>
      <c r="K772" s="4"/>
      <c r="L772" s="4"/>
      <c r="M772" s="4"/>
      <c r="N772" s="4"/>
      <c r="O772" s="4"/>
      <c r="P772" s="4"/>
      <c r="Q772" s="4"/>
      <c r="R772" s="4"/>
      <c r="S772" s="4"/>
      <c r="T772" s="4"/>
    </row>
    <row r="773" spans="1:20">
      <c r="A773" s="4"/>
      <c r="B773" s="4"/>
      <c r="C773" s="4"/>
      <c r="D773" s="4"/>
      <c r="E773" s="4"/>
      <c r="F773" s="4"/>
      <c r="G773" s="4"/>
      <c r="H773" s="4"/>
      <c r="I773" s="4"/>
      <c r="J773" s="4"/>
      <c r="K773" s="4"/>
      <c r="L773" s="4"/>
      <c r="M773" s="4"/>
      <c r="N773" s="4"/>
      <c r="O773" s="4"/>
      <c r="P773" s="4"/>
      <c r="Q773" s="4"/>
      <c r="R773" s="4"/>
      <c r="S773" s="4"/>
      <c r="T773" s="4"/>
    </row>
    <row r="774" spans="1:20">
      <c r="A774" s="4"/>
      <c r="B774" s="4"/>
      <c r="C774" s="4"/>
      <c r="D774" s="4"/>
      <c r="E774" s="4"/>
      <c r="F774" s="4"/>
      <c r="G774" s="4"/>
      <c r="H774" s="4"/>
      <c r="I774" s="4"/>
      <c r="J774" s="4"/>
      <c r="K774" s="4"/>
      <c r="L774" s="4"/>
      <c r="M774" s="4"/>
      <c r="N774" s="4"/>
      <c r="O774" s="4"/>
      <c r="P774" s="4"/>
      <c r="Q774" s="4"/>
      <c r="R774" s="4"/>
      <c r="S774" s="4"/>
      <c r="T774" s="4"/>
    </row>
    <row r="775" spans="1:20">
      <c r="A775" s="4"/>
      <c r="B775" s="4"/>
      <c r="C775" s="4"/>
      <c r="D775" s="4"/>
      <c r="E775" s="4"/>
      <c r="F775" s="4"/>
      <c r="G775" s="4"/>
      <c r="H775" s="4"/>
      <c r="I775" s="4"/>
      <c r="J775" s="4"/>
      <c r="K775" s="4"/>
      <c r="L775" s="4"/>
      <c r="M775" s="4"/>
      <c r="N775" s="4"/>
      <c r="O775" s="4"/>
      <c r="P775" s="4"/>
      <c r="Q775" s="4"/>
      <c r="R775" s="4"/>
      <c r="S775" s="4"/>
      <c r="T775" s="4"/>
    </row>
    <row r="776" spans="1:20">
      <c r="A776" s="4"/>
      <c r="B776" s="4"/>
      <c r="C776" s="4"/>
      <c r="D776" s="4"/>
      <c r="E776" s="4"/>
      <c r="F776" s="4"/>
      <c r="G776" s="4"/>
      <c r="H776" s="4"/>
      <c r="I776" s="4"/>
      <c r="J776" s="4"/>
      <c r="K776" s="4"/>
      <c r="L776" s="4"/>
      <c r="M776" s="4"/>
      <c r="N776" s="4"/>
      <c r="O776" s="4"/>
      <c r="P776" s="4"/>
      <c r="Q776" s="4"/>
      <c r="R776" s="4"/>
      <c r="S776" s="4"/>
      <c r="T776" s="4"/>
    </row>
    <row r="777" spans="1:20">
      <c r="A777" s="4"/>
      <c r="B777" s="4"/>
      <c r="C777" s="4"/>
      <c r="D777" s="4"/>
      <c r="E777" s="4"/>
      <c r="F777" s="4"/>
      <c r="G777" s="4"/>
      <c r="H777" s="4"/>
      <c r="I777" s="4"/>
      <c r="J777" s="4"/>
      <c r="K777" s="4"/>
      <c r="L777" s="4"/>
      <c r="M777" s="4"/>
      <c r="N777" s="4"/>
      <c r="O777" s="4"/>
      <c r="P777" s="4"/>
      <c r="Q777" s="4"/>
      <c r="R777" s="4"/>
      <c r="S777" s="4"/>
      <c r="T777" s="4"/>
    </row>
    <row r="778" spans="1:20">
      <c r="A778" s="4"/>
      <c r="B778" s="4"/>
      <c r="C778" s="4"/>
      <c r="D778" s="4"/>
      <c r="E778" s="4"/>
      <c r="F778" s="4"/>
      <c r="G778" s="4"/>
      <c r="H778" s="4"/>
      <c r="I778" s="4"/>
      <c r="J778" s="4"/>
      <c r="K778" s="4"/>
      <c r="L778" s="4"/>
      <c r="M778" s="4"/>
      <c r="N778" s="4"/>
      <c r="O778" s="4"/>
      <c r="P778" s="4"/>
      <c r="Q778" s="4"/>
      <c r="R778" s="4"/>
      <c r="S778" s="4"/>
      <c r="T778" s="4"/>
    </row>
    <row r="779" spans="1:20">
      <c r="A779" s="4"/>
      <c r="B779" s="4"/>
      <c r="C779" s="4"/>
      <c r="D779" s="4"/>
      <c r="E779" s="4"/>
      <c r="F779" s="4"/>
      <c r="G779" s="4"/>
      <c r="H779" s="4"/>
      <c r="I779" s="4"/>
      <c r="J779" s="4"/>
      <c r="K779" s="4"/>
      <c r="L779" s="4"/>
      <c r="M779" s="4"/>
      <c r="N779" s="4"/>
      <c r="O779" s="4"/>
      <c r="P779" s="4"/>
      <c r="Q779" s="4"/>
      <c r="R779" s="4"/>
      <c r="S779" s="4"/>
      <c r="T779" s="4"/>
    </row>
    <row r="780" spans="1:20">
      <c r="A780" s="4"/>
      <c r="B780" s="4"/>
      <c r="C780" s="4"/>
      <c r="D780" s="4"/>
      <c r="E780" s="4"/>
      <c r="F780" s="4"/>
      <c r="G780" s="4"/>
      <c r="H780" s="4"/>
      <c r="I780" s="4"/>
      <c r="J780" s="4"/>
      <c r="K780" s="4"/>
      <c r="L780" s="4"/>
      <c r="M780" s="4"/>
      <c r="N780" s="4"/>
      <c r="O780" s="4"/>
      <c r="P780" s="4"/>
      <c r="Q780" s="4"/>
      <c r="R780" s="4"/>
      <c r="S780" s="4"/>
      <c r="T780" s="4"/>
    </row>
    <row r="781" spans="1:20">
      <c r="A781" s="4"/>
      <c r="B781" s="4"/>
      <c r="C781" s="4"/>
      <c r="D781" s="4"/>
      <c r="E781" s="4"/>
      <c r="F781" s="4"/>
      <c r="G781" s="4"/>
      <c r="H781" s="4"/>
      <c r="I781" s="4"/>
      <c r="J781" s="4"/>
      <c r="K781" s="4"/>
      <c r="L781" s="4"/>
      <c r="M781" s="4"/>
      <c r="N781" s="4"/>
      <c r="O781" s="4"/>
      <c r="P781" s="4"/>
      <c r="Q781" s="4"/>
      <c r="R781" s="4"/>
      <c r="S781" s="4"/>
      <c r="T781" s="4"/>
    </row>
    <row r="782" spans="1:20">
      <c r="A782" s="4"/>
      <c r="B782" s="4"/>
      <c r="C782" s="4"/>
      <c r="D782" s="4"/>
      <c r="E782" s="4"/>
      <c r="F782" s="4"/>
      <c r="G782" s="4"/>
      <c r="H782" s="4"/>
      <c r="I782" s="4"/>
      <c r="J782" s="4"/>
      <c r="K782" s="4"/>
      <c r="L782" s="4"/>
      <c r="M782" s="4"/>
      <c r="N782" s="4"/>
      <c r="O782" s="4"/>
      <c r="P782" s="4"/>
      <c r="Q782" s="4"/>
      <c r="R782" s="4"/>
      <c r="S782" s="4"/>
      <c r="T782" s="4"/>
    </row>
    <row r="783" spans="1:20">
      <c r="A783" s="4"/>
      <c r="B783" s="4"/>
      <c r="C783" s="4"/>
      <c r="D783" s="4"/>
      <c r="E783" s="4"/>
      <c r="F783" s="4"/>
      <c r="G783" s="4"/>
      <c r="H783" s="4"/>
      <c r="I783" s="4"/>
      <c r="J783" s="4"/>
      <c r="K783" s="4"/>
      <c r="L783" s="4"/>
      <c r="M783" s="4"/>
      <c r="N783" s="4"/>
      <c r="O783" s="4"/>
      <c r="P783" s="4"/>
      <c r="Q783" s="4"/>
      <c r="R783" s="4"/>
      <c r="S783" s="4"/>
      <c r="T783" s="4"/>
    </row>
    <row r="784" spans="1:20">
      <c r="A784" s="4"/>
      <c r="B784" s="4"/>
      <c r="C784" s="4"/>
      <c r="D784" s="4"/>
      <c r="E784" s="4"/>
      <c r="F784" s="4"/>
      <c r="G784" s="4"/>
      <c r="H784" s="4"/>
      <c r="I784" s="4"/>
      <c r="J784" s="4"/>
      <c r="K784" s="4"/>
      <c r="L784" s="4"/>
      <c r="M784" s="4"/>
      <c r="N784" s="4"/>
      <c r="O784" s="4"/>
      <c r="P784" s="4"/>
      <c r="Q784" s="4"/>
      <c r="R784" s="4"/>
      <c r="S784" s="4"/>
      <c r="T784" s="4"/>
    </row>
    <row r="785" spans="1:20">
      <c r="A785" s="4"/>
      <c r="B785" s="4"/>
      <c r="C785" s="4"/>
      <c r="D785" s="4"/>
      <c r="E785" s="4"/>
      <c r="F785" s="4"/>
      <c r="G785" s="4"/>
      <c r="H785" s="4"/>
      <c r="I785" s="4"/>
      <c r="J785" s="4"/>
      <c r="K785" s="4"/>
      <c r="L785" s="4"/>
      <c r="M785" s="4"/>
      <c r="N785" s="4"/>
      <c r="O785" s="4"/>
      <c r="P785" s="4"/>
      <c r="Q785" s="4"/>
      <c r="R785" s="4"/>
      <c r="S785" s="4"/>
      <c r="T785" s="4"/>
    </row>
    <row r="786" spans="1:20">
      <c r="A786" s="4"/>
      <c r="B786" s="4"/>
      <c r="C786" s="4"/>
      <c r="D786" s="4"/>
      <c r="E786" s="4"/>
      <c r="F786" s="4"/>
      <c r="G786" s="4"/>
      <c r="H786" s="4"/>
      <c r="I786" s="4"/>
      <c r="J786" s="4"/>
      <c r="K786" s="4"/>
      <c r="L786" s="4"/>
      <c r="M786" s="4"/>
      <c r="N786" s="4"/>
      <c r="O786" s="4"/>
      <c r="P786" s="4"/>
      <c r="Q786" s="4"/>
      <c r="R786" s="4"/>
      <c r="S786" s="4"/>
      <c r="T786" s="4"/>
    </row>
    <row r="787" spans="1:20">
      <c r="A787" s="4"/>
      <c r="B787" s="4"/>
      <c r="C787" s="4"/>
      <c r="D787" s="4"/>
      <c r="E787" s="4"/>
      <c r="F787" s="4"/>
      <c r="G787" s="4"/>
      <c r="H787" s="4"/>
      <c r="I787" s="4"/>
      <c r="J787" s="4"/>
      <c r="K787" s="4"/>
      <c r="L787" s="4"/>
      <c r="M787" s="4"/>
      <c r="N787" s="4"/>
      <c r="O787" s="4"/>
      <c r="P787" s="4"/>
      <c r="Q787" s="4"/>
      <c r="R787" s="4"/>
      <c r="S787" s="4"/>
      <c r="T787" s="4"/>
    </row>
    <row r="788" spans="1:20">
      <c r="A788" s="4"/>
      <c r="B788" s="4"/>
      <c r="C788" s="4"/>
      <c r="D788" s="4"/>
      <c r="E788" s="4"/>
      <c r="F788" s="4"/>
      <c r="G788" s="4"/>
      <c r="H788" s="4"/>
      <c r="I788" s="4"/>
      <c r="J788" s="4"/>
      <c r="K788" s="4"/>
      <c r="L788" s="4"/>
      <c r="M788" s="4"/>
      <c r="N788" s="4"/>
      <c r="O788" s="4"/>
      <c r="P788" s="4"/>
      <c r="Q788" s="4"/>
      <c r="R788" s="4"/>
      <c r="S788" s="4"/>
      <c r="T788" s="4"/>
    </row>
    <row r="789" spans="1:20">
      <c r="A789" s="4"/>
      <c r="B789" s="4"/>
      <c r="C789" s="4"/>
      <c r="D789" s="4"/>
      <c r="E789" s="4"/>
      <c r="F789" s="4"/>
      <c r="G789" s="4"/>
      <c r="H789" s="4"/>
      <c r="I789" s="4"/>
      <c r="J789" s="4"/>
      <c r="K789" s="4"/>
      <c r="L789" s="4"/>
      <c r="M789" s="4"/>
      <c r="N789" s="4"/>
      <c r="O789" s="4"/>
      <c r="P789" s="4"/>
      <c r="Q789" s="4"/>
      <c r="R789" s="4"/>
      <c r="S789" s="4"/>
      <c r="T789" s="4"/>
    </row>
    <row r="790" spans="1:20">
      <c r="A790" s="4"/>
      <c r="B790" s="4"/>
      <c r="C790" s="4"/>
      <c r="D790" s="4"/>
      <c r="E790" s="4"/>
      <c r="F790" s="4"/>
      <c r="G790" s="4"/>
      <c r="H790" s="4"/>
      <c r="I790" s="4"/>
      <c r="J790" s="4"/>
      <c r="K790" s="4"/>
      <c r="L790" s="4"/>
      <c r="M790" s="4"/>
      <c r="N790" s="4"/>
      <c r="O790" s="4"/>
      <c r="P790" s="4"/>
      <c r="Q790" s="4"/>
      <c r="R790" s="4"/>
      <c r="S790" s="4"/>
      <c r="T790" s="4"/>
    </row>
    <row r="791" spans="1:20">
      <c r="A791" s="4"/>
      <c r="B791" s="4"/>
      <c r="C791" s="4"/>
      <c r="D791" s="4"/>
      <c r="E791" s="4"/>
      <c r="F791" s="4"/>
      <c r="G791" s="4"/>
      <c r="H791" s="4"/>
      <c r="I791" s="4"/>
      <c r="J791" s="4"/>
      <c r="K791" s="4"/>
      <c r="L791" s="4"/>
      <c r="M791" s="4"/>
      <c r="N791" s="4"/>
      <c r="O791" s="4"/>
      <c r="P791" s="4"/>
      <c r="Q791" s="4"/>
      <c r="R791" s="4"/>
      <c r="S791" s="4"/>
      <c r="T791" s="4"/>
    </row>
    <row r="792" spans="1:20">
      <c r="A792" s="4"/>
      <c r="B792" s="4"/>
      <c r="C792" s="4"/>
      <c r="D792" s="4"/>
      <c r="E792" s="4"/>
      <c r="F792" s="4"/>
      <c r="G792" s="4"/>
      <c r="H792" s="4"/>
      <c r="I792" s="4"/>
      <c r="J792" s="4"/>
      <c r="K792" s="4"/>
      <c r="L792" s="4"/>
      <c r="M792" s="4"/>
      <c r="N792" s="4"/>
      <c r="O792" s="4"/>
      <c r="P792" s="4"/>
      <c r="Q792" s="4"/>
      <c r="R792" s="4"/>
      <c r="S792" s="4"/>
      <c r="T792" s="4"/>
    </row>
    <row r="793" spans="1:20">
      <c r="A793" s="4"/>
      <c r="B793" s="4"/>
      <c r="C793" s="4"/>
      <c r="D793" s="4"/>
      <c r="E793" s="4"/>
      <c r="F793" s="4"/>
      <c r="G793" s="4"/>
      <c r="H793" s="4"/>
      <c r="I793" s="4"/>
      <c r="J793" s="4"/>
      <c r="K793" s="4"/>
      <c r="L793" s="4"/>
      <c r="M793" s="4"/>
      <c r="N793" s="4"/>
      <c r="O793" s="4"/>
      <c r="P793" s="4"/>
      <c r="Q793" s="4"/>
      <c r="R793" s="4"/>
      <c r="S793" s="4"/>
      <c r="T793" s="4"/>
    </row>
    <row r="794" spans="1:20">
      <c r="A794" s="4"/>
      <c r="B794" s="4"/>
      <c r="C794" s="4"/>
      <c r="D794" s="4"/>
      <c r="E794" s="4"/>
      <c r="F794" s="4"/>
      <c r="G794" s="4"/>
      <c r="H794" s="4"/>
      <c r="I794" s="4"/>
      <c r="J794" s="4"/>
      <c r="K794" s="4"/>
      <c r="L794" s="4"/>
      <c r="M794" s="4"/>
      <c r="N794" s="4"/>
      <c r="O794" s="4"/>
      <c r="P794" s="4"/>
      <c r="Q794" s="4"/>
      <c r="R794" s="4"/>
      <c r="S794" s="4"/>
      <c r="T794" s="4"/>
    </row>
    <row r="795" spans="1:20">
      <c r="A795" s="4"/>
      <c r="B795" s="4"/>
      <c r="C795" s="4"/>
      <c r="D795" s="4"/>
      <c r="E795" s="4"/>
      <c r="F795" s="4"/>
      <c r="G795" s="4"/>
      <c r="H795" s="4"/>
      <c r="I795" s="4"/>
      <c r="J795" s="4"/>
      <c r="K795" s="4"/>
      <c r="L795" s="4"/>
      <c r="M795" s="4"/>
      <c r="N795" s="4"/>
      <c r="O795" s="4"/>
      <c r="P795" s="4"/>
      <c r="Q795" s="4"/>
      <c r="R795" s="4"/>
      <c r="S795" s="4"/>
      <c r="T795" s="4"/>
    </row>
    <row r="796" spans="1:20">
      <c r="A796" s="4"/>
      <c r="B796" s="4"/>
      <c r="C796" s="4"/>
      <c r="D796" s="4"/>
      <c r="E796" s="4"/>
      <c r="F796" s="4"/>
      <c r="G796" s="4"/>
      <c r="H796" s="4"/>
      <c r="I796" s="4"/>
      <c r="J796" s="4"/>
      <c r="K796" s="4"/>
      <c r="L796" s="4"/>
      <c r="M796" s="4"/>
      <c r="N796" s="4"/>
      <c r="O796" s="4"/>
      <c r="P796" s="4"/>
      <c r="Q796" s="4"/>
      <c r="R796" s="4"/>
      <c r="S796" s="4"/>
      <c r="T796" s="4"/>
    </row>
    <row r="797" spans="1:20">
      <c r="A797" s="4"/>
      <c r="B797" s="4"/>
      <c r="C797" s="4"/>
      <c r="D797" s="4"/>
      <c r="E797" s="4"/>
      <c r="F797" s="4"/>
      <c r="G797" s="4"/>
      <c r="H797" s="4"/>
      <c r="I797" s="4"/>
      <c r="J797" s="4"/>
      <c r="K797" s="4"/>
      <c r="L797" s="4"/>
      <c r="M797" s="4"/>
      <c r="N797" s="4"/>
      <c r="O797" s="4"/>
      <c r="P797" s="4"/>
      <c r="Q797" s="4"/>
      <c r="R797" s="4"/>
      <c r="S797" s="4"/>
      <c r="T797" s="4"/>
    </row>
    <row r="798" spans="1:20">
      <c r="A798" s="4"/>
      <c r="B798" s="4"/>
      <c r="C798" s="4"/>
      <c r="D798" s="4"/>
      <c r="E798" s="4"/>
      <c r="F798" s="4"/>
      <c r="G798" s="4"/>
      <c r="H798" s="4"/>
      <c r="I798" s="4"/>
      <c r="J798" s="4"/>
      <c r="K798" s="4"/>
      <c r="L798" s="4"/>
      <c r="M798" s="4"/>
      <c r="N798" s="4"/>
      <c r="O798" s="4"/>
      <c r="P798" s="4"/>
      <c r="Q798" s="4"/>
      <c r="R798" s="4"/>
      <c r="S798" s="4"/>
      <c r="T798" s="4"/>
    </row>
    <row r="799" spans="1:20">
      <c r="A799" s="4"/>
      <c r="B799" s="4"/>
      <c r="C799" s="4"/>
      <c r="D799" s="4"/>
      <c r="E799" s="4"/>
      <c r="F799" s="4"/>
      <c r="G799" s="4"/>
      <c r="H799" s="4"/>
      <c r="I799" s="4"/>
      <c r="J799" s="4"/>
      <c r="K799" s="4"/>
      <c r="L799" s="4"/>
      <c r="M799" s="4"/>
      <c r="N799" s="4"/>
      <c r="O799" s="4"/>
      <c r="P799" s="4"/>
      <c r="Q799" s="4"/>
      <c r="R799" s="4"/>
      <c r="S799" s="4"/>
      <c r="T799" s="4"/>
    </row>
    <row r="800" spans="1:20">
      <c r="A800" s="4"/>
      <c r="B800" s="4"/>
      <c r="C800" s="4"/>
      <c r="D800" s="4"/>
      <c r="E800" s="4"/>
      <c r="F800" s="4"/>
      <c r="G800" s="4"/>
      <c r="H800" s="4"/>
      <c r="I800" s="4"/>
      <c r="J800" s="4"/>
      <c r="K800" s="4"/>
      <c r="L800" s="4"/>
      <c r="M800" s="4"/>
      <c r="N800" s="4"/>
      <c r="O800" s="4"/>
      <c r="P800" s="4"/>
      <c r="Q800" s="4"/>
      <c r="R800" s="4"/>
      <c r="S800" s="4"/>
      <c r="T800" s="4"/>
    </row>
    <row r="801" spans="1:20">
      <c r="A801" s="4"/>
      <c r="B801" s="4"/>
      <c r="C801" s="4"/>
      <c r="D801" s="4"/>
      <c r="E801" s="4"/>
      <c r="F801" s="4"/>
      <c r="G801" s="4"/>
      <c r="H801" s="4"/>
      <c r="I801" s="4"/>
      <c r="J801" s="4"/>
      <c r="K801" s="4"/>
      <c r="L801" s="4"/>
      <c r="M801" s="4"/>
      <c r="N801" s="4"/>
      <c r="O801" s="4"/>
      <c r="P801" s="4"/>
      <c r="Q801" s="4"/>
      <c r="R801" s="4"/>
      <c r="S801" s="4"/>
      <c r="T801" s="4"/>
    </row>
    <row r="802" spans="1:20">
      <c r="A802" s="4"/>
      <c r="B802" s="4"/>
      <c r="C802" s="4"/>
      <c r="D802" s="4"/>
      <c r="E802" s="4"/>
      <c r="F802" s="4"/>
      <c r="G802" s="4"/>
      <c r="H802" s="4"/>
      <c r="I802" s="4"/>
      <c r="J802" s="4"/>
      <c r="K802" s="4"/>
      <c r="L802" s="4"/>
      <c r="M802" s="4"/>
      <c r="N802" s="4"/>
      <c r="O802" s="4"/>
      <c r="P802" s="4"/>
      <c r="Q802" s="4"/>
      <c r="R802" s="4"/>
      <c r="S802" s="4"/>
      <c r="T802" s="4"/>
    </row>
    <row r="803" spans="1:20">
      <c r="A803" s="4"/>
      <c r="B803" s="4"/>
      <c r="C803" s="4"/>
      <c r="D803" s="4"/>
      <c r="E803" s="4"/>
      <c r="F803" s="4"/>
      <c r="G803" s="4"/>
      <c r="H803" s="4"/>
      <c r="I803" s="4"/>
      <c r="J803" s="4"/>
      <c r="K803" s="4"/>
      <c r="L803" s="4"/>
      <c r="M803" s="4"/>
      <c r="N803" s="4"/>
      <c r="O803" s="4"/>
      <c r="P803" s="4"/>
      <c r="Q803" s="4"/>
      <c r="R803" s="4"/>
      <c r="S803" s="4"/>
      <c r="T803" s="4"/>
    </row>
    <row r="804" spans="1:20">
      <c r="A804" s="4"/>
      <c r="B804" s="4"/>
      <c r="C804" s="4"/>
      <c r="D804" s="4"/>
      <c r="E804" s="4"/>
      <c r="F804" s="4"/>
      <c r="G804" s="4"/>
      <c r="H804" s="4"/>
      <c r="I804" s="4"/>
      <c r="J804" s="4"/>
      <c r="K804" s="4"/>
      <c r="L804" s="4"/>
      <c r="M804" s="4"/>
      <c r="N804" s="4"/>
      <c r="O804" s="4"/>
      <c r="P804" s="4"/>
      <c r="Q804" s="4"/>
      <c r="R804" s="4"/>
      <c r="S804" s="4"/>
      <c r="T804" s="4"/>
    </row>
    <row r="805" spans="1:20">
      <c r="A805" s="4"/>
      <c r="B805" s="4"/>
      <c r="C805" s="4"/>
      <c r="D805" s="4"/>
      <c r="E805" s="4"/>
      <c r="F805" s="4"/>
      <c r="G805" s="4"/>
      <c r="H805" s="4"/>
      <c r="I805" s="4"/>
      <c r="J805" s="4"/>
      <c r="K805" s="4"/>
      <c r="L805" s="4"/>
      <c r="M805" s="4"/>
      <c r="N805" s="4"/>
      <c r="O805" s="4"/>
      <c r="P805" s="4"/>
      <c r="Q805" s="4"/>
      <c r="R805" s="4"/>
      <c r="S805" s="4"/>
      <c r="T805" s="4"/>
    </row>
    <row r="806" spans="1:20">
      <c r="A806" s="4"/>
      <c r="B806" s="4"/>
      <c r="C806" s="4"/>
      <c r="D806" s="4"/>
      <c r="E806" s="4"/>
      <c r="F806" s="4"/>
      <c r="G806" s="4"/>
      <c r="H806" s="4"/>
      <c r="I806" s="4"/>
      <c r="J806" s="4"/>
      <c r="K806" s="4"/>
      <c r="L806" s="4"/>
      <c r="M806" s="4"/>
      <c r="N806" s="4"/>
      <c r="O806" s="4"/>
      <c r="P806" s="4"/>
      <c r="Q806" s="4"/>
      <c r="R806" s="4"/>
      <c r="S806" s="4"/>
      <c r="T806" s="4"/>
    </row>
    <row r="807" spans="1:20">
      <c r="A807" s="4"/>
      <c r="B807" s="4"/>
      <c r="C807" s="4"/>
      <c r="D807" s="4"/>
      <c r="E807" s="4"/>
      <c r="F807" s="4"/>
      <c r="G807" s="4"/>
      <c r="H807" s="4"/>
      <c r="I807" s="4"/>
      <c r="J807" s="4"/>
      <c r="K807" s="4"/>
      <c r="L807" s="4"/>
      <c r="M807" s="4"/>
      <c r="N807" s="4"/>
      <c r="O807" s="4"/>
      <c r="P807" s="4"/>
      <c r="Q807" s="4"/>
      <c r="R807" s="4"/>
      <c r="S807" s="4"/>
      <c r="T807" s="4"/>
    </row>
    <row r="808" spans="1:20">
      <c r="A808" s="4"/>
      <c r="B808" s="4"/>
      <c r="C808" s="4"/>
      <c r="D808" s="4"/>
      <c r="E808" s="4"/>
      <c r="F808" s="4"/>
      <c r="G808" s="4"/>
      <c r="H808" s="4"/>
      <c r="I808" s="4"/>
      <c r="J808" s="4"/>
      <c r="K808" s="4"/>
      <c r="L808" s="4"/>
      <c r="M808" s="4"/>
      <c r="N808" s="4"/>
      <c r="O808" s="4"/>
      <c r="P808" s="4"/>
      <c r="Q808" s="4"/>
      <c r="R808" s="4"/>
      <c r="S808" s="4"/>
      <c r="T808" s="4"/>
    </row>
    <row r="809" spans="1:20">
      <c r="A809" s="4"/>
      <c r="B809" s="4"/>
      <c r="C809" s="4"/>
      <c r="D809" s="4"/>
      <c r="E809" s="4"/>
      <c r="F809" s="4"/>
      <c r="G809" s="4"/>
      <c r="H809" s="4"/>
      <c r="I809" s="4"/>
      <c r="J809" s="4"/>
      <c r="K809" s="4"/>
      <c r="L809" s="4"/>
      <c r="M809" s="4"/>
      <c r="N809" s="4"/>
      <c r="O809" s="4"/>
      <c r="P809" s="4"/>
      <c r="Q809" s="4"/>
      <c r="R809" s="4"/>
      <c r="S809" s="4"/>
      <c r="T809" s="4"/>
    </row>
    <row r="810" spans="1:20">
      <c r="A810" s="4"/>
      <c r="B810" s="4"/>
      <c r="C810" s="4"/>
      <c r="D810" s="4"/>
      <c r="E810" s="4"/>
      <c r="F810" s="4"/>
      <c r="G810" s="4"/>
      <c r="H810" s="4"/>
      <c r="I810" s="4"/>
      <c r="J810" s="4"/>
      <c r="K810" s="4"/>
      <c r="L810" s="4"/>
      <c r="M810" s="4"/>
      <c r="N810" s="4"/>
      <c r="O810" s="4"/>
      <c r="P810" s="4"/>
      <c r="Q810" s="4"/>
      <c r="R810" s="4"/>
      <c r="S810" s="4"/>
      <c r="T810" s="4"/>
    </row>
    <row r="811" spans="1:20">
      <c r="A811" s="4"/>
      <c r="B811" s="4"/>
      <c r="C811" s="4"/>
      <c r="D811" s="4"/>
      <c r="E811" s="4"/>
      <c r="F811" s="4"/>
      <c r="G811" s="4"/>
      <c r="H811" s="4"/>
      <c r="I811" s="4"/>
      <c r="J811" s="4"/>
      <c r="K811" s="4"/>
      <c r="L811" s="4"/>
      <c r="M811" s="4"/>
      <c r="N811" s="4"/>
      <c r="O811" s="4"/>
      <c r="P811" s="4"/>
      <c r="Q811" s="4"/>
      <c r="R811" s="4"/>
      <c r="S811" s="4"/>
      <c r="T811" s="4"/>
    </row>
    <row r="812" spans="1:20">
      <c r="A812" s="4"/>
      <c r="B812" s="4"/>
      <c r="C812" s="4"/>
      <c r="D812" s="4"/>
      <c r="E812" s="4"/>
      <c r="F812" s="4"/>
      <c r="G812" s="4"/>
      <c r="H812" s="4"/>
      <c r="I812" s="4"/>
      <c r="J812" s="4"/>
      <c r="K812" s="4"/>
      <c r="L812" s="4"/>
      <c r="M812" s="4"/>
      <c r="N812" s="4"/>
      <c r="O812" s="4"/>
      <c r="P812" s="4"/>
      <c r="Q812" s="4"/>
      <c r="R812" s="4"/>
      <c r="S812" s="4"/>
      <c r="T812" s="4"/>
    </row>
    <row r="813" spans="1:20">
      <c r="A813" s="4"/>
      <c r="B813" s="4"/>
      <c r="C813" s="4"/>
      <c r="D813" s="4"/>
      <c r="E813" s="4"/>
      <c r="F813" s="4"/>
      <c r="G813" s="4"/>
      <c r="H813" s="4"/>
      <c r="I813" s="4"/>
      <c r="J813" s="4"/>
      <c r="K813" s="4"/>
      <c r="L813" s="4"/>
      <c r="M813" s="4"/>
      <c r="N813" s="4"/>
      <c r="O813" s="4"/>
      <c r="P813" s="4"/>
      <c r="Q813" s="4"/>
      <c r="R813" s="4"/>
      <c r="S813" s="4"/>
      <c r="T813" s="4"/>
    </row>
    <row r="814" spans="1:20">
      <c r="A814" s="4"/>
      <c r="B814" s="4"/>
      <c r="C814" s="4"/>
      <c r="D814" s="4"/>
      <c r="E814" s="4"/>
      <c r="F814" s="4"/>
      <c r="G814" s="4"/>
      <c r="H814" s="4"/>
      <c r="I814" s="4"/>
      <c r="J814" s="4"/>
      <c r="K814" s="4"/>
      <c r="L814" s="4"/>
      <c r="M814" s="4"/>
      <c r="N814" s="4"/>
      <c r="O814" s="4"/>
      <c r="P814" s="4"/>
      <c r="Q814" s="4"/>
      <c r="R814" s="4"/>
      <c r="S814" s="4"/>
      <c r="T814" s="4"/>
    </row>
    <row r="815" spans="1:20">
      <c r="A815" s="4"/>
      <c r="B815" s="4"/>
      <c r="C815" s="4"/>
      <c r="D815" s="4"/>
      <c r="E815" s="4"/>
      <c r="F815" s="4"/>
      <c r="G815" s="4"/>
      <c r="H815" s="4"/>
      <c r="I815" s="4"/>
      <c r="J815" s="4"/>
      <c r="K815" s="4"/>
      <c r="L815" s="4"/>
      <c r="M815" s="4"/>
      <c r="N815" s="4"/>
      <c r="O815" s="4"/>
      <c r="P815" s="4"/>
      <c r="Q815" s="4"/>
      <c r="R815" s="4"/>
      <c r="S815" s="4"/>
      <c r="T815" s="4"/>
    </row>
    <row r="816" spans="1:20">
      <c r="A816" s="4"/>
      <c r="B816" s="4"/>
      <c r="C816" s="4"/>
      <c r="D816" s="4"/>
      <c r="E816" s="4"/>
      <c r="F816" s="4"/>
      <c r="G816" s="4"/>
      <c r="H816" s="4"/>
      <c r="I816" s="4"/>
      <c r="J816" s="4"/>
      <c r="K816" s="4"/>
      <c r="L816" s="4"/>
      <c r="M816" s="4"/>
      <c r="N816" s="4"/>
      <c r="O816" s="4"/>
      <c r="P816" s="4"/>
      <c r="Q816" s="4"/>
      <c r="R816" s="4"/>
      <c r="S816" s="4"/>
      <c r="T816" s="4"/>
    </row>
    <row r="817" spans="1:20">
      <c r="A817" s="4"/>
      <c r="B817" s="4"/>
      <c r="C817" s="4"/>
      <c r="D817" s="4"/>
      <c r="E817" s="4"/>
      <c r="F817" s="4"/>
      <c r="G817" s="4"/>
      <c r="H817" s="4"/>
      <c r="I817" s="4"/>
      <c r="J817" s="4"/>
      <c r="K817" s="4"/>
      <c r="L817" s="4"/>
      <c r="M817" s="4"/>
      <c r="N817" s="4"/>
      <c r="O817" s="4"/>
      <c r="P817" s="4"/>
      <c r="Q817" s="4"/>
      <c r="R817" s="4"/>
      <c r="S817" s="4"/>
      <c r="T817" s="4"/>
    </row>
    <row r="818" spans="1:20">
      <c r="A818" s="4"/>
      <c r="B818" s="4"/>
      <c r="C818" s="4"/>
      <c r="D818" s="4"/>
      <c r="E818" s="4"/>
      <c r="F818" s="4"/>
      <c r="G818" s="4"/>
      <c r="H818" s="4"/>
      <c r="I818" s="4"/>
      <c r="J818" s="4"/>
      <c r="K818" s="4"/>
      <c r="L818" s="4"/>
      <c r="M818" s="4"/>
      <c r="N818" s="4"/>
      <c r="O818" s="4"/>
      <c r="P818" s="4"/>
      <c r="Q818" s="4"/>
      <c r="R818" s="4"/>
      <c r="S818" s="4"/>
      <c r="T818" s="4"/>
    </row>
    <row r="819" spans="1:20">
      <c r="A819" s="4"/>
      <c r="B819" s="4"/>
      <c r="C819" s="4"/>
      <c r="D819" s="4"/>
      <c r="E819" s="4"/>
      <c r="F819" s="4"/>
      <c r="G819" s="4"/>
      <c r="H819" s="4"/>
      <c r="I819" s="4"/>
      <c r="J819" s="4"/>
      <c r="K819" s="4"/>
      <c r="L819" s="4"/>
      <c r="M819" s="4"/>
      <c r="N819" s="4"/>
      <c r="O819" s="4"/>
      <c r="P819" s="4"/>
      <c r="Q819" s="4"/>
      <c r="R819" s="4"/>
      <c r="S819" s="4"/>
      <c r="T819" s="4"/>
    </row>
    <row r="820" spans="1:20">
      <c r="A820" s="4"/>
      <c r="B820" s="4"/>
      <c r="C820" s="4"/>
      <c r="D820" s="4"/>
      <c r="E820" s="4"/>
      <c r="F820" s="4"/>
      <c r="G820" s="4"/>
      <c r="H820" s="4"/>
      <c r="I820" s="4"/>
      <c r="J820" s="4"/>
      <c r="K820" s="4"/>
      <c r="L820" s="4"/>
      <c r="M820" s="4"/>
      <c r="N820" s="4"/>
      <c r="O820" s="4"/>
      <c r="P820" s="4"/>
      <c r="Q820" s="4"/>
      <c r="R820" s="4"/>
      <c r="S820" s="4"/>
      <c r="T820" s="4"/>
    </row>
    <row r="821" spans="1:20">
      <c r="A821" s="4"/>
      <c r="B821" s="4"/>
      <c r="C821" s="4"/>
      <c r="D821" s="4"/>
      <c r="E821" s="4"/>
      <c r="F821" s="4"/>
      <c r="G821" s="4"/>
      <c r="H821" s="4"/>
      <c r="I821" s="4"/>
      <c r="J821" s="4"/>
      <c r="K821" s="4"/>
      <c r="L821" s="4"/>
      <c r="M821" s="4"/>
      <c r="N821" s="4"/>
      <c r="O821" s="4"/>
      <c r="P821" s="4"/>
      <c r="Q821" s="4"/>
      <c r="R821" s="4"/>
      <c r="S821" s="4"/>
      <c r="T821" s="4"/>
    </row>
    <row r="822" spans="1:20">
      <c r="A822" s="4"/>
      <c r="B822" s="4"/>
      <c r="C822" s="4"/>
      <c r="D822" s="4"/>
      <c r="E822" s="4"/>
      <c r="F822" s="4"/>
      <c r="G822" s="4"/>
      <c r="H822" s="4"/>
      <c r="I822" s="4"/>
      <c r="J822" s="4"/>
      <c r="K822" s="4"/>
      <c r="L822" s="4"/>
      <c r="M822" s="4"/>
      <c r="N822" s="4"/>
      <c r="O822" s="4"/>
      <c r="P822" s="4"/>
      <c r="Q822" s="4"/>
      <c r="R822" s="4"/>
      <c r="S822" s="4"/>
      <c r="T822" s="4"/>
    </row>
    <row r="823" spans="1:20">
      <c r="A823" s="4"/>
      <c r="B823" s="4"/>
      <c r="C823" s="4"/>
      <c r="D823" s="4"/>
      <c r="E823" s="4"/>
      <c r="F823" s="4"/>
      <c r="G823" s="4"/>
      <c r="H823" s="4"/>
      <c r="I823" s="4"/>
      <c r="J823" s="4"/>
      <c r="K823" s="4"/>
      <c r="L823" s="4"/>
      <c r="M823" s="4"/>
      <c r="N823" s="4"/>
      <c r="O823" s="4"/>
      <c r="P823" s="4"/>
      <c r="Q823" s="4"/>
      <c r="R823" s="4"/>
      <c r="S823" s="4"/>
      <c r="T823" s="4"/>
    </row>
    <row r="824" spans="1:20">
      <c r="A824" s="4"/>
      <c r="B824" s="4"/>
      <c r="C824" s="4"/>
      <c r="D824" s="4"/>
      <c r="E824" s="4"/>
      <c r="F824" s="4"/>
      <c r="G824" s="4"/>
      <c r="H824" s="4"/>
      <c r="I824" s="4"/>
      <c r="J824" s="4"/>
      <c r="K824" s="4"/>
      <c r="L824" s="4"/>
      <c r="M824" s="4"/>
      <c r="N824" s="4"/>
      <c r="O824" s="4"/>
      <c r="P824" s="4"/>
      <c r="Q824" s="4"/>
      <c r="R824" s="4"/>
      <c r="S824" s="4"/>
      <c r="T824" s="4"/>
    </row>
    <row r="825" spans="1:20">
      <c r="A825" s="4"/>
      <c r="B825" s="4"/>
      <c r="C825" s="4"/>
      <c r="D825" s="4"/>
      <c r="E825" s="4"/>
      <c r="F825" s="4"/>
      <c r="G825" s="4"/>
      <c r="H825" s="4"/>
      <c r="I825" s="4"/>
      <c r="J825" s="4"/>
      <c r="K825" s="4"/>
      <c r="L825" s="4"/>
      <c r="M825" s="4"/>
      <c r="N825" s="4"/>
      <c r="O825" s="4"/>
      <c r="P825" s="4"/>
      <c r="Q825" s="4"/>
      <c r="R825" s="4"/>
      <c r="S825" s="4"/>
      <c r="T825" s="4"/>
    </row>
    <row r="826" spans="1:20">
      <c r="A826" s="4"/>
      <c r="B826" s="4"/>
      <c r="C826" s="4"/>
      <c r="D826" s="4"/>
      <c r="E826" s="4"/>
      <c r="F826" s="4"/>
      <c r="G826" s="4"/>
      <c r="H826" s="4"/>
      <c r="I826" s="4"/>
      <c r="J826" s="4"/>
      <c r="K826" s="4"/>
      <c r="L826" s="4"/>
      <c r="M826" s="4"/>
      <c r="N826" s="4"/>
      <c r="O826" s="4"/>
      <c r="P826" s="4"/>
      <c r="Q826" s="4"/>
      <c r="R826" s="4"/>
      <c r="S826" s="4"/>
      <c r="T826" s="4"/>
    </row>
    <row r="827" spans="1:20">
      <c r="A827" s="4"/>
      <c r="B827" s="4"/>
      <c r="C827" s="4"/>
      <c r="D827" s="4"/>
      <c r="E827" s="4"/>
      <c r="F827" s="4"/>
      <c r="G827" s="4"/>
      <c r="H827" s="4"/>
      <c r="I827" s="4"/>
      <c r="J827" s="4"/>
      <c r="K827" s="4"/>
      <c r="L827" s="4"/>
      <c r="M827" s="4"/>
      <c r="N827" s="4"/>
      <c r="O827" s="4"/>
      <c r="P827" s="4"/>
      <c r="Q827" s="4"/>
      <c r="R827" s="4"/>
      <c r="S827" s="4"/>
      <c r="T827" s="4"/>
    </row>
    <row r="828" spans="1:20">
      <c r="A828" s="4"/>
      <c r="B828" s="4"/>
      <c r="C828" s="4"/>
      <c r="D828" s="4"/>
      <c r="E828" s="4"/>
      <c r="F828" s="4"/>
      <c r="G828" s="4"/>
      <c r="H828" s="4"/>
      <c r="I828" s="4"/>
      <c r="J828" s="4"/>
      <c r="K828" s="4"/>
      <c r="L828" s="4"/>
      <c r="M828" s="4"/>
      <c r="N828" s="4"/>
      <c r="O828" s="4"/>
      <c r="P828" s="4"/>
      <c r="Q828" s="4"/>
      <c r="R828" s="4"/>
      <c r="S828" s="4"/>
      <c r="T828" s="4"/>
    </row>
    <row r="829" spans="1:20">
      <c r="A829" s="4"/>
      <c r="B829" s="4"/>
      <c r="C829" s="4"/>
      <c r="D829" s="4"/>
      <c r="E829" s="4"/>
      <c r="F829" s="4"/>
      <c r="G829" s="4"/>
      <c r="H829" s="4"/>
      <c r="I829" s="4"/>
      <c r="J829" s="4"/>
      <c r="K829" s="4"/>
      <c r="L829" s="4"/>
      <c r="M829" s="4"/>
      <c r="N829" s="4"/>
      <c r="O829" s="4"/>
      <c r="P829" s="4"/>
      <c r="Q829" s="4"/>
      <c r="R829" s="4"/>
      <c r="S829" s="4"/>
      <c r="T829" s="4"/>
    </row>
    <row r="830" spans="1:20">
      <c r="A830" s="4"/>
      <c r="B830" s="4"/>
      <c r="C830" s="4"/>
      <c r="D830" s="4"/>
      <c r="E830" s="4"/>
      <c r="F830" s="4"/>
      <c r="G830" s="4"/>
      <c r="H830" s="4"/>
      <c r="I830" s="4"/>
      <c r="J830" s="4"/>
      <c r="K830" s="4"/>
      <c r="L830" s="4"/>
      <c r="M830" s="4"/>
      <c r="N830" s="4"/>
      <c r="O830" s="4"/>
      <c r="P830" s="4"/>
      <c r="Q830" s="4"/>
      <c r="R830" s="4"/>
      <c r="S830" s="4"/>
      <c r="T830" s="4"/>
    </row>
    <row r="831" spans="1:20">
      <c r="A831" s="4"/>
      <c r="B831" s="4"/>
      <c r="C831" s="4"/>
      <c r="D831" s="4"/>
      <c r="E831" s="4"/>
      <c r="F831" s="4"/>
      <c r="G831" s="4"/>
      <c r="H831" s="4"/>
      <c r="I831" s="4"/>
      <c r="J831" s="4"/>
      <c r="K831" s="4"/>
      <c r="L831" s="4"/>
      <c r="M831" s="4"/>
      <c r="N831" s="4"/>
      <c r="O831" s="4"/>
      <c r="P831" s="4"/>
      <c r="Q831" s="4"/>
      <c r="R831" s="4"/>
      <c r="S831" s="4"/>
      <c r="T831" s="4"/>
    </row>
    <row r="832" spans="1:20">
      <c r="A832" s="4"/>
      <c r="B832" s="4"/>
      <c r="C832" s="4"/>
      <c r="D832" s="4"/>
      <c r="E832" s="4"/>
      <c r="F832" s="4"/>
      <c r="G832" s="4"/>
      <c r="H832" s="4"/>
      <c r="I832" s="4"/>
      <c r="J832" s="4"/>
      <c r="K832" s="4"/>
      <c r="L832" s="4"/>
      <c r="M832" s="4"/>
      <c r="N832" s="4"/>
      <c r="O832" s="4"/>
      <c r="P832" s="4"/>
      <c r="Q832" s="4"/>
      <c r="R832" s="4"/>
      <c r="S832" s="4"/>
      <c r="T832" s="4"/>
    </row>
    <row r="833" spans="1:20">
      <c r="A833" s="4"/>
      <c r="B833" s="4"/>
      <c r="C833" s="4"/>
      <c r="D833" s="4"/>
      <c r="E833" s="4"/>
      <c r="F833" s="4"/>
      <c r="G833" s="4"/>
      <c r="H833" s="4"/>
      <c r="I833" s="4"/>
      <c r="J833" s="4"/>
      <c r="K833" s="4"/>
      <c r="L833" s="4"/>
      <c r="M833" s="4"/>
      <c r="N833" s="4"/>
      <c r="O833" s="4"/>
      <c r="P833" s="4"/>
      <c r="Q833" s="4"/>
      <c r="R833" s="4"/>
      <c r="S833" s="4"/>
      <c r="T833" s="4"/>
    </row>
    <row r="834" spans="1:20">
      <c r="A834" s="4"/>
      <c r="B834" s="4"/>
      <c r="C834" s="4"/>
      <c r="D834" s="4"/>
      <c r="E834" s="4"/>
      <c r="F834" s="4"/>
      <c r="G834" s="4"/>
      <c r="H834" s="4"/>
      <c r="I834" s="4"/>
      <c r="J834" s="4"/>
      <c r="K834" s="4"/>
      <c r="L834" s="4"/>
      <c r="M834" s="4"/>
      <c r="N834" s="4"/>
      <c r="O834" s="4"/>
      <c r="P834" s="4"/>
      <c r="Q834" s="4"/>
      <c r="R834" s="4"/>
      <c r="S834" s="4"/>
      <c r="T834" s="4"/>
    </row>
    <row r="835" spans="1:20">
      <c r="A835" s="4"/>
      <c r="B835" s="4"/>
      <c r="C835" s="4"/>
      <c r="D835" s="4"/>
      <c r="E835" s="4"/>
      <c r="F835" s="4"/>
      <c r="G835" s="4"/>
      <c r="H835" s="4"/>
      <c r="I835" s="4"/>
      <c r="J835" s="4"/>
      <c r="K835" s="4"/>
      <c r="L835" s="4"/>
      <c r="M835" s="4"/>
      <c r="N835" s="4"/>
      <c r="O835" s="4"/>
      <c r="P835" s="4"/>
      <c r="Q835" s="4"/>
      <c r="R835" s="4"/>
      <c r="S835" s="4"/>
      <c r="T835" s="4"/>
    </row>
    <row r="836" spans="1:20">
      <c r="A836" s="4"/>
      <c r="B836" s="4"/>
      <c r="C836" s="4"/>
      <c r="D836" s="4"/>
      <c r="E836" s="4"/>
      <c r="F836" s="4"/>
      <c r="G836" s="4"/>
      <c r="H836" s="4"/>
      <c r="I836" s="4"/>
      <c r="J836" s="4"/>
      <c r="K836" s="4"/>
      <c r="L836" s="4"/>
      <c r="M836" s="4"/>
      <c r="N836" s="4"/>
      <c r="O836" s="4"/>
      <c r="P836" s="4"/>
      <c r="Q836" s="4"/>
      <c r="R836" s="4"/>
      <c r="S836" s="4"/>
      <c r="T836" s="4"/>
    </row>
    <row r="837" spans="1:20">
      <c r="A837" s="4"/>
      <c r="B837" s="4"/>
      <c r="C837" s="4"/>
      <c r="D837" s="4"/>
      <c r="E837" s="4"/>
      <c r="F837" s="4"/>
      <c r="G837" s="4"/>
      <c r="H837" s="4"/>
      <c r="I837" s="4"/>
      <c r="J837" s="4"/>
      <c r="K837" s="4"/>
      <c r="L837" s="4"/>
      <c r="M837" s="4"/>
      <c r="N837" s="4"/>
      <c r="O837" s="4"/>
      <c r="P837" s="4"/>
      <c r="Q837" s="4"/>
      <c r="R837" s="4"/>
      <c r="S837" s="4"/>
      <c r="T837" s="4"/>
    </row>
    <row r="838" spans="1:20">
      <c r="A838" s="4"/>
      <c r="B838" s="4"/>
      <c r="C838" s="4"/>
      <c r="D838" s="4"/>
      <c r="E838" s="4"/>
      <c r="F838" s="4"/>
      <c r="G838" s="4"/>
      <c r="H838" s="4"/>
      <c r="I838" s="4"/>
      <c r="J838" s="4"/>
      <c r="K838" s="4"/>
      <c r="L838" s="4"/>
      <c r="M838" s="4"/>
      <c r="N838" s="4"/>
      <c r="O838" s="4"/>
      <c r="P838" s="4"/>
      <c r="Q838" s="4"/>
      <c r="R838" s="4"/>
      <c r="S838" s="4"/>
      <c r="T838" s="4"/>
    </row>
    <row r="839" spans="1:20">
      <c r="A839" s="4"/>
      <c r="B839" s="4"/>
      <c r="C839" s="4"/>
      <c r="D839" s="4"/>
      <c r="E839" s="4"/>
      <c r="F839" s="4"/>
      <c r="G839" s="4"/>
      <c r="H839" s="4"/>
      <c r="I839" s="4"/>
      <c r="J839" s="4"/>
      <c r="K839" s="4"/>
      <c r="L839" s="4"/>
      <c r="M839" s="4"/>
      <c r="N839" s="4"/>
      <c r="O839" s="4"/>
      <c r="P839" s="4"/>
      <c r="Q839" s="4"/>
      <c r="R839" s="4"/>
      <c r="S839" s="4"/>
      <c r="T839" s="4"/>
    </row>
    <row r="840" spans="1:20">
      <c r="A840" s="4"/>
      <c r="B840" s="4"/>
      <c r="C840" s="4"/>
      <c r="D840" s="4"/>
      <c r="E840" s="4"/>
      <c r="F840" s="4"/>
      <c r="G840" s="4"/>
      <c r="H840" s="4"/>
      <c r="I840" s="4"/>
      <c r="J840" s="4"/>
      <c r="K840" s="4"/>
      <c r="L840" s="4"/>
      <c r="M840" s="4"/>
      <c r="N840" s="4"/>
      <c r="O840" s="4"/>
      <c r="P840" s="4"/>
      <c r="Q840" s="4"/>
      <c r="R840" s="4"/>
      <c r="S840" s="4"/>
      <c r="T840" s="4"/>
    </row>
    <row r="841" spans="1:20">
      <c r="A841" s="4"/>
      <c r="B841" s="4"/>
      <c r="C841" s="4"/>
      <c r="D841" s="4"/>
      <c r="E841" s="4"/>
      <c r="F841" s="4"/>
      <c r="G841" s="4"/>
      <c r="H841" s="4"/>
      <c r="I841" s="4"/>
      <c r="J841" s="4"/>
      <c r="K841" s="4"/>
      <c r="L841" s="4"/>
      <c r="M841" s="4"/>
      <c r="N841" s="4"/>
      <c r="O841" s="4"/>
      <c r="P841" s="4"/>
      <c r="Q841" s="4"/>
      <c r="R841" s="4"/>
      <c r="S841" s="4"/>
      <c r="T841" s="4"/>
    </row>
    <row r="842" spans="1:20">
      <c r="A842" s="4"/>
      <c r="B842" s="4"/>
      <c r="C842" s="4"/>
      <c r="D842" s="4"/>
      <c r="E842" s="4"/>
      <c r="F842" s="4"/>
      <c r="G842" s="4"/>
      <c r="H842" s="4"/>
      <c r="I842" s="4"/>
      <c r="J842" s="4"/>
      <c r="K842" s="4"/>
      <c r="L842" s="4"/>
      <c r="M842" s="4"/>
      <c r="N842" s="4"/>
      <c r="O842" s="4"/>
      <c r="P842" s="4"/>
      <c r="Q842" s="4"/>
      <c r="R842" s="4"/>
      <c r="S842" s="4"/>
      <c r="T842" s="4"/>
    </row>
    <row r="843" spans="1:20">
      <c r="A843" s="4"/>
      <c r="B843" s="4"/>
      <c r="C843" s="4"/>
      <c r="D843" s="4"/>
      <c r="E843" s="4"/>
      <c r="F843" s="4"/>
      <c r="G843" s="4"/>
      <c r="H843" s="4"/>
      <c r="I843" s="4"/>
      <c r="J843" s="4"/>
      <c r="K843" s="4"/>
      <c r="L843" s="4"/>
      <c r="M843" s="4"/>
      <c r="N843" s="4"/>
      <c r="O843" s="4"/>
      <c r="P843" s="4"/>
      <c r="Q843" s="4"/>
      <c r="R843" s="4"/>
      <c r="S843" s="4"/>
      <c r="T843" s="4"/>
    </row>
    <row r="844" spans="1:20">
      <c r="A844" s="4"/>
      <c r="B844" s="4"/>
      <c r="C844" s="4"/>
      <c r="D844" s="4"/>
      <c r="E844" s="4"/>
      <c r="F844" s="4"/>
      <c r="G844" s="4"/>
      <c r="H844" s="4"/>
      <c r="I844" s="4"/>
      <c r="J844" s="4"/>
      <c r="K844" s="4"/>
      <c r="L844" s="4"/>
      <c r="M844" s="4"/>
      <c r="N844" s="4"/>
      <c r="O844" s="4"/>
      <c r="P844" s="4"/>
      <c r="Q844" s="4"/>
      <c r="R844" s="4"/>
      <c r="S844" s="4"/>
      <c r="T844" s="4"/>
    </row>
    <row r="845" spans="1:20">
      <c r="A845" s="4"/>
      <c r="B845" s="4"/>
      <c r="C845" s="4"/>
      <c r="D845" s="4"/>
      <c r="E845" s="4"/>
      <c r="F845" s="4"/>
      <c r="G845" s="4"/>
      <c r="H845" s="4"/>
      <c r="I845" s="4"/>
      <c r="J845" s="4"/>
      <c r="K845" s="4"/>
      <c r="L845" s="4"/>
      <c r="M845" s="4"/>
      <c r="N845" s="4"/>
      <c r="O845" s="4"/>
      <c r="P845" s="4"/>
      <c r="Q845" s="4"/>
      <c r="R845" s="4"/>
      <c r="S845" s="4"/>
      <c r="T845" s="4"/>
    </row>
    <row r="846" spans="1:20">
      <c r="A846" s="4"/>
      <c r="B846" s="4"/>
      <c r="C846" s="4"/>
      <c r="D846" s="4"/>
      <c r="E846" s="4"/>
      <c r="F846" s="4"/>
      <c r="G846" s="4"/>
      <c r="H846" s="4"/>
      <c r="I846" s="4"/>
      <c r="J846" s="4"/>
      <c r="K846" s="4"/>
      <c r="L846" s="4"/>
      <c r="M846" s="4"/>
      <c r="N846" s="4"/>
      <c r="O846" s="4"/>
      <c r="P846" s="4"/>
      <c r="Q846" s="4"/>
      <c r="R846" s="4"/>
      <c r="S846" s="4"/>
      <c r="T846" s="4"/>
    </row>
    <row r="847" spans="1:20">
      <c r="A847" s="4"/>
      <c r="B847" s="4"/>
      <c r="C847" s="4"/>
      <c r="D847" s="4"/>
      <c r="E847" s="4"/>
      <c r="F847" s="4"/>
      <c r="G847" s="4"/>
      <c r="H847" s="4"/>
      <c r="I847" s="4"/>
      <c r="J847" s="4"/>
      <c r="K847" s="4"/>
      <c r="L847" s="4"/>
      <c r="M847" s="4"/>
      <c r="N847" s="4"/>
      <c r="O847" s="4"/>
      <c r="P847" s="4"/>
      <c r="Q847" s="4"/>
      <c r="R847" s="4"/>
      <c r="S847" s="4"/>
      <c r="T847" s="4"/>
    </row>
    <row r="848" spans="1:20">
      <c r="A848" s="4"/>
      <c r="B848" s="4"/>
      <c r="C848" s="4"/>
      <c r="D848" s="4"/>
      <c r="E848" s="4"/>
      <c r="F848" s="4"/>
      <c r="G848" s="4"/>
      <c r="H848" s="4"/>
      <c r="I848" s="4"/>
      <c r="J848" s="4"/>
      <c r="K848" s="4"/>
      <c r="L848" s="4"/>
      <c r="M848" s="4"/>
      <c r="N848" s="4"/>
      <c r="O848" s="4"/>
      <c r="P848" s="4"/>
      <c r="Q848" s="4"/>
      <c r="R848" s="4"/>
      <c r="S848" s="4"/>
      <c r="T848" s="4"/>
    </row>
    <row r="849" spans="1:20">
      <c r="A849" s="4"/>
      <c r="B849" s="4"/>
      <c r="C849" s="4"/>
      <c r="D849" s="4"/>
      <c r="E849" s="4"/>
      <c r="F849" s="4"/>
      <c r="G849" s="4"/>
      <c r="H849" s="4"/>
      <c r="I849" s="4"/>
      <c r="J849" s="4"/>
      <c r="K849" s="4"/>
      <c r="L849" s="4"/>
      <c r="M849" s="4"/>
      <c r="N849" s="4"/>
      <c r="O849" s="4"/>
      <c r="P849" s="4"/>
      <c r="Q849" s="4"/>
      <c r="R849" s="4"/>
      <c r="S849" s="4"/>
      <c r="T849" s="4"/>
    </row>
    <row r="850" spans="1:20">
      <c r="A850" s="4"/>
      <c r="B850" s="4"/>
      <c r="C850" s="4"/>
      <c r="D850" s="4"/>
      <c r="E850" s="4"/>
      <c r="F850" s="4"/>
      <c r="G850" s="4"/>
      <c r="H850" s="4"/>
      <c r="I850" s="4"/>
      <c r="J850" s="4"/>
      <c r="K850" s="4"/>
      <c r="L850" s="4"/>
      <c r="M850" s="4"/>
      <c r="N850" s="4"/>
      <c r="O850" s="4"/>
      <c r="P850" s="4"/>
      <c r="Q850" s="4"/>
      <c r="R850" s="4"/>
      <c r="S850" s="4"/>
      <c r="T850" s="4"/>
    </row>
    <row r="851" spans="1:20">
      <c r="A851" s="4"/>
      <c r="B851" s="4"/>
      <c r="C851" s="4"/>
      <c r="D851" s="4"/>
      <c r="E851" s="4"/>
      <c r="F851" s="4"/>
      <c r="G851" s="4"/>
      <c r="H851" s="4"/>
      <c r="I851" s="4"/>
      <c r="J851" s="4"/>
      <c r="K851" s="4"/>
      <c r="L851" s="4"/>
      <c r="M851" s="4"/>
      <c r="N851" s="4"/>
      <c r="O851" s="4"/>
      <c r="P851" s="4"/>
      <c r="Q851" s="4"/>
      <c r="R851" s="4"/>
      <c r="S851" s="4"/>
      <c r="T851" s="4"/>
    </row>
    <row r="852" spans="1:20">
      <c r="A852" s="4"/>
      <c r="B852" s="4"/>
      <c r="C852" s="4"/>
      <c r="D852" s="4"/>
      <c r="E852" s="4"/>
      <c r="F852" s="4"/>
      <c r="G852" s="4"/>
      <c r="H852" s="4"/>
      <c r="I852" s="4"/>
      <c r="J852" s="4"/>
      <c r="K852" s="4"/>
      <c r="L852" s="4"/>
      <c r="M852" s="4"/>
      <c r="N852" s="4"/>
      <c r="O852" s="4"/>
      <c r="P852" s="4"/>
      <c r="Q852" s="4"/>
      <c r="R852" s="4"/>
      <c r="S852" s="4"/>
      <c r="T852" s="4"/>
    </row>
    <row r="853" spans="1:20">
      <c r="A853" s="4"/>
      <c r="B853" s="4"/>
      <c r="C853" s="4"/>
      <c r="D853" s="4"/>
      <c r="E853" s="4"/>
      <c r="F853" s="4"/>
      <c r="G853" s="4"/>
      <c r="H853" s="4"/>
      <c r="I853" s="4"/>
      <c r="J853" s="4"/>
      <c r="K853" s="4"/>
      <c r="L853" s="4"/>
      <c r="M853" s="4"/>
      <c r="N853" s="4"/>
      <c r="O853" s="4"/>
      <c r="P853" s="4"/>
      <c r="Q853" s="4"/>
      <c r="R853" s="4"/>
      <c r="S853" s="4"/>
      <c r="T853" s="4"/>
    </row>
    <row r="854" spans="1:20">
      <c r="A854" s="4"/>
      <c r="B854" s="4"/>
      <c r="C854" s="4"/>
      <c r="D854" s="4"/>
      <c r="E854" s="4"/>
      <c r="F854" s="4"/>
      <c r="G854" s="4"/>
      <c r="H854" s="4"/>
      <c r="I854" s="4"/>
      <c r="J854" s="4"/>
      <c r="K854" s="4"/>
      <c r="L854" s="4"/>
      <c r="M854" s="4"/>
      <c r="N854" s="4"/>
      <c r="O854" s="4"/>
      <c r="P854" s="4"/>
      <c r="Q854" s="4"/>
      <c r="R854" s="4"/>
      <c r="S854" s="4"/>
      <c r="T854" s="4"/>
    </row>
    <row r="855" spans="1:20">
      <c r="A855" s="4"/>
      <c r="B855" s="4"/>
      <c r="C855" s="4"/>
      <c r="D855" s="4"/>
      <c r="E855" s="4"/>
      <c r="F855" s="4"/>
      <c r="G855" s="4"/>
      <c r="H855" s="4"/>
      <c r="I855" s="4"/>
      <c r="J855" s="4"/>
      <c r="K855" s="4"/>
      <c r="L855" s="4"/>
      <c r="M855" s="4"/>
      <c r="N855" s="4"/>
      <c r="O855" s="4"/>
      <c r="P855" s="4"/>
      <c r="Q855" s="4"/>
      <c r="R855" s="4"/>
      <c r="S855" s="4"/>
      <c r="T855" s="4"/>
    </row>
    <row r="856" spans="1:20">
      <c r="A856" s="4"/>
      <c r="B856" s="4"/>
      <c r="C856" s="4"/>
      <c r="D856" s="4"/>
      <c r="E856" s="4"/>
      <c r="F856" s="4"/>
      <c r="G856" s="4"/>
      <c r="H856" s="4"/>
      <c r="I856" s="4"/>
      <c r="J856" s="4"/>
      <c r="K856" s="4"/>
      <c r="L856" s="4"/>
      <c r="M856" s="4"/>
      <c r="N856" s="4"/>
      <c r="O856" s="4"/>
      <c r="P856" s="4"/>
      <c r="Q856" s="4"/>
      <c r="R856" s="4"/>
      <c r="S856" s="4"/>
      <c r="T856" s="4"/>
    </row>
    <row r="857" spans="1:20">
      <c r="A857" s="4"/>
      <c r="B857" s="4"/>
      <c r="C857" s="4"/>
      <c r="D857" s="4"/>
      <c r="E857" s="4"/>
      <c r="F857" s="4"/>
      <c r="G857" s="4"/>
      <c r="H857" s="4"/>
      <c r="I857" s="4"/>
      <c r="J857" s="4"/>
      <c r="K857" s="4"/>
      <c r="L857" s="4"/>
      <c r="M857" s="4"/>
      <c r="N857" s="4"/>
      <c r="O857" s="4"/>
      <c r="P857" s="4"/>
      <c r="Q857" s="4"/>
      <c r="R857" s="4"/>
      <c r="S857" s="4"/>
      <c r="T857" s="4"/>
    </row>
    <row r="858" spans="1:20">
      <c r="A858" s="4"/>
      <c r="B858" s="4"/>
      <c r="C858" s="4"/>
      <c r="D858" s="4"/>
      <c r="E858" s="4"/>
      <c r="F858" s="4"/>
      <c r="G858" s="4"/>
      <c r="H858" s="4"/>
      <c r="I858" s="4"/>
      <c r="J858" s="4"/>
      <c r="K858" s="4"/>
      <c r="L858" s="4"/>
      <c r="M858" s="4"/>
      <c r="N858" s="4"/>
      <c r="O858" s="4"/>
      <c r="P858" s="4"/>
      <c r="Q858" s="4"/>
      <c r="R858" s="4"/>
      <c r="S858" s="4"/>
      <c r="T858" s="4"/>
    </row>
    <row r="859" spans="1:20">
      <c r="A859" s="4"/>
      <c r="B859" s="4"/>
      <c r="C859" s="4"/>
      <c r="D859" s="4"/>
      <c r="E859" s="4"/>
      <c r="F859" s="4"/>
      <c r="G859" s="4"/>
      <c r="H859" s="4"/>
      <c r="I859" s="4"/>
      <c r="J859" s="4"/>
      <c r="K859" s="4"/>
      <c r="L859" s="4"/>
      <c r="M859" s="4"/>
      <c r="N859" s="4"/>
      <c r="O859" s="4"/>
      <c r="P859" s="4"/>
      <c r="Q859" s="4"/>
      <c r="R859" s="4"/>
      <c r="S859" s="4"/>
      <c r="T859" s="4"/>
    </row>
    <row r="860" spans="1:20">
      <c r="A860" s="4"/>
      <c r="B860" s="4"/>
      <c r="C860" s="4"/>
      <c r="D860" s="4"/>
      <c r="E860" s="4"/>
      <c r="F860" s="4"/>
      <c r="G860" s="4"/>
      <c r="H860" s="4"/>
      <c r="I860" s="4"/>
      <c r="J860" s="4"/>
      <c r="K860" s="4"/>
      <c r="L860" s="4"/>
      <c r="M860" s="4"/>
      <c r="N860" s="4"/>
      <c r="O860" s="4"/>
      <c r="P860" s="4"/>
      <c r="Q860" s="4"/>
      <c r="R860" s="4"/>
      <c r="S860" s="4"/>
      <c r="T860" s="4"/>
    </row>
    <row r="861" spans="1:20">
      <c r="A861" s="4"/>
      <c r="B861" s="4"/>
      <c r="C861" s="4"/>
      <c r="D861" s="4"/>
      <c r="E861" s="4"/>
      <c r="F861" s="4"/>
      <c r="G861" s="4"/>
      <c r="H861" s="4"/>
      <c r="I861" s="4"/>
      <c r="J861" s="4"/>
      <c r="K861" s="4"/>
      <c r="L861" s="4"/>
      <c r="M861" s="4"/>
      <c r="N861" s="4"/>
      <c r="O861" s="4"/>
      <c r="P861" s="4"/>
      <c r="Q861" s="4"/>
      <c r="R861" s="4"/>
      <c r="S861" s="4"/>
      <c r="T861" s="4"/>
    </row>
    <row r="862" spans="1:20">
      <c r="A862" s="4"/>
      <c r="B862" s="4"/>
      <c r="C862" s="4"/>
      <c r="D862" s="4"/>
      <c r="E862" s="4"/>
      <c r="F862" s="4"/>
      <c r="G862" s="4"/>
      <c r="H862" s="4"/>
      <c r="I862" s="4"/>
      <c r="J862" s="4"/>
      <c r="K862" s="4"/>
      <c r="L862" s="4"/>
      <c r="M862" s="4"/>
      <c r="N862" s="4"/>
      <c r="O862" s="4"/>
      <c r="P862" s="4"/>
      <c r="Q862" s="4"/>
      <c r="R862" s="4"/>
      <c r="S862" s="4"/>
      <c r="T862" s="4"/>
    </row>
    <row r="863" spans="1:20">
      <c r="A863" s="4"/>
      <c r="B863" s="4"/>
      <c r="C863" s="4"/>
      <c r="D863" s="4"/>
      <c r="E863" s="4"/>
      <c r="F863" s="4"/>
      <c r="G863" s="4"/>
      <c r="H863" s="4"/>
      <c r="I863" s="4"/>
      <c r="J863" s="4"/>
      <c r="K863" s="4"/>
      <c r="L863" s="4"/>
      <c r="M863" s="4"/>
      <c r="N863" s="4"/>
      <c r="O863" s="4"/>
      <c r="P863" s="4"/>
      <c r="Q863" s="4"/>
      <c r="R863" s="4"/>
      <c r="S863" s="4"/>
      <c r="T863" s="4"/>
    </row>
    <row r="864" spans="1:20">
      <c r="A864" s="4"/>
      <c r="B864" s="4"/>
      <c r="C864" s="4"/>
      <c r="D864" s="4"/>
      <c r="E864" s="4"/>
      <c r="F864" s="4"/>
      <c r="G864" s="4"/>
      <c r="H864" s="4"/>
      <c r="I864" s="4"/>
      <c r="J864" s="4"/>
      <c r="K864" s="4"/>
      <c r="L864" s="4"/>
      <c r="M864" s="4"/>
      <c r="N864" s="4"/>
      <c r="O864" s="4"/>
      <c r="P864" s="4"/>
      <c r="Q864" s="4"/>
      <c r="R864" s="4"/>
      <c r="S864" s="4"/>
      <c r="T864" s="4"/>
    </row>
    <row r="865" spans="1:20">
      <c r="A865" s="4"/>
      <c r="B865" s="4"/>
      <c r="C865" s="4"/>
      <c r="D865" s="4"/>
      <c r="E865" s="4"/>
      <c r="F865" s="4"/>
      <c r="G865" s="4"/>
      <c r="H865" s="4"/>
      <c r="I865" s="4"/>
      <c r="J865" s="4"/>
      <c r="K865" s="4"/>
      <c r="L865" s="4"/>
      <c r="M865" s="4"/>
      <c r="N865" s="4"/>
      <c r="O865" s="4"/>
      <c r="P865" s="4"/>
      <c r="Q865" s="4"/>
      <c r="R865" s="4"/>
      <c r="S865" s="4"/>
      <c r="T865" s="4"/>
    </row>
    <row r="866" spans="1:20">
      <c r="A866" s="4"/>
      <c r="B866" s="4"/>
      <c r="C866" s="4"/>
      <c r="D866" s="4"/>
      <c r="E866" s="4"/>
      <c r="F866" s="4"/>
      <c r="G866" s="4"/>
      <c r="H866" s="4"/>
      <c r="I866" s="4"/>
      <c r="J866" s="4"/>
      <c r="K866" s="4"/>
      <c r="L866" s="4"/>
      <c r="M866" s="4"/>
      <c r="N866" s="4"/>
      <c r="O866" s="4"/>
      <c r="P866" s="4"/>
      <c r="Q866" s="4"/>
      <c r="R866" s="4"/>
      <c r="S866" s="4"/>
      <c r="T866" s="4"/>
    </row>
    <row r="867" spans="1:20">
      <c r="A867" s="4"/>
      <c r="B867" s="4"/>
      <c r="C867" s="4"/>
      <c r="D867" s="4"/>
      <c r="E867" s="4"/>
      <c r="F867" s="4"/>
      <c r="G867" s="4"/>
      <c r="H867" s="4"/>
      <c r="I867" s="4"/>
      <c r="J867" s="4"/>
      <c r="K867" s="4"/>
      <c r="L867" s="4"/>
      <c r="M867" s="4"/>
      <c r="N867" s="4"/>
      <c r="O867" s="4"/>
      <c r="P867" s="4"/>
      <c r="Q867" s="4"/>
      <c r="R867" s="4"/>
      <c r="S867" s="4"/>
      <c r="T867" s="4"/>
    </row>
    <row r="868" spans="1:20">
      <c r="A868" s="4"/>
      <c r="B868" s="4"/>
      <c r="C868" s="4"/>
      <c r="D868" s="4"/>
      <c r="E868" s="4"/>
      <c r="F868" s="4"/>
      <c r="G868" s="4"/>
      <c r="H868" s="4"/>
      <c r="I868" s="4"/>
      <c r="J868" s="4"/>
      <c r="K868" s="4"/>
      <c r="L868" s="4"/>
      <c r="M868" s="4"/>
      <c r="N868" s="4"/>
      <c r="O868" s="4"/>
      <c r="P868" s="4"/>
      <c r="Q868" s="4"/>
      <c r="R868" s="4"/>
      <c r="S868" s="4"/>
      <c r="T868" s="4"/>
    </row>
    <row r="869" spans="1:20">
      <c r="A869" s="4"/>
      <c r="B869" s="4"/>
      <c r="C869" s="4"/>
      <c r="D869" s="4"/>
      <c r="E869" s="4"/>
      <c r="F869" s="4"/>
      <c r="G869" s="4"/>
      <c r="H869" s="4"/>
      <c r="I869" s="4"/>
      <c r="J869" s="4"/>
      <c r="K869" s="4"/>
      <c r="L869" s="4"/>
      <c r="M869" s="4"/>
      <c r="N869" s="4"/>
      <c r="O869" s="4"/>
      <c r="P869" s="4"/>
      <c r="Q869" s="4"/>
      <c r="R869" s="4"/>
      <c r="S869" s="4"/>
      <c r="T869" s="4"/>
    </row>
    <row r="870" spans="1:20">
      <c r="A870" s="4"/>
      <c r="B870" s="4"/>
      <c r="C870" s="4"/>
      <c r="D870" s="4"/>
      <c r="E870" s="4"/>
      <c r="F870" s="4"/>
      <c r="G870" s="4"/>
      <c r="H870" s="4"/>
      <c r="I870" s="4"/>
      <c r="J870" s="4"/>
      <c r="K870" s="4"/>
      <c r="L870" s="4"/>
      <c r="M870" s="4"/>
      <c r="N870" s="4"/>
      <c r="O870" s="4"/>
      <c r="P870" s="4"/>
      <c r="Q870" s="4"/>
      <c r="R870" s="4"/>
      <c r="S870" s="4"/>
      <c r="T870" s="4"/>
    </row>
    <row r="871" spans="1:20">
      <c r="A871" s="4"/>
      <c r="B871" s="4"/>
      <c r="C871" s="4"/>
      <c r="D871" s="4"/>
      <c r="E871" s="4"/>
      <c r="F871" s="4"/>
      <c r="G871" s="4"/>
      <c r="H871" s="4"/>
      <c r="I871" s="4"/>
      <c r="J871" s="4"/>
      <c r="K871" s="4"/>
      <c r="L871" s="4"/>
      <c r="M871" s="4"/>
      <c r="N871" s="4"/>
      <c r="O871" s="4"/>
      <c r="P871" s="4"/>
      <c r="Q871" s="4"/>
      <c r="R871" s="4"/>
      <c r="S871" s="4"/>
      <c r="T871" s="4"/>
    </row>
    <row r="872" spans="1:20">
      <c r="A872" s="4"/>
      <c r="B872" s="4"/>
      <c r="C872" s="4"/>
      <c r="D872" s="4"/>
      <c r="E872" s="4"/>
      <c r="F872" s="4"/>
      <c r="G872" s="4"/>
      <c r="H872" s="4"/>
      <c r="I872" s="4"/>
      <c r="J872" s="4"/>
      <c r="K872" s="4"/>
      <c r="L872" s="4"/>
      <c r="M872" s="4"/>
      <c r="N872" s="4"/>
      <c r="O872" s="4"/>
      <c r="P872" s="4"/>
      <c r="Q872" s="4"/>
      <c r="R872" s="4"/>
      <c r="S872" s="4"/>
      <c r="T872" s="4"/>
    </row>
    <row r="873" spans="1:20">
      <c r="A873" s="4"/>
      <c r="B873" s="4"/>
      <c r="C873" s="4"/>
      <c r="D873" s="4"/>
      <c r="E873" s="4"/>
      <c r="F873" s="4"/>
      <c r="G873" s="4"/>
      <c r="H873" s="4"/>
      <c r="I873" s="4"/>
      <c r="J873" s="4"/>
      <c r="K873" s="4"/>
      <c r="L873" s="4"/>
      <c r="M873" s="4"/>
      <c r="N873" s="4"/>
      <c r="O873" s="4"/>
      <c r="P873" s="4"/>
      <c r="Q873" s="4"/>
      <c r="R873" s="4"/>
      <c r="S873" s="4"/>
      <c r="T873" s="4"/>
    </row>
    <row r="874" spans="1:20">
      <c r="A874" s="4"/>
      <c r="B874" s="4"/>
      <c r="C874" s="4"/>
      <c r="D874" s="4"/>
      <c r="E874" s="4"/>
      <c r="F874" s="4"/>
      <c r="G874" s="4"/>
      <c r="H874" s="4"/>
      <c r="I874" s="4"/>
      <c r="J874" s="4"/>
      <c r="K874" s="4"/>
      <c r="L874" s="4"/>
      <c r="M874" s="4"/>
      <c r="N874" s="4"/>
      <c r="O874" s="4"/>
      <c r="P874" s="4"/>
      <c r="Q874" s="4"/>
      <c r="R874" s="4"/>
      <c r="S874" s="4"/>
      <c r="T874" s="4"/>
    </row>
    <row r="875" spans="1:20">
      <c r="A875" s="4"/>
      <c r="B875" s="4"/>
      <c r="C875" s="4"/>
      <c r="D875" s="4"/>
      <c r="E875" s="4"/>
      <c r="F875" s="4"/>
      <c r="G875" s="4"/>
      <c r="H875" s="4"/>
      <c r="I875" s="4"/>
      <c r="J875" s="4"/>
      <c r="K875" s="4"/>
      <c r="L875" s="4"/>
      <c r="M875" s="4"/>
      <c r="N875" s="4"/>
      <c r="O875" s="4"/>
      <c r="P875" s="4"/>
      <c r="Q875" s="4"/>
      <c r="R875" s="4"/>
      <c r="S875" s="4"/>
      <c r="T875" s="4"/>
    </row>
    <row r="876" spans="1:20">
      <c r="A876" s="4"/>
      <c r="B876" s="4"/>
      <c r="C876" s="4"/>
      <c r="D876" s="4"/>
      <c r="E876" s="4"/>
      <c r="F876" s="4"/>
      <c r="G876" s="4"/>
      <c r="H876" s="4"/>
      <c r="I876" s="4"/>
      <c r="J876" s="4"/>
      <c r="K876" s="4"/>
      <c r="L876" s="4"/>
      <c r="M876" s="4"/>
      <c r="N876" s="4"/>
      <c r="O876" s="4"/>
      <c r="P876" s="4"/>
      <c r="Q876" s="4"/>
      <c r="R876" s="4"/>
      <c r="S876" s="4"/>
      <c r="T876" s="4"/>
    </row>
    <row r="877" spans="1:20">
      <c r="A877" s="4"/>
      <c r="B877" s="4"/>
      <c r="C877" s="4"/>
      <c r="D877" s="4"/>
      <c r="E877" s="4"/>
      <c r="F877" s="4"/>
      <c r="G877" s="4"/>
      <c r="H877" s="4"/>
      <c r="I877" s="4"/>
      <c r="J877" s="4"/>
      <c r="K877" s="4"/>
      <c r="L877" s="4"/>
      <c r="M877" s="4"/>
      <c r="N877" s="4"/>
      <c r="O877" s="4"/>
      <c r="P877" s="4"/>
      <c r="Q877" s="4"/>
      <c r="R877" s="4"/>
      <c r="S877" s="4"/>
      <c r="T877" s="4"/>
    </row>
    <row r="878" spans="1:20">
      <c r="A878" s="4"/>
      <c r="B878" s="4"/>
      <c r="C878" s="4"/>
      <c r="D878" s="4"/>
      <c r="E878" s="4"/>
      <c r="F878" s="4"/>
      <c r="G878" s="4"/>
      <c r="H878" s="4"/>
      <c r="I878" s="4"/>
      <c r="J878" s="4"/>
      <c r="K878" s="4"/>
      <c r="L878" s="4"/>
      <c r="M878" s="4"/>
      <c r="N878" s="4"/>
      <c r="O878" s="4"/>
      <c r="P878" s="4"/>
      <c r="Q878" s="4"/>
      <c r="R878" s="4"/>
      <c r="S878" s="4"/>
      <c r="T878" s="4"/>
    </row>
    <row r="879" spans="1:20">
      <c r="A879" s="4"/>
      <c r="B879" s="4"/>
      <c r="C879" s="4"/>
      <c r="D879" s="4"/>
      <c r="E879" s="4"/>
      <c r="F879" s="4"/>
      <c r="G879" s="4"/>
      <c r="H879" s="4"/>
      <c r="I879" s="4"/>
      <c r="J879" s="4"/>
      <c r="K879" s="4"/>
      <c r="L879" s="4"/>
      <c r="M879" s="4"/>
      <c r="N879" s="4"/>
      <c r="O879" s="4"/>
      <c r="P879" s="4"/>
      <c r="Q879" s="4"/>
      <c r="R879" s="4"/>
      <c r="S879" s="4"/>
      <c r="T879" s="4"/>
    </row>
    <row r="880" spans="1:20">
      <c r="A880" s="4"/>
      <c r="B880" s="4"/>
      <c r="C880" s="4"/>
      <c r="D880" s="4"/>
      <c r="E880" s="4"/>
      <c r="F880" s="4"/>
      <c r="G880" s="4"/>
      <c r="H880" s="4"/>
      <c r="I880" s="4"/>
      <c r="J880" s="4"/>
      <c r="K880" s="4"/>
      <c r="L880" s="4"/>
      <c r="M880" s="4"/>
      <c r="N880" s="4"/>
      <c r="O880" s="4"/>
      <c r="P880" s="4"/>
      <c r="Q880" s="4"/>
      <c r="R880" s="4"/>
      <c r="S880" s="4"/>
      <c r="T880" s="4"/>
    </row>
    <row r="881" spans="1:20">
      <c r="A881" s="4"/>
      <c r="B881" s="4"/>
      <c r="C881" s="4"/>
      <c r="D881" s="4"/>
      <c r="E881" s="4"/>
      <c r="F881" s="4"/>
      <c r="G881" s="4"/>
      <c r="H881" s="4"/>
      <c r="I881" s="4"/>
      <c r="J881" s="4"/>
      <c r="K881" s="4"/>
      <c r="L881" s="4"/>
      <c r="M881" s="4"/>
      <c r="N881" s="4"/>
      <c r="O881" s="4"/>
      <c r="P881" s="4"/>
      <c r="Q881" s="4"/>
      <c r="R881" s="4"/>
      <c r="S881" s="4"/>
      <c r="T881" s="4"/>
    </row>
    <row r="882" spans="1:20">
      <c r="A882" s="4"/>
      <c r="B882" s="4"/>
      <c r="C882" s="4"/>
      <c r="D882" s="4"/>
      <c r="E882" s="4"/>
      <c r="F882" s="4"/>
      <c r="G882" s="4"/>
      <c r="H882" s="4"/>
      <c r="I882" s="4"/>
      <c r="J882" s="4"/>
      <c r="K882" s="4"/>
      <c r="L882" s="4"/>
      <c r="M882" s="4"/>
      <c r="N882" s="4"/>
      <c r="O882" s="4"/>
      <c r="P882" s="4"/>
      <c r="Q882" s="4"/>
      <c r="R882" s="4"/>
      <c r="S882" s="4"/>
      <c r="T882" s="4"/>
    </row>
    <row r="883" spans="1:20">
      <c r="A883" s="4"/>
      <c r="B883" s="4"/>
      <c r="C883" s="4"/>
      <c r="D883" s="4"/>
      <c r="E883" s="4"/>
      <c r="F883" s="4"/>
      <c r="G883" s="4"/>
      <c r="H883" s="4"/>
      <c r="I883" s="4"/>
      <c r="J883" s="4"/>
      <c r="K883" s="4"/>
      <c r="L883" s="4"/>
      <c r="M883" s="4"/>
      <c r="N883" s="4"/>
      <c r="O883" s="4"/>
      <c r="P883" s="4"/>
      <c r="Q883" s="4"/>
      <c r="R883" s="4"/>
      <c r="S883" s="4"/>
      <c r="T883" s="4"/>
    </row>
    <row r="884" spans="1:20">
      <c r="A884" s="4"/>
      <c r="B884" s="4"/>
      <c r="C884" s="4"/>
      <c r="D884" s="4"/>
      <c r="E884" s="4"/>
      <c r="F884" s="4"/>
      <c r="G884" s="4"/>
      <c r="H884" s="4"/>
      <c r="I884" s="4"/>
      <c r="J884" s="4"/>
      <c r="K884" s="4"/>
      <c r="L884" s="4"/>
      <c r="M884" s="4"/>
      <c r="N884" s="4"/>
      <c r="O884" s="4"/>
      <c r="P884" s="4"/>
      <c r="Q884" s="4"/>
      <c r="R884" s="4"/>
      <c r="S884" s="4"/>
      <c r="T884" s="4"/>
    </row>
    <row r="885" spans="1:20">
      <c r="A885" s="4"/>
      <c r="B885" s="4"/>
      <c r="C885" s="4"/>
      <c r="D885" s="4"/>
      <c r="E885" s="4"/>
      <c r="F885" s="4"/>
      <c r="G885" s="4"/>
      <c r="H885" s="4"/>
      <c r="I885" s="4"/>
      <c r="J885" s="4"/>
      <c r="K885" s="4"/>
      <c r="L885" s="4"/>
      <c r="M885" s="4"/>
      <c r="N885" s="4"/>
      <c r="O885" s="4"/>
      <c r="P885" s="4"/>
      <c r="Q885" s="4"/>
      <c r="R885" s="4"/>
      <c r="S885" s="4"/>
      <c r="T885" s="4"/>
    </row>
    <row r="886" spans="1:20">
      <c r="A886" s="4"/>
      <c r="B886" s="4"/>
      <c r="C886" s="4"/>
      <c r="D886" s="4"/>
      <c r="E886" s="4"/>
      <c r="F886" s="4"/>
      <c r="G886" s="4"/>
      <c r="H886" s="4"/>
      <c r="I886" s="4"/>
      <c r="J886" s="4"/>
      <c r="K886" s="4"/>
      <c r="L886" s="4"/>
      <c r="M886" s="4"/>
      <c r="N886" s="4"/>
      <c r="O886" s="4"/>
      <c r="P886" s="4"/>
      <c r="Q886" s="4"/>
      <c r="R886" s="4"/>
      <c r="S886" s="4"/>
      <c r="T886" s="4"/>
    </row>
    <row r="887" spans="1:20">
      <c r="A887" s="4"/>
      <c r="B887" s="4"/>
      <c r="C887" s="4"/>
      <c r="D887" s="4"/>
      <c r="E887" s="4"/>
      <c r="F887" s="4"/>
      <c r="G887" s="4"/>
      <c r="H887" s="4"/>
      <c r="I887" s="4"/>
      <c r="J887" s="4"/>
      <c r="K887" s="4"/>
      <c r="L887" s="4"/>
      <c r="M887" s="4"/>
      <c r="N887" s="4"/>
      <c r="O887" s="4"/>
      <c r="P887" s="4"/>
      <c r="Q887" s="4"/>
      <c r="R887" s="4"/>
      <c r="S887" s="4"/>
      <c r="T887" s="4"/>
    </row>
    <row r="888" spans="1:20">
      <c r="A888" s="4"/>
      <c r="B888" s="4"/>
      <c r="C888" s="4"/>
      <c r="D888" s="4"/>
      <c r="E888" s="4"/>
      <c r="F888" s="4"/>
      <c r="G888" s="4"/>
      <c r="H888" s="4"/>
      <c r="I888" s="4"/>
      <c r="J888" s="4"/>
      <c r="K888" s="4"/>
      <c r="L888" s="4"/>
      <c r="M888" s="4"/>
      <c r="N888" s="4"/>
      <c r="O888" s="4"/>
      <c r="P888" s="4"/>
      <c r="Q888" s="4"/>
      <c r="R888" s="4"/>
      <c r="S888" s="4"/>
      <c r="T888" s="4"/>
    </row>
    <row r="889" spans="1:20">
      <c r="A889" s="4"/>
      <c r="B889" s="4"/>
      <c r="C889" s="4"/>
      <c r="D889" s="4"/>
      <c r="E889" s="4"/>
      <c r="F889" s="4"/>
      <c r="G889" s="4"/>
      <c r="H889" s="4"/>
      <c r="I889" s="4"/>
      <c r="J889" s="4"/>
      <c r="K889" s="4"/>
      <c r="L889" s="4"/>
      <c r="M889" s="4"/>
      <c r="N889" s="4"/>
      <c r="O889" s="4"/>
      <c r="P889" s="4"/>
      <c r="Q889" s="4"/>
      <c r="R889" s="4"/>
      <c r="S889" s="4"/>
      <c r="T889" s="4"/>
    </row>
    <row r="890" spans="1:20">
      <c r="A890" s="4"/>
      <c r="B890" s="4"/>
      <c r="C890" s="4"/>
      <c r="D890" s="4"/>
      <c r="E890" s="4"/>
      <c r="F890" s="4"/>
      <c r="G890" s="4"/>
      <c r="H890" s="4"/>
      <c r="I890" s="4"/>
      <c r="J890" s="4"/>
      <c r="K890" s="4"/>
      <c r="L890" s="4"/>
      <c r="M890" s="4"/>
      <c r="N890" s="4"/>
      <c r="O890" s="4"/>
      <c r="P890" s="4"/>
      <c r="Q890" s="4"/>
      <c r="R890" s="4"/>
      <c r="S890" s="4"/>
      <c r="T890" s="4"/>
    </row>
    <row r="891" spans="1:20">
      <c r="A891" s="4"/>
      <c r="B891" s="4"/>
      <c r="C891" s="4"/>
      <c r="D891" s="4"/>
      <c r="E891" s="4"/>
      <c r="F891" s="4"/>
      <c r="G891" s="4"/>
      <c r="H891" s="4"/>
      <c r="I891" s="4"/>
      <c r="J891" s="4"/>
      <c r="K891" s="4"/>
      <c r="L891" s="4"/>
      <c r="M891" s="4"/>
      <c r="N891" s="4"/>
      <c r="O891" s="4"/>
      <c r="P891" s="4"/>
      <c r="Q891" s="4"/>
      <c r="R891" s="4"/>
      <c r="S891" s="4"/>
      <c r="T891" s="4"/>
    </row>
    <row r="892" spans="1:20">
      <c r="A892" s="4"/>
      <c r="B892" s="4"/>
      <c r="C892" s="4"/>
      <c r="D892" s="4"/>
      <c r="E892" s="4"/>
      <c r="F892" s="4"/>
      <c r="G892" s="4"/>
      <c r="H892" s="4"/>
      <c r="I892" s="4"/>
      <c r="J892" s="4"/>
      <c r="K892" s="4"/>
      <c r="L892" s="4"/>
      <c r="M892" s="4"/>
      <c r="N892" s="4"/>
      <c r="O892" s="4"/>
      <c r="P892" s="4"/>
      <c r="Q892" s="4"/>
      <c r="R892" s="4"/>
      <c r="S892" s="4"/>
      <c r="T892" s="4"/>
    </row>
    <row r="893" spans="1:20">
      <c r="A893" s="4"/>
      <c r="B893" s="4"/>
      <c r="C893" s="4"/>
      <c r="D893" s="4"/>
      <c r="E893" s="4"/>
      <c r="F893" s="4"/>
      <c r="G893" s="4"/>
      <c r="H893" s="4"/>
      <c r="I893" s="4"/>
      <c r="J893" s="4"/>
      <c r="K893" s="4"/>
      <c r="L893" s="4"/>
      <c r="M893" s="4"/>
      <c r="N893" s="4"/>
      <c r="O893" s="4"/>
      <c r="P893" s="4"/>
      <c r="Q893" s="4"/>
      <c r="R893" s="4"/>
      <c r="S893" s="4"/>
      <c r="T893" s="4"/>
    </row>
    <row r="894" spans="1:20">
      <c r="A894" s="4"/>
      <c r="B894" s="4"/>
      <c r="C894" s="4"/>
      <c r="D894" s="4"/>
      <c r="E894" s="4"/>
      <c r="F894" s="4"/>
      <c r="G894" s="4"/>
      <c r="H894" s="4"/>
      <c r="I894" s="4"/>
      <c r="J894" s="4"/>
      <c r="K894" s="4"/>
      <c r="L894" s="4"/>
      <c r="M894" s="4"/>
      <c r="N894" s="4"/>
      <c r="O894" s="4"/>
      <c r="P894" s="4"/>
      <c r="Q894" s="4"/>
      <c r="R894" s="4"/>
      <c r="S894" s="4"/>
      <c r="T894" s="4"/>
    </row>
    <row r="895" spans="1:20">
      <c r="A895" s="4"/>
      <c r="B895" s="4"/>
      <c r="C895" s="4"/>
      <c r="D895" s="4"/>
      <c r="E895" s="4"/>
      <c r="F895" s="4"/>
      <c r="G895" s="4"/>
      <c r="H895" s="4"/>
      <c r="I895" s="4"/>
      <c r="J895" s="4"/>
      <c r="K895" s="4"/>
      <c r="L895" s="4"/>
      <c r="M895" s="4"/>
      <c r="N895" s="4"/>
      <c r="O895" s="4"/>
      <c r="P895" s="4"/>
      <c r="Q895" s="4"/>
      <c r="R895" s="4"/>
      <c r="S895" s="4"/>
      <c r="T895" s="4"/>
    </row>
    <row r="896" spans="1:20">
      <c r="A896" s="4"/>
      <c r="B896" s="4"/>
      <c r="C896" s="4"/>
      <c r="D896" s="4"/>
      <c r="E896" s="4"/>
      <c r="F896" s="4"/>
      <c r="G896" s="4"/>
      <c r="H896" s="4"/>
      <c r="I896" s="4"/>
      <c r="J896" s="4"/>
      <c r="K896" s="4"/>
      <c r="L896" s="4"/>
      <c r="M896" s="4"/>
      <c r="N896" s="4"/>
      <c r="O896" s="4"/>
      <c r="P896" s="4"/>
      <c r="Q896" s="4"/>
      <c r="R896" s="4"/>
      <c r="S896" s="4"/>
      <c r="T896" s="4"/>
    </row>
    <row r="897" spans="1:20">
      <c r="A897" s="4"/>
      <c r="B897" s="4"/>
      <c r="C897" s="4"/>
      <c r="D897" s="4"/>
      <c r="E897" s="4"/>
      <c r="F897" s="4"/>
      <c r="G897" s="4"/>
      <c r="H897" s="4"/>
      <c r="I897" s="4"/>
      <c r="J897" s="4"/>
      <c r="K897" s="4"/>
      <c r="L897" s="4"/>
      <c r="M897" s="4"/>
      <c r="N897" s="4"/>
      <c r="O897" s="4"/>
      <c r="P897" s="4"/>
      <c r="Q897" s="4"/>
      <c r="R897" s="4"/>
      <c r="S897" s="4"/>
      <c r="T897" s="4"/>
    </row>
    <row r="898" spans="1:20">
      <c r="A898" s="4"/>
      <c r="B898" s="4"/>
      <c r="C898" s="4"/>
      <c r="D898" s="4"/>
      <c r="E898" s="4"/>
      <c r="F898" s="4"/>
      <c r="G898" s="4"/>
      <c r="H898" s="4"/>
      <c r="I898" s="4"/>
      <c r="J898" s="4"/>
      <c r="K898" s="4"/>
      <c r="L898" s="4"/>
      <c r="M898" s="4"/>
      <c r="N898" s="4"/>
      <c r="O898" s="4"/>
      <c r="P898" s="4"/>
      <c r="Q898" s="4"/>
      <c r="R898" s="4"/>
      <c r="S898" s="4"/>
      <c r="T898" s="4"/>
    </row>
    <row r="899" spans="1:20">
      <c r="A899" s="4"/>
      <c r="B899" s="4"/>
      <c r="C899" s="4"/>
      <c r="D899" s="4"/>
      <c r="E899" s="4"/>
      <c r="F899" s="4"/>
      <c r="G899" s="4"/>
      <c r="H899" s="4"/>
      <c r="I899" s="4"/>
      <c r="J899" s="4"/>
      <c r="K899" s="4"/>
      <c r="L899" s="4"/>
      <c r="M899" s="4"/>
      <c r="N899" s="4"/>
      <c r="O899" s="4"/>
      <c r="P899" s="4"/>
      <c r="Q899" s="4"/>
      <c r="R899" s="4"/>
      <c r="S899" s="4"/>
      <c r="T899" s="4"/>
    </row>
    <row r="900" spans="1:20">
      <c r="A900" s="4"/>
      <c r="B900" s="4"/>
      <c r="C900" s="4"/>
      <c r="D900" s="4"/>
      <c r="E900" s="4"/>
      <c r="F900" s="4"/>
      <c r="G900" s="4"/>
      <c r="H900" s="4"/>
      <c r="I900" s="4"/>
      <c r="J900" s="4"/>
      <c r="K900" s="4"/>
      <c r="L900" s="4"/>
      <c r="M900" s="4"/>
      <c r="N900" s="4"/>
      <c r="O900" s="4"/>
      <c r="P900" s="4"/>
      <c r="Q900" s="4"/>
      <c r="R900" s="4"/>
      <c r="S900" s="4"/>
      <c r="T900" s="4"/>
    </row>
    <row r="901" spans="1:20">
      <c r="A901" s="4"/>
      <c r="B901" s="4"/>
      <c r="C901" s="4"/>
      <c r="D901" s="4"/>
      <c r="E901" s="4"/>
      <c r="F901" s="4"/>
      <c r="G901" s="4"/>
      <c r="H901" s="4"/>
      <c r="I901" s="4"/>
      <c r="J901" s="4"/>
      <c r="K901" s="4"/>
      <c r="L901" s="4"/>
      <c r="M901" s="4"/>
      <c r="N901" s="4"/>
      <c r="O901" s="4"/>
      <c r="P901" s="4"/>
      <c r="Q901" s="4"/>
      <c r="R901" s="4"/>
      <c r="S901" s="4"/>
      <c r="T901" s="4"/>
    </row>
    <row r="902" spans="1:20">
      <c r="A902" s="4"/>
      <c r="B902" s="4"/>
      <c r="C902" s="4"/>
      <c r="D902" s="4"/>
      <c r="E902" s="4"/>
      <c r="F902" s="4"/>
      <c r="G902" s="4"/>
      <c r="H902" s="4"/>
      <c r="I902" s="4"/>
      <c r="J902" s="4"/>
      <c r="K902" s="4"/>
      <c r="L902" s="4"/>
      <c r="M902" s="4"/>
      <c r="N902" s="4"/>
      <c r="O902" s="4"/>
      <c r="P902" s="4"/>
      <c r="Q902" s="4"/>
      <c r="R902" s="4"/>
      <c r="S902" s="4"/>
      <c r="T902" s="4"/>
    </row>
    <row r="903" spans="1:20">
      <c r="A903" s="4"/>
      <c r="B903" s="4"/>
      <c r="C903" s="4"/>
      <c r="D903" s="4"/>
      <c r="E903" s="4"/>
      <c r="F903" s="4"/>
      <c r="G903" s="4"/>
      <c r="H903" s="4"/>
      <c r="I903" s="4"/>
      <c r="J903" s="4"/>
      <c r="K903" s="4"/>
      <c r="L903" s="4"/>
      <c r="M903" s="4"/>
      <c r="N903" s="4"/>
      <c r="O903" s="4"/>
      <c r="P903" s="4"/>
      <c r="Q903" s="4"/>
      <c r="R903" s="4"/>
      <c r="S903" s="4"/>
      <c r="T903" s="4"/>
    </row>
    <row r="904" spans="1:20">
      <c r="A904" s="4"/>
      <c r="B904" s="4"/>
      <c r="C904" s="4"/>
      <c r="D904" s="4"/>
      <c r="E904" s="4"/>
      <c r="F904" s="4"/>
      <c r="G904" s="4"/>
      <c r="H904" s="4"/>
      <c r="I904" s="4"/>
      <c r="J904" s="4"/>
      <c r="K904" s="4"/>
      <c r="L904" s="4"/>
      <c r="M904" s="4"/>
      <c r="N904" s="4"/>
      <c r="O904" s="4"/>
      <c r="P904" s="4"/>
      <c r="Q904" s="4"/>
      <c r="R904" s="4"/>
      <c r="S904" s="4"/>
      <c r="T904" s="4"/>
    </row>
    <row r="905" spans="1:20">
      <c r="A905" s="4"/>
      <c r="B905" s="4"/>
      <c r="C905" s="4"/>
      <c r="D905" s="4"/>
      <c r="E905" s="4"/>
      <c r="F905" s="4"/>
      <c r="G905" s="4"/>
      <c r="H905" s="4"/>
      <c r="I905" s="4"/>
      <c r="J905" s="4"/>
      <c r="K905" s="4"/>
      <c r="L905" s="4"/>
      <c r="M905" s="4"/>
      <c r="N905" s="4"/>
      <c r="O905" s="4"/>
      <c r="P905" s="4"/>
      <c r="Q905" s="4"/>
      <c r="R905" s="4"/>
      <c r="S905" s="4"/>
      <c r="T905" s="4"/>
    </row>
    <row r="906" spans="1:20">
      <c r="A906" s="4"/>
      <c r="B906" s="4"/>
      <c r="C906" s="4"/>
      <c r="D906" s="4"/>
      <c r="E906" s="4"/>
      <c r="F906" s="4"/>
      <c r="G906" s="4"/>
      <c r="H906" s="4"/>
      <c r="I906" s="4"/>
      <c r="J906" s="4"/>
      <c r="K906" s="4"/>
      <c r="L906" s="4"/>
      <c r="M906" s="4"/>
      <c r="N906" s="4"/>
      <c r="O906" s="4"/>
      <c r="P906" s="4"/>
      <c r="Q906" s="4"/>
      <c r="R906" s="4"/>
      <c r="S906" s="4"/>
      <c r="T906" s="4"/>
    </row>
    <row r="907" spans="1:20">
      <c r="A907" s="4"/>
      <c r="B907" s="4"/>
      <c r="C907" s="4"/>
      <c r="D907" s="4"/>
      <c r="E907" s="4"/>
      <c r="F907" s="4"/>
      <c r="G907" s="4"/>
      <c r="H907" s="4"/>
      <c r="I907" s="4"/>
      <c r="J907" s="4"/>
      <c r="K907" s="4"/>
      <c r="L907" s="4"/>
      <c r="M907" s="4"/>
      <c r="N907" s="4"/>
      <c r="O907" s="4"/>
      <c r="P907" s="4"/>
      <c r="Q907" s="4"/>
      <c r="R907" s="4"/>
      <c r="S907" s="4"/>
      <c r="T907" s="4"/>
    </row>
    <row r="908" spans="1:20">
      <c r="A908" s="4"/>
      <c r="B908" s="4"/>
      <c r="C908" s="4"/>
      <c r="D908" s="4"/>
      <c r="E908" s="4"/>
      <c r="F908" s="4"/>
      <c r="G908" s="4"/>
      <c r="H908" s="4"/>
      <c r="I908" s="4"/>
      <c r="J908" s="4"/>
      <c r="K908" s="4"/>
      <c r="L908" s="4"/>
      <c r="M908" s="4"/>
      <c r="N908" s="4"/>
      <c r="O908" s="4"/>
      <c r="P908" s="4"/>
      <c r="Q908" s="4"/>
      <c r="R908" s="4"/>
      <c r="S908" s="4"/>
      <c r="T908" s="4"/>
    </row>
    <row r="909" spans="1:20">
      <c r="A909" s="4"/>
      <c r="B909" s="4"/>
      <c r="C909" s="4"/>
      <c r="D909" s="4"/>
      <c r="E909" s="4"/>
      <c r="F909" s="4"/>
      <c r="G909" s="4"/>
      <c r="H909" s="4"/>
      <c r="I909" s="4"/>
      <c r="J909" s="4"/>
      <c r="K909" s="4"/>
      <c r="L909" s="4"/>
      <c r="M909" s="4"/>
      <c r="N909" s="4"/>
      <c r="O909" s="4"/>
      <c r="P909" s="4"/>
      <c r="Q909" s="4"/>
      <c r="R909" s="4"/>
      <c r="S909" s="4"/>
      <c r="T909" s="4"/>
    </row>
    <row r="910" spans="1:20">
      <c r="A910" s="4"/>
      <c r="B910" s="4"/>
      <c r="C910" s="4"/>
      <c r="D910" s="4"/>
      <c r="E910" s="4"/>
      <c r="F910" s="4"/>
      <c r="G910" s="4"/>
      <c r="H910" s="4"/>
      <c r="I910" s="4"/>
      <c r="J910" s="4"/>
      <c r="K910" s="4"/>
      <c r="L910" s="4"/>
      <c r="M910" s="4"/>
      <c r="N910" s="4"/>
      <c r="O910" s="4"/>
      <c r="P910" s="4"/>
      <c r="Q910" s="4"/>
      <c r="R910" s="4"/>
      <c r="S910" s="4"/>
      <c r="T910" s="4"/>
    </row>
    <row r="911" spans="1:20">
      <c r="A911" s="4"/>
      <c r="B911" s="4"/>
      <c r="C911" s="4"/>
      <c r="D911" s="4"/>
      <c r="E911" s="4"/>
      <c r="F911" s="4"/>
      <c r="G911" s="4"/>
      <c r="H911" s="4"/>
      <c r="I911" s="4"/>
      <c r="J911" s="4"/>
      <c r="K911" s="4"/>
      <c r="L911" s="4"/>
      <c r="M911" s="4"/>
      <c r="N911" s="4"/>
      <c r="O911" s="4"/>
      <c r="P911" s="4"/>
      <c r="Q911" s="4"/>
      <c r="R911" s="4"/>
      <c r="S911" s="4"/>
      <c r="T911" s="4"/>
    </row>
    <row r="912" spans="1:20">
      <c r="A912" s="4"/>
      <c r="B912" s="4"/>
      <c r="C912" s="4"/>
      <c r="D912" s="4"/>
      <c r="E912" s="4"/>
      <c r="F912" s="4"/>
      <c r="G912" s="4"/>
      <c r="H912" s="4"/>
      <c r="I912" s="4"/>
      <c r="J912" s="4"/>
      <c r="K912" s="4"/>
      <c r="L912" s="4"/>
      <c r="M912" s="4"/>
      <c r="N912" s="4"/>
      <c r="O912" s="4"/>
      <c r="P912" s="4"/>
      <c r="Q912" s="4"/>
      <c r="R912" s="4"/>
      <c r="S912" s="4"/>
      <c r="T912" s="4"/>
    </row>
    <row r="913" spans="1:20">
      <c r="A913" s="4"/>
      <c r="B913" s="4"/>
      <c r="C913" s="4"/>
      <c r="D913" s="4"/>
      <c r="E913" s="4"/>
      <c r="F913" s="4"/>
      <c r="G913" s="4"/>
      <c r="H913" s="4"/>
      <c r="I913" s="4"/>
      <c r="J913" s="4"/>
      <c r="K913" s="4"/>
      <c r="L913" s="4"/>
      <c r="M913" s="4"/>
      <c r="N913" s="4"/>
      <c r="O913" s="4"/>
      <c r="P913" s="4"/>
      <c r="Q913" s="4"/>
      <c r="R913" s="4"/>
      <c r="S913" s="4"/>
      <c r="T913" s="4"/>
    </row>
    <row r="914" spans="1:20">
      <c r="A914" s="4"/>
      <c r="B914" s="4"/>
      <c r="C914" s="4"/>
      <c r="D914" s="4"/>
      <c r="E914" s="4"/>
      <c r="F914" s="4"/>
      <c r="G914" s="4"/>
      <c r="H914" s="4"/>
      <c r="I914" s="4"/>
      <c r="J914" s="4"/>
      <c r="K914" s="4"/>
      <c r="L914" s="4"/>
      <c r="M914" s="4"/>
      <c r="N914" s="4"/>
      <c r="O914" s="4"/>
      <c r="P914" s="4"/>
      <c r="Q914" s="4"/>
      <c r="R914" s="4"/>
      <c r="S914" s="4"/>
      <c r="T914" s="4"/>
    </row>
    <row r="915" spans="1:20">
      <c r="A915" s="4"/>
      <c r="B915" s="4"/>
      <c r="C915" s="4"/>
      <c r="D915" s="4"/>
      <c r="E915" s="4"/>
      <c r="F915" s="4"/>
      <c r="G915" s="4"/>
      <c r="H915" s="4"/>
      <c r="I915" s="4"/>
      <c r="J915" s="4"/>
      <c r="K915" s="4"/>
      <c r="L915" s="4"/>
      <c r="M915" s="4"/>
      <c r="N915" s="4"/>
      <c r="O915" s="4"/>
      <c r="P915" s="4"/>
      <c r="Q915" s="4"/>
      <c r="R915" s="4"/>
      <c r="S915" s="4"/>
      <c r="T915" s="4"/>
    </row>
    <row r="916" spans="1:20">
      <c r="A916" s="4"/>
      <c r="B916" s="4"/>
      <c r="C916" s="4"/>
      <c r="D916" s="4"/>
      <c r="E916" s="4"/>
      <c r="F916" s="4"/>
      <c r="G916" s="4"/>
      <c r="H916" s="4"/>
      <c r="I916" s="4"/>
      <c r="J916" s="4"/>
      <c r="K916" s="4"/>
      <c r="L916" s="4"/>
      <c r="M916" s="4"/>
      <c r="N916" s="4"/>
      <c r="O916" s="4"/>
      <c r="P916" s="4"/>
      <c r="Q916" s="4"/>
      <c r="R916" s="4"/>
      <c r="S916" s="4"/>
      <c r="T916" s="4"/>
    </row>
    <row r="917" spans="1:20">
      <c r="A917" s="4"/>
      <c r="B917" s="4"/>
      <c r="C917" s="4"/>
      <c r="D917" s="4"/>
      <c r="E917" s="4"/>
      <c r="F917" s="4"/>
      <c r="G917" s="4"/>
      <c r="H917" s="4"/>
      <c r="I917" s="4"/>
      <c r="J917" s="4"/>
      <c r="K917" s="4"/>
      <c r="L917" s="4"/>
      <c r="M917" s="4"/>
      <c r="N917" s="4"/>
      <c r="O917" s="4"/>
      <c r="P917" s="4"/>
      <c r="Q917" s="4"/>
      <c r="R917" s="4"/>
      <c r="S917" s="4"/>
      <c r="T917" s="4"/>
    </row>
    <row r="918" spans="1:20">
      <c r="A918" s="4"/>
      <c r="B918" s="4"/>
      <c r="C918" s="4"/>
      <c r="D918" s="4"/>
      <c r="E918" s="4"/>
      <c r="F918" s="4"/>
      <c r="G918" s="4"/>
      <c r="H918" s="4"/>
      <c r="I918" s="4"/>
      <c r="J918" s="4"/>
      <c r="K918" s="4"/>
      <c r="L918" s="4"/>
      <c r="M918" s="4"/>
      <c r="N918" s="4"/>
      <c r="O918" s="4"/>
      <c r="P918" s="4"/>
      <c r="Q918" s="4"/>
      <c r="R918" s="4"/>
      <c r="S918" s="4"/>
      <c r="T918" s="4"/>
    </row>
    <row r="919" spans="1:20">
      <c r="A919" s="4"/>
      <c r="B919" s="4"/>
      <c r="C919" s="4"/>
      <c r="D919" s="4"/>
      <c r="E919" s="4"/>
      <c r="F919" s="4"/>
      <c r="G919" s="4"/>
      <c r="H919" s="4"/>
      <c r="I919" s="4"/>
      <c r="J919" s="4"/>
      <c r="K919" s="4"/>
      <c r="L919" s="4"/>
      <c r="M919" s="4"/>
      <c r="N919" s="4"/>
      <c r="O919" s="4"/>
      <c r="P919" s="4"/>
      <c r="Q919" s="4"/>
      <c r="R919" s="4"/>
      <c r="S919" s="4"/>
      <c r="T919" s="4"/>
    </row>
    <row r="920" spans="1:20">
      <c r="A920" s="4"/>
      <c r="B920" s="4"/>
      <c r="C920" s="4"/>
      <c r="D920" s="4"/>
      <c r="E920" s="4"/>
      <c r="F920" s="4"/>
      <c r="G920" s="4"/>
      <c r="H920" s="4"/>
      <c r="I920" s="4"/>
      <c r="J920" s="4"/>
      <c r="K920" s="4"/>
      <c r="L920" s="4"/>
      <c r="M920" s="4"/>
      <c r="N920" s="4"/>
      <c r="O920" s="4"/>
      <c r="P920" s="4"/>
      <c r="Q920" s="4"/>
      <c r="R920" s="4"/>
      <c r="S920" s="4"/>
      <c r="T920" s="4"/>
    </row>
    <row r="921" spans="1:20">
      <c r="A921" s="4"/>
      <c r="B921" s="4"/>
      <c r="C921" s="4"/>
      <c r="D921" s="4"/>
      <c r="E921" s="4"/>
      <c r="F921" s="4"/>
      <c r="G921" s="4"/>
      <c r="H921" s="4"/>
      <c r="I921" s="4"/>
      <c r="J921" s="4"/>
      <c r="K921" s="4"/>
      <c r="L921" s="4"/>
      <c r="M921" s="4"/>
      <c r="N921" s="4"/>
      <c r="O921" s="4"/>
      <c r="P921" s="4"/>
      <c r="Q921" s="4"/>
      <c r="R921" s="4"/>
      <c r="S921" s="4"/>
      <c r="T921" s="4"/>
    </row>
    <row r="922" spans="1:20">
      <c r="A922" s="4"/>
      <c r="B922" s="4"/>
      <c r="C922" s="4"/>
      <c r="D922" s="4"/>
      <c r="E922" s="4"/>
      <c r="F922" s="4"/>
      <c r="G922" s="4"/>
      <c r="H922" s="4"/>
      <c r="I922" s="4"/>
      <c r="J922" s="4"/>
      <c r="K922" s="4"/>
      <c r="L922" s="4"/>
      <c r="M922" s="4"/>
      <c r="N922" s="4"/>
      <c r="O922" s="4"/>
      <c r="P922" s="4"/>
      <c r="Q922" s="4"/>
      <c r="R922" s="4"/>
      <c r="S922" s="4"/>
      <c r="T922" s="4"/>
    </row>
    <row r="923" spans="1:20">
      <c r="A923" s="4"/>
      <c r="B923" s="4"/>
      <c r="C923" s="4"/>
      <c r="D923" s="4"/>
      <c r="E923" s="4"/>
      <c r="F923" s="4"/>
      <c r="G923" s="4"/>
      <c r="H923" s="4"/>
      <c r="I923" s="4"/>
      <c r="J923" s="4"/>
      <c r="K923" s="4"/>
      <c r="L923" s="4"/>
      <c r="M923" s="4"/>
      <c r="N923" s="4"/>
      <c r="O923" s="4"/>
      <c r="P923" s="4"/>
      <c r="Q923" s="4"/>
      <c r="R923" s="4"/>
      <c r="S923" s="4"/>
      <c r="T923" s="4"/>
    </row>
    <row r="924" spans="1:20">
      <c r="A924" s="4"/>
      <c r="B924" s="4"/>
      <c r="C924" s="4"/>
      <c r="D924" s="4"/>
      <c r="E924" s="4"/>
      <c r="F924" s="4"/>
      <c r="G924" s="4"/>
      <c r="H924" s="4"/>
      <c r="I924" s="4"/>
      <c r="J924" s="4"/>
      <c r="K924" s="4"/>
      <c r="L924" s="4"/>
      <c r="M924" s="4"/>
      <c r="N924" s="4"/>
      <c r="O924" s="4"/>
      <c r="P924" s="4"/>
      <c r="Q924" s="4"/>
      <c r="R924" s="4"/>
      <c r="S924" s="4"/>
      <c r="T924" s="4"/>
    </row>
    <row r="925" spans="1:20">
      <c r="A925" s="4"/>
      <c r="B925" s="4"/>
      <c r="C925" s="4"/>
      <c r="D925" s="4"/>
      <c r="E925" s="4"/>
      <c r="F925" s="4"/>
      <c r="G925" s="4"/>
      <c r="H925" s="4"/>
      <c r="I925" s="4"/>
      <c r="J925" s="4"/>
      <c r="K925" s="4"/>
      <c r="L925" s="4"/>
      <c r="M925" s="4"/>
      <c r="N925" s="4"/>
      <c r="O925" s="4"/>
      <c r="P925" s="4"/>
      <c r="Q925" s="4"/>
      <c r="R925" s="4"/>
      <c r="S925" s="4"/>
      <c r="T925" s="4"/>
    </row>
    <row r="926" spans="1:20">
      <c r="A926" s="4"/>
      <c r="B926" s="4"/>
      <c r="C926" s="4"/>
      <c r="D926" s="4"/>
      <c r="E926" s="4"/>
      <c r="F926" s="4"/>
      <c r="G926" s="4"/>
      <c r="H926" s="4"/>
      <c r="I926" s="4"/>
      <c r="J926" s="4"/>
      <c r="K926" s="4"/>
      <c r="L926" s="4"/>
      <c r="M926" s="4"/>
      <c r="N926" s="4"/>
      <c r="O926" s="4"/>
      <c r="P926" s="4"/>
      <c r="Q926" s="4"/>
      <c r="R926" s="4"/>
      <c r="S926" s="4"/>
      <c r="T926" s="4"/>
    </row>
    <row r="927" spans="1:20">
      <c r="A927" s="4"/>
      <c r="B927" s="4"/>
      <c r="C927" s="4"/>
      <c r="D927" s="4"/>
      <c r="E927" s="4"/>
      <c r="F927" s="4"/>
      <c r="G927" s="4"/>
      <c r="H927" s="4"/>
      <c r="I927" s="4"/>
      <c r="J927" s="4"/>
      <c r="K927" s="4"/>
      <c r="L927" s="4"/>
      <c r="M927" s="4"/>
      <c r="N927" s="4"/>
      <c r="O927" s="4"/>
      <c r="P927" s="4"/>
      <c r="Q927" s="4"/>
      <c r="R927" s="4"/>
      <c r="S927" s="4"/>
      <c r="T927" s="4"/>
    </row>
    <row r="928" spans="1:20">
      <c r="A928" s="4"/>
      <c r="B928" s="4"/>
      <c r="C928" s="4"/>
      <c r="D928" s="4"/>
      <c r="E928" s="4"/>
      <c r="F928" s="4"/>
      <c r="G928" s="4"/>
      <c r="H928" s="4"/>
      <c r="I928" s="4"/>
      <c r="J928" s="4"/>
      <c r="K928" s="4"/>
      <c r="L928" s="4"/>
      <c r="M928" s="4"/>
      <c r="N928" s="4"/>
      <c r="O928" s="4"/>
      <c r="P928" s="4"/>
      <c r="Q928" s="4"/>
      <c r="R928" s="4"/>
      <c r="S928" s="4"/>
      <c r="T928" s="4"/>
    </row>
    <row r="929" spans="1:20">
      <c r="A929" s="4"/>
      <c r="B929" s="4"/>
      <c r="C929" s="4"/>
      <c r="D929" s="4"/>
      <c r="E929" s="4"/>
      <c r="F929" s="4"/>
      <c r="G929" s="4"/>
      <c r="H929" s="4"/>
      <c r="I929" s="4"/>
      <c r="J929" s="4"/>
      <c r="K929" s="4"/>
      <c r="L929" s="4"/>
      <c r="M929" s="4"/>
      <c r="N929" s="4"/>
      <c r="O929" s="4"/>
      <c r="P929" s="4"/>
      <c r="Q929" s="4"/>
      <c r="R929" s="4"/>
      <c r="S929" s="4"/>
      <c r="T929" s="4"/>
    </row>
    <row r="930" spans="1:20">
      <c r="A930" s="4"/>
      <c r="B930" s="4"/>
      <c r="C930" s="4"/>
      <c r="D930" s="4"/>
      <c r="E930" s="4"/>
      <c r="F930" s="4"/>
      <c r="G930" s="4"/>
      <c r="H930" s="4"/>
      <c r="I930" s="4"/>
      <c r="J930" s="4"/>
      <c r="K930" s="4"/>
      <c r="L930" s="4"/>
      <c r="M930" s="4"/>
      <c r="N930" s="4"/>
      <c r="O930" s="4"/>
      <c r="P930" s="4"/>
      <c r="Q930" s="4"/>
      <c r="R930" s="4"/>
      <c r="S930" s="4"/>
      <c r="T930" s="4"/>
    </row>
    <row r="931" spans="1:20">
      <c r="A931" s="4"/>
      <c r="B931" s="4"/>
      <c r="C931" s="4"/>
      <c r="D931" s="4"/>
      <c r="E931" s="4"/>
      <c r="F931" s="4"/>
      <c r="G931" s="4"/>
      <c r="H931" s="4"/>
      <c r="I931" s="4"/>
      <c r="J931" s="4"/>
      <c r="K931" s="4"/>
      <c r="L931" s="4"/>
      <c r="M931" s="4"/>
      <c r="N931" s="4"/>
      <c r="O931" s="4"/>
      <c r="P931" s="4"/>
      <c r="Q931" s="4"/>
      <c r="R931" s="4"/>
      <c r="S931" s="4"/>
      <c r="T931" s="4"/>
    </row>
    <row r="932" spans="1:20">
      <c r="A932" s="4"/>
      <c r="B932" s="4"/>
      <c r="C932" s="4"/>
      <c r="D932" s="4"/>
      <c r="E932" s="4"/>
      <c r="F932" s="4"/>
      <c r="G932" s="4"/>
      <c r="H932" s="4"/>
      <c r="I932" s="4"/>
      <c r="J932" s="4"/>
      <c r="K932" s="4"/>
      <c r="L932" s="4"/>
      <c r="M932" s="4"/>
      <c r="N932" s="4"/>
      <c r="O932" s="4"/>
      <c r="P932" s="4"/>
      <c r="Q932" s="4"/>
      <c r="R932" s="4"/>
      <c r="S932" s="4"/>
      <c r="T932" s="4"/>
    </row>
    <row r="933" spans="1:20">
      <c r="A933" s="4"/>
      <c r="B933" s="4"/>
      <c r="C933" s="4"/>
      <c r="D933" s="4"/>
      <c r="E933" s="4"/>
      <c r="F933" s="4"/>
      <c r="G933" s="4"/>
      <c r="H933" s="4"/>
      <c r="I933" s="4"/>
      <c r="J933" s="4"/>
      <c r="K933" s="4"/>
      <c r="L933" s="4"/>
      <c r="M933" s="4"/>
      <c r="N933" s="4"/>
      <c r="O933" s="4"/>
      <c r="P933" s="4"/>
      <c r="Q933" s="4"/>
      <c r="R933" s="4"/>
      <c r="S933" s="4"/>
      <c r="T933" s="4"/>
    </row>
    <row r="934" spans="1:20">
      <c r="A934" s="4"/>
      <c r="B934" s="4"/>
      <c r="C934" s="4"/>
      <c r="D934" s="4"/>
      <c r="E934" s="4"/>
      <c r="F934" s="4"/>
      <c r="G934" s="4"/>
      <c r="H934" s="4"/>
      <c r="I934" s="4"/>
      <c r="J934" s="4"/>
      <c r="K934" s="4"/>
      <c r="L934" s="4"/>
      <c r="M934" s="4"/>
      <c r="N934" s="4"/>
      <c r="O934" s="4"/>
      <c r="P934" s="4"/>
      <c r="Q934" s="4"/>
      <c r="R934" s="4"/>
      <c r="S934" s="4"/>
      <c r="T934" s="4"/>
    </row>
    <row r="935" spans="1:20">
      <c r="A935" s="4"/>
      <c r="B935" s="4"/>
      <c r="C935" s="4"/>
      <c r="D935" s="4"/>
      <c r="E935" s="4"/>
      <c r="F935" s="4"/>
      <c r="G935" s="4"/>
      <c r="H935" s="4"/>
      <c r="I935" s="4"/>
      <c r="J935" s="4"/>
      <c r="K935" s="4"/>
      <c r="L935" s="4"/>
      <c r="M935" s="4"/>
      <c r="N935" s="4"/>
      <c r="O935" s="4"/>
      <c r="P935" s="4"/>
      <c r="Q935" s="4"/>
      <c r="R935" s="4"/>
      <c r="S935" s="4"/>
      <c r="T935" s="4"/>
    </row>
    <row r="936" spans="1:20">
      <c r="A936" s="4"/>
      <c r="B936" s="4"/>
      <c r="C936" s="4"/>
      <c r="D936" s="4"/>
      <c r="E936" s="4"/>
      <c r="F936" s="4"/>
      <c r="G936" s="4"/>
      <c r="H936" s="4"/>
      <c r="I936" s="4"/>
      <c r="J936" s="4"/>
      <c r="K936" s="4"/>
      <c r="L936" s="4"/>
      <c r="M936" s="4"/>
      <c r="N936" s="4"/>
      <c r="O936" s="4"/>
      <c r="P936" s="4"/>
      <c r="Q936" s="4"/>
      <c r="R936" s="4"/>
      <c r="S936" s="4"/>
      <c r="T936" s="4"/>
    </row>
    <row r="937" spans="1:20">
      <c r="A937" s="4"/>
      <c r="B937" s="4"/>
      <c r="C937" s="4"/>
      <c r="D937" s="4"/>
      <c r="E937" s="4"/>
      <c r="F937" s="4"/>
      <c r="G937" s="4"/>
      <c r="H937" s="4"/>
      <c r="I937" s="4"/>
      <c r="J937" s="4"/>
      <c r="K937" s="4"/>
      <c r="L937" s="4"/>
      <c r="M937" s="4"/>
      <c r="N937" s="4"/>
      <c r="O937" s="4"/>
      <c r="P937" s="4"/>
      <c r="Q937" s="4"/>
      <c r="R937" s="4"/>
      <c r="S937" s="4"/>
      <c r="T937" s="4"/>
    </row>
    <row r="938" spans="1:20">
      <c r="A938" s="4"/>
      <c r="B938" s="4"/>
      <c r="C938" s="4"/>
      <c r="D938" s="4"/>
      <c r="E938" s="4"/>
      <c r="F938" s="4"/>
      <c r="G938" s="4"/>
      <c r="H938" s="4"/>
      <c r="I938" s="4"/>
      <c r="J938" s="4"/>
      <c r="K938" s="4"/>
      <c r="L938" s="4"/>
      <c r="M938" s="4"/>
      <c r="N938" s="4"/>
      <c r="O938" s="4"/>
      <c r="P938" s="4"/>
      <c r="Q938" s="4"/>
      <c r="R938" s="4"/>
      <c r="S938" s="4"/>
      <c r="T938" s="4"/>
    </row>
    <row r="939" spans="1:20">
      <c r="A939" s="4"/>
      <c r="B939" s="4"/>
      <c r="C939" s="4"/>
      <c r="D939" s="4"/>
      <c r="E939" s="4"/>
      <c r="F939" s="4"/>
      <c r="G939" s="4"/>
      <c r="H939" s="4"/>
      <c r="I939" s="4"/>
      <c r="J939" s="4"/>
      <c r="K939" s="4"/>
      <c r="L939" s="4"/>
      <c r="M939" s="4"/>
      <c r="N939" s="4"/>
      <c r="O939" s="4"/>
      <c r="P939" s="4"/>
      <c r="Q939" s="4"/>
      <c r="R939" s="4"/>
      <c r="S939" s="4"/>
      <c r="T939" s="4"/>
    </row>
    <row r="940" spans="1:20">
      <c r="A940" s="4"/>
      <c r="B940" s="4"/>
      <c r="C940" s="4"/>
      <c r="D940" s="4"/>
      <c r="E940" s="4"/>
      <c r="F940" s="4"/>
      <c r="G940" s="4"/>
      <c r="H940" s="4"/>
      <c r="I940" s="4"/>
      <c r="J940" s="4"/>
      <c r="K940" s="4"/>
      <c r="L940" s="4"/>
      <c r="M940" s="4"/>
      <c r="N940" s="4"/>
      <c r="O940" s="4"/>
      <c r="P940" s="4"/>
      <c r="Q940" s="4"/>
      <c r="R940" s="4"/>
      <c r="S940" s="4"/>
      <c r="T940" s="4"/>
    </row>
    <row r="941" spans="1:20">
      <c r="A941" s="4"/>
      <c r="B941" s="4"/>
      <c r="C941" s="4"/>
      <c r="D941" s="4"/>
      <c r="E941" s="4"/>
      <c r="F941" s="4"/>
      <c r="G941" s="4"/>
      <c r="H941" s="4"/>
      <c r="I941" s="4"/>
      <c r="J941" s="4"/>
      <c r="K941" s="4"/>
      <c r="L941" s="4"/>
      <c r="M941" s="4"/>
      <c r="N941" s="4"/>
      <c r="O941" s="4"/>
      <c r="P941" s="4"/>
      <c r="Q941" s="4"/>
      <c r="R941" s="4"/>
      <c r="S941" s="4"/>
      <c r="T941" s="4"/>
    </row>
    <row r="942" spans="1:20">
      <c r="A942" s="4"/>
      <c r="B942" s="4"/>
      <c r="C942" s="4"/>
      <c r="D942" s="4"/>
      <c r="E942" s="4"/>
      <c r="F942" s="4"/>
      <c r="G942" s="4"/>
      <c r="H942" s="4"/>
      <c r="I942" s="4"/>
      <c r="J942" s="4"/>
      <c r="K942" s="4"/>
      <c r="L942" s="4"/>
      <c r="M942" s="4"/>
      <c r="N942" s="4"/>
      <c r="O942" s="4"/>
      <c r="P942" s="4"/>
      <c r="Q942" s="4"/>
      <c r="R942" s="4"/>
      <c r="S942" s="4"/>
      <c r="T942" s="4"/>
    </row>
    <row r="943" spans="1:20">
      <c r="A943" s="4"/>
      <c r="B943" s="4"/>
      <c r="C943" s="4"/>
      <c r="D943" s="4"/>
      <c r="E943" s="4"/>
      <c r="F943" s="4"/>
      <c r="G943" s="4"/>
      <c r="H943" s="4"/>
      <c r="I943" s="4"/>
      <c r="J943" s="4"/>
      <c r="K943" s="4"/>
      <c r="L943" s="4"/>
      <c r="M943" s="4"/>
      <c r="N943" s="4"/>
      <c r="O943" s="4"/>
      <c r="P943" s="4"/>
      <c r="Q943" s="4"/>
      <c r="R943" s="4"/>
      <c r="S943" s="4"/>
      <c r="T943" s="4"/>
    </row>
    <row r="944" spans="1:20">
      <c r="A944" s="4"/>
      <c r="B944" s="4"/>
      <c r="C944" s="4"/>
      <c r="D944" s="4"/>
      <c r="E944" s="4"/>
      <c r="F944" s="4"/>
      <c r="G944" s="4"/>
      <c r="H944" s="4"/>
      <c r="I944" s="4"/>
      <c r="J944" s="4"/>
      <c r="K944" s="4"/>
      <c r="L944" s="4"/>
      <c r="M944" s="4"/>
      <c r="N944" s="4"/>
      <c r="O944" s="4"/>
      <c r="P944" s="4"/>
      <c r="Q944" s="4"/>
      <c r="R944" s="4"/>
      <c r="S944" s="4"/>
      <c r="T944" s="4"/>
    </row>
    <row r="945" spans="1:20">
      <c r="A945" s="4"/>
      <c r="B945" s="4"/>
      <c r="C945" s="4"/>
      <c r="D945" s="4"/>
      <c r="E945" s="4"/>
      <c r="F945" s="4"/>
      <c r="G945" s="4"/>
      <c r="H945" s="4"/>
      <c r="I945" s="4"/>
      <c r="J945" s="4"/>
      <c r="K945" s="4"/>
      <c r="L945" s="4"/>
      <c r="M945" s="4"/>
      <c r="N945" s="4"/>
      <c r="O945" s="4"/>
      <c r="P945" s="4"/>
      <c r="Q945" s="4"/>
      <c r="R945" s="4"/>
      <c r="S945" s="4"/>
      <c r="T945" s="4"/>
    </row>
    <row r="946" spans="1:20">
      <c r="A946" s="4"/>
      <c r="B946" s="4"/>
      <c r="C946" s="4"/>
      <c r="D946" s="4"/>
      <c r="E946" s="4"/>
      <c r="F946" s="4"/>
      <c r="G946" s="4"/>
      <c r="H946" s="4"/>
      <c r="I946" s="4"/>
      <c r="J946" s="4"/>
      <c r="K946" s="4"/>
      <c r="L946" s="4"/>
      <c r="M946" s="4"/>
      <c r="N946" s="4"/>
      <c r="O946" s="4"/>
      <c r="P946" s="4"/>
      <c r="Q946" s="4"/>
      <c r="R946" s="4"/>
      <c r="S946" s="4"/>
      <c r="T946" s="4"/>
    </row>
    <row r="947" spans="1:20">
      <c r="A947" s="4"/>
      <c r="B947" s="4"/>
      <c r="C947" s="4"/>
      <c r="D947" s="4"/>
      <c r="E947" s="4"/>
      <c r="F947" s="4"/>
      <c r="G947" s="4"/>
      <c r="H947" s="4"/>
      <c r="I947" s="4"/>
      <c r="J947" s="4"/>
      <c r="K947" s="4"/>
      <c r="L947" s="4"/>
      <c r="M947" s="4"/>
      <c r="N947" s="4"/>
      <c r="O947" s="4"/>
      <c r="P947" s="4"/>
      <c r="Q947" s="4"/>
      <c r="R947" s="4"/>
      <c r="S947" s="4"/>
      <c r="T947" s="4"/>
    </row>
    <row r="948" spans="1:20">
      <c r="A948" s="4"/>
      <c r="B948" s="4"/>
      <c r="C948" s="4"/>
      <c r="D948" s="4"/>
      <c r="E948" s="4"/>
      <c r="F948" s="4"/>
      <c r="G948" s="4"/>
      <c r="H948" s="4"/>
      <c r="I948" s="4"/>
      <c r="J948" s="4"/>
      <c r="K948" s="4"/>
      <c r="L948" s="4"/>
      <c r="M948" s="4"/>
      <c r="N948" s="4"/>
      <c r="O948" s="4"/>
      <c r="P948" s="4"/>
      <c r="Q948" s="4"/>
      <c r="R948" s="4"/>
      <c r="S948" s="4"/>
      <c r="T948" s="4"/>
    </row>
    <row r="949" spans="1:20">
      <c r="A949" s="4"/>
      <c r="B949" s="4"/>
      <c r="C949" s="4"/>
      <c r="D949" s="4"/>
      <c r="E949" s="4"/>
      <c r="F949" s="4"/>
      <c r="G949" s="4"/>
      <c r="H949" s="4"/>
      <c r="I949" s="4"/>
      <c r="J949" s="4"/>
      <c r="K949" s="4"/>
      <c r="L949" s="4"/>
      <c r="M949" s="4"/>
      <c r="N949" s="4"/>
      <c r="O949" s="4"/>
      <c r="P949" s="4"/>
      <c r="Q949" s="4"/>
      <c r="R949" s="4"/>
      <c r="S949" s="4"/>
      <c r="T949" s="4"/>
    </row>
    <row r="950" spans="1:20">
      <c r="A950" s="4"/>
      <c r="B950" s="4"/>
      <c r="C950" s="4"/>
      <c r="D950" s="4"/>
      <c r="E950" s="4"/>
      <c r="F950" s="4"/>
      <c r="G950" s="4"/>
      <c r="H950" s="4"/>
      <c r="I950" s="4"/>
      <c r="J950" s="4"/>
      <c r="K950" s="4"/>
      <c r="L950" s="4"/>
      <c r="M950" s="4"/>
      <c r="N950" s="4"/>
      <c r="O950" s="4"/>
      <c r="P950" s="4"/>
      <c r="Q950" s="4"/>
      <c r="R950" s="4"/>
      <c r="S950" s="4"/>
      <c r="T950" s="4"/>
    </row>
    <row r="951" spans="1:20">
      <c r="A951" s="4"/>
      <c r="B951" s="4"/>
      <c r="C951" s="4"/>
      <c r="D951" s="4"/>
      <c r="E951" s="4"/>
      <c r="F951" s="4"/>
      <c r="G951" s="4"/>
      <c r="H951" s="4"/>
      <c r="I951" s="4"/>
      <c r="J951" s="4"/>
      <c r="K951" s="4"/>
      <c r="L951" s="4"/>
      <c r="M951" s="4"/>
      <c r="N951" s="4"/>
      <c r="O951" s="4"/>
      <c r="P951" s="4"/>
      <c r="Q951" s="4"/>
      <c r="R951" s="4"/>
      <c r="S951" s="4"/>
      <c r="T951" s="4"/>
    </row>
    <row r="952" spans="1:20">
      <c r="A952" s="4"/>
      <c r="B952" s="4"/>
      <c r="C952" s="4"/>
      <c r="D952" s="4"/>
      <c r="E952" s="4"/>
      <c r="F952" s="4"/>
      <c r="G952" s="4"/>
      <c r="H952" s="4"/>
      <c r="I952" s="4"/>
      <c r="J952" s="4"/>
      <c r="K952" s="4"/>
      <c r="L952" s="4"/>
      <c r="M952" s="4"/>
      <c r="N952" s="4"/>
      <c r="O952" s="4"/>
      <c r="P952" s="4"/>
      <c r="Q952" s="4"/>
      <c r="R952" s="4"/>
      <c r="S952" s="4"/>
      <c r="T952" s="4"/>
    </row>
    <row r="953" spans="1:20">
      <c r="A953" s="4"/>
      <c r="B953" s="4"/>
      <c r="C953" s="4"/>
      <c r="D953" s="4"/>
      <c r="E953" s="4"/>
      <c r="F953" s="4"/>
      <c r="G953" s="4"/>
      <c r="H953" s="4"/>
      <c r="I953" s="4"/>
      <c r="J953" s="4"/>
      <c r="K953" s="4"/>
      <c r="L953" s="4"/>
      <c r="M953" s="4"/>
      <c r="N953" s="4"/>
      <c r="O953" s="4"/>
      <c r="P953" s="4"/>
      <c r="Q953" s="4"/>
      <c r="R953" s="4"/>
      <c r="S953" s="4"/>
      <c r="T953" s="4"/>
    </row>
    <row r="954" spans="1:20">
      <c r="A954" s="4"/>
      <c r="B954" s="4"/>
      <c r="C954" s="4"/>
      <c r="D954" s="4"/>
      <c r="E954" s="4"/>
      <c r="F954" s="4"/>
      <c r="G954" s="4"/>
      <c r="H954" s="4"/>
      <c r="I954" s="4"/>
      <c r="J954" s="4"/>
      <c r="K954" s="4"/>
      <c r="L954" s="4"/>
      <c r="M954" s="4"/>
      <c r="N954" s="4"/>
      <c r="O954" s="4"/>
      <c r="P954" s="4"/>
      <c r="Q954" s="4"/>
      <c r="R954" s="4"/>
      <c r="S954" s="4"/>
      <c r="T954" s="4"/>
    </row>
    <row r="955" spans="1:20">
      <c r="A955" s="4"/>
      <c r="B955" s="4"/>
      <c r="C955" s="4"/>
      <c r="D955" s="4"/>
      <c r="E955" s="4"/>
      <c r="F955" s="4"/>
      <c r="G955" s="4"/>
      <c r="H955" s="4"/>
      <c r="I955" s="4"/>
      <c r="J955" s="4"/>
      <c r="K955" s="4"/>
      <c r="L955" s="4"/>
      <c r="M955" s="4"/>
      <c r="N955" s="4"/>
      <c r="O955" s="4"/>
      <c r="P955" s="4"/>
      <c r="Q955" s="4"/>
      <c r="R955" s="4"/>
      <c r="S955" s="4"/>
      <c r="T955" s="4"/>
    </row>
    <row r="956" spans="1:20">
      <c r="A956" s="4"/>
      <c r="B956" s="4"/>
      <c r="C956" s="4"/>
      <c r="D956" s="4"/>
      <c r="E956" s="4"/>
      <c r="F956" s="4"/>
      <c r="G956" s="4"/>
      <c r="H956" s="4"/>
      <c r="I956" s="4"/>
      <c r="J956" s="4"/>
      <c r="K956" s="4"/>
      <c r="L956" s="4"/>
      <c r="M956" s="4"/>
      <c r="N956" s="4"/>
      <c r="O956" s="4"/>
      <c r="P956" s="4"/>
      <c r="Q956" s="4"/>
      <c r="R956" s="4"/>
      <c r="S956" s="4"/>
      <c r="T956" s="4"/>
    </row>
    <row r="957" spans="1:20">
      <c r="A957" s="4"/>
      <c r="B957" s="4"/>
      <c r="C957" s="4"/>
      <c r="D957" s="4"/>
      <c r="E957" s="4"/>
      <c r="F957" s="4"/>
      <c r="G957" s="4"/>
      <c r="H957" s="4"/>
      <c r="I957" s="4"/>
      <c r="J957" s="4"/>
      <c r="K957" s="4"/>
      <c r="L957" s="4"/>
      <c r="M957" s="4"/>
      <c r="N957" s="4"/>
      <c r="O957" s="4"/>
      <c r="P957" s="4"/>
      <c r="Q957" s="4"/>
      <c r="R957" s="4"/>
      <c r="S957" s="4"/>
      <c r="T957" s="4"/>
    </row>
    <row r="958" spans="1:20">
      <c r="A958" s="4"/>
      <c r="B958" s="4"/>
      <c r="C958" s="4"/>
      <c r="D958" s="4"/>
      <c r="E958" s="4"/>
      <c r="F958" s="4"/>
      <c r="G958" s="4"/>
      <c r="H958" s="4"/>
      <c r="I958" s="4"/>
      <c r="J958" s="4"/>
      <c r="K958" s="4"/>
      <c r="L958" s="4"/>
      <c r="M958" s="4"/>
      <c r="N958" s="4"/>
      <c r="O958" s="4"/>
      <c r="P958" s="4"/>
      <c r="Q958" s="4"/>
      <c r="R958" s="4"/>
      <c r="S958" s="4"/>
      <c r="T958" s="4"/>
    </row>
    <row r="959" spans="1:20">
      <c r="A959" s="4"/>
      <c r="B959" s="4"/>
      <c r="C959" s="4"/>
      <c r="D959" s="4"/>
      <c r="E959" s="4"/>
      <c r="F959" s="4"/>
      <c r="G959" s="4"/>
      <c r="H959" s="4"/>
      <c r="I959" s="4"/>
      <c r="J959" s="4"/>
      <c r="K959" s="4"/>
      <c r="L959" s="4"/>
      <c r="M959" s="4"/>
      <c r="N959" s="4"/>
      <c r="O959" s="4"/>
      <c r="P959" s="4"/>
      <c r="Q959" s="4"/>
      <c r="R959" s="4"/>
      <c r="S959" s="4"/>
      <c r="T959" s="4"/>
    </row>
    <row r="960" spans="1:20">
      <c r="A960" s="4"/>
      <c r="B960" s="4"/>
      <c r="C960" s="4"/>
      <c r="D960" s="4"/>
      <c r="E960" s="4"/>
      <c r="F960" s="4"/>
      <c r="G960" s="4"/>
      <c r="H960" s="4"/>
      <c r="I960" s="4"/>
      <c r="J960" s="4"/>
      <c r="K960" s="4"/>
      <c r="L960" s="4"/>
      <c r="M960" s="4"/>
      <c r="N960" s="4"/>
      <c r="O960" s="4"/>
      <c r="P960" s="4"/>
      <c r="Q960" s="4"/>
      <c r="R960" s="4"/>
      <c r="S960" s="4"/>
      <c r="T960" s="4"/>
    </row>
    <row r="961" spans="1:20">
      <c r="A961" s="4"/>
      <c r="B961" s="4"/>
      <c r="C961" s="4"/>
      <c r="D961" s="4"/>
      <c r="E961" s="4"/>
      <c r="F961" s="4"/>
      <c r="G961" s="4"/>
      <c r="H961" s="4"/>
      <c r="I961" s="4"/>
      <c r="J961" s="4"/>
      <c r="K961" s="4"/>
      <c r="L961" s="4"/>
      <c r="M961" s="4"/>
      <c r="N961" s="4"/>
      <c r="O961" s="4"/>
      <c r="P961" s="4"/>
      <c r="Q961" s="4"/>
      <c r="R961" s="4"/>
      <c r="S961" s="4"/>
      <c r="T961" s="4"/>
    </row>
    <row r="962" spans="1:20">
      <c r="A962" s="4"/>
      <c r="B962" s="4"/>
      <c r="C962" s="4"/>
      <c r="D962" s="4"/>
      <c r="E962" s="4"/>
      <c r="F962" s="4"/>
      <c r="G962" s="4"/>
      <c r="H962" s="4"/>
      <c r="I962" s="4"/>
      <c r="J962" s="4"/>
      <c r="K962" s="4"/>
      <c r="L962" s="4"/>
      <c r="M962" s="4"/>
      <c r="N962" s="4"/>
      <c r="O962" s="4"/>
      <c r="P962" s="4"/>
      <c r="Q962" s="4"/>
      <c r="R962" s="4"/>
      <c r="S962" s="4"/>
      <c r="T962" s="4"/>
    </row>
    <row r="963" spans="1:20">
      <c r="A963" s="4"/>
      <c r="B963" s="4"/>
      <c r="C963" s="4"/>
      <c r="D963" s="4"/>
      <c r="E963" s="4"/>
      <c r="F963" s="4"/>
      <c r="G963" s="4"/>
      <c r="H963" s="4"/>
      <c r="I963" s="4"/>
      <c r="J963" s="4"/>
      <c r="K963" s="4"/>
      <c r="L963" s="4"/>
      <c r="M963" s="4"/>
      <c r="N963" s="4"/>
      <c r="O963" s="4"/>
      <c r="P963" s="4"/>
      <c r="Q963" s="4"/>
      <c r="R963" s="4"/>
      <c r="S963" s="4"/>
      <c r="T963" s="4"/>
    </row>
    <row r="964" spans="1:20">
      <c r="A964" s="4"/>
      <c r="B964" s="4"/>
      <c r="C964" s="4"/>
      <c r="D964" s="4"/>
      <c r="E964" s="4"/>
      <c r="F964" s="4"/>
      <c r="G964" s="4"/>
      <c r="H964" s="4"/>
      <c r="I964" s="4"/>
      <c r="J964" s="4"/>
      <c r="K964" s="4"/>
      <c r="L964" s="4"/>
      <c r="M964" s="4"/>
      <c r="N964" s="4"/>
      <c r="O964" s="4"/>
      <c r="P964" s="4"/>
      <c r="Q964" s="4"/>
      <c r="R964" s="4"/>
      <c r="S964" s="4"/>
      <c r="T964" s="4"/>
    </row>
    <row r="965" spans="1:20">
      <c r="A965" s="4"/>
      <c r="B965" s="4"/>
      <c r="C965" s="4"/>
      <c r="D965" s="4"/>
      <c r="E965" s="4"/>
      <c r="F965" s="4"/>
      <c r="G965" s="4"/>
      <c r="H965" s="4"/>
      <c r="I965" s="4"/>
      <c r="J965" s="4"/>
      <c r="K965" s="4"/>
      <c r="L965" s="4"/>
      <c r="M965" s="4"/>
      <c r="N965" s="4"/>
      <c r="O965" s="4"/>
      <c r="P965" s="4"/>
      <c r="Q965" s="4"/>
      <c r="R965" s="4"/>
      <c r="S965" s="4"/>
      <c r="T965" s="4"/>
    </row>
    <row r="966" spans="1:20">
      <c r="A966" s="4"/>
      <c r="B966" s="4"/>
      <c r="C966" s="4"/>
      <c r="D966" s="4"/>
      <c r="E966" s="4"/>
      <c r="F966" s="4"/>
      <c r="G966" s="4"/>
      <c r="H966" s="4"/>
      <c r="I966" s="4"/>
      <c r="J966" s="4"/>
      <c r="K966" s="4"/>
      <c r="L966" s="4"/>
      <c r="M966" s="4"/>
      <c r="N966" s="4"/>
      <c r="O966" s="4"/>
      <c r="P966" s="4"/>
      <c r="Q966" s="4"/>
      <c r="R966" s="4"/>
      <c r="S966" s="4"/>
      <c r="T966" s="4"/>
    </row>
    <row r="967" spans="1:20">
      <c r="A967" s="4"/>
      <c r="B967" s="4"/>
      <c r="C967" s="4"/>
      <c r="D967" s="4"/>
      <c r="E967" s="4"/>
      <c r="F967" s="4"/>
      <c r="G967" s="4"/>
      <c r="H967" s="4"/>
      <c r="I967" s="4"/>
      <c r="J967" s="4"/>
      <c r="K967" s="4"/>
      <c r="L967" s="4"/>
      <c r="M967" s="4"/>
      <c r="N967" s="4"/>
      <c r="O967" s="4"/>
      <c r="P967" s="4"/>
      <c r="Q967" s="4"/>
      <c r="R967" s="4"/>
      <c r="S967" s="4"/>
      <c r="T967" s="4"/>
    </row>
    <row r="968" spans="1:20">
      <c r="A968" s="4"/>
      <c r="B968" s="4"/>
      <c r="C968" s="4"/>
      <c r="D968" s="4"/>
      <c r="E968" s="4"/>
      <c r="F968" s="4"/>
      <c r="G968" s="4"/>
      <c r="H968" s="4"/>
      <c r="I968" s="4"/>
      <c r="J968" s="4"/>
      <c r="K968" s="4"/>
      <c r="L968" s="4"/>
      <c r="M968" s="4"/>
      <c r="N968" s="4"/>
      <c r="O968" s="4"/>
      <c r="P968" s="4"/>
      <c r="Q968" s="4"/>
      <c r="R968" s="4"/>
      <c r="S968" s="4"/>
      <c r="T968" s="4"/>
    </row>
    <row r="969" spans="1:20">
      <c r="A969" s="4"/>
      <c r="B969" s="4"/>
      <c r="C969" s="4"/>
      <c r="D969" s="4"/>
      <c r="E969" s="4"/>
      <c r="F969" s="4"/>
      <c r="G969" s="4"/>
      <c r="H969" s="4"/>
      <c r="I969" s="4"/>
      <c r="J969" s="4"/>
      <c r="K969" s="4"/>
      <c r="L969" s="4"/>
      <c r="M969" s="4"/>
      <c r="N969" s="4"/>
      <c r="O969" s="4"/>
      <c r="P969" s="4"/>
      <c r="Q969" s="4"/>
      <c r="R969" s="4"/>
      <c r="S969" s="4"/>
      <c r="T969" s="4"/>
    </row>
    <row r="970" spans="1:20">
      <c r="A970" s="4"/>
      <c r="B970" s="4"/>
      <c r="C970" s="4"/>
      <c r="D970" s="4"/>
      <c r="E970" s="4"/>
      <c r="F970" s="4"/>
      <c r="G970" s="4"/>
      <c r="H970" s="4"/>
      <c r="I970" s="4"/>
      <c r="J970" s="4"/>
      <c r="K970" s="4"/>
      <c r="L970" s="4"/>
      <c r="M970" s="4"/>
      <c r="N970" s="4"/>
      <c r="O970" s="4"/>
      <c r="P970" s="4"/>
      <c r="Q970" s="4"/>
      <c r="R970" s="4"/>
      <c r="S970" s="4"/>
      <c r="T970" s="4"/>
    </row>
    <row r="971" spans="1:20">
      <c r="A971" s="4"/>
      <c r="B971" s="4"/>
      <c r="C971" s="4"/>
      <c r="D971" s="4"/>
      <c r="E971" s="4"/>
      <c r="F971" s="4"/>
      <c r="G971" s="4"/>
      <c r="H971" s="4"/>
      <c r="I971" s="4"/>
      <c r="J971" s="4"/>
      <c r="K971" s="4"/>
      <c r="L971" s="4"/>
      <c r="M971" s="4"/>
      <c r="N971" s="4"/>
      <c r="O971" s="4"/>
      <c r="P971" s="4"/>
      <c r="Q971" s="4"/>
      <c r="R971" s="4"/>
      <c r="S971" s="4"/>
      <c r="T971" s="4"/>
    </row>
    <row r="972" spans="1:20">
      <c r="A972" s="4"/>
      <c r="B972" s="4"/>
      <c r="C972" s="4"/>
      <c r="D972" s="4"/>
      <c r="E972" s="4"/>
      <c r="F972" s="4"/>
      <c r="G972" s="4"/>
      <c r="H972" s="4"/>
      <c r="I972" s="4"/>
      <c r="J972" s="4"/>
      <c r="K972" s="4"/>
      <c r="L972" s="4"/>
      <c r="M972" s="4"/>
      <c r="N972" s="4"/>
      <c r="O972" s="4"/>
      <c r="P972" s="4"/>
      <c r="Q972" s="4"/>
      <c r="R972" s="4"/>
      <c r="S972" s="4"/>
      <c r="T972" s="4"/>
    </row>
    <row r="973" spans="1:20">
      <c r="A973" s="4"/>
      <c r="B973" s="4"/>
      <c r="C973" s="4"/>
      <c r="D973" s="4"/>
      <c r="E973" s="4"/>
      <c r="F973" s="4"/>
      <c r="G973" s="4"/>
      <c r="H973" s="4"/>
      <c r="I973" s="4"/>
      <c r="J973" s="4"/>
      <c r="K973" s="4"/>
      <c r="L973" s="4"/>
      <c r="M973" s="4"/>
      <c r="N973" s="4"/>
      <c r="O973" s="4"/>
      <c r="P973" s="4"/>
      <c r="Q973" s="4"/>
      <c r="R973" s="4"/>
      <c r="S973" s="4"/>
      <c r="T973" s="4"/>
    </row>
    <row r="974" spans="1:20">
      <c r="A974" s="4"/>
      <c r="B974" s="4"/>
      <c r="C974" s="4"/>
      <c r="D974" s="4"/>
      <c r="E974" s="4"/>
      <c r="F974" s="4"/>
      <c r="G974" s="4"/>
      <c r="H974" s="4"/>
      <c r="I974" s="4"/>
      <c r="J974" s="4"/>
      <c r="K974" s="4"/>
      <c r="L974" s="4"/>
      <c r="M974" s="4"/>
      <c r="N974" s="4"/>
      <c r="O974" s="4"/>
      <c r="P974" s="4"/>
      <c r="Q974" s="4"/>
      <c r="R974" s="4"/>
      <c r="S974" s="4"/>
      <c r="T974" s="4"/>
    </row>
    <row r="975" spans="1:20">
      <c r="A975" s="4"/>
      <c r="B975" s="4"/>
      <c r="C975" s="4"/>
      <c r="D975" s="4"/>
      <c r="E975" s="4"/>
      <c r="F975" s="4"/>
      <c r="G975" s="4"/>
      <c r="H975" s="4"/>
      <c r="I975" s="4"/>
      <c r="J975" s="4"/>
      <c r="K975" s="4"/>
      <c r="L975" s="4"/>
      <c r="M975" s="4"/>
      <c r="N975" s="4"/>
      <c r="O975" s="4"/>
      <c r="P975" s="4"/>
      <c r="Q975" s="4"/>
      <c r="R975" s="4"/>
      <c r="S975" s="4"/>
      <c r="T975" s="4"/>
    </row>
    <row r="976" spans="1:20">
      <c r="A976" s="4"/>
      <c r="B976" s="4"/>
      <c r="C976" s="4"/>
      <c r="D976" s="4"/>
      <c r="E976" s="4"/>
      <c r="F976" s="4"/>
      <c r="G976" s="4"/>
      <c r="H976" s="4"/>
      <c r="I976" s="4"/>
      <c r="J976" s="4"/>
      <c r="K976" s="4"/>
      <c r="L976" s="4"/>
      <c r="M976" s="4"/>
      <c r="N976" s="4"/>
      <c r="O976" s="4"/>
      <c r="P976" s="4"/>
      <c r="Q976" s="4"/>
      <c r="R976" s="4"/>
      <c r="S976" s="4"/>
      <c r="T976" s="4"/>
    </row>
    <row r="977" spans="1:20">
      <c r="A977" s="4"/>
      <c r="B977" s="4"/>
      <c r="C977" s="4"/>
      <c r="D977" s="4"/>
      <c r="E977" s="4"/>
      <c r="F977" s="4"/>
      <c r="G977" s="4"/>
      <c r="H977" s="4"/>
      <c r="I977" s="4"/>
      <c r="J977" s="4"/>
      <c r="K977" s="4"/>
      <c r="L977" s="4"/>
      <c r="M977" s="4"/>
      <c r="N977" s="4"/>
      <c r="O977" s="4"/>
      <c r="P977" s="4"/>
      <c r="Q977" s="4"/>
      <c r="R977" s="4"/>
      <c r="S977" s="4"/>
      <c r="T977" s="4"/>
    </row>
    <row r="978" spans="1:20">
      <c r="A978" s="4"/>
      <c r="B978" s="4"/>
      <c r="C978" s="4"/>
      <c r="D978" s="4"/>
      <c r="E978" s="4"/>
      <c r="F978" s="4"/>
      <c r="G978" s="4"/>
      <c r="H978" s="4"/>
      <c r="I978" s="4"/>
      <c r="J978" s="4"/>
      <c r="K978" s="4"/>
      <c r="L978" s="4"/>
      <c r="M978" s="4"/>
      <c r="N978" s="4"/>
      <c r="O978" s="4"/>
      <c r="P978" s="4"/>
      <c r="Q978" s="4"/>
      <c r="R978" s="4"/>
      <c r="S978" s="4"/>
      <c r="T978" s="4"/>
    </row>
    <row r="979" spans="1:20">
      <c r="A979" s="4"/>
      <c r="B979" s="4"/>
      <c r="C979" s="4"/>
      <c r="D979" s="4"/>
      <c r="E979" s="4"/>
      <c r="F979" s="4"/>
      <c r="G979" s="4"/>
      <c r="H979" s="4"/>
      <c r="I979" s="4"/>
      <c r="J979" s="4"/>
      <c r="K979" s="4"/>
      <c r="L979" s="4"/>
      <c r="M979" s="4"/>
      <c r="N979" s="4"/>
      <c r="O979" s="4"/>
      <c r="P979" s="4"/>
      <c r="Q979" s="4"/>
      <c r="R979" s="4"/>
      <c r="S979" s="4"/>
      <c r="T979" s="4"/>
    </row>
    <row r="980" spans="1:20">
      <c r="A980" s="4"/>
      <c r="B980" s="4"/>
      <c r="C980" s="4"/>
      <c r="D980" s="4"/>
      <c r="E980" s="4"/>
      <c r="F980" s="4"/>
      <c r="G980" s="4"/>
      <c r="H980" s="4"/>
      <c r="I980" s="4"/>
      <c r="J980" s="4"/>
      <c r="K980" s="4"/>
      <c r="L980" s="4"/>
      <c r="M980" s="4"/>
      <c r="N980" s="4"/>
      <c r="O980" s="4"/>
      <c r="P980" s="4"/>
      <c r="Q980" s="4"/>
      <c r="R980" s="4"/>
      <c r="S980" s="4"/>
      <c r="T980" s="4"/>
    </row>
    <row r="981" spans="1:20">
      <c r="A981" s="4"/>
      <c r="B981" s="4"/>
      <c r="C981" s="4"/>
      <c r="D981" s="4"/>
      <c r="E981" s="4"/>
      <c r="F981" s="4"/>
      <c r="G981" s="4"/>
      <c r="H981" s="4"/>
      <c r="I981" s="4"/>
      <c r="J981" s="4"/>
      <c r="K981" s="4"/>
      <c r="L981" s="4"/>
      <c r="M981" s="4"/>
      <c r="N981" s="4"/>
      <c r="O981" s="4"/>
      <c r="P981" s="4"/>
      <c r="Q981" s="4"/>
      <c r="R981" s="4"/>
      <c r="S981" s="4"/>
      <c r="T981" s="4"/>
    </row>
    <row r="982" spans="1:20">
      <c r="A982" s="4"/>
      <c r="B982" s="4"/>
      <c r="C982" s="4"/>
      <c r="D982" s="4"/>
      <c r="E982" s="4"/>
      <c r="F982" s="4"/>
      <c r="G982" s="4"/>
      <c r="H982" s="4"/>
      <c r="I982" s="4"/>
      <c r="J982" s="4"/>
      <c r="K982" s="4"/>
      <c r="L982" s="4"/>
      <c r="M982" s="4"/>
      <c r="N982" s="4"/>
      <c r="O982" s="4"/>
      <c r="P982" s="4"/>
      <c r="Q982" s="4"/>
      <c r="R982" s="4"/>
      <c r="S982" s="4"/>
      <c r="T982" s="4"/>
    </row>
    <row r="983" spans="1:20">
      <c r="A983" s="4"/>
      <c r="B983" s="4"/>
      <c r="C983" s="4"/>
      <c r="D983" s="4"/>
      <c r="E983" s="4"/>
      <c r="F983" s="4"/>
      <c r="G983" s="4"/>
      <c r="H983" s="4"/>
      <c r="I983" s="4"/>
      <c r="J983" s="4"/>
      <c r="K983" s="4"/>
      <c r="L983" s="4"/>
      <c r="M983" s="4"/>
      <c r="N983" s="4"/>
      <c r="O983" s="4"/>
      <c r="P983" s="4"/>
      <c r="Q983" s="4"/>
      <c r="R983" s="4"/>
      <c r="S983" s="4"/>
      <c r="T983" s="4"/>
    </row>
    <row r="984" spans="1:20">
      <c r="A984" s="4"/>
      <c r="B984" s="4"/>
      <c r="C984" s="4"/>
      <c r="D984" s="4"/>
      <c r="E984" s="4"/>
      <c r="F984" s="4"/>
      <c r="G984" s="4"/>
      <c r="H984" s="4"/>
      <c r="I984" s="4"/>
      <c r="J984" s="4"/>
      <c r="K984" s="4"/>
      <c r="L984" s="4"/>
      <c r="M984" s="4"/>
      <c r="N984" s="4"/>
      <c r="O984" s="4"/>
      <c r="P984" s="4"/>
      <c r="Q984" s="4"/>
      <c r="R984" s="4"/>
      <c r="S984" s="4"/>
      <c r="T984" s="4"/>
    </row>
    <row r="985" spans="1:20">
      <c r="A985" s="4"/>
      <c r="B985" s="4"/>
      <c r="C985" s="4"/>
      <c r="D985" s="4"/>
      <c r="E985" s="4"/>
      <c r="F985" s="4"/>
      <c r="G985" s="4"/>
      <c r="H985" s="4"/>
      <c r="I985" s="4"/>
      <c r="J985" s="4"/>
      <c r="K985" s="4"/>
      <c r="L985" s="4"/>
      <c r="M985" s="4"/>
      <c r="N985" s="4"/>
      <c r="O985" s="4"/>
      <c r="P985" s="4"/>
      <c r="Q985" s="4"/>
      <c r="R985" s="4"/>
      <c r="S985" s="4"/>
      <c r="T985" s="4"/>
    </row>
    <row r="986" spans="1:20">
      <c r="A986" s="4"/>
      <c r="B986" s="4"/>
      <c r="C986" s="4"/>
      <c r="D986" s="4"/>
      <c r="E986" s="4"/>
      <c r="F986" s="4"/>
      <c r="G986" s="4"/>
      <c r="H986" s="4"/>
      <c r="I986" s="4"/>
      <c r="J986" s="4"/>
      <c r="K986" s="4"/>
      <c r="L986" s="4"/>
      <c r="M986" s="4"/>
      <c r="N986" s="4"/>
      <c r="O986" s="4"/>
      <c r="P986" s="4"/>
      <c r="Q986" s="4"/>
      <c r="R986" s="4"/>
      <c r="S986" s="4"/>
      <c r="T986" s="4"/>
    </row>
    <row r="987" spans="1:20">
      <c r="A987" s="4"/>
      <c r="B987" s="4"/>
      <c r="C987" s="4"/>
      <c r="D987" s="4"/>
      <c r="E987" s="4"/>
      <c r="F987" s="4"/>
      <c r="G987" s="4"/>
      <c r="H987" s="4"/>
      <c r="I987" s="4"/>
      <c r="J987" s="4"/>
      <c r="K987" s="4"/>
      <c r="L987" s="4"/>
      <c r="M987" s="4"/>
      <c r="N987" s="4"/>
      <c r="O987" s="4"/>
      <c r="P987" s="4"/>
      <c r="Q987" s="4"/>
      <c r="R987" s="4"/>
      <c r="S987" s="4"/>
      <c r="T987" s="4"/>
    </row>
    <row r="988" spans="1:20">
      <c r="A988" s="4"/>
      <c r="B988" s="4"/>
      <c r="C988" s="4"/>
      <c r="D988" s="4"/>
      <c r="E988" s="4"/>
      <c r="F988" s="4"/>
      <c r="G988" s="4"/>
      <c r="H988" s="4"/>
      <c r="I988" s="4"/>
      <c r="J988" s="4"/>
      <c r="K988" s="4"/>
      <c r="L988" s="4"/>
      <c r="M988" s="4"/>
      <c r="N988" s="4"/>
      <c r="O988" s="4"/>
      <c r="P988" s="4"/>
      <c r="Q988" s="4"/>
      <c r="R988" s="4"/>
      <c r="S988" s="4"/>
      <c r="T988" s="4"/>
    </row>
    <row r="989" spans="1:20">
      <c r="A989" s="4"/>
      <c r="B989" s="4"/>
      <c r="C989" s="4"/>
      <c r="D989" s="4"/>
      <c r="E989" s="4"/>
      <c r="F989" s="4"/>
      <c r="G989" s="4"/>
      <c r="H989" s="4"/>
      <c r="I989" s="4"/>
      <c r="J989" s="4"/>
      <c r="K989" s="4"/>
      <c r="L989" s="4"/>
      <c r="M989" s="4"/>
      <c r="N989" s="4"/>
      <c r="O989" s="4"/>
      <c r="P989" s="4"/>
      <c r="Q989" s="4"/>
      <c r="R989" s="4"/>
      <c r="S989" s="4"/>
      <c r="T989" s="4"/>
    </row>
    <row r="990" spans="1:20">
      <c r="A990" s="4"/>
      <c r="B990" s="4"/>
      <c r="C990" s="4"/>
      <c r="D990" s="4"/>
      <c r="E990" s="4"/>
      <c r="F990" s="4"/>
      <c r="G990" s="4"/>
      <c r="H990" s="4"/>
      <c r="I990" s="4"/>
      <c r="J990" s="4"/>
      <c r="K990" s="4"/>
      <c r="L990" s="4"/>
      <c r="M990" s="4"/>
      <c r="N990" s="4"/>
      <c r="O990" s="4"/>
      <c r="P990" s="4"/>
      <c r="Q990" s="4"/>
      <c r="R990" s="4"/>
      <c r="S990" s="4"/>
      <c r="T990" s="4"/>
    </row>
    <row r="991" spans="1:20">
      <c r="A991" s="4"/>
      <c r="B991" s="4"/>
      <c r="C991" s="4"/>
      <c r="D991" s="4"/>
      <c r="E991" s="4"/>
      <c r="F991" s="4"/>
      <c r="G991" s="4"/>
      <c r="H991" s="4"/>
      <c r="I991" s="4"/>
      <c r="J991" s="4"/>
      <c r="K991" s="4"/>
      <c r="L991" s="4"/>
      <c r="M991" s="4"/>
      <c r="N991" s="4"/>
      <c r="O991" s="4"/>
      <c r="P991" s="4"/>
      <c r="Q991" s="4"/>
      <c r="R991" s="4"/>
      <c r="S991" s="4"/>
      <c r="T991" s="4"/>
    </row>
    <row r="992" spans="1:20">
      <c r="A992" s="4"/>
      <c r="B992" s="4"/>
      <c r="C992" s="4"/>
      <c r="D992" s="4"/>
      <c r="E992" s="4"/>
      <c r="F992" s="4"/>
      <c r="G992" s="4"/>
      <c r="H992" s="4"/>
      <c r="I992" s="4"/>
      <c r="J992" s="4"/>
      <c r="K992" s="4"/>
      <c r="L992" s="4"/>
      <c r="M992" s="4"/>
      <c r="N992" s="4"/>
      <c r="O992" s="4"/>
      <c r="P992" s="4"/>
      <c r="Q992" s="4"/>
      <c r="R992" s="4"/>
      <c r="S992" s="4"/>
      <c r="T992" s="4"/>
    </row>
    <row r="993" spans="1:20">
      <c r="A993" s="4"/>
      <c r="B993" s="4"/>
      <c r="C993" s="4"/>
      <c r="D993" s="4"/>
      <c r="E993" s="4"/>
      <c r="F993" s="4"/>
      <c r="G993" s="4"/>
      <c r="H993" s="4"/>
      <c r="I993" s="4"/>
      <c r="J993" s="4"/>
      <c r="K993" s="4"/>
      <c r="L993" s="4"/>
      <c r="M993" s="4"/>
      <c r="N993" s="4"/>
      <c r="O993" s="4"/>
      <c r="P993" s="4"/>
      <c r="Q993" s="4"/>
      <c r="R993" s="4"/>
      <c r="S993" s="4"/>
      <c r="T993" s="4"/>
    </row>
    <row r="994" spans="1:20">
      <c r="A994" s="4"/>
      <c r="B994" s="4"/>
      <c r="C994" s="4"/>
      <c r="D994" s="4"/>
      <c r="E994" s="4"/>
      <c r="F994" s="4"/>
      <c r="G994" s="4"/>
      <c r="H994" s="4"/>
      <c r="I994" s="4"/>
      <c r="J994" s="4"/>
      <c r="K994" s="4"/>
      <c r="L994" s="4"/>
      <c r="M994" s="4"/>
      <c r="N994" s="4"/>
      <c r="O994" s="4"/>
      <c r="P994" s="4"/>
      <c r="Q994" s="4"/>
      <c r="R994" s="4"/>
      <c r="S994" s="4"/>
      <c r="T994" s="4"/>
    </row>
    <row r="995" spans="1:20">
      <c r="A995" s="4"/>
      <c r="B995" s="4"/>
      <c r="C995" s="4"/>
      <c r="D995" s="4"/>
      <c r="E995" s="4"/>
      <c r="F995" s="4"/>
      <c r="G995" s="4"/>
      <c r="H995" s="4"/>
      <c r="I995" s="4"/>
      <c r="J995" s="4"/>
      <c r="K995" s="4"/>
      <c r="L995" s="4"/>
      <c r="M995" s="4"/>
      <c r="N995" s="4"/>
      <c r="O995" s="4"/>
      <c r="P995" s="4"/>
      <c r="Q995" s="4"/>
      <c r="R995" s="4"/>
      <c r="S995" s="4"/>
      <c r="T995" s="4"/>
    </row>
    <row r="996" spans="1:20">
      <c r="A996" s="4"/>
      <c r="B996" s="4"/>
      <c r="C996" s="4"/>
      <c r="D996" s="4"/>
      <c r="E996" s="4"/>
      <c r="F996" s="4"/>
      <c r="G996" s="4"/>
      <c r="H996" s="4"/>
      <c r="I996" s="4"/>
      <c r="J996" s="4"/>
      <c r="K996" s="4"/>
      <c r="L996" s="4"/>
      <c r="M996" s="4"/>
      <c r="N996" s="4"/>
      <c r="O996" s="4"/>
      <c r="P996" s="4"/>
      <c r="Q996" s="4"/>
      <c r="R996" s="4"/>
      <c r="S996" s="4"/>
      <c r="T996" s="4"/>
    </row>
    <row r="997" spans="1:20">
      <c r="A997" s="4"/>
      <c r="B997" s="4"/>
      <c r="C997" s="4"/>
      <c r="D997" s="4"/>
      <c r="E997" s="4"/>
      <c r="F997" s="4"/>
      <c r="G997" s="4"/>
      <c r="H997" s="4"/>
      <c r="I997" s="4"/>
      <c r="J997" s="4"/>
      <c r="K997" s="4"/>
      <c r="L997" s="4"/>
      <c r="M997" s="4"/>
      <c r="N997" s="4"/>
      <c r="O997" s="4"/>
      <c r="P997" s="4"/>
      <c r="Q997" s="4"/>
      <c r="R997" s="4"/>
      <c r="S997" s="4"/>
      <c r="T997" s="4"/>
    </row>
    <row r="998" spans="1:20">
      <c r="A998" s="4"/>
      <c r="B998" s="4"/>
      <c r="C998" s="4"/>
      <c r="D998" s="4"/>
      <c r="E998" s="4"/>
      <c r="F998" s="4"/>
      <c r="G998" s="4"/>
      <c r="H998" s="4"/>
      <c r="I998" s="4"/>
      <c r="J998" s="4"/>
      <c r="K998" s="4"/>
      <c r="L998" s="4"/>
      <c r="M998" s="4"/>
      <c r="N998" s="4"/>
      <c r="O998" s="4"/>
      <c r="P998" s="4"/>
      <c r="Q998" s="4"/>
      <c r="R998" s="4"/>
      <c r="S998" s="4"/>
      <c r="T998" s="4"/>
    </row>
    <row r="999" spans="1:20">
      <c r="A999" s="4"/>
      <c r="B999" s="4"/>
      <c r="C999" s="4"/>
      <c r="D999" s="4"/>
      <c r="E999" s="4"/>
      <c r="F999" s="4"/>
      <c r="G999" s="4"/>
      <c r="H999" s="4"/>
      <c r="I999" s="4"/>
      <c r="J999" s="4"/>
      <c r="K999" s="4"/>
      <c r="L999" s="4"/>
      <c r="M999" s="4"/>
      <c r="N999" s="4"/>
      <c r="O999" s="4"/>
      <c r="P999" s="4"/>
      <c r="Q999" s="4"/>
      <c r="R999" s="4"/>
      <c r="S999" s="4"/>
      <c r="T999" s="4"/>
    </row>
    <row r="1000" spans="1:20">
      <c r="A1000" s="4"/>
      <c r="B1000" s="4"/>
      <c r="C1000" s="4"/>
      <c r="D1000" s="4"/>
      <c r="E1000" s="4"/>
      <c r="F1000" s="4"/>
      <c r="G1000" s="4"/>
      <c r="H1000" s="4"/>
      <c r="I1000" s="4"/>
      <c r="J1000" s="4"/>
      <c r="K1000" s="4"/>
      <c r="L1000" s="4"/>
      <c r="M1000" s="4"/>
      <c r="N1000" s="4"/>
      <c r="O1000" s="4"/>
      <c r="P1000" s="4"/>
      <c r="Q1000" s="4"/>
      <c r="R1000" s="4"/>
      <c r="S1000" s="4"/>
      <c r="T1000" s="4"/>
    </row>
  </sheetData>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79B764-6FD3-7B47-9FD2-BF5CA4121901}">
  <dimension ref="A1:V48"/>
  <sheetViews>
    <sheetView workbookViewId="0">
      <selection activeCell="H16" sqref="H16"/>
    </sheetView>
  </sheetViews>
  <sheetFormatPr baseColWidth="10" defaultRowHeight="16"/>
  <sheetData>
    <row r="1" spans="1:22">
      <c r="A1" t="s">
        <v>524</v>
      </c>
      <c r="B1" t="s">
        <v>511</v>
      </c>
      <c r="C1" t="s">
        <v>525</v>
      </c>
      <c r="D1" t="s">
        <v>5</v>
      </c>
      <c r="F1" t="s">
        <v>526</v>
      </c>
      <c r="G1" t="s">
        <v>3</v>
      </c>
      <c r="H1" s="48" t="s">
        <v>535</v>
      </c>
      <c r="I1" s="49" t="s">
        <v>523</v>
      </c>
    </row>
    <row r="2" spans="1:22" s="38" customFormat="1">
      <c r="A2" s="38" t="s">
        <v>508</v>
      </c>
      <c r="B2" s="38" t="s">
        <v>144</v>
      </c>
      <c r="C2" s="38" t="s">
        <v>145</v>
      </c>
      <c r="D2" s="38">
        <v>1</v>
      </c>
      <c r="E2"/>
      <c r="F2" s="38" t="s">
        <v>477</v>
      </c>
      <c r="G2" s="38" t="s">
        <v>18</v>
      </c>
      <c r="H2" s="49">
        <v>2027.82</v>
      </c>
      <c r="I2" s="48">
        <v>347.5</v>
      </c>
      <c r="O2"/>
      <c r="T2" s="38">
        <v>4.5</v>
      </c>
      <c r="U2" s="38" t="s">
        <v>471</v>
      </c>
      <c r="V2" s="38">
        <v>114.54</v>
      </c>
    </row>
    <row r="3" spans="1:22" s="38" customFormat="1">
      <c r="A3" s="38" t="s">
        <v>508</v>
      </c>
      <c r="B3" s="38" t="s">
        <v>144</v>
      </c>
      <c r="C3" s="38" t="s">
        <v>145</v>
      </c>
      <c r="D3" s="38">
        <v>1</v>
      </c>
      <c r="F3" s="38" t="s">
        <v>479</v>
      </c>
      <c r="G3" s="38" t="s">
        <v>71</v>
      </c>
      <c r="H3" s="49">
        <v>2066.31</v>
      </c>
      <c r="I3" s="48">
        <v>347.5</v>
      </c>
      <c r="O3"/>
      <c r="T3" s="38">
        <v>4.5999999999999996</v>
      </c>
      <c r="V3" s="38">
        <v>57.27</v>
      </c>
    </row>
    <row r="4" spans="1:22" s="38" customFormat="1">
      <c r="A4" s="38" t="s">
        <v>508</v>
      </c>
      <c r="B4" s="38" t="s">
        <v>144</v>
      </c>
      <c r="C4" s="38" t="s">
        <v>145</v>
      </c>
      <c r="D4" s="38">
        <v>2</v>
      </c>
      <c r="F4" s="38" t="s">
        <v>477</v>
      </c>
      <c r="G4" s="38" t="s">
        <v>18</v>
      </c>
      <c r="H4" s="49">
        <v>1903.49</v>
      </c>
      <c r="I4" s="48">
        <v>347.5</v>
      </c>
      <c r="O4"/>
      <c r="T4" s="38">
        <v>4.2</v>
      </c>
      <c r="V4" s="38">
        <v>57.27</v>
      </c>
    </row>
    <row r="5" spans="1:22" s="38" customFormat="1">
      <c r="A5" s="38" t="s">
        <v>508</v>
      </c>
      <c r="B5" s="38" t="s">
        <v>144</v>
      </c>
      <c r="C5" s="38" t="s">
        <v>145</v>
      </c>
      <c r="D5" s="38">
        <v>2</v>
      </c>
      <c r="F5" s="38" t="s">
        <v>479</v>
      </c>
      <c r="G5" s="38" t="s">
        <v>71</v>
      </c>
      <c r="H5" s="49">
        <v>1962.23</v>
      </c>
      <c r="I5" s="48">
        <v>347.5</v>
      </c>
      <c r="O5"/>
      <c r="T5" s="38">
        <v>4.3</v>
      </c>
      <c r="V5" s="38">
        <v>114.54</v>
      </c>
    </row>
    <row r="6" spans="1:22" s="38" customFormat="1">
      <c r="A6" s="38" t="s">
        <v>508</v>
      </c>
      <c r="B6" s="38" t="s">
        <v>144</v>
      </c>
      <c r="C6" s="38" t="s">
        <v>145</v>
      </c>
      <c r="D6" s="38">
        <v>3</v>
      </c>
      <c r="F6" s="38" t="s">
        <v>477</v>
      </c>
      <c r="G6" s="38" t="s">
        <v>18</v>
      </c>
      <c r="H6" s="49">
        <v>3196.62</v>
      </c>
      <c r="I6" s="48">
        <v>347.5</v>
      </c>
      <c r="O6"/>
      <c r="T6" s="38">
        <v>7</v>
      </c>
      <c r="V6" s="38">
        <v>57.27</v>
      </c>
    </row>
    <row r="7" spans="1:22" s="38" customFormat="1">
      <c r="A7" s="38" t="s">
        <v>508</v>
      </c>
      <c r="B7" s="38" t="s">
        <v>144</v>
      </c>
      <c r="C7" s="38" t="s">
        <v>145</v>
      </c>
      <c r="D7" s="38">
        <v>3</v>
      </c>
      <c r="F7" s="38" t="s">
        <v>479</v>
      </c>
      <c r="G7" s="38" t="s">
        <v>71</v>
      </c>
      <c r="H7" s="49">
        <v>3440.45</v>
      </c>
      <c r="I7" s="48">
        <v>347.5</v>
      </c>
      <c r="O7"/>
      <c r="T7" s="38">
        <v>7.6</v>
      </c>
      <c r="V7" s="38">
        <v>57.27</v>
      </c>
    </row>
    <row r="8" spans="1:22" s="38" customFormat="1">
      <c r="A8" s="38" t="s">
        <v>508</v>
      </c>
      <c r="B8" s="38" t="s">
        <v>144</v>
      </c>
      <c r="C8" s="38" t="s">
        <v>145</v>
      </c>
      <c r="D8" s="38">
        <v>4</v>
      </c>
      <c r="F8" s="38" t="s">
        <v>477</v>
      </c>
      <c r="G8" s="38" t="s">
        <v>18</v>
      </c>
      <c r="H8" s="49">
        <v>3573.47</v>
      </c>
      <c r="I8" s="48">
        <v>347.5</v>
      </c>
      <c r="O8"/>
      <c r="T8" s="38">
        <v>7.9</v>
      </c>
      <c r="V8" s="38">
        <v>57.27</v>
      </c>
    </row>
    <row r="9" spans="1:22" s="38" customFormat="1">
      <c r="A9" s="38" t="s">
        <v>508</v>
      </c>
      <c r="B9" s="38" t="s">
        <v>144</v>
      </c>
      <c r="C9" s="38" t="s">
        <v>145</v>
      </c>
      <c r="D9" s="38">
        <v>4</v>
      </c>
      <c r="F9" s="38" t="s">
        <v>479</v>
      </c>
      <c r="G9" s="38" t="s">
        <v>71</v>
      </c>
      <c r="H9" s="49">
        <v>2771.03</v>
      </c>
      <c r="I9" s="48">
        <v>347.5</v>
      </c>
      <c r="O9"/>
      <c r="T9" s="38">
        <v>6.1</v>
      </c>
      <c r="V9" s="38">
        <v>57.27</v>
      </c>
    </row>
    <row r="10" spans="1:22" s="38" customFormat="1">
      <c r="A10" s="38" t="s">
        <v>508</v>
      </c>
      <c r="B10" s="38" t="s">
        <v>144</v>
      </c>
      <c r="C10" s="38" t="s">
        <v>145</v>
      </c>
      <c r="D10" s="38">
        <v>5</v>
      </c>
      <c r="F10" s="38" t="s">
        <v>477</v>
      </c>
      <c r="G10" s="38" t="s">
        <v>18</v>
      </c>
      <c r="H10" s="49">
        <v>2956.89</v>
      </c>
      <c r="I10" s="48">
        <v>347.5</v>
      </c>
      <c r="O10"/>
      <c r="T10" s="38">
        <v>6.5</v>
      </c>
      <c r="V10" s="38">
        <v>114.54</v>
      </c>
    </row>
    <row r="11" spans="1:22" s="38" customFormat="1">
      <c r="A11" s="38" t="s">
        <v>508</v>
      </c>
      <c r="B11" s="38" t="s">
        <v>144</v>
      </c>
      <c r="C11" s="38" t="s">
        <v>145</v>
      </c>
      <c r="D11" s="38">
        <v>5</v>
      </c>
      <c r="F11" s="38" t="s">
        <v>479</v>
      </c>
      <c r="G11" s="38" t="s">
        <v>71</v>
      </c>
      <c r="H11" s="49">
        <v>2394.7800000000002</v>
      </c>
      <c r="I11" s="48">
        <v>347.5</v>
      </c>
      <c r="O11"/>
      <c r="T11" s="38">
        <v>5.3</v>
      </c>
      <c r="V11" s="38">
        <v>57.27</v>
      </c>
    </row>
    <row r="12" spans="1:22" s="38" customFormat="1">
      <c r="A12" s="38" t="s">
        <v>508</v>
      </c>
      <c r="B12" s="38" t="s">
        <v>144</v>
      </c>
      <c r="C12" s="38" t="s">
        <v>223</v>
      </c>
      <c r="D12" s="38">
        <v>6</v>
      </c>
      <c r="F12" s="38" t="s">
        <v>477</v>
      </c>
      <c r="G12" s="38" t="s">
        <v>18</v>
      </c>
      <c r="H12" s="49">
        <v>2207.7600000000002</v>
      </c>
      <c r="I12" s="48">
        <v>347.5</v>
      </c>
      <c r="O12"/>
      <c r="T12" s="38">
        <v>4.9000000000000004</v>
      </c>
      <c r="V12" s="38">
        <v>57.27</v>
      </c>
    </row>
    <row r="13" spans="1:22" s="38" customFormat="1">
      <c r="A13" s="38" t="s">
        <v>508</v>
      </c>
      <c r="B13" s="38" t="s">
        <v>144</v>
      </c>
      <c r="C13" s="38" t="s">
        <v>223</v>
      </c>
      <c r="D13" s="38">
        <v>6</v>
      </c>
      <c r="F13" s="38" t="s">
        <v>479</v>
      </c>
      <c r="G13" s="38" t="s">
        <v>71</v>
      </c>
      <c r="H13" s="49">
        <v>1829.06</v>
      </c>
      <c r="I13" s="48">
        <v>347.5</v>
      </c>
      <c r="O13"/>
      <c r="T13" s="38">
        <v>4</v>
      </c>
      <c r="V13" s="38">
        <v>15.26</v>
      </c>
    </row>
    <row r="14" spans="1:22" s="38" customFormat="1">
      <c r="A14" s="38" t="s">
        <v>508</v>
      </c>
      <c r="B14" s="38" t="s">
        <v>144</v>
      </c>
      <c r="C14" s="38" t="s">
        <v>223</v>
      </c>
      <c r="D14" s="38">
        <v>7</v>
      </c>
      <c r="F14" s="38" t="s">
        <v>477</v>
      </c>
      <c r="G14" s="38" t="s">
        <v>18</v>
      </c>
      <c r="H14" s="49">
        <v>2185.17</v>
      </c>
      <c r="I14" s="48">
        <v>347.5</v>
      </c>
      <c r="O14"/>
      <c r="T14" s="38">
        <v>4.8</v>
      </c>
      <c r="V14" s="38">
        <v>15.26</v>
      </c>
    </row>
    <row r="15" spans="1:22" s="38" customFormat="1">
      <c r="A15" s="38" t="s">
        <v>508</v>
      </c>
      <c r="B15" s="38" t="s">
        <v>144</v>
      </c>
      <c r="C15" s="38" t="s">
        <v>223</v>
      </c>
      <c r="D15" s="38">
        <v>7</v>
      </c>
      <c r="F15" s="38" t="s">
        <v>479</v>
      </c>
      <c r="G15" s="38" t="s">
        <v>71</v>
      </c>
      <c r="H15" s="49">
        <v>2146.9899999999998</v>
      </c>
      <c r="I15" s="48">
        <v>347.5</v>
      </c>
      <c r="O15"/>
      <c r="T15" s="38">
        <v>4.7</v>
      </c>
      <c r="V15" s="38">
        <v>15.26</v>
      </c>
    </row>
    <row r="16" spans="1:22" s="38" customFormat="1">
      <c r="A16" s="38" t="s">
        <v>508</v>
      </c>
      <c r="B16" s="38" t="s">
        <v>144</v>
      </c>
      <c r="C16" s="38" t="s">
        <v>223</v>
      </c>
      <c r="D16" s="38">
        <v>8</v>
      </c>
      <c r="F16" s="38" t="s">
        <v>477</v>
      </c>
      <c r="G16" s="38" t="s">
        <v>18</v>
      </c>
      <c r="H16" s="49">
        <v>1657.77</v>
      </c>
      <c r="I16" s="49">
        <v>320</v>
      </c>
      <c r="O16"/>
      <c r="T16" s="38">
        <v>3.7</v>
      </c>
      <c r="V16" s="38">
        <v>15.26</v>
      </c>
    </row>
    <row r="17" spans="1:22" s="38" customFormat="1">
      <c r="A17" s="38" t="s">
        <v>508</v>
      </c>
      <c r="B17" s="38" t="s">
        <v>144</v>
      </c>
      <c r="C17" s="38" t="s">
        <v>223</v>
      </c>
      <c r="D17" s="38">
        <v>8</v>
      </c>
      <c r="F17" s="38" t="s">
        <v>479</v>
      </c>
      <c r="G17" s="38" t="s">
        <v>71</v>
      </c>
      <c r="H17" s="49">
        <v>1904.15</v>
      </c>
      <c r="I17" s="48">
        <v>347.5</v>
      </c>
      <c r="O17"/>
      <c r="T17" s="38">
        <v>4.2</v>
      </c>
      <c r="V17" s="38">
        <v>72.53</v>
      </c>
    </row>
    <row r="18" spans="1:22" s="38" customFormat="1">
      <c r="A18" s="38" t="s">
        <v>508</v>
      </c>
      <c r="B18" s="38" t="s">
        <v>144</v>
      </c>
      <c r="C18" s="38" t="s">
        <v>223</v>
      </c>
      <c r="D18" s="38">
        <v>9</v>
      </c>
      <c r="F18" s="38" t="s">
        <v>477</v>
      </c>
      <c r="G18" s="38" t="s">
        <v>18</v>
      </c>
      <c r="H18" s="49">
        <v>2030.78</v>
      </c>
      <c r="I18" s="48">
        <v>347.5</v>
      </c>
      <c r="O18"/>
      <c r="T18" s="38">
        <v>4.5</v>
      </c>
      <c r="V18" s="38">
        <v>72.53</v>
      </c>
    </row>
    <row r="19" spans="1:22" s="38" customFormat="1">
      <c r="A19" s="38" t="s">
        <v>508</v>
      </c>
      <c r="B19" s="38" t="s">
        <v>144</v>
      </c>
      <c r="C19" s="38" t="s">
        <v>223</v>
      </c>
      <c r="D19" s="38">
        <v>9</v>
      </c>
      <c r="F19" s="38" t="s">
        <v>479</v>
      </c>
      <c r="G19" s="38" t="s">
        <v>71</v>
      </c>
      <c r="H19" s="49">
        <v>2017.29</v>
      </c>
      <c r="I19" s="48">
        <v>347.5</v>
      </c>
      <c r="O19"/>
      <c r="T19" s="38">
        <v>4.4000000000000004</v>
      </c>
    </row>
    <row r="20" spans="1:22" s="38" customFormat="1">
      <c r="A20" s="38" t="s">
        <v>508</v>
      </c>
      <c r="B20" s="38" t="s">
        <v>144</v>
      </c>
      <c r="C20" s="38" t="s">
        <v>223</v>
      </c>
      <c r="D20" s="38">
        <v>10</v>
      </c>
      <c r="F20" s="38" t="s">
        <v>477</v>
      </c>
      <c r="G20" s="38" t="s">
        <v>18</v>
      </c>
      <c r="H20" s="49">
        <v>2518.48</v>
      </c>
      <c r="I20" s="48">
        <v>347.5</v>
      </c>
      <c r="O20"/>
      <c r="T20" s="38">
        <v>5.6</v>
      </c>
    </row>
    <row r="21" spans="1:22" s="38" customFormat="1">
      <c r="A21" s="38" t="s">
        <v>508</v>
      </c>
      <c r="B21" s="38" t="s">
        <v>144</v>
      </c>
      <c r="C21" s="38" t="s">
        <v>223</v>
      </c>
      <c r="D21" s="38">
        <v>10</v>
      </c>
      <c r="F21" s="38" t="s">
        <v>479</v>
      </c>
      <c r="G21" s="38" t="s">
        <v>71</v>
      </c>
      <c r="H21" s="49">
        <v>2102.4299999999998</v>
      </c>
      <c r="I21" s="48">
        <v>347.5</v>
      </c>
      <c r="O21"/>
      <c r="T21" s="38">
        <v>4.5999999999999996</v>
      </c>
    </row>
    <row r="24" spans="1:22">
      <c r="A24" s="4" t="s">
        <v>471</v>
      </c>
      <c r="B24" s="4" t="s">
        <v>472</v>
      </c>
      <c r="C24" s="4" t="s">
        <v>473</v>
      </c>
      <c r="D24" s="4" t="s">
        <v>534</v>
      </c>
      <c r="E24" s="4" t="s">
        <v>536</v>
      </c>
      <c r="F24" s="4" t="s">
        <v>535</v>
      </c>
      <c r="G24" s="4" t="s">
        <v>475</v>
      </c>
      <c r="H24" s="4"/>
      <c r="I24" s="4"/>
      <c r="J24" s="4" t="s">
        <v>527</v>
      </c>
      <c r="K24" s="4"/>
      <c r="L24" s="4"/>
      <c r="M24" s="4" t="s">
        <v>528</v>
      </c>
      <c r="N24" s="4"/>
      <c r="O24" s="4"/>
      <c r="P24" s="4"/>
    </row>
    <row r="25" spans="1:22">
      <c r="A25" s="4"/>
      <c r="B25" s="4" t="s">
        <v>476</v>
      </c>
      <c r="C25" s="4" t="s">
        <v>477</v>
      </c>
      <c r="D25" s="4">
        <v>2085.09</v>
      </c>
      <c r="E25" s="4">
        <v>57.27</v>
      </c>
      <c r="F25" s="4">
        <f>D25-E25</f>
        <v>2027.8200000000002</v>
      </c>
      <c r="G25" s="4">
        <v>4.5</v>
      </c>
      <c r="H25" s="4"/>
      <c r="I25" s="4"/>
      <c r="J25" s="4">
        <v>56.18</v>
      </c>
      <c r="K25" s="4"/>
      <c r="L25" s="4"/>
      <c r="M25" s="4">
        <v>15.2</v>
      </c>
      <c r="N25" s="4"/>
      <c r="O25" s="4"/>
      <c r="P25" s="4"/>
    </row>
    <row r="26" spans="1:22">
      <c r="A26" s="4"/>
      <c r="B26" s="4" t="s">
        <v>478</v>
      </c>
      <c r="C26" s="4" t="s">
        <v>479</v>
      </c>
      <c r="D26" s="4">
        <v>2180.85</v>
      </c>
      <c r="E26" s="4">
        <v>114.54</v>
      </c>
      <c r="F26" s="4">
        <f>D26-E26</f>
        <v>2066.31</v>
      </c>
      <c r="G26" s="4">
        <v>4.5999999999999996</v>
      </c>
      <c r="H26" s="4"/>
      <c r="I26" s="4"/>
      <c r="J26" s="4">
        <v>58.54</v>
      </c>
      <c r="K26" s="4"/>
      <c r="L26" s="4"/>
      <c r="M26" s="4">
        <v>15.4</v>
      </c>
      <c r="N26" s="4"/>
      <c r="O26" s="4"/>
      <c r="P26" s="4"/>
    </row>
    <row r="27" spans="1:22">
      <c r="A27" s="4"/>
      <c r="B27" s="4" t="s">
        <v>480</v>
      </c>
      <c r="C27" s="4" t="s">
        <v>477</v>
      </c>
      <c r="D27" s="4">
        <v>2018.03</v>
      </c>
      <c r="E27" s="4">
        <v>114.54</v>
      </c>
      <c r="F27" s="4">
        <f t="shared" ref="F27:F44" si="0">D27-E27</f>
        <v>1903.49</v>
      </c>
      <c r="G27" s="4">
        <v>4.2</v>
      </c>
      <c r="H27" s="4"/>
      <c r="I27" s="4"/>
      <c r="J27" s="4">
        <v>57.09</v>
      </c>
      <c r="K27" s="4"/>
      <c r="L27" s="4"/>
      <c r="M27" s="4">
        <v>15.35</v>
      </c>
      <c r="N27" s="4"/>
      <c r="O27" s="4"/>
      <c r="P27" s="4"/>
    </row>
    <row r="28" spans="1:22">
      <c r="A28" s="4"/>
      <c r="B28" s="4" t="s">
        <v>481</v>
      </c>
      <c r="C28" s="4" t="s">
        <v>479</v>
      </c>
      <c r="D28" s="4">
        <v>2076.77</v>
      </c>
      <c r="E28" s="4">
        <v>114.54</v>
      </c>
      <c r="F28" s="4">
        <f t="shared" si="0"/>
        <v>1962.23</v>
      </c>
      <c r="G28" s="4">
        <v>4.3</v>
      </c>
      <c r="H28" s="4"/>
      <c r="I28" s="4" t="s">
        <v>529</v>
      </c>
      <c r="J28" s="47">
        <v>57.27</v>
      </c>
      <c r="K28" s="4"/>
      <c r="L28" s="4"/>
      <c r="M28" s="4">
        <v>15.56</v>
      </c>
      <c r="N28" s="4"/>
      <c r="O28" s="4"/>
      <c r="P28" s="4"/>
    </row>
    <row r="29" spans="1:22">
      <c r="A29" s="4"/>
      <c r="B29" s="4" t="s">
        <v>482</v>
      </c>
      <c r="C29" s="4" t="s">
        <v>477</v>
      </c>
      <c r="D29" s="4">
        <v>3253.89</v>
      </c>
      <c r="E29" s="4">
        <v>57.27</v>
      </c>
      <c r="F29" s="4">
        <f t="shared" si="0"/>
        <v>3196.62</v>
      </c>
      <c r="G29" s="4">
        <v>7</v>
      </c>
      <c r="H29" s="4"/>
      <c r="I29" s="4"/>
      <c r="J29" s="4"/>
      <c r="K29" s="4"/>
      <c r="L29" s="4"/>
      <c r="M29" s="4">
        <v>14.81</v>
      </c>
      <c r="N29" s="4"/>
      <c r="O29" s="4"/>
      <c r="P29" s="4"/>
    </row>
    <row r="30" spans="1:22">
      <c r="A30" s="4"/>
      <c r="B30" s="4" t="s">
        <v>483</v>
      </c>
      <c r="C30" s="4" t="s">
        <v>479</v>
      </c>
      <c r="D30" s="4">
        <v>3497.72</v>
      </c>
      <c r="E30" s="4">
        <v>57.27</v>
      </c>
      <c r="F30" s="4">
        <f t="shared" si="0"/>
        <v>3440.45</v>
      </c>
      <c r="G30" s="4">
        <v>7.6</v>
      </c>
      <c r="H30" s="4"/>
      <c r="I30" s="4"/>
      <c r="J30" s="4"/>
      <c r="K30" s="4"/>
      <c r="L30" s="4" t="s">
        <v>529</v>
      </c>
      <c r="M30" s="47">
        <v>15.26</v>
      </c>
      <c r="N30" s="4"/>
      <c r="O30" s="4"/>
      <c r="P30" s="4"/>
    </row>
    <row r="31" spans="1:22">
      <c r="A31" s="4"/>
      <c r="B31" s="4" t="s">
        <v>484</v>
      </c>
      <c r="C31" s="4" t="s">
        <v>477</v>
      </c>
      <c r="D31" s="4">
        <v>3688.01</v>
      </c>
      <c r="E31" s="4">
        <v>114.54</v>
      </c>
      <c r="F31" s="4">
        <f t="shared" si="0"/>
        <v>3573.4700000000003</v>
      </c>
      <c r="G31" s="4">
        <v>7.9</v>
      </c>
      <c r="H31" s="4"/>
      <c r="I31" s="4"/>
      <c r="J31" s="4"/>
      <c r="K31" s="4"/>
      <c r="L31" s="4"/>
      <c r="M31" s="4"/>
      <c r="N31" s="4"/>
      <c r="O31" s="4"/>
      <c r="P31" s="4"/>
    </row>
    <row r="32" spans="1:22">
      <c r="A32" s="4"/>
      <c r="B32" s="4" t="s">
        <v>485</v>
      </c>
      <c r="C32" s="4" t="s">
        <v>479</v>
      </c>
      <c r="D32" s="4">
        <v>2828.3</v>
      </c>
      <c r="E32" s="4">
        <v>57.27</v>
      </c>
      <c r="F32" s="4">
        <f t="shared" si="0"/>
        <v>2771.03</v>
      </c>
      <c r="G32" s="4">
        <v>6.1</v>
      </c>
      <c r="H32" s="4"/>
      <c r="I32" s="4"/>
      <c r="J32" s="4"/>
      <c r="K32" s="4"/>
      <c r="L32" s="4"/>
      <c r="M32" s="4"/>
      <c r="N32" s="4"/>
      <c r="O32" s="4"/>
      <c r="P32" s="4"/>
    </row>
    <row r="33" spans="1:16">
      <c r="A33" s="4"/>
      <c r="B33" s="4" t="s">
        <v>486</v>
      </c>
      <c r="C33" s="4" t="s">
        <v>477</v>
      </c>
      <c r="D33" s="4">
        <v>3014.16</v>
      </c>
      <c r="E33" s="4">
        <v>57.27</v>
      </c>
      <c r="F33" s="4">
        <f t="shared" si="0"/>
        <v>2956.89</v>
      </c>
      <c r="G33" s="4">
        <v>6.5</v>
      </c>
      <c r="H33" s="4"/>
      <c r="I33" s="4"/>
      <c r="J33" s="4"/>
      <c r="K33" s="4"/>
      <c r="L33" s="4"/>
      <c r="M33" s="4"/>
      <c r="N33" s="4"/>
      <c r="O33" s="4"/>
      <c r="P33" s="4"/>
    </row>
    <row r="34" spans="1:16">
      <c r="A34" s="4"/>
      <c r="B34" s="4" t="s">
        <v>487</v>
      </c>
      <c r="C34" s="4" t="s">
        <v>479</v>
      </c>
      <c r="D34" s="4">
        <v>2452.0500000000002</v>
      </c>
      <c r="E34" s="4">
        <v>57.27</v>
      </c>
      <c r="F34" s="4">
        <f t="shared" si="0"/>
        <v>2394.7800000000002</v>
      </c>
      <c r="G34" s="4">
        <v>5.3</v>
      </c>
      <c r="H34" s="4"/>
      <c r="I34" s="4"/>
      <c r="J34" s="4"/>
      <c r="K34" s="4"/>
      <c r="L34" s="4"/>
      <c r="M34" s="4"/>
      <c r="N34" s="4"/>
      <c r="O34" s="4"/>
      <c r="P34" s="4"/>
    </row>
    <row r="35" spans="1:16">
      <c r="A35" s="4"/>
      <c r="B35" s="4" t="s">
        <v>488</v>
      </c>
      <c r="C35" s="4" t="s">
        <v>477</v>
      </c>
      <c r="D35" s="4">
        <v>2265.0300000000002</v>
      </c>
      <c r="E35" s="4">
        <v>57.27</v>
      </c>
      <c r="F35" s="4">
        <f t="shared" si="0"/>
        <v>2207.7600000000002</v>
      </c>
      <c r="G35" s="4">
        <v>4.9000000000000004</v>
      </c>
      <c r="H35" s="4"/>
      <c r="I35" s="4"/>
      <c r="J35" s="4"/>
      <c r="K35" s="4"/>
      <c r="L35" s="4"/>
      <c r="M35" s="4"/>
      <c r="N35" s="4"/>
      <c r="O35" s="4"/>
      <c r="P35" s="4"/>
    </row>
    <row r="36" spans="1:16">
      <c r="A36" s="4"/>
      <c r="B36" s="4" t="s">
        <v>489</v>
      </c>
      <c r="C36" s="4" t="s">
        <v>479</v>
      </c>
      <c r="D36" s="4">
        <v>1943.6</v>
      </c>
      <c r="E36" s="4">
        <v>114.54</v>
      </c>
      <c r="F36" s="4">
        <f t="shared" si="0"/>
        <v>1829.06</v>
      </c>
      <c r="G36" s="4">
        <v>4</v>
      </c>
      <c r="H36" s="4"/>
      <c r="I36" s="4"/>
      <c r="J36" s="4"/>
      <c r="K36" s="4"/>
      <c r="L36" s="4"/>
      <c r="M36" s="4"/>
      <c r="N36" s="4"/>
      <c r="O36" s="4"/>
      <c r="P36" s="4"/>
    </row>
    <row r="37" spans="1:16">
      <c r="A37" s="4"/>
      <c r="B37" s="4" t="s">
        <v>490</v>
      </c>
      <c r="C37" s="4" t="s">
        <v>477</v>
      </c>
      <c r="D37" s="4">
        <v>2242.44</v>
      </c>
      <c r="E37" s="4">
        <v>57.27</v>
      </c>
      <c r="F37" s="4">
        <f t="shared" si="0"/>
        <v>2185.17</v>
      </c>
      <c r="G37" s="4">
        <v>4.8</v>
      </c>
      <c r="H37" s="4"/>
      <c r="I37" s="4"/>
      <c r="J37" s="4"/>
      <c r="K37" s="4"/>
      <c r="L37" s="4"/>
      <c r="M37" s="4"/>
      <c r="N37" s="4"/>
      <c r="O37" s="4"/>
      <c r="P37" s="4"/>
    </row>
    <row r="38" spans="1:16">
      <c r="A38" s="4"/>
      <c r="B38" s="4" t="s">
        <v>491</v>
      </c>
      <c r="C38" s="4" t="s">
        <v>479</v>
      </c>
      <c r="D38" s="4">
        <v>2204.2600000000002</v>
      </c>
      <c r="E38" s="4">
        <v>57.27</v>
      </c>
      <c r="F38" s="4">
        <f t="shared" si="0"/>
        <v>2146.9900000000002</v>
      </c>
      <c r="G38" s="4">
        <v>4.7</v>
      </c>
      <c r="H38" s="4"/>
      <c r="I38" s="4"/>
      <c r="J38" s="4"/>
      <c r="K38" s="4"/>
      <c r="L38" s="4"/>
      <c r="M38" s="4"/>
      <c r="N38" s="4"/>
      <c r="O38" s="4"/>
      <c r="P38" s="4"/>
    </row>
    <row r="39" spans="1:16">
      <c r="A39" s="4"/>
      <c r="B39" s="4" t="s">
        <v>492</v>
      </c>
      <c r="C39" s="4" t="s">
        <v>477</v>
      </c>
      <c r="D39" s="4">
        <v>1673.03</v>
      </c>
      <c r="E39" s="4">
        <v>15.26</v>
      </c>
      <c r="F39" s="4">
        <f t="shared" si="0"/>
        <v>1657.77</v>
      </c>
      <c r="G39" s="4">
        <v>3.7</v>
      </c>
      <c r="H39" s="4"/>
      <c r="I39" s="4"/>
      <c r="J39" s="4"/>
      <c r="K39" s="4"/>
      <c r="L39" s="4"/>
      <c r="M39" s="4"/>
      <c r="N39" s="4"/>
      <c r="O39" s="4"/>
      <c r="P39" s="4"/>
    </row>
    <row r="40" spans="1:16">
      <c r="A40" s="4"/>
      <c r="B40" s="4" t="s">
        <v>493</v>
      </c>
      <c r="C40" s="4" t="s">
        <v>479</v>
      </c>
      <c r="D40" s="4">
        <v>1919.41</v>
      </c>
      <c r="E40" s="4">
        <v>15.26</v>
      </c>
      <c r="F40" s="4">
        <f t="shared" si="0"/>
        <v>1904.15</v>
      </c>
      <c r="G40" s="4">
        <v>4.2</v>
      </c>
      <c r="H40" s="4"/>
      <c r="I40" s="4"/>
      <c r="J40" s="4"/>
      <c r="K40" s="4"/>
      <c r="L40" s="4"/>
      <c r="M40" s="4"/>
      <c r="N40" s="4"/>
      <c r="O40" s="4"/>
      <c r="P40" s="4"/>
    </row>
    <row r="41" spans="1:16">
      <c r="A41" s="4"/>
      <c r="B41" s="4" t="s">
        <v>494</v>
      </c>
      <c r="C41" s="4" t="s">
        <v>477</v>
      </c>
      <c r="D41" s="4">
        <v>2046.04</v>
      </c>
      <c r="E41" s="4">
        <v>15.26</v>
      </c>
      <c r="F41" s="4">
        <f t="shared" si="0"/>
        <v>2030.78</v>
      </c>
      <c r="G41" s="4">
        <v>4.5</v>
      </c>
      <c r="H41" s="4"/>
      <c r="I41" s="4"/>
      <c r="J41" s="4"/>
      <c r="K41" s="4"/>
      <c r="L41" s="4"/>
      <c r="M41" s="4"/>
      <c r="N41" s="4"/>
      <c r="O41" s="4"/>
      <c r="P41" s="4"/>
    </row>
    <row r="42" spans="1:16">
      <c r="A42" s="4"/>
      <c r="B42" s="4" t="s">
        <v>495</v>
      </c>
      <c r="C42" s="4" t="s">
        <v>479</v>
      </c>
      <c r="D42" s="4">
        <v>2032.55</v>
      </c>
      <c r="E42" s="4">
        <v>15.26</v>
      </c>
      <c r="F42" s="4">
        <f t="shared" si="0"/>
        <v>2017.29</v>
      </c>
      <c r="G42" s="4">
        <v>4.4000000000000004</v>
      </c>
      <c r="H42" s="4"/>
      <c r="I42" s="4"/>
      <c r="J42" s="4"/>
      <c r="K42" s="4"/>
      <c r="L42" s="4"/>
      <c r="M42" s="4"/>
      <c r="N42" s="4"/>
      <c r="O42" s="4"/>
      <c r="P42" s="4"/>
    </row>
    <row r="43" spans="1:16">
      <c r="A43" s="4"/>
      <c r="B43" s="4" t="s">
        <v>496</v>
      </c>
      <c r="C43" s="4" t="s">
        <v>477</v>
      </c>
      <c r="D43" s="4">
        <v>2591.0100000000002</v>
      </c>
      <c r="E43" s="4">
        <v>72.53</v>
      </c>
      <c r="F43" s="4">
        <f t="shared" si="0"/>
        <v>2518.48</v>
      </c>
      <c r="G43" s="4">
        <v>5.6</v>
      </c>
      <c r="H43" s="4"/>
      <c r="I43" s="4"/>
      <c r="J43" s="4"/>
      <c r="K43" s="4"/>
      <c r="L43" s="4"/>
      <c r="M43" s="4"/>
      <c r="N43" s="4"/>
      <c r="O43" s="4"/>
      <c r="P43" s="4"/>
    </row>
    <row r="44" spans="1:16">
      <c r="A44" s="4"/>
      <c r="B44" s="4" t="s">
        <v>497</v>
      </c>
      <c r="C44" s="4" t="s">
        <v>479</v>
      </c>
      <c r="D44" s="4">
        <v>2174.96</v>
      </c>
      <c r="E44" s="4">
        <v>72.53</v>
      </c>
      <c r="F44" s="4">
        <f t="shared" si="0"/>
        <v>2102.4299999999998</v>
      </c>
      <c r="G44" s="4">
        <v>4.5999999999999996</v>
      </c>
      <c r="H44" s="4"/>
      <c r="I44" s="4"/>
      <c r="J44" s="4"/>
      <c r="K44" s="4"/>
      <c r="L44" s="4"/>
      <c r="M44" s="4"/>
      <c r="N44" s="4"/>
      <c r="O44" s="4"/>
      <c r="P44" s="4"/>
    </row>
    <row r="45" spans="1:16">
      <c r="A45" s="4"/>
      <c r="B45" s="4"/>
      <c r="C45" s="4"/>
      <c r="D45" s="4"/>
      <c r="E45" s="4"/>
      <c r="F45" s="4"/>
      <c r="G45" s="4"/>
      <c r="H45" s="4"/>
      <c r="I45" s="4"/>
      <c r="J45" s="4"/>
      <c r="K45" s="4"/>
      <c r="L45" s="4"/>
      <c r="M45" s="4"/>
      <c r="N45" s="4"/>
      <c r="O45" s="4"/>
      <c r="P45" s="4"/>
    </row>
    <row r="46" spans="1:16">
      <c r="A46" s="4"/>
      <c r="B46" s="4" t="s">
        <v>530</v>
      </c>
      <c r="C46" s="4">
        <v>350</v>
      </c>
      <c r="D46" s="4" t="s">
        <v>531</v>
      </c>
      <c r="E46" s="4"/>
      <c r="F46" s="4"/>
      <c r="G46" s="4"/>
      <c r="H46" s="4"/>
      <c r="I46" s="4"/>
      <c r="J46" s="4"/>
      <c r="K46" s="4"/>
      <c r="L46" s="4"/>
      <c r="M46" s="4"/>
      <c r="N46" s="4"/>
      <c r="O46" s="4"/>
      <c r="P46" s="4"/>
    </row>
    <row r="47" spans="1:16">
      <c r="A47" s="4"/>
      <c r="B47" s="4"/>
      <c r="C47" s="4">
        <v>4</v>
      </c>
      <c r="D47" s="4" t="s">
        <v>532</v>
      </c>
      <c r="E47" s="4"/>
      <c r="F47" s="4"/>
      <c r="G47" s="4"/>
      <c r="H47" s="4"/>
      <c r="I47" s="4"/>
      <c r="J47" s="4"/>
      <c r="K47" s="4"/>
      <c r="L47" s="4"/>
      <c r="M47" s="4"/>
      <c r="N47" s="4"/>
      <c r="O47" s="4"/>
      <c r="P47" s="4"/>
    </row>
    <row r="48" spans="1:16">
      <c r="A48" s="4"/>
      <c r="B48" s="4"/>
      <c r="C48" s="4">
        <v>1400</v>
      </c>
      <c r="D48" s="4" t="s">
        <v>533</v>
      </c>
      <c r="E48" s="4"/>
      <c r="F48" s="4"/>
      <c r="G48" s="4"/>
      <c r="H48" s="4"/>
      <c r="I48" s="4"/>
      <c r="J48" s="4"/>
      <c r="K48" s="4"/>
      <c r="L48" s="4"/>
      <c r="M48" s="4"/>
      <c r="N48" s="4"/>
      <c r="O48" s="4"/>
      <c r="P48" s="4"/>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0395A8-9A3A-7442-A040-65DFB8724E07}">
  <dimension ref="A1:U1000"/>
  <sheetViews>
    <sheetView topLeftCell="D1" workbookViewId="0">
      <selection activeCell="Q25" sqref="Q25"/>
    </sheetView>
  </sheetViews>
  <sheetFormatPr baseColWidth="10" defaultRowHeight="16"/>
  <sheetData>
    <row r="1" spans="1:21" s="38" customFormat="1">
      <c r="A1" s="38" t="s">
        <v>517</v>
      </c>
      <c r="B1" s="41" t="s">
        <v>498</v>
      </c>
      <c r="C1" s="41" t="s">
        <v>1</v>
      </c>
      <c r="D1" s="41" t="s">
        <v>5</v>
      </c>
      <c r="E1" s="41" t="s">
        <v>499</v>
      </c>
      <c r="F1" t="s">
        <v>2</v>
      </c>
      <c r="G1" s="41" t="s">
        <v>500</v>
      </c>
      <c r="H1" s="41" t="s">
        <v>3</v>
      </c>
      <c r="I1" s="42" t="s">
        <v>500</v>
      </c>
      <c r="J1" s="41" t="s">
        <v>518</v>
      </c>
      <c r="K1" s="46" t="s">
        <v>519</v>
      </c>
      <c r="L1" s="41" t="s">
        <v>520</v>
      </c>
      <c r="M1" s="46" t="s">
        <v>522</v>
      </c>
      <c r="N1" s="41" t="s">
        <v>501</v>
      </c>
      <c r="O1" s="41" t="s">
        <v>521</v>
      </c>
      <c r="P1" s="46" t="s">
        <v>502</v>
      </c>
      <c r="Q1" s="46" t="s">
        <v>515</v>
      </c>
      <c r="R1" s="43" t="s">
        <v>516</v>
      </c>
      <c r="S1" s="4"/>
    </row>
    <row r="2" spans="1:21" s="38" customFormat="1">
      <c r="A2" s="38" t="s">
        <v>509</v>
      </c>
      <c r="B2" s="41" t="s">
        <v>296</v>
      </c>
      <c r="C2" s="41" t="s">
        <v>297</v>
      </c>
      <c r="D2" s="41">
        <v>1</v>
      </c>
      <c r="E2" s="41" t="s">
        <v>505</v>
      </c>
      <c r="F2" s="41">
        <v>3</v>
      </c>
      <c r="G2" s="41">
        <v>4</v>
      </c>
      <c r="H2" s="41" t="s">
        <v>18</v>
      </c>
      <c r="I2" s="42">
        <v>4</v>
      </c>
      <c r="J2" s="41">
        <v>884.92</v>
      </c>
      <c r="K2" s="46">
        <v>872.62</v>
      </c>
      <c r="L2" s="41">
        <f t="shared" ref="L2:L19" si="0">K2/4</f>
        <v>218.155</v>
      </c>
      <c r="M2" s="46">
        <f>350/320</f>
        <v>1.09375</v>
      </c>
      <c r="N2" s="41">
        <f t="shared" ref="N2:N19" si="1">K2*(320/350)</f>
        <v>797.82399999999996</v>
      </c>
      <c r="O2" s="44">
        <f t="shared" ref="O2:O19" si="2">N2/4</f>
        <v>199.45599999999999</v>
      </c>
      <c r="P2" s="46">
        <v>200</v>
      </c>
      <c r="Q2" s="46">
        <f t="shared" ref="Q2:Q19" si="3">P2*(350/320)</f>
        <v>218.75</v>
      </c>
      <c r="R2" s="4"/>
      <c r="S2" s="4"/>
    </row>
    <row r="3" spans="1:21" s="38" customFormat="1">
      <c r="A3" s="38" t="s">
        <v>509</v>
      </c>
      <c r="B3" s="41" t="s">
        <v>296</v>
      </c>
      <c r="C3" s="41" t="s">
        <v>297</v>
      </c>
      <c r="D3" s="41">
        <v>1</v>
      </c>
      <c r="E3" s="41" t="s">
        <v>505</v>
      </c>
      <c r="F3" s="41">
        <v>3</v>
      </c>
      <c r="G3" s="41">
        <v>12</v>
      </c>
      <c r="H3" s="41" t="s">
        <v>71</v>
      </c>
      <c r="I3" s="42">
        <v>12</v>
      </c>
      <c r="J3" s="41">
        <v>2162.5</v>
      </c>
      <c r="K3" s="46">
        <v>2150.1999999999998</v>
      </c>
      <c r="L3" s="41">
        <f t="shared" si="0"/>
        <v>537.54999999999995</v>
      </c>
      <c r="M3" s="46">
        <f t="shared" ref="M3:M19" si="4">350/320</f>
        <v>1.09375</v>
      </c>
      <c r="N3" s="41">
        <f t="shared" si="1"/>
        <v>1965.8971428571426</v>
      </c>
      <c r="O3" s="44">
        <f t="shared" si="2"/>
        <v>491.47428571428566</v>
      </c>
      <c r="P3" s="46">
        <v>340</v>
      </c>
      <c r="Q3" s="46">
        <f t="shared" si="3"/>
        <v>371.875</v>
      </c>
      <c r="R3" s="4"/>
      <c r="S3" s="4"/>
    </row>
    <row r="4" spans="1:21" s="38" customFormat="1">
      <c r="A4" s="38" t="s">
        <v>509</v>
      </c>
      <c r="B4" s="41" t="s">
        <v>296</v>
      </c>
      <c r="C4" s="41" t="s">
        <v>297</v>
      </c>
      <c r="D4" s="41">
        <v>1</v>
      </c>
      <c r="E4" s="41" t="s">
        <v>504</v>
      </c>
      <c r="F4" s="41">
        <v>2</v>
      </c>
      <c r="G4" s="41">
        <v>4</v>
      </c>
      <c r="H4" s="41" t="s">
        <v>18</v>
      </c>
      <c r="I4" s="42">
        <v>4</v>
      </c>
      <c r="J4" s="41">
        <v>954.69</v>
      </c>
      <c r="K4" s="46">
        <v>930.09</v>
      </c>
      <c r="L4" s="41">
        <f t="shared" si="0"/>
        <v>232.52250000000001</v>
      </c>
      <c r="M4" s="46">
        <f t="shared" si="4"/>
        <v>1.09375</v>
      </c>
      <c r="N4" s="41">
        <f t="shared" si="1"/>
        <v>850.36800000000005</v>
      </c>
      <c r="O4" s="44">
        <f t="shared" si="2"/>
        <v>212.59200000000001</v>
      </c>
      <c r="P4" s="46">
        <v>200</v>
      </c>
      <c r="Q4" s="46">
        <f t="shared" si="3"/>
        <v>218.75</v>
      </c>
      <c r="R4" s="4"/>
      <c r="S4" s="4"/>
    </row>
    <row r="5" spans="1:21" s="38" customFormat="1">
      <c r="A5" s="38" t="s">
        <v>510</v>
      </c>
      <c r="B5" s="41" t="s">
        <v>296</v>
      </c>
      <c r="C5" s="41" t="s">
        <v>297</v>
      </c>
      <c r="D5" s="41">
        <v>1</v>
      </c>
      <c r="E5" s="41" t="s">
        <v>504</v>
      </c>
      <c r="F5" s="41">
        <v>2</v>
      </c>
      <c r="G5" s="41">
        <v>12</v>
      </c>
      <c r="H5" s="41" t="s">
        <v>71</v>
      </c>
      <c r="I5" s="42">
        <v>12</v>
      </c>
      <c r="J5" s="41">
        <v>2822.71</v>
      </c>
      <c r="K5" s="46">
        <v>2798.11</v>
      </c>
      <c r="L5" s="41">
        <f t="shared" si="0"/>
        <v>699.52750000000003</v>
      </c>
      <c r="M5" s="46">
        <f t="shared" si="4"/>
        <v>1.09375</v>
      </c>
      <c r="N5" s="41">
        <f t="shared" si="1"/>
        <v>2558.2719999999999</v>
      </c>
      <c r="O5" s="44">
        <f t="shared" si="2"/>
        <v>639.56799999999998</v>
      </c>
      <c r="P5" s="46">
        <v>340</v>
      </c>
      <c r="Q5" s="46">
        <f t="shared" si="3"/>
        <v>371.875</v>
      </c>
      <c r="R5" s="4"/>
      <c r="S5" s="4"/>
    </row>
    <row r="6" spans="1:21" s="38" customFormat="1">
      <c r="A6" s="38" t="s">
        <v>509</v>
      </c>
      <c r="B6" s="41" t="s">
        <v>296</v>
      </c>
      <c r="C6" s="41" t="s">
        <v>297</v>
      </c>
      <c r="D6" s="41">
        <v>1</v>
      </c>
      <c r="E6" s="41" t="s">
        <v>503</v>
      </c>
      <c r="F6" s="41">
        <v>1</v>
      </c>
      <c r="G6" s="41">
        <v>4</v>
      </c>
      <c r="H6" s="41" t="s">
        <v>18</v>
      </c>
      <c r="I6" s="42">
        <v>4</v>
      </c>
      <c r="J6" s="41">
        <v>818.89</v>
      </c>
      <c r="K6" s="46">
        <v>806.59</v>
      </c>
      <c r="L6" s="41">
        <f t="shared" si="0"/>
        <v>201.64750000000001</v>
      </c>
      <c r="M6" s="46">
        <f t="shared" si="4"/>
        <v>1.09375</v>
      </c>
      <c r="N6" s="41">
        <f t="shared" si="1"/>
        <v>737.45371428571434</v>
      </c>
      <c r="O6" s="44">
        <f t="shared" si="2"/>
        <v>184.36342857142859</v>
      </c>
      <c r="P6" s="46">
        <v>150</v>
      </c>
      <c r="Q6" s="46">
        <f t="shared" si="3"/>
        <v>164.0625</v>
      </c>
      <c r="R6" s="4"/>
      <c r="S6" s="4"/>
    </row>
    <row r="7" spans="1:21" s="38" customFormat="1">
      <c r="A7" s="38" t="s">
        <v>510</v>
      </c>
      <c r="B7" s="41" t="s">
        <v>296</v>
      </c>
      <c r="C7" s="41" t="s">
        <v>297</v>
      </c>
      <c r="D7" s="41">
        <v>1</v>
      </c>
      <c r="E7" s="41" t="s">
        <v>503</v>
      </c>
      <c r="F7" s="41">
        <v>1</v>
      </c>
      <c r="G7" s="41">
        <v>12</v>
      </c>
      <c r="H7" s="41" t="s">
        <v>71</v>
      </c>
      <c r="I7" s="42" t="s">
        <v>507</v>
      </c>
      <c r="J7" s="41">
        <v>3046.78</v>
      </c>
      <c r="K7" s="46">
        <v>3034.48</v>
      </c>
      <c r="L7" s="41">
        <f t="shared" si="0"/>
        <v>758.62</v>
      </c>
      <c r="M7" s="46">
        <f t="shared" si="4"/>
        <v>1.09375</v>
      </c>
      <c r="N7" s="41">
        <f t="shared" si="1"/>
        <v>2774.3817142857142</v>
      </c>
      <c r="O7" s="44">
        <f t="shared" si="2"/>
        <v>693.59542857142856</v>
      </c>
      <c r="P7" s="46">
        <v>340</v>
      </c>
      <c r="Q7" s="46">
        <f t="shared" si="3"/>
        <v>371.875</v>
      </c>
      <c r="R7" s="4"/>
      <c r="S7" s="4"/>
      <c r="U7" s="38" t="s">
        <v>512</v>
      </c>
    </row>
    <row r="8" spans="1:21" s="38" customFormat="1">
      <c r="A8" s="38" t="s">
        <v>509</v>
      </c>
      <c r="B8" s="41" t="s">
        <v>296</v>
      </c>
      <c r="C8" s="41" t="s">
        <v>343</v>
      </c>
      <c r="D8" s="41">
        <v>2</v>
      </c>
      <c r="E8" s="41" t="s">
        <v>505</v>
      </c>
      <c r="F8" s="41">
        <v>6</v>
      </c>
      <c r="G8" s="41">
        <v>4</v>
      </c>
      <c r="H8" s="41" t="s">
        <v>18</v>
      </c>
      <c r="I8" s="42">
        <v>4</v>
      </c>
      <c r="J8" s="41">
        <v>1028.77</v>
      </c>
      <c r="K8" s="46">
        <v>1016.47</v>
      </c>
      <c r="L8" s="41">
        <f t="shared" si="0"/>
        <v>254.11750000000001</v>
      </c>
      <c r="M8" s="46">
        <f t="shared" si="4"/>
        <v>1.09375</v>
      </c>
      <c r="N8" s="41">
        <f t="shared" si="1"/>
        <v>929.34400000000005</v>
      </c>
      <c r="O8" s="44">
        <f t="shared" si="2"/>
        <v>232.33600000000001</v>
      </c>
      <c r="P8" s="46">
        <v>200</v>
      </c>
      <c r="Q8" s="46">
        <f t="shared" si="3"/>
        <v>218.75</v>
      </c>
      <c r="R8" s="4"/>
      <c r="S8" s="4"/>
    </row>
    <row r="9" spans="1:21" s="38" customFormat="1">
      <c r="A9" s="38" t="s">
        <v>509</v>
      </c>
      <c r="B9" s="41" t="s">
        <v>296</v>
      </c>
      <c r="C9" s="41" t="s">
        <v>343</v>
      </c>
      <c r="D9" s="41">
        <v>2</v>
      </c>
      <c r="E9" s="41" t="s">
        <v>505</v>
      </c>
      <c r="F9" s="41">
        <v>6</v>
      </c>
      <c r="G9" s="41">
        <v>12</v>
      </c>
      <c r="H9" s="41" t="s">
        <v>71</v>
      </c>
      <c r="I9" s="42">
        <v>12</v>
      </c>
      <c r="J9" s="41">
        <v>2239.81</v>
      </c>
      <c r="K9" s="46">
        <v>2227.5100000000002</v>
      </c>
      <c r="L9" s="41">
        <f t="shared" si="0"/>
        <v>556.87750000000005</v>
      </c>
      <c r="M9" s="46">
        <f t="shared" si="4"/>
        <v>1.09375</v>
      </c>
      <c r="N9" s="41">
        <f t="shared" si="1"/>
        <v>2036.5805714285716</v>
      </c>
      <c r="O9" s="44">
        <f t="shared" si="2"/>
        <v>509.1451428571429</v>
      </c>
      <c r="P9" s="46">
        <v>340</v>
      </c>
      <c r="Q9" s="46">
        <f t="shared" si="3"/>
        <v>371.875</v>
      </c>
      <c r="R9" s="4"/>
      <c r="S9" s="4"/>
    </row>
    <row r="10" spans="1:21" s="38" customFormat="1">
      <c r="A10" s="38" t="s">
        <v>509</v>
      </c>
      <c r="B10" s="41" t="s">
        <v>296</v>
      </c>
      <c r="C10" s="41" t="s">
        <v>343</v>
      </c>
      <c r="D10" s="41">
        <v>2</v>
      </c>
      <c r="E10" s="41" t="s">
        <v>504</v>
      </c>
      <c r="F10" s="41">
        <v>5</v>
      </c>
      <c r="G10" s="41">
        <v>4</v>
      </c>
      <c r="H10" s="41" t="s">
        <v>18</v>
      </c>
      <c r="I10" s="42">
        <v>4</v>
      </c>
      <c r="J10" s="41">
        <v>779.55</v>
      </c>
      <c r="K10" s="46">
        <v>767.25</v>
      </c>
      <c r="L10" s="41">
        <f t="shared" si="0"/>
        <v>191.8125</v>
      </c>
      <c r="M10" s="46">
        <f t="shared" si="4"/>
        <v>1.09375</v>
      </c>
      <c r="N10" s="41">
        <f t="shared" si="1"/>
        <v>701.48571428571427</v>
      </c>
      <c r="O10" s="44">
        <f t="shared" si="2"/>
        <v>175.37142857142857</v>
      </c>
      <c r="P10" s="46">
        <v>150</v>
      </c>
      <c r="Q10" s="46">
        <f t="shared" si="3"/>
        <v>164.0625</v>
      </c>
      <c r="R10" s="4"/>
      <c r="S10" s="4"/>
    </row>
    <row r="11" spans="1:21" s="38" customFormat="1">
      <c r="A11" s="38" t="s">
        <v>509</v>
      </c>
      <c r="B11" s="41" t="s">
        <v>296</v>
      </c>
      <c r="C11" s="41" t="s">
        <v>343</v>
      </c>
      <c r="D11" s="41">
        <v>2</v>
      </c>
      <c r="E11" s="41" t="s">
        <v>504</v>
      </c>
      <c r="F11" s="41">
        <v>5</v>
      </c>
      <c r="G11" s="41">
        <v>12</v>
      </c>
      <c r="H11" s="41" t="s">
        <v>71</v>
      </c>
      <c r="I11" s="42">
        <v>12</v>
      </c>
      <c r="J11" s="41">
        <v>2007.48</v>
      </c>
      <c r="K11" s="46">
        <v>1995.18</v>
      </c>
      <c r="L11" s="41">
        <f t="shared" si="0"/>
        <v>498.79500000000002</v>
      </c>
      <c r="M11" s="46">
        <f t="shared" si="4"/>
        <v>1.09375</v>
      </c>
      <c r="N11" s="41">
        <f t="shared" si="1"/>
        <v>1824.1645714285714</v>
      </c>
      <c r="O11" s="44">
        <f t="shared" si="2"/>
        <v>456.04114285714286</v>
      </c>
      <c r="P11" s="46">
        <v>340</v>
      </c>
      <c r="Q11" s="46">
        <f t="shared" si="3"/>
        <v>371.875</v>
      </c>
      <c r="R11" s="4"/>
      <c r="S11" s="4"/>
    </row>
    <row r="12" spans="1:21" s="38" customFormat="1">
      <c r="A12" s="38" t="s">
        <v>509</v>
      </c>
      <c r="B12" s="41" t="s">
        <v>296</v>
      </c>
      <c r="C12" s="41" t="s">
        <v>343</v>
      </c>
      <c r="D12" s="41">
        <v>2</v>
      </c>
      <c r="E12" s="41" t="s">
        <v>503</v>
      </c>
      <c r="F12" s="41">
        <v>4</v>
      </c>
      <c r="G12" s="41">
        <v>4</v>
      </c>
      <c r="H12" s="41" t="s">
        <v>18</v>
      </c>
      <c r="I12" s="42">
        <v>4</v>
      </c>
      <c r="J12" s="41">
        <v>1093.48</v>
      </c>
      <c r="K12" s="46">
        <v>1081.18</v>
      </c>
      <c r="L12" s="41">
        <f t="shared" si="0"/>
        <v>270.29500000000002</v>
      </c>
      <c r="M12" s="46">
        <f t="shared" si="4"/>
        <v>1.09375</v>
      </c>
      <c r="N12" s="41">
        <f t="shared" si="1"/>
        <v>988.50742857142859</v>
      </c>
      <c r="O12" s="44">
        <f t="shared" si="2"/>
        <v>247.12685714285715</v>
      </c>
      <c r="P12" s="46">
        <v>200</v>
      </c>
      <c r="Q12" s="46">
        <f t="shared" si="3"/>
        <v>218.75</v>
      </c>
      <c r="R12" s="4"/>
      <c r="S12" s="4"/>
    </row>
    <row r="13" spans="1:21" s="38" customFormat="1">
      <c r="A13" s="38" t="s">
        <v>510</v>
      </c>
      <c r="B13" s="41" t="s">
        <v>296</v>
      </c>
      <c r="C13" s="41" t="s">
        <v>343</v>
      </c>
      <c r="D13" s="41">
        <v>2</v>
      </c>
      <c r="E13" s="41" t="s">
        <v>503</v>
      </c>
      <c r="F13" s="41">
        <v>4</v>
      </c>
      <c r="G13" s="41">
        <v>12</v>
      </c>
      <c r="H13" s="41" t="s">
        <v>71</v>
      </c>
      <c r="I13" s="42" t="s">
        <v>506</v>
      </c>
      <c r="J13" s="41">
        <v>2560.62</v>
      </c>
      <c r="K13" s="46">
        <v>2548.3200000000002</v>
      </c>
      <c r="L13" s="41">
        <f t="shared" si="0"/>
        <v>637.08000000000004</v>
      </c>
      <c r="M13" s="46">
        <f t="shared" si="4"/>
        <v>1.09375</v>
      </c>
      <c r="N13" s="41">
        <f t="shared" si="1"/>
        <v>2329.8925714285715</v>
      </c>
      <c r="O13" s="44">
        <f t="shared" si="2"/>
        <v>582.47314285714288</v>
      </c>
      <c r="P13" s="46">
        <v>340</v>
      </c>
      <c r="Q13" s="46">
        <f t="shared" si="3"/>
        <v>371.875</v>
      </c>
      <c r="R13" s="4"/>
      <c r="S13" s="4"/>
      <c r="U13" s="38" t="s">
        <v>513</v>
      </c>
    </row>
    <row r="14" spans="1:21" s="38" customFormat="1">
      <c r="A14" s="38" t="s">
        <v>509</v>
      </c>
      <c r="B14" s="41" t="s">
        <v>296</v>
      </c>
      <c r="C14" s="41" t="s">
        <v>385</v>
      </c>
      <c r="D14" s="41">
        <v>3</v>
      </c>
      <c r="E14" s="41" t="s">
        <v>505</v>
      </c>
      <c r="F14" s="41">
        <v>9</v>
      </c>
      <c r="G14" s="41">
        <v>4</v>
      </c>
      <c r="H14" s="41" t="s">
        <v>18</v>
      </c>
      <c r="I14" s="42">
        <v>4</v>
      </c>
      <c r="J14" s="41">
        <v>666.63</v>
      </c>
      <c r="K14" s="46">
        <v>654.33000000000004</v>
      </c>
      <c r="L14" s="41">
        <f t="shared" si="0"/>
        <v>163.58250000000001</v>
      </c>
      <c r="M14" s="46">
        <f t="shared" si="4"/>
        <v>1.09375</v>
      </c>
      <c r="N14" s="41">
        <f t="shared" si="1"/>
        <v>598.24457142857148</v>
      </c>
      <c r="O14" s="44">
        <f t="shared" si="2"/>
        <v>149.56114285714287</v>
      </c>
      <c r="P14" s="46">
        <v>150</v>
      </c>
      <c r="Q14" s="46">
        <f t="shared" si="3"/>
        <v>164.0625</v>
      </c>
      <c r="R14" s="41"/>
      <c r="S14" s="41"/>
    </row>
    <row r="15" spans="1:21" s="38" customFormat="1">
      <c r="A15" s="38" t="s">
        <v>510</v>
      </c>
      <c r="B15" s="41" t="s">
        <v>296</v>
      </c>
      <c r="C15" s="41" t="s">
        <v>385</v>
      </c>
      <c r="D15" s="41">
        <v>3</v>
      </c>
      <c r="E15" s="41" t="s">
        <v>505</v>
      </c>
      <c r="F15" s="41">
        <v>9</v>
      </c>
      <c r="G15" s="41">
        <v>12</v>
      </c>
      <c r="H15" s="41" t="s">
        <v>71</v>
      </c>
      <c r="I15" s="42">
        <v>12</v>
      </c>
      <c r="J15" s="41">
        <v>3043.18</v>
      </c>
      <c r="K15" s="46">
        <v>3018.58</v>
      </c>
      <c r="L15" s="41">
        <f t="shared" si="0"/>
        <v>754.64499999999998</v>
      </c>
      <c r="M15" s="46">
        <f t="shared" si="4"/>
        <v>1.09375</v>
      </c>
      <c r="N15" s="41">
        <f t="shared" si="1"/>
        <v>2759.8445714285713</v>
      </c>
      <c r="O15" s="44">
        <f t="shared" si="2"/>
        <v>689.96114285714282</v>
      </c>
      <c r="P15" s="46">
        <v>340</v>
      </c>
      <c r="Q15" s="46">
        <f t="shared" si="3"/>
        <v>371.875</v>
      </c>
      <c r="R15" s="4"/>
      <c r="S15" s="4"/>
    </row>
    <row r="16" spans="1:21" s="38" customFormat="1">
      <c r="A16" s="38" t="s">
        <v>509</v>
      </c>
      <c r="B16" s="41" t="s">
        <v>296</v>
      </c>
      <c r="C16" s="41" t="s">
        <v>385</v>
      </c>
      <c r="D16" s="41">
        <v>3</v>
      </c>
      <c r="E16" s="41" t="s">
        <v>504</v>
      </c>
      <c r="F16" s="41">
        <v>8</v>
      </c>
      <c r="G16" s="41">
        <v>4</v>
      </c>
      <c r="H16" s="41" t="s">
        <v>18</v>
      </c>
      <c r="I16" s="42">
        <v>4</v>
      </c>
      <c r="J16" s="41">
        <v>730.88</v>
      </c>
      <c r="K16" s="46">
        <v>718.58</v>
      </c>
      <c r="L16" s="41">
        <f t="shared" si="0"/>
        <v>179.64500000000001</v>
      </c>
      <c r="M16" s="46">
        <f t="shared" si="4"/>
        <v>1.09375</v>
      </c>
      <c r="N16" s="41">
        <f t="shared" si="1"/>
        <v>656.98742857142861</v>
      </c>
      <c r="O16" s="44">
        <f t="shared" si="2"/>
        <v>164.24685714285715</v>
      </c>
      <c r="P16" s="46">
        <v>150</v>
      </c>
      <c r="Q16" s="46">
        <f t="shared" si="3"/>
        <v>164.0625</v>
      </c>
      <c r="R16" s="4"/>
      <c r="S16" s="4"/>
    </row>
    <row r="17" spans="1:19" s="38" customFormat="1">
      <c r="A17" s="38" t="s">
        <v>510</v>
      </c>
      <c r="B17" s="41" t="s">
        <v>296</v>
      </c>
      <c r="C17" s="41" t="s">
        <v>385</v>
      </c>
      <c r="D17" s="41">
        <v>3</v>
      </c>
      <c r="E17" s="41" t="s">
        <v>504</v>
      </c>
      <c r="F17" s="41">
        <v>8</v>
      </c>
      <c r="G17" s="41">
        <v>12</v>
      </c>
      <c r="H17" s="41" t="s">
        <v>71</v>
      </c>
      <c r="I17" s="42">
        <v>12</v>
      </c>
      <c r="J17" s="41">
        <v>3184.51</v>
      </c>
      <c r="K17" s="46">
        <v>3172.21</v>
      </c>
      <c r="L17" s="41">
        <f t="shared" si="0"/>
        <v>793.05250000000001</v>
      </c>
      <c r="M17" s="46">
        <f t="shared" si="4"/>
        <v>1.09375</v>
      </c>
      <c r="N17" s="41">
        <f t="shared" si="1"/>
        <v>2900.3062857142859</v>
      </c>
      <c r="O17" s="44">
        <f t="shared" si="2"/>
        <v>725.07657142857147</v>
      </c>
      <c r="P17" s="46">
        <v>340</v>
      </c>
      <c r="Q17" s="46">
        <f t="shared" si="3"/>
        <v>371.875</v>
      </c>
      <c r="R17" s="4"/>
      <c r="S17" s="4"/>
    </row>
    <row r="18" spans="1:19" s="38" customFormat="1">
      <c r="A18" s="38" t="s">
        <v>509</v>
      </c>
      <c r="B18" s="41" t="s">
        <v>296</v>
      </c>
      <c r="C18" s="41" t="s">
        <v>385</v>
      </c>
      <c r="D18" s="41">
        <v>3</v>
      </c>
      <c r="E18" s="41" t="s">
        <v>503</v>
      </c>
      <c r="F18" s="41">
        <v>7</v>
      </c>
      <c r="G18" s="41">
        <v>4</v>
      </c>
      <c r="H18" s="41" t="s">
        <v>18</v>
      </c>
      <c r="I18" s="42">
        <v>4</v>
      </c>
      <c r="J18" s="41">
        <v>1048.96</v>
      </c>
      <c r="K18" s="46">
        <v>1036.6600000000001</v>
      </c>
      <c r="L18" s="41">
        <f t="shared" si="0"/>
        <v>259.16500000000002</v>
      </c>
      <c r="M18" s="46">
        <f t="shared" si="4"/>
        <v>1.09375</v>
      </c>
      <c r="N18" s="41">
        <f t="shared" si="1"/>
        <v>947.80342857142864</v>
      </c>
      <c r="O18" s="44">
        <f t="shared" si="2"/>
        <v>236.95085714285716</v>
      </c>
      <c r="P18" s="46">
        <v>200</v>
      </c>
      <c r="Q18" s="46">
        <f t="shared" si="3"/>
        <v>218.75</v>
      </c>
      <c r="R18" s="4"/>
      <c r="S18" s="4"/>
    </row>
    <row r="19" spans="1:19">
      <c r="A19" s="38" t="s">
        <v>510</v>
      </c>
      <c r="B19" s="41" t="s">
        <v>296</v>
      </c>
      <c r="C19" s="41" t="s">
        <v>385</v>
      </c>
      <c r="D19" s="41">
        <v>3</v>
      </c>
      <c r="E19" s="41" t="s">
        <v>503</v>
      </c>
      <c r="F19" s="41">
        <v>7</v>
      </c>
      <c r="G19" s="41">
        <v>12</v>
      </c>
      <c r="H19" s="41" t="s">
        <v>71</v>
      </c>
      <c r="I19" s="42">
        <v>12</v>
      </c>
      <c r="J19" s="41">
        <v>3376.8</v>
      </c>
      <c r="K19" s="46">
        <v>3364.5</v>
      </c>
      <c r="L19" s="41">
        <f t="shared" si="0"/>
        <v>841.125</v>
      </c>
      <c r="M19" s="46">
        <f t="shared" si="4"/>
        <v>1.09375</v>
      </c>
      <c r="N19" s="41">
        <f t="shared" si="1"/>
        <v>3076.1142857142854</v>
      </c>
      <c r="O19" s="44">
        <f t="shared" si="2"/>
        <v>769.02857142857135</v>
      </c>
      <c r="P19" s="46">
        <v>340</v>
      </c>
      <c r="Q19" s="46">
        <f t="shared" si="3"/>
        <v>371.875</v>
      </c>
      <c r="R19" s="4"/>
      <c r="S19" s="4"/>
    </row>
    <row r="20" spans="1:19">
      <c r="B20" s="4"/>
      <c r="C20" s="4"/>
      <c r="D20" s="4"/>
      <c r="E20" s="4"/>
      <c r="F20" s="4"/>
      <c r="G20" s="4"/>
      <c r="H20" s="4"/>
      <c r="I20" s="4"/>
      <c r="J20" s="4"/>
      <c r="K20" s="4"/>
      <c r="L20" s="4"/>
      <c r="M20" s="4"/>
      <c r="N20" s="4"/>
      <c r="O20" s="4"/>
      <c r="P20" s="4"/>
      <c r="Q20" s="4"/>
      <c r="R20" s="4"/>
      <c r="S20" s="4"/>
    </row>
    <row r="21" spans="1:19">
      <c r="B21" s="4"/>
      <c r="C21" s="4"/>
      <c r="D21" s="4"/>
      <c r="E21" s="4"/>
      <c r="F21" s="4"/>
      <c r="G21" s="4"/>
      <c r="H21" s="4"/>
      <c r="I21" s="4"/>
      <c r="J21" s="4"/>
      <c r="K21" s="4"/>
      <c r="L21" s="4"/>
      <c r="M21" s="4"/>
      <c r="N21" s="41"/>
      <c r="O21" s="4"/>
      <c r="P21" s="4"/>
      <c r="Q21" s="4"/>
      <c r="R21" s="4"/>
      <c r="S21" s="4"/>
    </row>
    <row r="22" spans="1:19">
      <c r="B22" s="4"/>
      <c r="C22" s="4"/>
      <c r="D22" s="4"/>
      <c r="E22" s="4"/>
      <c r="F22" s="4"/>
      <c r="G22" s="4"/>
      <c r="H22" s="4"/>
      <c r="I22" s="4"/>
      <c r="J22" s="4"/>
      <c r="K22" s="4"/>
      <c r="L22" s="4"/>
      <c r="M22" s="4"/>
      <c r="N22" s="4"/>
      <c r="O22" s="4"/>
      <c r="P22" s="4"/>
      <c r="Q22" s="4"/>
      <c r="R22" s="4"/>
      <c r="S22" s="4"/>
    </row>
    <row r="23" spans="1:19">
      <c r="B23" s="4"/>
      <c r="C23" s="4"/>
      <c r="D23" s="4"/>
      <c r="E23" s="4"/>
      <c r="F23" s="4"/>
      <c r="G23" s="4"/>
      <c r="H23" s="4"/>
      <c r="I23" s="4"/>
      <c r="J23" s="4"/>
      <c r="K23" s="4"/>
      <c r="L23" s="4"/>
      <c r="M23" s="4"/>
      <c r="N23" s="4"/>
      <c r="O23" s="4"/>
      <c r="P23" s="4"/>
      <c r="Q23" s="4"/>
      <c r="R23" s="4"/>
      <c r="S23" s="4"/>
    </row>
    <row r="24" spans="1:19">
      <c r="B24" s="4"/>
      <c r="C24" s="4"/>
      <c r="D24" s="4"/>
      <c r="E24" s="4"/>
      <c r="F24" s="4"/>
      <c r="G24" s="4"/>
      <c r="H24" s="4"/>
      <c r="I24" s="4"/>
      <c r="J24" s="4"/>
      <c r="K24" s="4"/>
      <c r="L24" s="4"/>
      <c r="M24" s="4"/>
      <c r="N24" s="4"/>
      <c r="O24" s="4"/>
      <c r="P24" s="4"/>
      <c r="Q24" s="4"/>
      <c r="R24" s="4"/>
      <c r="S24" s="4"/>
    </row>
    <row r="25" spans="1:19">
      <c r="B25" s="4"/>
      <c r="C25" s="4"/>
      <c r="D25" s="4"/>
      <c r="E25" s="4"/>
      <c r="F25" s="4"/>
      <c r="G25" s="4"/>
      <c r="H25" s="4"/>
      <c r="I25" s="4"/>
      <c r="J25" s="4"/>
      <c r="K25" s="4"/>
      <c r="L25" s="4"/>
      <c r="M25" s="4"/>
      <c r="N25" s="4"/>
      <c r="O25" s="4"/>
      <c r="P25" s="4"/>
      <c r="Q25" s="4"/>
      <c r="R25" s="4"/>
      <c r="S25" s="4"/>
    </row>
    <row r="26" spans="1:19">
      <c r="B26" s="4"/>
      <c r="C26" s="4"/>
      <c r="D26" s="4"/>
      <c r="E26" s="4"/>
      <c r="F26" s="4"/>
      <c r="G26" s="4"/>
      <c r="H26" s="4"/>
      <c r="I26" s="4"/>
      <c r="J26" s="4"/>
      <c r="K26" s="4"/>
      <c r="L26" s="4"/>
      <c r="M26" s="4"/>
      <c r="N26" s="4"/>
      <c r="O26" s="4"/>
      <c r="P26" s="4"/>
      <c r="Q26" s="4"/>
      <c r="R26" s="4"/>
      <c r="S26" s="4"/>
    </row>
    <row r="27" spans="1:19">
      <c r="B27" s="4"/>
      <c r="C27" s="4"/>
      <c r="D27" s="4"/>
      <c r="E27" s="4"/>
      <c r="F27" s="4"/>
      <c r="G27" s="4"/>
      <c r="H27" s="4"/>
      <c r="I27" s="4"/>
      <c r="J27" s="4"/>
      <c r="K27" s="4"/>
      <c r="L27" s="4"/>
      <c r="M27" s="4"/>
      <c r="N27" s="4"/>
      <c r="O27" s="4"/>
      <c r="P27" s="4"/>
      <c r="Q27" s="4"/>
      <c r="R27" s="4"/>
      <c r="S27" s="4"/>
    </row>
    <row r="28" spans="1:19">
      <c r="B28" s="4"/>
      <c r="C28" s="4"/>
      <c r="D28" s="4"/>
      <c r="E28" s="4"/>
      <c r="F28" s="4"/>
      <c r="G28" s="4"/>
      <c r="H28" s="4"/>
      <c r="I28" s="4"/>
      <c r="J28" s="4"/>
      <c r="K28" s="4"/>
      <c r="L28" s="4"/>
      <c r="M28" s="4"/>
      <c r="N28" s="4"/>
      <c r="O28" s="4"/>
      <c r="P28" s="4"/>
      <c r="Q28" s="4"/>
      <c r="R28" s="4"/>
      <c r="S28" s="4"/>
    </row>
    <row r="29" spans="1:19">
      <c r="B29" s="4"/>
      <c r="C29" s="4"/>
      <c r="D29" s="4"/>
      <c r="E29" s="4"/>
      <c r="F29" s="4"/>
      <c r="G29" s="4"/>
      <c r="H29" s="4"/>
      <c r="I29" s="4"/>
      <c r="J29" s="4"/>
      <c r="K29" s="4"/>
      <c r="L29" s="4"/>
      <c r="M29" s="4"/>
      <c r="N29" s="4"/>
      <c r="O29" s="4"/>
      <c r="P29" s="4"/>
      <c r="Q29" s="4"/>
      <c r="R29" s="4"/>
      <c r="S29" s="4"/>
    </row>
    <row r="30" spans="1:19">
      <c r="B30" s="4"/>
      <c r="C30" s="4"/>
      <c r="D30" s="4"/>
      <c r="E30" s="4"/>
      <c r="F30" s="4"/>
      <c r="G30" s="4"/>
      <c r="H30" s="4"/>
      <c r="I30" s="4"/>
      <c r="J30" s="4"/>
      <c r="K30" s="4"/>
      <c r="L30" s="4"/>
      <c r="M30" s="4"/>
      <c r="N30" s="4"/>
      <c r="O30" s="4"/>
      <c r="P30" s="4"/>
      <c r="Q30" s="4"/>
      <c r="R30" s="4"/>
      <c r="S30" s="4"/>
    </row>
    <row r="31" spans="1:19">
      <c r="B31" s="4"/>
      <c r="C31" s="4"/>
      <c r="D31" s="4"/>
      <c r="E31" s="4"/>
      <c r="F31" s="4"/>
      <c r="G31" s="4"/>
      <c r="H31" s="4"/>
      <c r="I31" s="4"/>
      <c r="J31" s="4"/>
      <c r="K31" s="4"/>
      <c r="L31" s="4"/>
      <c r="M31" s="4"/>
      <c r="N31" s="4"/>
      <c r="O31" s="4"/>
      <c r="P31" s="4"/>
      <c r="Q31" s="4"/>
      <c r="R31" s="4"/>
      <c r="S31" s="4"/>
    </row>
    <row r="32" spans="1:19">
      <c r="B32" s="4"/>
      <c r="C32" s="4"/>
      <c r="D32" s="4"/>
      <c r="E32" s="4"/>
      <c r="F32" s="4"/>
      <c r="G32" s="4"/>
      <c r="H32" s="4"/>
      <c r="I32" s="4"/>
      <c r="J32" s="4"/>
      <c r="K32" s="4"/>
      <c r="L32" s="4"/>
      <c r="M32" s="4"/>
      <c r="N32" s="4"/>
      <c r="O32" s="4"/>
      <c r="P32" s="4"/>
      <c r="Q32" s="4"/>
      <c r="R32" s="4"/>
      <c r="S32" s="4"/>
    </row>
    <row r="33" spans="2:19">
      <c r="B33" s="4"/>
      <c r="C33" s="4"/>
      <c r="D33" s="4"/>
      <c r="E33" s="4"/>
      <c r="F33" s="4"/>
      <c r="G33" s="4"/>
      <c r="H33" s="4"/>
      <c r="I33" s="4"/>
      <c r="J33" s="4"/>
      <c r="K33" s="4"/>
      <c r="L33" s="4"/>
      <c r="M33" s="4"/>
      <c r="N33" s="4"/>
      <c r="O33" s="4"/>
      <c r="P33" s="4"/>
      <c r="Q33" s="4"/>
      <c r="R33" s="4"/>
      <c r="S33" s="4"/>
    </row>
    <row r="34" spans="2:19">
      <c r="B34" s="4"/>
      <c r="C34" s="4"/>
      <c r="D34" s="4"/>
      <c r="E34" s="4"/>
      <c r="F34" s="4"/>
      <c r="G34" s="4"/>
      <c r="H34" s="4"/>
      <c r="I34" s="4"/>
      <c r="J34" s="4"/>
      <c r="K34" s="4"/>
      <c r="L34" s="4"/>
      <c r="M34" s="4"/>
      <c r="N34" s="4"/>
      <c r="O34" s="4"/>
      <c r="P34" s="4"/>
      <c r="Q34" s="4"/>
      <c r="R34" s="4"/>
      <c r="S34" s="4"/>
    </row>
    <row r="35" spans="2:19">
      <c r="B35" s="4"/>
      <c r="C35" s="4"/>
      <c r="D35" s="4"/>
      <c r="E35" s="4"/>
      <c r="F35" s="4"/>
      <c r="G35" s="4"/>
      <c r="H35" s="4"/>
      <c r="I35" s="4"/>
      <c r="J35" s="4"/>
      <c r="K35" s="4"/>
      <c r="L35" s="4"/>
      <c r="M35" s="4"/>
      <c r="N35" s="4"/>
      <c r="O35" s="4"/>
      <c r="P35" s="4"/>
      <c r="Q35" s="4"/>
      <c r="R35" s="4"/>
      <c r="S35" s="4"/>
    </row>
    <row r="36" spans="2:19">
      <c r="B36" s="4"/>
      <c r="C36" s="4"/>
      <c r="D36" s="4"/>
      <c r="E36" s="4"/>
      <c r="F36" s="4"/>
      <c r="G36" s="4"/>
      <c r="H36" s="4"/>
      <c r="I36" s="4"/>
      <c r="J36" s="4"/>
      <c r="K36" s="4"/>
      <c r="L36" s="4"/>
      <c r="M36" s="4"/>
      <c r="N36" s="4"/>
      <c r="O36" s="4"/>
      <c r="P36" s="4"/>
      <c r="Q36" s="4"/>
      <c r="R36" s="4"/>
      <c r="S36" s="4"/>
    </row>
    <row r="37" spans="2:19">
      <c r="B37" s="4"/>
      <c r="C37" s="4"/>
      <c r="D37" s="4"/>
      <c r="E37" s="4"/>
      <c r="F37" s="4"/>
      <c r="G37" s="4"/>
      <c r="H37" s="4"/>
      <c r="I37" s="4"/>
      <c r="J37" s="4"/>
      <c r="K37" s="4"/>
      <c r="L37" s="4"/>
      <c r="M37" s="4"/>
      <c r="N37" s="4"/>
      <c r="O37" s="4"/>
      <c r="P37" s="4"/>
      <c r="Q37" s="4"/>
      <c r="R37" s="4"/>
      <c r="S37" s="4"/>
    </row>
    <row r="38" spans="2:19">
      <c r="B38" s="4"/>
      <c r="C38" s="4"/>
      <c r="D38" s="4"/>
      <c r="E38" s="4"/>
      <c r="F38" s="4"/>
      <c r="G38" s="4"/>
      <c r="H38" s="4"/>
      <c r="I38" s="4"/>
      <c r="J38" s="4"/>
      <c r="K38" s="4"/>
      <c r="L38" s="4"/>
      <c r="M38" s="4"/>
      <c r="N38" s="4"/>
      <c r="O38" s="4"/>
      <c r="P38" s="4"/>
      <c r="Q38" s="4"/>
      <c r="R38" s="4"/>
      <c r="S38" s="4"/>
    </row>
    <row r="39" spans="2:19">
      <c r="B39" s="4"/>
      <c r="C39" s="4"/>
      <c r="D39" s="4"/>
      <c r="E39" s="4"/>
      <c r="F39" s="4"/>
      <c r="G39" s="4"/>
      <c r="H39" s="4"/>
      <c r="I39" s="4"/>
      <c r="J39" s="4"/>
      <c r="K39" s="4"/>
      <c r="L39" s="4"/>
      <c r="M39" s="4"/>
      <c r="N39" s="4"/>
      <c r="O39" s="4"/>
      <c r="P39" s="4"/>
      <c r="Q39" s="4"/>
      <c r="R39" s="4"/>
      <c r="S39" s="4"/>
    </row>
    <row r="40" spans="2:19">
      <c r="B40" s="4"/>
      <c r="C40" s="4"/>
      <c r="D40" s="4"/>
      <c r="E40" s="4"/>
      <c r="F40" s="4"/>
      <c r="G40" s="4"/>
      <c r="H40" s="4"/>
      <c r="I40" s="4"/>
      <c r="J40" s="4"/>
      <c r="K40" s="4"/>
      <c r="L40" s="4"/>
      <c r="M40" s="4"/>
      <c r="N40" s="4"/>
      <c r="O40" s="4"/>
      <c r="P40" s="4"/>
      <c r="Q40" s="4"/>
      <c r="R40" s="4"/>
      <c r="S40" s="4"/>
    </row>
    <row r="41" spans="2:19">
      <c r="B41" s="4"/>
      <c r="C41" s="4"/>
      <c r="D41" s="4"/>
      <c r="E41" s="4"/>
      <c r="F41" s="4"/>
      <c r="G41" s="4"/>
      <c r="H41" s="4"/>
      <c r="I41" s="4"/>
      <c r="J41" s="4"/>
      <c r="K41" s="4"/>
      <c r="L41" s="4"/>
      <c r="M41" s="4"/>
      <c r="N41" s="4"/>
      <c r="O41" s="4"/>
      <c r="P41" s="4"/>
      <c r="Q41" s="4"/>
      <c r="R41" s="4"/>
      <c r="S41" s="4"/>
    </row>
    <row r="42" spans="2:19">
      <c r="B42" s="4"/>
      <c r="C42" s="4"/>
      <c r="D42" s="4"/>
      <c r="E42" s="4"/>
      <c r="F42" s="4"/>
      <c r="G42" s="4"/>
      <c r="H42" s="4"/>
      <c r="I42" s="4"/>
      <c r="J42" s="4"/>
      <c r="K42" s="4"/>
      <c r="L42" s="4"/>
      <c r="M42" s="4"/>
      <c r="N42" s="4"/>
      <c r="O42" s="4"/>
      <c r="P42" s="4"/>
      <c r="Q42" s="4"/>
      <c r="R42" s="4"/>
      <c r="S42" s="4"/>
    </row>
    <row r="43" spans="2:19">
      <c r="B43" s="4"/>
      <c r="C43" s="4"/>
      <c r="D43" s="4"/>
      <c r="E43" s="4"/>
      <c r="F43" s="4"/>
      <c r="G43" s="4"/>
      <c r="H43" s="4"/>
      <c r="I43" s="4"/>
      <c r="J43" s="4"/>
      <c r="K43" s="4"/>
      <c r="L43" s="4"/>
      <c r="M43" s="4"/>
      <c r="N43" s="4"/>
      <c r="O43" s="4"/>
      <c r="P43" s="4"/>
      <c r="Q43" s="4"/>
      <c r="R43" s="4"/>
      <c r="S43" s="4"/>
    </row>
    <row r="44" spans="2:19">
      <c r="B44" s="4"/>
      <c r="C44" s="4"/>
      <c r="D44" s="4"/>
      <c r="E44" s="4"/>
      <c r="F44" s="4"/>
      <c r="G44" s="4"/>
      <c r="H44" s="4"/>
      <c r="I44" s="4"/>
      <c r="J44" s="4"/>
      <c r="K44" s="4"/>
      <c r="L44" s="4"/>
      <c r="M44" s="4"/>
      <c r="N44" s="4"/>
      <c r="O44" s="4"/>
      <c r="P44" s="4"/>
      <c r="Q44" s="4"/>
      <c r="R44" s="4"/>
      <c r="S44" s="4"/>
    </row>
    <row r="45" spans="2:19">
      <c r="B45" s="4"/>
      <c r="C45" s="4"/>
      <c r="D45" s="4"/>
      <c r="E45" s="4"/>
      <c r="F45" s="4"/>
      <c r="G45" s="4"/>
      <c r="H45" s="4"/>
      <c r="I45" s="4"/>
      <c r="J45" s="4"/>
      <c r="K45" s="4"/>
      <c r="L45" s="4"/>
      <c r="M45" s="4"/>
      <c r="N45" s="4"/>
      <c r="O45" s="4"/>
      <c r="P45" s="4"/>
      <c r="Q45" s="4"/>
      <c r="R45" s="4"/>
      <c r="S45" s="4"/>
    </row>
    <row r="46" spans="2:19">
      <c r="B46" s="4"/>
      <c r="C46" s="4"/>
      <c r="D46" s="4"/>
      <c r="E46" s="4"/>
      <c r="F46" s="4"/>
      <c r="G46" s="4"/>
      <c r="H46" s="4"/>
      <c r="I46" s="4"/>
      <c r="J46" s="4"/>
      <c r="K46" s="4"/>
      <c r="L46" s="4"/>
      <c r="M46" s="4"/>
      <c r="N46" s="4"/>
      <c r="O46" s="4"/>
      <c r="P46" s="4"/>
      <c r="Q46" s="4"/>
      <c r="R46" s="4"/>
      <c r="S46" s="4"/>
    </row>
    <row r="47" spans="2:19">
      <c r="B47" s="4"/>
      <c r="C47" s="4"/>
      <c r="D47" s="4"/>
      <c r="E47" s="4"/>
      <c r="F47" s="4"/>
      <c r="G47" s="4"/>
      <c r="H47" s="4"/>
      <c r="I47" s="4"/>
      <c r="J47" s="4"/>
      <c r="K47" s="4"/>
      <c r="L47" s="4"/>
      <c r="M47" s="4"/>
      <c r="N47" s="4"/>
      <c r="O47" s="4"/>
      <c r="P47" s="4"/>
      <c r="Q47" s="4"/>
      <c r="R47" s="4"/>
      <c r="S47" s="4"/>
    </row>
    <row r="48" spans="2:19">
      <c r="B48" s="4"/>
      <c r="C48" s="4"/>
      <c r="D48" s="4"/>
      <c r="E48" s="4"/>
      <c r="F48" s="4"/>
      <c r="G48" s="4"/>
      <c r="H48" s="4"/>
      <c r="I48" s="4"/>
      <c r="J48" s="4"/>
      <c r="K48" s="4"/>
      <c r="L48" s="4"/>
      <c r="M48" s="4"/>
      <c r="N48" s="4"/>
      <c r="O48" s="4"/>
      <c r="P48" s="4"/>
      <c r="Q48" s="4"/>
      <c r="R48" s="4"/>
      <c r="S48" s="4"/>
    </row>
    <row r="49" spans="2:19">
      <c r="B49" s="4"/>
      <c r="C49" s="4"/>
      <c r="D49" s="4"/>
      <c r="E49" s="4"/>
      <c r="F49" s="4"/>
      <c r="G49" s="4"/>
      <c r="H49" s="4"/>
      <c r="I49" s="4"/>
      <c r="J49" s="4"/>
      <c r="K49" s="4"/>
      <c r="L49" s="4"/>
      <c r="M49" s="4"/>
      <c r="N49" s="4"/>
      <c r="O49" s="4"/>
      <c r="P49" s="4"/>
      <c r="Q49" s="4"/>
      <c r="R49" s="4"/>
      <c r="S49" s="4"/>
    </row>
    <row r="50" spans="2:19">
      <c r="B50" s="4"/>
      <c r="C50" s="4"/>
      <c r="D50" s="4"/>
      <c r="E50" s="4"/>
      <c r="F50" s="4"/>
      <c r="G50" s="4"/>
      <c r="H50" s="4"/>
      <c r="I50" s="4"/>
      <c r="J50" s="4"/>
      <c r="K50" s="4"/>
      <c r="L50" s="4"/>
      <c r="M50" s="4"/>
      <c r="N50" s="4"/>
      <c r="O50" s="4"/>
      <c r="P50" s="4"/>
      <c r="Q50" s="4"/>
      <c r="R50" s="4"/>
      <c r="S50" s="4"/>
    </row>
    <row r="51" spans="2:19">
      <c r="B51" s="4"/>
      <c r="C51" s="4"/>
      <c r="D51" s="4"/>
      <c r="E51" s="4"/>
      <c r="F51" s="4"/>
      <c r="G51" s="4"/>
      <c r="H51" s="4"/>
      <c r="I51" s="4"/>
      <c r="J51" s="4"/>
      <c r="K51" s="4"/>
      <c r="L51" s="4"/>
      <c r="M51" s="4"/>
      <c r="N51" s="4"/>
      <c r="O51" s="4"/>
      <c r="P51" s="4"/>
      <c r="Q51" s="4"/>
      <c r="R51" s="4"/>
      <c r="S51" s="4"/>
    </row>
    <row r="52" spans="2:19">
      <c r="B52" s="4"/>
      <c r="C52" s="4"/>
      <c r="D52" s="4"/>
      <c r="E52" s="4"/>
      <c r="F52" s="4"/>
      <c r="G52" s="4"/>
      <c r="H52" s="4"/>
      <c r="I52" s="4"/>
      <c r="J52" s="4"/>
      <c r="K52" s="4"/>
      <c r="L52" s="4"/>
      <c r="M52" s="4"/>
      <c r="N52" s="4"/>
      <c r="O52" s="4"/>
      <c r="P52" s="4"/>
      <c r="Q52" s="4"/>
      <c r="R52" s="4"/>
      <c r="S52" s="4"/>
    </row>
    <row r="53" spans="2:19">
      <c r="B53" s="4"/>
      <c r="C53" s="4"/>
      <c r="D53" s="4"/>
      <c r="E53" s="4"/>
      <c r="F53" s="4"/>
      <c r="G53" s="4"/>
      <c r="H53" s="4"/>
      <c r="I53" s="4"/>
      <c r="J53" s="4"/>
      <c r="K53" s="4"/>
      <c r="L53" s="4"/>
      <c r="M53" s="4"/>
      <c r="N53" s="4"/>
      <c r="O53" s="4"/>
      <c r="P53" s="4"/>
      <c r="Q53" s="4"/>
      <c r="R53" s="4"/>
      <c r="S53" s="4"/>
    </row>
    <row r="54" spans="2:19">
      <c r="B54" s="4"/>
      <c r="C54" s="4"/>
      <c r="D54" s="4"/>
      <c r="E54" s="4"/>
      <c r="F54" s="4"/>
      <c r="G54" s="4"/>
      <c r="H54" s="4"/>
      <c r="I54" s="4"/>
      <c r="J54" s="4"/>
      <c r="K54" s="4"/>
      <c r="L54" s="4"/>
      <c r="M54" s="4"/>
      <c r="N54" s="4"/>
      <c r="O54" s="4"/>
      <c r="P54" s="4"/>
      <c r="Q54" s="4"/>
      <c r="R54" s="4"/>
      <c r="S54" s="4"/>
    </row>
    <row r="55" spans="2:19">
      <c r="B55" s="4"/>
      <c r="C55" s="4"/>
      <c r="D55" s="4"/>
      <c r="E55" s="4"/>
      <c r="F55" s="4"/>
      <c r="G55" s="4"/>
      <c r="H55" s="4"/>
      <c r="I55" s="4"/>
      <c r="J55" s="4"/>
      <c r="K55" s="4"/>
      <c r="L55" s="4"/>
      <c r="M55" s="4"/>
      <c r="N55" s="4"/>
      <c r="O55" s="4"/>
      <c r="P55" s="4"/>
      <c r="Q55" s="4"/>
      <c r="R55" s="4"/>
      <c r="S55" s="4"/>
    </row>
    <row r="56" spans="2:19">
      <c r="B56" s="4"/>
      <c r="C56" s="4"/>
      <c r="D56" s="4"/>
      <c r="E56" s="4"/>
      <c r="F56" s="4"/>
      <c r="G56" s="4"/>
      <c r="H56" s="4"/>
      <c r="I56" s="4"/>
      <c r="J56" s="4"/>
      <c r="K56" s="4"/>
      <c r="L56" s="4"/>
      <c r="M56" s="4"/>
      <c r="N56" s="4"/>
      <c r="O56" s="4"/>
      <c r="P56" s="4"/>
      <c r="Q56" s="4"/>
      <c r="R56" s="4"/>
      <c r="S56" s="4"/>
    </row>
    <row r="57" spans="2:19">
      <c r="B57" s="4"/>
      <c r="C57" s="4"/>
      <c r="D57" s="4"/>
      <c r="E57" s="4"/>
      <c r="F57" s="4"/>
      <c r="G57" s="4"/>
      <c r="H57" s="4"/>
      <c r="I57" s="4"/>
      <c r="J57" s="4"/>
      <c r="K57" s="4"/>
      <c r="L57" s="4"/>
      <c r="M57" s="4"/>
      <c r="N57" s="4"/>
      <c r="O57" s="4"/>
      <c r="P57" s="4"/>
      <c r="Q57" s="4"/>
      <c r="R57" s="4"/>
      <c r="S57" s="4"/>
    </row>
    <row r="58" spans="2:19">
      <c r="B58" s="4"/>
      <c r="C58" s="4"/>
      <c r="D58" s="4"/>
      <c r="E58" s="4"/>
      <c r="F58" s="4"/>
      <c r="G58" s="4"/>
      <c r="H58" s="4"/>
      <c r="I58" s="4"/>
      <c r="J58" s="4"/>
      <c r="K58" s="4"/>
      <c r="L58" s="4"/>
      <c r="M58" s="4"/>
      <c r="N58" s="4"/>
      <c r="O58" s="4"/>
      <c r="P58" s="4"/>
      <c r="Q58" s="4"/>
      <c r="R58" s="4"/>
      <c r="S58" s="4"/>
    </row>
    <row r="59" spans="2:19">
      <c r="B59" s="4"/>
      <c r="C59" s="4"/>
      <c r="D59" s="4"/>
      <c r="E59" s="4"/>
      <c r="F59" s="4"/>
      <c r="G59" s="4"/>
      <c r="H59" s="4"/>
      <c r="I59" s="4"/>
      <c r="J59" s="4"/>
      <c r="K59" s="4"/>
      <c r="L59" s="4"/>
      <c r="M59" s="4"/>
      <c r="N59" s="4"/>
      <c r="O59" s="4"/>
      <c r="P59" s="4"/>
      <c r="Q59" s="4"/>
      <c r="R59" s="4"/>
      <c r="S59" s="4"/>
    </row>
    <row r="60" spans="2:19">
      <c r="B60" s="4"/>
      <c r="C60" s="4"/>
      <c r="D60" s="4"/>
      <c r="E60" s="4"/>
      <c r="F60" s="4"/>
      <c r="G60" s="4"/>
      <c r="H60" s="4"/>
      <c r="I60" s="4"/>
      <c r="J60" s="4"/>
      <c r="K60" s="4"/>
      <c r="L60" s="4"/>
      <c r="M60" s="4"/>
      <c r="N60" s="4"/>
      <c r="O60" s="4"/>
      <c r="P60" s="4"/>
      <c r="Q60" s="4"/>
      <c r="R60" s="4"/>
      <c r="S60" s="4"/>
    </row>
    <row r="61" spans="2:19">
      <c r="B61" s="4"/>
      <c r="C61" s="4"/>
      <c r="D61" s="4"/>
      <c r="E61" s="4"/>
      <c r="F61" s="4"/>
      <c r="G61" s="4"/>
      <c r="H61" s="4"/>
      <c r="I61" s="4"/>
      <c r="J61" s="4"/>
      <c r="K61" s="4"/>
      <c r="L61" s="4"/>
      <c r="M61" s="4"/>
      <c r="N61" s="4"/>
      <c r="O61" s="4"/>
      <c r="P61" s="4"/>
      <c r="Q61" s="4"/>
      <c r="R61" s="4"/>
      <c r="S61" s="4"/>
    </row>
    <row r="62" spans="2:19">
      <c r="B62" s="4"/>
      <c r="C62" s="4"/>
      <c r="D62" s="4"/>
      <c r="E62" s="4"/>
      <c r="F62" s="4"/>
      <c r="G62" s="4"/>
      <c r="H62" s="4"/>
      <c r="I62" s="4"/>
      <c r="J62" s="4"/>
      <c r="K62" s="4"/>
      <c r="L62" s="4"/>
      <c r="M62" s="4"/>
      <c r="N62" s="4"/>
      <c r="O62" s="4"/>
      <c r="P62" s="4"/>
      <c r="Q62" s="4"/>
      <c r="R62" s="4"/>
      <c r="S62" s="4"/>
    </row>
    <row r="63" spans="2:19">
      <c r="B63" s="4"/>
      <c r="C63" s="4"/>
      <c r="D63" s="4"/>
      <c r="E63" s="4"/>
      <c r="F63" s="4"/>
      <c r="G63" s="4"/>
      <c r="H63" s="4"/>
      <c r="I63" s="4"/>
      <c r="J63" s="4"/>
      <c r="K63" s="4"/>
      <c r="L63" s="4"/>
      <c r="M63" s="4"/>
      <c r="N63" s="4"/>
      <c r="O63" s="4"/>
      <c r="P63" s="4"/>
      <c r="Q63" s="4"/>
      <c r="R63" s="4"/>
      <c r="S63" s="4"/>
    </row>
    <row r="64" spans="2:19">
      <c r="B64" s="4"/>
      <c r="C64" s="4"/>
      <c r="D64" s="4"/>
      <c r="E64" s="4"/>
      <c r="F64" s="4"/>
      <c r="G64" s="4"/>
      <c r="H64" s="4"/>
      <c r="I64" s="4"/>
      <c r="J64" s="4"/>
      <c r="K64" s="4"/>
      <c r="L64" s="4"/>
      <c r="M64" s="4"/>
      <c r="N64" s="4"/>
      <c r="O64" s="4"/>
      <c r="P64" s="4"/>
      <c r="Q64" s="4"/>
      <c r="R64" s="4"/>
      <c r="S64" s="4"/>
    </row>
    <row r="65" spans="2:19">
      <c r="B65" s="4"/>
      <c r="C65" s="4"/>
      <c r="D65" s="4"/>
      <c r="E65" s="4"/>
      <c r="F65" s="4"/>
      <c r="G65" s="4"/>
      <c r="H65" s="4"/>
      <c r="I65" s="4"/>
      <c r="J65" s="4"/>
      <c r="K65" s="4"/>
      <c r="L65" s="4"/>
      <c r="M65" s="4"/>
      <c r="N65" s="4"/>
      <c r="O65" s="4"/>
      <c r="P65" s="4"/>
      <c r="Q65" s="4"/>
      <c r="R65" s="4"/>
      <c r="S65" s="4"/>
    </row>
    <row r="66" spans="2:19">
      <c r="B66" s="4"/>
      <c r="C66" s="4"/>
      <c r="D66" s="4"/>
      <c r="E66" s="4"/>
      <c r="F66" s="4"/>
      <c r="G66" s="4"/>
      <c r="H66" s="4"/>
      <c r="I66" s="4"/>
      <c r="J66" s="4"/>
      <c r="K66" s="4"/>
      <c r="L66" s="4"/>
      <c r="M66" s="4"/>
      <c r="N66" s="4"/>
      <c r="O66" s="4"/>
      <c r="P66" s="4"/>
      <c r="Q66" s="4"/>
      <c r="R66" s="4"/>
      <c r="S66" s="4"/>
    </row>
    <row r="67" spans="2:19">
      <c r="B67" s="4"/>
      <c r="C67" s="4"/>
      <c r="D67" s="4"/>
      <c r="E67" s="4"/>
      <c r="F67" s="4"/>
      <c r="G67" s="4"/>
      <c r="H67" s="4"/>
      <c r="I67" s="4"/>
      <c r="J67" s="4"/>
      <c r="K67" s="4"/>
      <c r="L67" s="4"/>
      <c r="M67" s="4"/>
      <c r="N67" s="4"/>
      <c r="O67" s="4"/>
      <c r="P67" s="4"/>
      <c r="Q67" s="4"/>
      <c r="R67" s="4"/>
      <c r="S67" s="4"/>
    </row>
    <row r="68" spans="2:19">
      <c r="B68" s="4"/>
      <c r="C68" s="4"/>
      <c r="D68" s="4"/>
      <c r="E68" s="4"/>
      <c r="F68" s="4"/>
      <c r="G68" s="4"/>
      <c r="H68" s="4"/>
      <c r="I68" s="4"/>
      <c r="J68" s="4"/>
      <c r="K68" s="4"/>
      <c r="L68" s="4"/>
      <c r="M68" s="4"/>
      <c r="N68" s="4"/>
      <c r="O68" s="4"/>
      <c r="P68" s="4"/>
      <c r="Q68" s="4"/>
      <c r="R68" s="4"/>
      <c r="S68" s="4"/>
    </row>
    <row r="69" spans="2:19">
      <c r="B69" s="4"/>
      <c r="C69" s="4"/>
      <c r="D69" s="4"/>
      <c r="E69" s="4"/>
      <c r="F69" s="4"/>
      <c r="G69" s="4"/>
      <c r="H69" s="4"/>
      <c r="I69" s="4"/>
      <c r="J69" s="4"/>
      <c r="K69" s="4"/>
      <c r="L69" s="4"/>
      <c r="M69" s="4"/>
      <c r="N69" s="4"/>
      <c r="O69" s="4"/>
      <c r="P69" s="4"/>
      <c r="Q69" s="4"/>
      <c r="R69" s="4"/>
      <c r="S69" s="4"/>
    </row>
    <row r="70" spans="2:19">
      <c r="B70" s="4"/>
      <c r="C70" s="4"/>
      <c r="D70" s="4"/>
      <c r="E70" s="4"/>
      <c r="F70" s="4"/>
      <c r="G70" s="4"/>
      <c r="H70" s="4"/>
      <c r="I70" s="4"/>
      <c r="J70" s="4"/>
      <c r="K70" s="4"/>
      <c r="L70" s="4"/>
      <c r="M70" s="4"/>
      <c r="N70" s="4"/>
      <c r="O70" s="4"/>
      <c r="P70" s="4"/>
      <c r="Q70" s="4"/>
      <c r="R70" s="4"/>
      <c r="S70" s="4"/>
    </row>
    <row r="71" spans="2:19">
      <c r="B71" s="4"/>
      <c r="C71" s="4"/>
      <c r="D71" s="4"/>
      <c r="E71" s="4"/>
      <c r="F71" s="4"/>
      <c r="G71" s="4"/>
      <c r="H71" s="4"/>
      <c r="I71" s="4"/>
      <c r="J71" s="4"/>
      <c r="K71" s="4"/>
      <c r="L71" s="4"/>
      <c r="M71" s="4"/>
      <c r="N71" s="4"/>
      <c r="O71" s="4"/>
      <c r="P71" s="4"/>
      <c r="Q71" s="4"/>
      <c r="R71" s="4"/>
      <c r="S71" s="4"/>
    </row>
    <row r="72" spans="2:19">
      <c r="B72" s="4"/>
      <c r="C72" s="4"/>
      <c r="D72" s="4"/>
      <c r="E72" s="4"/>
      <c r="F72" s="4"/>
      <c r="G72" s="4"/>
      <c r="H72" s="4"/>
      <c r="I72" s="4"/>
      <c r="J72" s="4"/>
      <c r="K72" s="4"/>
      <c r="L72" s="4"/>
      <c r="M72" s="4"/>
      <c r="N72" s="4"/>
      <c r="O72" s="4"/>
      <c r="P72" s="4"/>
      <c r="Q72" s="4"/>
      <c r="R72" s="4"/>
      <c r="S72" s="4"/>
    </row>
    <row r="73" spans="2:19">
      <c r="B73" s="4"/>
      <c r="C73" s="4"/>
      <c r="D73" s="4"/>
      <c r="E73" s="4"/>
      <c r="F73" s="4"/>
      <c r="G73" s="4"/>
      <c r="H73" s="4"/>
      <c r="I73" s="4"/>
      <c r="J73" s="4"/>
      <c r="K73" s="4"/>
      <c r="L73" s="4"/>
      <c r="M73" s="4"/>
      <c r="N73" s="4"/>
      <c r="O73" s="4"/>
      <c r="P73" s="4"/>
      <c r="Q73" s="4"/>
      <c r="R73" s="4"/>
      <c r="S73" s="4"/>
    </row>
    <row r="74" spans="2:19">
      <c r="B74" s="4"/>
      <c r="C74" s="4"/>
      <c r="D74" s="4"/>
      <c r="E74" s="4"/>
      <c r="F74" s="4"/>
      <c r="G74" s="4"/>
      <c r="H74" s="4"/>
      <c r="I74" s="4"/>
      <c r="J74" s="4"/>
      <c r="K74" s="4"/>
      <c r="L74" s="4"/>
      <c r="M74" s="4"/>
      <c r="N74" s="4"/>
      <c r="O74" s="4"/>
      <c r="P74" s="4"/>
      <c r="Q74" s="4"/>
      <c r="R74" s="4"/>
      <c r="S74" s="4"/>
    </row>
    <row r="75" spans="2:19">
      <c r="B75" s="4"/>
      <c r="C75" s="4"/>
      <c r="D75" s="4"/>
      <c r="E75" s="4"/>
      <c r="F75" s="4"/>
      <c r="G75" s="4"/>
      <c r="H75" s="4"/>
      <c r="I75" s="4"/>
      <c r="J75" s="4"/>
      <c r="K75" s="4"/>
      <c r="L75" s="4"/>
      <c r="M75" s="4"/>
      <c r="N75" s="4"/>
      <c r="O75" s="4"/>
      <c r="P75" s="4"/>
      <c r="Q75" s="4"/>
      <c r="R75" s="4"/>
      <c r="S75" s="4"/>
    </row>
    <row r="76" spans="2:19">
      <c r="B76" s="4"/>
      <c r="C76" s="4"/>
      <c r="D76" s="4"/>
      <c r="E76" s="4"/>
      <c r="F76" s="4"/>
      <c r="G76" s="4"/>
      <c r="H76" s="4"/>
      <c r="I76" s="4"/>
      <c r="J76" s="4"/>
      <c r="K76" s="4"/>
      <c r="L76" s="4"/>
      <c r="M76" s="4"/>
      <c r="N76" s="4"/>
      <c r="O76" s="4"/>
      <c r="P76" s="4"/>
      <c r="Q76" s="4"/>
      <c r="R76" s="4"/>
      <c r="S76" s="4"/>
    </row>
    <row r="77" spans="2:19">
      <c r="B77" s="4"/>
      <c r="C77" s="4"/>
      <c r="D77" s="4"/>
      <c r="E77" s="4"/>
      <c r="F77" s="4"/>
      <c r="G77" s="4"/>
      <c r="H77" s="4"/>
      <c r="I77" s="4"/>
      <c r="J77" s="4"/>
      <c r="K77" s="4"/>
      <c r="L77" s="4"/>
      <c r="M77" s="4"/>
      <c r="N77" s="4"/>
      <c r="O77" s="4"/>
      <c r="P77" s="4"/>
      <c r="Q77" s="4"/>
      <c r="R77" s="4"/>
      <c r="S77" s="4"/>
    </row>
    <row r="78" spans="2:19">
      <c r="B78" s="4"/>
      <c r="C78" s="4"/>
      <c r="D78" s="4"/>
      <c r="E78" s="4"/>
      <c r="F78" s="4"/>
      <c r="G78" s="4"/>
      <c r="H78" s="4"/>
      <c r="I78" s="4"/>
      <c r="J78" s="4"/>
      <c r="K78" s="4"/>
      <c r="L78" s="4"/>
      <c r="M78" s="4"/>
      <c r="N78" s="4"/>
      <c r="O78" s="4"/>
      <c r="P78" s="4"/>
      <c r="Q78" s="4"/>
      <c r="R78" s="4"/>
      <c r="S78" s="4"/>
    </row>
    <row r="79" spans="2:19">
      <c r="B79" s="4"/>
      <c r="C79" s="4"/>
      <c r="D79" s="4"/>
      <c r="E79" s="4"/>
      <c r="F79" s="4"/>
      <c r="G79" s="4"/>
      <c r="H79" s="4"/>
      <c r="I79" s="4"/>
      <c r="J79" s="4"/>
      <c r="K79" s="4"/>
      <c r="L79" s="4"/>
      <c r="M79" s="4"/>
      <c r="N79" s="4"/>
      <c r="O79" s="4"/>
      <c r="P79" s="4"/>
      <c r="Q79" s="4"/>
      <c r="R79" s="4"/>
      <c r="S79" s="4"/>
    </row>
    <row r="80" spans="2:19">
      <c r="B80" s="4"/>
      <c r="C80" s="4"/>
      <c r="D80" s="4"/>
      <c r="E80" s="4"/>
      <c r="F80" s="4"/>
      <c r="G80" s="4"/>
      <c r="H80" s="4"/>
      <c r="I80" s="4"/>
      <c r="J80" s="4"/>
      <c r="K80" s="4"/>
      <c r="L80" s="4"/>
      <c r="M80" s="4"/>
      <c r="N80" s="4"/>
      <c r="O80" s="4"/>
      <c r="P80" s="4"/>
      <c r="Q80" s="4"/>
      <c r="R80" s="4"/>
      <c r="S80" s="4"/>
    </row>
    <row r="81" spans="2:19">
      <c r="B81" s="4"/>
      <c r="C81" s="4"/>
      <c r="D81" s="4"/>
      <c r="E81" s="4"/>
      <c r="F81" s="4"/>
      <c r="G81" s="4"/>
      <c r="H81" s="4"/>
      <c r="I81" s="4"/>
      <c r="J81" s="4"/>
      <c r="K81" s="4"/>
      <c r="L81" s="4"/>
      <c r="M81" s="4"/>
      <c r="N81" s="4"/>
      <c r="O81" s="4"/>
      <c r="P81" s="4"/>
      <c r="Q81" s="4"/>
      <c r="R81" s="4"/>
      <c r="S81" s="4"/>
    </row>
    <row r="82" spans="2:19">
      <c r="B82" s="4"/>
      <c r="C82" s="4"/>
      <c r="D82" s="4"/>
      <c r="E82" s="4"/>
      <c r="F82" s="4"/>
      <c r="G82" s="4"/>
      <c r="H82" s="4"/>
      <c r="I82" s="4"/>
      <c r="J82" s="4"/>
      <c r="K82" s="4"/>
      <c r="L82" s="4"/>
      <c r="M82" s="4"/>
      <c r="N82" s="4"/>
      <c r="O82" s="4"/>
      <c r="P82" s="4"/>
      <c r="Q82" s="4"/>
      <c r="R82" s="4"/>
      <c r="S82" s="4"/>
    </row>
    <row r="83" spans="2:19">
      <c r="B83" s="4"/>
      <c r="C83" s="4"/>
      <c r="D83" s="4"/>
      <c r="E83" s="4"/>
      <c r="F83" s="4"/>
      <c r="G83" s="4"/>
      <c r="H83" s="4"/>
      <c r="I83" s="4"/>
      <c r="J83" s="4"/>
      <c r="K83" s="4"/>
      <c r="L83" s="4"/>
      <c r="M83" s="4"/>
      <c r="N83" s="4"/>
      <c r="O83" s="4"/>
      <c r="P83" s="4"/>
      <c r="Q83" s="4"/>
      <c r="R83" s="4"/>
      <c r="S83" s="4"/>
    </row>
    <row r="84" spans="2:19">
      <c r="B84" s="4"/>
      <c r="C84" s="4"/>
      <c r="D84" s="4"/>
      <c r="E84" s="4"/>
      <c r="F84" s="4"/>
      <c r="G84" s="4"/>
      <c r="H84" s="4"/>
      <c r="I84" s="4"/>
      <c r="J84" s="4"/>
      <c r="K84" s="4"/>
      <c r="L84" s="4"/>
      <c r="M84" s="4"/>
      <c r="N84" s="4"/>
      <c r="O84" s="4"/>
      <c r="P84" s="4"/>
      <c r="Q84" s="4"/>
      <c r="R84" s="4"/>
      <c r="S84" s="4"/>
    </row>
    <row r="85" spans="2:19">
      <c r="B85" s="4"/>
      <c r="C85" s="4"/>
      <c r="D85" s="4"/>
      <c r="E85" s="4"/>
      <c r="F85" s="4"/>
      <c r="G85" s="4"/>
      <c r="H85" s="4"/>
      <c r="I85" s="4"/>
      <c r="J85" s="4"/>
      <c r="K85" s="4"/>
      <c r="L85" s="4"/>
      <c r="M85" s="4"/>
      <c r="N85" s="4"/>
      <c r="O85" s="4"/>
      <c r="P85" s="4"/>
      <c r="Q85" s="4"/>
      <c r="R85" s="4"/>
      <c r="S85" s="4"/>
    </row>
    <row r="86" spans="2:19">
      <c r="B86" s="4"/>
      <c r="C86" s="4"/>
      <c r="D86" s="4"/>
      <c r="E86" s="4"/>
      <c r="F86" s="4"/>
      <c r="G86" s="4"/>
      <c r="H86" s="4"/>
      <c r="I86" s="4"/>
      <c r="J86" s="4"/>
      <c r="K86" s="4"/>
      <c r="L86" s="4"/>
      <c r="M86" s="4"/>
      <c r="N86" s="4"/>
      <c r="O86" s="4"/>
      <c r="P86" s="4"/>
      <c r="Q86" s="4"/>
      <c r="R86" s="4"/>
      <c r="S86" s="4"/>
    </row>
    <row r="87" spans="2:19">
      <c r="B87" s="4"/>
      <c r="C87" s="4"/>
      <c r="D87" s="4"/>
      <c r="E87" s="4"/>
      <c r="F87" s="4"/>
      <c r="G87" s="4"/>
      <c r="H87" s="4"/>
      <c r="I87" s="4"/>
      <c r="J87" s="4"/>
      <c r="K87" s="4"/>
      <c r="L87" s="4"/>
      <c r="M87" s="4"/>
      <c r="N87" s="4"/>
      <c r="O87" s="4"/>
      <c r="P87" s="4"/>
      <c r="Q87" s="4"/>
      <c r="R87" s="4"/>
      <c r="S87" s="4"/>
    </row>
    <row r="88" spans="2:19">
      <c r="B88" s="4"/>
      <c r="C88" s="4"/>
      <c r="D88" s="4"/>
      <c r="E88" s="4"/>
      <c r="F88" s="4"/>
      <c r="G88" s="4"/>
      <c r="H88" s="4"/>
      <c r="I88" s="4"/>
      <c r="J88" s="4"/>
      <c r="K88" s="4"/>
      <c r="L88" s="4"/>
      <c r="M88" s="4"/>
      <c r="N88" s="4"/>
      <c r="O88" s="4"/>
      <c r="P88" s="4"/>
      <c r="Q88" s="4"/>
      <c r="R88" s="4"/>
      <c r="S88" s="4"/>
    </row>
    <row r="89" spans="2:19">
      <c r="B89" s="4"/>
      <c r="C89" s="4"/>
      <c r="D89" s="4"/>
      <c r="E89" s="4"/>
      <c r="F89" s="4"/>
      <c r="G89" s="4"/>
      <c r="H89" s="4"/>
      <c r="I89" s="4"/>
      <c r="J89" s="4"/>
      <c r="K89" s="4"/>
      <c r="L89" s="4"/>
      <c r="M89" s="4"/>
      <c r="N89" s="4"/>
      <c r="O89" s="4"/>
      <c r="P89" s="4"/>
      <c r="Q89" s="4"/>
      <c r="R89" s="4"/>
      <c r="S89" s="4"/>
    </row>
    <row r="90" spans="2:19">
      <c r="B90" s="4"/>
      <c r="C90" s="4"/>
      <c r="D90" s="4"/>
      <c r="E90" s="4"/>
      <c r="F90" s="4"/>
      <c r="G90" s="4"/>
      <c r="H90" s="4"/>
      <c r="I90" s="4"/>
      <c r="J90" s="4"/>
      <c r="K90" s="4"/>
      <c r="L90" s="4"/>
      <c r="M90" s="4"/>
      <c r="N90" s="4"/>
      <c r="O90" s="4"/>
      <c r="P90" s="4"/>
      <c r="Q90" s="4"/>
      <c r="R90" s="4"/>
      <c r="S90" s="4"/>
    </row>
    <row r="91" spans="2:19">
      <c r="B91" s="4"/>
      <c r="C91" s="4"/>
      <c r="D91" s="4"/>
      <c r="E91" s="4"/>
      <c r="F91" s="4"/>
      <c r="G91" s="4"/>
      <c r="H91" s="4"/>
      <c r="I91" s="4"/>
      <c r="J91" s="4"/>
      <c r="K91" s="4"/>
      <c r="L91" s="4"/>
      <c r="M91" s="4"/>
      <c r="N91" s="4"/>
      <c r="O91" s="4"/>
      <c r="P91" s="4"/>
      <c r="Q91" s="4"/>
      <c r="R91" s="4"/>
      <c r="S91" s="4"/>
    </row>
    <row r="92" spans="2:19">
      <c r="B92" s="4"/>
      <c r="C92" s="4"/>
      <c r="D92" s="4"/>
      <c r="E92" s="4"/>
      <c r="F92" s="4"/>
      <c r="G92" s="4"/>
      <c r="H92" s="4"/>
      <c r="I92" s="4"/>
      <c r="J92" s="4"/>
      <c r="K92" s="4"/>
      <c r="L92" s="4"/>
      <c r="M92" s="4"/>
      <c r="N92" s="4"/>
      <c r="O92" s="4"/>
      <c r="P92" s="4"/>
      <c r="Q92" s="4"/>
      <c r="R92" s="4"/>
      <c r="S92" s="4"/>
    </row>
    <row r="93" spans="2:19">
      <c r="B93" s="4"/>
      <c r="C93" s="4"/>
      <c r="D93" s="4"/>
      <c r="E93" s="4"/>
      <c r="F93" s="4"/>
      <c r="G93" s="4"/>
      <c r="H93" s="4"/>
      <c r="I93" s="4"/>
      <c r="J93" s="4"/>
      <c r="K93" s="4"/>
      <c r="L93" s="4"/>
      <c r="M93" s="4"/>
      <c r="N93" s="4"/>
      <c r="O93" s="4"/>
      <c r="P93" s="4"/>
      <c r="Q93" s="4"/>
      <c r="R93" s="4"/>
      <c r="S93" s="4"/>
    </row>
    <row r="94" spans="2:19">
      <c r="B94" s="4"/>
      <c r="C94" s="4"/>
      <c r="D94" s="4"/>
      <c r="E94" s="4"/>
      <c r="F94" s="4"/>
      <c r="G94" s="4"/>
      <c r="H94" s="4"/>
      <c r="I94" s="4"/>
      <c r="J94" s="4"/>
      <c r="K94" s="4"/>
      <c r="L94" s="4"/>
      <c r="M94" s="4"/>
      <c r="N94" s="4"/>
      <c r="O94" s="4"/>
      <c r="P94" s="4"/>
      <c r="Q94" s="4"/>
      <c r="R94" s="4"/>
      <c r="S94" s="4"/>
    </row>
    <row r="95" spans="2:19">
      <c r="B95" s="4"/>
      <c r="C95" s="4"/>
      <c r="D95" s="4"/>
      <c r="E95" s="4"/>
      <c r="F95" s="4"/>
      <c r="G95" s="4"/>
      <c r="H95" s="4"/>
      <c r="I95" s="4"/>
      <c r="J95" s="4"/>
      <c r="K95" s="4"/>
      <c r="L95" s="4"/>
      <c r="M95" s="4"/>
      <c r="N95" s="4"/>
      <c r="O95" s="4"/>
      <c r="P95" s="4"/>
      <c r="Q95" s="4"/>
      <c r="R95" s="4"/>
      <c r="S95" s="4"/>
    </row>
    <row r="96" spans="2:19">
      <c r="B96" s="4"/>
      <c r="C96" s="4"/>
      <c r="D96" s="4"/>
      <c r="E96" s="4"/>
      <c r="F96" s="4"/>
      <c r="G96" s="4"/>
      <c r="H96" s="4"/>
      <c r="I96" s="4"/>
      <c r="J96" s="4"/>
      <c r="K96" s="4"/>
      <c r="L96" s="4"/>
      <c r="M96" s="4"/>
      <c r="N96" s="4"/>
      <c r="O96" s="4"/>
      <c r="P96" s="4"/>
      <c r="Q96" s="4"/>
      <c r="R96" s="4"/>
      <c r="S96" s="4"/>
    </row>
    <row r="97" spans="2:19">
      <c r="B97" s="4"/>
      <c r="C97" s="4"/>
      <c r="D97" s="4"/>
      <c r="E97" s="4"/>
      <c r="F97" s="4"/>
      <c r="G97" s="4"/>
      <c r="H97" s="4"/>
      <c r="I97" s="4"/>
      <c r="J97" s="4"/>
      <c r="K97" s="4"/>
      <c r="L97" s="4"/>
      <c r="M97" s="4"/>
      <c r="N97" s="4"/>
      <c r="O97" s="4"/>
      <c r="P97" s="4"/>
      <c r="Q97" s="4"/>
      <c r="R97" s="4"/>
      <c r="S97" s="4"/>
    </row>
    <row r="98" spans="2:19">
      <c r="B98" s="4"/>
      <c r="C98" s="4"/>
      <c r="D98" s="4"/>
      <c r="E98" s="4"/>
      <c r="F98" s="4"/>
      <c r="G98" s="4"/>
      <c r="H98" s="4"/>
      <c r="I98" s="4"/>
      <c r="J98" s="4"/>
      <c r="K98" s="4"/>
      <c r="L98" s="4"/>
      <c r="M98" s="4"/>
      <c r="N98" s="4"/>
      <c r="O98" s="4"/>
      <c r="P98" s="4"/>
      <c r="Q98" s="4"/>
      <c r="R98" s="4"/>
      <c r="S98" s="4"/>
    </row>
    <row r="99" spans="2:19">
      <c r="B99" s="4"/>
      <c r="C99" s="4"/>
      <c r="D99" s="4"/>
      <c r="E99" s="4"/>
      <c r="F99" s="4"/>
      <c r="G99" s="4"/>
      <c r="H99" s="4"/>
      <c r="I99" s="4"/>
      <c r="J99" s="4"/>
      <c r="K99" s="4"/>
      <c r="L99" s="4"/>
      <c r="M99" s="4"/>
      <c r="N99" s="4"/>
      <c r="O99" s="4"/>
      <c r="P99" s="4"/>
      <c r="Q99" s="4"/>
      <c r="R99" s="4"/>
      <c r="S99" s="4"/>
    </row>
    <row r="100" spans="2:19">
      <c r="B100" s="4"/>
      <c r="C100" s="4"/>
      <c r="D100" s="4"/>
      <c r="E100" s="4"/>
      <c r="F100" s="4"/>
      <c r="G100" s="4"/>
      <c r="H100" s="4"/>
      <c r="I100" s="4"/>
      <c r="J100" s="4"/>
      <c r="K100" s="4"/>
      <c r="L100" s="4"/>
      <c r="M100" s="4"/>
      <c r="N100" s="4"/>
      <c r="O100" s="4"/>
      <c r="P100" s="4"/>
      <c r="Q100" s="4"/>
      <c r="R100" s="4"/>
      <c r="S100" s="4"/>
    </row>
    <row r="101" spans="2:19">
      <c r="B101" s="4"/>
      <c r="C101" s="4"/>
      <c r="D101" s="4"/>
      <c r="E101" s="4"/>
      <c r="F101" s="4"/>
      <c r="G101" s="4"/>
      <c r="H101" s="4"/>
      <c r="I101" s="4"/>
      <c r="J101" s="4"/>
      <c r="K101" s="4"/>
      <c r="L101" s="4"/>
      <c r="M101" s="4"/>
      <c r="N101" s="4"/>
      <c r="O101" s="4"/>
      <c r="P101" s="4"/>
      <c r="Q101" s="4"/>
      <c r="R101" s="4"/>
      <c r="S101" s="4"/>
    </row>
    <row r="102" spans="2:19">
      <c r="B102" s="4"/>
      <c r="C102" s="4"/>
      <c r="D102" s="4"/>
      <c r="E102" s="4"/>
      <c r="F102" s="4"/>
      <c r="G102" s="4"/>
      <c r="H102" s="4"/>
      <c r="I102" s="4"/>
      <c r="J102" s="4"/>
      <c r="K102" s="4"/>
      <c r="L102" s="4"/>
      <c r="M102" s="4"/>
      <c r="N102" s="4"/>
      <c r="O102" s="4"/>
      <c r="P102" s="4"/>
      <c r="Q102" s="4"/>
      <c r="R102" s="4"/>
      <c r="S102" s="4"/>
    </row>
    <row r="103" spans="2:19">
      <c r="B103" s="4"/>
      <c r="C103" s="4"/>
      <c r="D103" s="4"/>
      <c r="E103" s="4"/>
      <c r="F103" s="4"/>
      <c r="G103" s="4"/>
      <c r="H103" s="4"/>
      <c r="I103" s="4"/>
      <c r="J103" s="4"/>
      <c r="K103" s="4"/>
      <c r="L103" s="4"/>
      <c r="M103" s="4"/>
      <c r="N103" s="4"/>
      <c r="O103" s="4"/>
      <c r="P103" s="4"/>
      <c r="Q103" s="4"/>
      <c r="R103" s="4"/>
      <c r="S103" s="4"/>
    </row>
    <row r="104" spans="2:19">
      <c r="B104" s="4"/>
      <c r="C104" s="4"/>
      <c r="D104" s="4"/>
      <c r="E104" s="4"/>
      <c r="F104" s="4"/>
      <c r="G104" s="4"/>
      <c r="H104" s="4"/>
      <c r="I104" s="4"/>
      <c r="J104" s="4"/>
      <c r="K104" s="4"/>
      <c r="L104" s="4"/>
      <c r="M104" s="4"/>
      <c r="N104" s="4"/>
      <c r="O104" s="4"/>
      <c r="P104" s="4"/>
      <c r="Q104" s="4"/>
      <c r="R104" s="4"/>
      <c r="S104" s="4"/>
    </row>
    <row r="105" spans="2:19">
      <c r="B105" s="4"/>
      <c r="C105" s="4"/>
      <c r="D105" s="4"/>
      <c r="E105" s="4"/>
      <c r="F105" s="4"/>
      <c r="G105" s="4"/>
      <c r="H105" s="4"/>
      <c r="I105" s="4"/>
      <c r="J105" s="4"/>
      <c r="K105" s="4"/>
      <c r="L105" s="4"/>
      <c r="M105" s="4"/>
      <c r="N105" s="4"/>
      <c r="O105" s="4"/>
      <c r="P105" s="4"/>
      <c r="Q105" s="4"/>
      <c r="R105" s="4"/>
      <c r="S105" s="4"/>
    </row>
    <row r="106" spans="2:19">
      <c r="B106" s="4"/>
      <c r="C106" s="4"/>
      <c r="D106" s="4"/>
      <c r="E106" s="4"/>
      <c r="F106" s="4"/>
      <c r="G106" s="4"/>
      <c r="H106" s="4"/>
      <c r="I106" s="4"/>
      <c r="J106" s="4"/>
      <c r="K106" s="4"/>
      <c r="L106" s="4"/>
      <c r="M106" s="4"/>
      <c r="N106" s="4"/>
      <c r="O106" s="4"/>
      <c r="P106" s="4"/>
      <c r="Q106" s="4"/>
      <c r="R106" s="4"/>
      <c r="S106" s="4"/>
    </row>
    <row r="107" spans="2:19">
      <c r="B107" s="4"/>
      <c r="C107" s="4"/>
      <c r="D107" s="4"/>
      <c r="E107" s="4"/>
      <c r="F107" s="4"/>
      <c r="G107" s="4"/>
      <c r="H107" s="4"/>
      <c r="I107" s="4"/>
      <c r="J107" s="4"/>
      <c r="K107" s="4"/>
      <c r="L107" s="4"/>
      <c r="M107" s="4"/>
      <c r="N107" s="4"/>
      <c r="O107" s="4"/>
      <c r="P107" s="4"/>
      <c r="Q107" s="4"/>
      <c r="R107" s="4"/>
      <c r="S107" s="4"/>
    </row>
    <row r="108" spans="2:19">
      <c r="B108" s="4"/>
      <c r="C108" s="4"/>
      <c r="D108" s="4"/>
      <c r="E108" s="4"/>
      <c r="F108" s="4"/>
      <c r="G108" s="4"/>
      <c r="H108" s="4"/>
      <c r="I108" s="4"/>
      <c r="J108" s="4"/>
      <c r="K108" s="4"/>
      <c r="L108" s="4"/>
      <c r="M108" s="4"/>
      <c r="N108" s="4"/>
      <c r="O108" s="4"/>
      <c r="P108" s="4"/>
      <c r="Q108" s="4"/>
      <c r="R108" s="4"/>
      <c r="S108" s="4"/>
    </row>
    <row r="109" spans="2:19">
      <c r="B109" s="4"/>
      <c r="C109" s="4"/>
      <c r="D109" s="4"/>
      <c r="E109" s="4"/>
      <c r="F109" s="4"/>
      <c r="G109" s="4"/>
      <c r="H109" s="4"/>
      <c r="I109" s="4"/>
      <c r="J109" s="4"/>
      <c r="K109" s="4"/>
      <c r="L109" s="4"/>
      <c r="M109" s="4"/>
      <c r="N109" s="4"/>
      <c r="O109" s="4"/>
      <c r="P109" s="4"/>
      <c r="Q109" s="4"/>
      <c r="R109" s="4"/>
      <c r="S109" s="4"/>
    </row>
    <row r="110" spans="2:19">
      <c r="B110" s="4"/>
      <c r="C110" s="4"/>
      <c r="D110" s="4"/>
      <c r="E110" s="4"/>
      <c r="F110" s="4"/>
      <c r="G110" s="4"/>
      <c r="H110" s="4"/>
      <c r="I110" s="4"/>
      <c r="J110" s="4"/>
      <c r="K110" s="4"/>
      <c r="L110" s="4"/>
      <c r="M110" s="4"/>
      <c r="N110" s="4"/>
      <c r="O110" s="4"/>
      <c r="P110" s="4"/>
      <c r="Q110" s="4"/>
      <c r="R110" s="4"/>
      <c r="S110" s="4"/>
    </row>
    <row r="111" spans="2:19">
      <c r="B111" s="4"/>
      <c r="C111" s="4"/>
      <c r="D111" s="4"/>
      <c r="E111" s="4"/>
      <c r="F111" s="4"/>
      <c r="G111" s="4"/>
      <c r="H111" s="4"/>
      <c r="I111" s="4"/>
      <c r="J111" s="4"/>
      <c r="K111" s="4"/>
      <c r="L111" s="4"/>
      <c r="M111" s="4"/>
      <c r="N111" s="4"/>
      <c r="O111" s="4"/>
      <c r="P111" s="4"/>
      <c r="Q111" s="4"/>
      <c r="R111" s="4"/>
      <c r="S111" s="4"/>
    </row>
    <row r="112" spans="2:19">
      <c r="B112" s="4"/>
      <c r="C112" s="4"/>
      <c r="D112" s="4"/>
      <c r="E112" s="4"/>
      <c r="F112" s="4"/>
      <c r="G112" s="4"/>
      <c r="H112" s="4"/>
      <c r="I112" s="4"/>
      <c r="J112" s="4"/>
      <c r="K112" s="4"/>
      <c r="L112" s="4"/>
      <c r="M112" s="4"/>
      <c r="N112" s="4"/>
      <c r="O112" s="4"/>
      <c r="P112" s="4"/>
      <c r="Q112" s="4"/>
      <c r="R112" s="4"/>
      <c r="S112" s="4"/>
    </row>
    <row r="113" spans="2:19">
      <c r="B113" s="4"/>
      <c r="C113" s="4"/>
      <c r="D113" s="4"/>
      <c r="E113" s="4"/>
      <c r="F113" s="4"/>
      <c r="G113" s="4"/>
      <c r="H113" s="4"/>
      <c r="I113" s="4"/>
      <c r="J113" s="4"/>
      <c r="K113" s="4"/>
      <c r="L113" s="4"/>
      <c r="M113" s="4"/>
      <c r="N113" s="4"/>
      <c r="O113" s="4"/>
      <c r="P113" s="4"/>
      <c r="Q113" s="4"/>
      <c r="R113" s="4"/>
      <c r="S113" s="4"/>
    </row>
    <row r="114" spans="2:19">
      <c r="B114" s="4"/>
      <c r="C114" s="4"/>
      <c r="D114" s="4"/>
      <c r="E114" s="4"/>
      <c r="F114" s="4"/>
      <c r="G114" s="4"/>
      <c r="H114" s="4"/>
      <c r="I114" s="4"/>
      <c r="J114" s="4"/>
      <c r="K114" s="4"/>
      <c r="L114" s="4"/>
      <c r="M114" s="4"/>
      <c r="N114" s="4"/>
      <c r="O114" s="4"/>
      <c r="P114" s="4"/>
      <c r="Q114" s="4"/>
      <c r="R114" s="4"/>
      <c r="S114" s="4"/>
    </row>
    <row r="115" spans="2:19">
      <c r="B115" s="4"/>
      <c r="C115" s="4"/>
      <c r="D115" s="4"/>
      <c r="E115" s="4"/>
      <c r="F115" s="4"/>
      <c r="G115" s="4"/>
      <c r="H115" s="4"/>
      <c r="I115" s="4"/>
      <c r="J115" s="4"/>
      <c r="K115" s="4"/>
      <c r="L115" s="4"/>
      <c r="M115" s="4"/>
      <c r="N115" s="4"/>
      <c r="O115" s="4"/>
      <c r="P115" s="4"/>
      <c r="Q115" s="4"/>
      <c r="R115" s="4"/>
      <c r="S115" s="4"/>
    </row>
    <row r="116" spans="2:19">
      <c r="B116" s="4"/>
      <c r="C116" s="4"/>
      <c r="D116" s="4"/>
      <c r="E116" s="4"/>
      <c r="F116" s="4"/>
      <c r="G116" s="4"/>
      <c r="H116" s="4"/>
      <c r="I116" s="4"/>
      <c r="J116" s="4"/>
      <c r="K116" s="4"/>
      <c r="L116" s="4"/>
      <c r="M116" s="4"/>
      <c r="N116" s="4"/>
      <c r="O116" s="4"/>
      <c r="P116" s="4"/>
      <c r="Q116" s="4"/>
      <c r="R116" s="4"/>
      <c r="S116" s="4"/>
    </row>
    <row r="117" spans="2:19">
      <c r="B117" s="4"/>
      <c r="C117" s="4"/>
      <c r="D117" s="4"/>
      <c r="E117" s="4"/>
      <c r="F117" s="4"/>
      <c r="G117" s="4"/>
      <c r="H117" s="4"/>
      <c r="I117" s="4"/>
      <c r="J117" s="4"/>
      <c r="K117" s="4"/>
      <c r="L117" s="4"/>
      <c r="M117" s="4"/>
      <c r="N117" s="4"/>
      <c r="O117" s="4"/>
      <c r="P117" s="4"/>
      <c r="Q117" s="4"/>
      <c r="R117" s="4"/>
      <c r="S117" s="4"/>
    </row>
    <row r="118" spans="2:19">
      <c r="B118" s="4"/>
      <c r="C118" s="4"/>
      <c r="D118" s="4"/>
      <c r="E118" s="4"/>
      <c r="F118" s="4"/>
      <c r="G118" s="4"/>
      <c r="H118" s="4"/>
      <c r="I118" s="4"/>
      <c r="J118" s="4"/>
      <c r="K118" s="4"/>
      <c r="L118" s="4"/>
      <c r="M118" s="4"/>
      <c r="N118" s="4"/>
      <c r="O118" s="4"/>
      <c r="P118" s="4"/>
      <c r="Q118" s="4"/>
      <c r="R118" s="4"/>
      <c r="S118" s="4"/>
    </row>
    <row r="119" spans="2:19">
      <c r="B119" s="4"/>
      <c r="C119" s="4"/>
      <c r="D119" s="4"/>
      <c r="E119" s="4"/>
      <c r="F119" s="4"/>
      <c r="G119" s="4"/>
      <c r="H119" s="4"/>
      <c r="I119" s="4"/>
      <c r="J119" s="4"/>
      <c r="K119" s="4"/>
      <c r="L119" s="4"/>
      <c r="M119" s="4"/>
      <c r="N119" s="4"/>
      <c r="O119" s="4"/>
      <c r="P119" s="4"/>
      <c r="Q119" s="4"/>
      <c r="R119" s="4"/>
      <c r="S119" s="4"/>
    </row>
    <row r="120" spans="2:19">
      <c r="B120" s="4"/>
      <c r="C120" s="4"/>
      <c r="D120" s="4"/>
      <c r="E120" s="4"/>
      <c r="F120" s="4"/>
      <c r="G120" s="4"/>
      <c r="H120" s="4"/>
      <c r="I120" s="4"/>
      <c r="J120" s="4"/>
      <c r="K120" s="4"/>
      <c r="L120" s="4"/>
      <c r="M120" s="4"/>
      <c r="N120" s="4"/>
      <c r="O120" s="4"/>
      <c r="P120" s="4"/>
      <c r="Q120" s="4"/>
      <c r="R120" s="4"/>
      <c r="S120" s="4"/>
    </row>
    <row r="121" spans="2:19">
      <c r="B121" s="4"/>
      <c r="C121" s="4"/>
      <c r="D121" s="4"/>
      <c r="E121" s="4"/>
      <c r="F121" s="4"/>
      <c r="G121" s="4"/>
      <c r="H121" s="4"/>
      <c r="I121" s="4"/>
      <c r="J121" s="4"/>
      <c r="K121" s="4"/>
      <c r="L121" s="4"/>
      <c r="M121" s="4"/>
      <c r="N121" s="4"/>
      <c r="O121" s="4"/>
      <c r="P121" s="4"/>
      <c r="Q121" s="4"/>
      <c r="R121" s="4"/>
      <c r="S121" s="4"/>
    </row>
    <row r="122" spans="2:19">
      <c r="B122" s="4"/>
      <c r="C122" s="4"/>
      <c r="D122" s="4"/>
      <c r="E122" s="4"/>
      <c r="F122" s="4"/>
      <c r="G122" s="4"/>
      <c r="H122" s="4"/>
      <c r="I122" s="4"/>
      <c r="J122" s="4"/>
      <c r="K122" s="4"/>
      <c r="L122" s="4"/>
      <c r="M122" s="4"/>
      <c r="N122" s="4"/>
      <c r="O122" s="4"/>
      <c r="P122" s="4"/>
      <c r="Q122" s="4"/>
      <c r="R122" s="4"/>
      <c r="S122" s="4"/>
    </row>
    <row r="123" spans="2:19">
      <c r="B123" s="4"/>
      <c r="C123" s="4"/>
      <c r="D123" s="4"/>
      <c r="E123" s="4"/>
      <c r="F123" s="4"/>
      <c r="G123" s="4"/>
      <c r="H123" s="4"/>
      <c r="I123" s="4"/>
      <c r="J123" s="4"/>
      <c r="K123" s="4"/>
      <c r="L123" s="4"/>
      <c r="M123" s="4"/>
      <c r="N123" s="4"/>
      <c r="O123" s="4"/>
      <c r="P123" s="4"/>
      <c r="Q123" s="4"/>
      <c r="R123" s="4"/>
      <c r="S123" s="4"/>
    </row>
    <row r="124" spans="2:19">
      <c r="B124" s="4"/>
      <c r="C124" s="4"/>
      <c r="D124" s="4"/>
      <c r="E124" s="4"/>
      <c r="F124" s="4"/>
      <c r="G124" s="4"/>
      <c r="H124" s="4"/>
      <c r="I124" s="4"/>
      <c r="J124" s="4"/>
      <c r="K124" s="4"/>
      <c r="L124" s="4"/>
      <c r="M124" s="4"/>
      <c r="N124" s="4"/>
      <c r="O124" s="4"/>
      <c r="P124" s="4"/>
      <c r="Q124" s="4"/>
      <c r="R124" s="4"/>
      <c r="S124" s="4"/>
    </row>
    <row r="125" spans="2:19">
      <c r="B125" s="4"/>
      <c r="C125" s="4"/>
      <c r="D125" s="4"/>
      <c r="E125" s="4"/>
      <c r="F125" s="4"/>
      <c r="G125" s="4"/>
      <c r="H125" s="4"/>
      <c r="I125" s="4"/>
      <c r="J125" s="4"/>
      <c r="K125" s="4"/>
      <c r="L125" s="4"/>
      <c r="M125" s="4"/>
      <c r="N125" s="4"/>
      <c r="O125" s="4"/>
      <c r="P125" s="4"/>
      <c r="Q125" s="4"/>
      <c r="R125" s="4"/>
      <c r="S125" s="4"/>
    </row>
    <row r="126" spans="2:19">
      <c r="B126" s="4"/>
      <c r="C126" s="4"/>
      <c r="D126" s="4"/>
      <c r="E126" s="4"/>
      <c r="F126" s="4"/>
      <c r="G126" s="4"/>
      <c r="H126" s="4"/>
      <c r="I126" s="4"/>
      <c r="J126" s="4"/>
      <c r="K126" s="4"/>
      <c r="L126" s="4"/>
      <c r="M126" s="4"/>
      <c r="N126" s="4"/>
      <c r="O126" s="4"/>
      <c r="P126" s="4"/>
      <c r="Q126" s="4"/>
      <c r="R126" s="4"/>
      <c r="S126" s="4"/>
    </row>
    <row r="127" spans="2:19">
      <c r="B127" s="4"/>
      <c r="C127" s="4"/>
      <c r="D127" s="4"/>
      <c r="E127" s="4"/>
      <c r="F127" s="4"/>
      <c r="G127" s="4"/>
      <c r="H127" s="4"/>
      <c r="I127" s="4"/>
      <c r="J127" s="4"/>
      <c r="K127" s="4"/>
      <c r="L127" s="4"/>
      <c r="M127" s="4"/>
      <c r="N127" s="4"/>
      <c r="O127" s="4"/>
      <c r="P127" s="4"/>
      <c r="Q127" s="4"/>
      <c r="R127" s="4"/>
      <c r="S127" s="4"/>
    </row>
    <row r="128" spans="2:19">
      <c r="B128" s="4"/>
      <c r="C128" s="4"/>
      <c r="D128" s="4"/>
      <c r="E128" s="4"/>
      <c r="F128" s="4"/>
      <c r="G128" s="4"/>
      <c r="H128" s="4"/>
      <c r="I128" s="4"/>
      <c r="J128" s="4"/>
      <c r="K128" s="4"/>
      <c r="L128" s="4"/>
      <c r="M128" s="4"/>
      <c r="N128" s="4"/>
      <c r="O128" s="4"/>
      <c r="P128" s="4"/>
      <c r="Q128" s="4"/>
      <c r="R128" s="4"/>
      <c r="S128" s="4"/>
    </row>
    <row r="129" spans="2:19">
      <c r="B129" s="4"/>
      <c r="C129" s="4"/>
      <c r="D129" s="4"/>
      <c r="E129" s="4"/>
      <c r="F129" s="4"/>
      <c r="G129" s="4"/>
      <c r="H129" s="4"/>
      <c r="I129" s="4"/>
      <c r="J129" s="4"/>
      <c r="K129" s="4"/>
      <c r="L129" s="4"/>
      <c r="M129" s="4"/>
      <c r="N129" s="4"/>
      <c r="O129" s="4"/>
      <c r="P129" s="4"/>
      <c r="Q129" s="4"/>
      <c r="R129" s="4"/>
      <c r="S129" s="4"/>
    </row>
    <row r="130" spans="2:19">
      <c r="B130" s="4"/>
      <c r="C130" s="4"/>
      <c r="D130" s="4"/>
      <c r="E130" s="4"/>
      <c r="F130" s="4"/>
      <c r="G130" s="4"/>
      <c r="H130" s="4"/>
      <c r="I130" s="4"/>
      <c r="J130" s="4"/>
      <c r="K130" s="4"/>
      <c r="L130" s="4"/>
      <c r="M130" s="4"/>
      <c r="N130" s="4"/>
      <c r="O130" s="4"/>
      <c r="P130" s="4"/>
      <c r="Q130" s="4"/>
      <c r="R130" s="4"/>
      <c r="S130" s="4"/>
    </row>
    <row r="131" spans="2:19">
      <c r="B131" s="4"/>
      <c r="C131" s="4"/>
      <c r="D131" s="4"/>
      <c r="E131" s="4"/>
      <c r="F131" s="4"/>
      <c r="G131" s="4"/>
      <c r="H131" s="4"/>
      <c r="I131" s="4"/>
      <c r="J131" s="4"/>
      <c r="K131" s="4"/>
      <c r="L131" s="4"/>
      <c r="M131" s="4"/>
      <c r="N131" s="4"/>
      <c r="O131" s="4"/>
      <c r="P131" s="4"/>
      <c r="Q131" s="4"/>
      <c r="R131" s="4"/>
      <c r="S131" s="4"/>
    </row>
    <row r="132" spans="2:19">
      <c r="B132" s="4"/>
      <c r="C132" s="4"/>
      <c r="D132" s="4"/>
      <c r="E132" s="4"/>
      <c r="F132" s="4"/>
      <c r="G132" s="4"/>
      <c r="H132" s="4"/>
      <c r="I132" s="4"/>
      <c r="J132" s="4"/>
      <c r="K132" s="4"/>
      <c r="L132" s="4"/>
      <c r="M132" s="4"/>
      <c r="N132" s="4"/>
      <c r="O132" s="4"/>
      <c r="P132" s="4"/>
      <c r="Q132" s="4"/>
      <c r="R132" s="4"/>
      <c r="S132" s="4"/>
    </row>
    <row r="133" spans="2:19">
      <c r="B133" s="4"/>
      <c r="C133" s="4"/>
      <c r="D133" s="4"/>
      <c r="E133" s="4"/>
      <c r="F133" s="4"/>
      <c r="G133" s="4"/>
      <c r="H133" s="4"/>
      <c r="I133" s="4"/>
      <c r="J133" s="4"/>
      <c r="K133" s="4"/>
      <c r="L133" s="4"/>
      <c r="M133" s="4"/>
      <c r="N133" s="4"/>
      <c r="O133" s="4"/>
      <c r="P133" s="4"/>
      <c r="Q133" s="4"/>
      <c r="R133" s="4"/>
      <c r="S133" s="4"/>
    </row>
    <row r="134" spans="2:19">
      <c r="B134" s="4"/>
      <c r="C134" s="4"/>
      <c r="D134" s="4"/>
      <c r="E134" s="4"/>
      <c r="F134" s="4"/>
      <c r="G134" s="4"/>
      <c r="H134" s="4"/>
      <c r="I134" s="4"/>
      <c r="J134" s="4"/>
      <c r="K134" s="4"/>
      <c r="L134" s="4"/>
      <c r="M134" s="4"/>
      <c r="N134" s="4"/>
      <c r="O134" s="4"/>
      <c r="P134" s="4"/>
      <c r="Q134" s="4"/>
      <c r="R134" s="4"/>
      <c r="S134" s="4"/>
    </row>
    <row r="135" spans="2:19">
      <c r="B135" s="4"/>
      <c r="C135" s="4"/>
      <c r="D135" s="4"/>
      <c r="E135" s="4"/>
      <c r="F135" s="4"/>
      <c r="G135" s="4"/>
      <c r="H135" s="4"/>
      <c r="I135" s="4"/>
      <c r="J135" s="4"/>
      <c r="K135" s="4"/>
      <c r="L135" s="4"/>
      <c r="M135" s="4"/>
      <c r="N135" s="4"/>
      <c r="O135" s="4"/>
      <c r="P135" s="4"/>
      <c r="Q135" s="4"/>
      <c r="R135" s="4"/>
      <c r="S135" s="4"/>
    </row>
    <row r="136" spans="2:19">
      <c r="B136" s="4"/>
      <c r="C136" s="4"/>
      <c r="D136" s="4"/>
      <c r="E136" s="4"/>
      <c r="F136" s="4"/>
      <c r="G136" s="4"/>
      <c r="H136" s="4"/>
      <c r="I136" s="4"/>
      <c r="J136" s="4"/>
      <c r="K136" s="4"/>
      <c r="L136" s="4"/>
      <c r="M136" s="4"/>
      <c r="N136" s="4"/>
      <c r="O136" s="4"/>
      <c r="P136" s="4"/>
      <c r="Q136" s="4"/>
      <c r="R136" s="4"/>
      <c r="S136" s="4"/>
    </row>
    <row r="137" spans="2:19">
      <c r="B137" s="4"/>
      <c r="C137" s="4"/>
      <c r="D137" s="4"/>
      <c r="E137" s="4"/>
      <c r="F137" s="4"/>
      <c r="G137" s="4"/>
      <c r="H137" s="4"/>
      <c r="I137" s="4"/>
      <c r="J137" s="4"/>
      <c r="K137" s="4"/>
      <c r="L137" s="4"/>
      <c r="M137" s="4"/>
      <c r="N137" s="4"/>
      <c r="O137" s="4"/>
      <c r="P137" s="4"/>
      <c r="Q137" s="4"/>
      <c r="R137" s="4"/>
      <c r="S137" s="4"/>
    </row>
    <row r="138" spans="2:19">
      <c r="B138" s="4"/>
      <c r="C138" s="4"/>
      <c r="D138" s="4"/>
      <c r="E138" s="4"/>
      <c r="F138" s="4"/>
      <c r="G138" s="4"/>
      <c r="H138" s="4"/>
      <c r="I138" s="4"/>
      <c r="J138" s="4"/>
      <c r="K138" s="4"/>
      <c r="L138" s="4"/>
      <c r="M138" s="4"/>
      <c r="N138" s="4"/>
      <c r="O138" s="4"/>
      <c r="P138" s="4"/>
      <c r="Q138" s="4"/>
      <c r="R138" s="4"/>
      <c r="S138" s="4"/>
    </row>
    <row r="139" spans="2:19">
      <c r="B139" s="4"/>
      <c r="C139" s="4"/>
      <c r="D139" s="4"/>
      <c r="E139" s="4"/>
      <c r="F139" s="4"/>
      <c r="G139" s="4"/>
      <c r="H139" s="4"/>
      <c r="I139" s="4"/>
      <c r="J139" s="4"/>
      <c r="K139" s="4"/>
      <c r="L139" s="4"/>
      <c r="M139" s="4"/>
      <c r="N139" s="4"/>
      <c r="O139" s="4"/>
      <c r="P139" s="4"/>
      <c r="Q139" s="4"/>
      <c r="R139" s="4"/>
      <c r="S139" s="4"/>
    </row>
    <row r="140" spans="2:19">
      <c r="B140" s="4"/>
      <c r="C140" s="4"/>
      <c r="D140" s="4"/>
      <c r="E140" s="4"/>
      <c r="F140" s="4"/>
      <c r="G140" s="4"/>
      <c r="H140" s="4"/>
      <c r="I140" s="4"/>
      <c r="J140" s="4"/>
      <c r="K140" s="4"/>
      <c r="L140" s="4"/>
      <c r="M140" s="4"/>
      <c r="N140" s="4"/>
      <c r="O140" s="4"/>
      <c r="P140" s="4"/>
      <c r="Q140" s="4"/>
      <c r="R140" s="4"/>
      <c r="S140" s="4"/>
    </row>
    <row r="141" spans="2:19">
      <c r="B141" s="4"/>
      <c r="C141" s="4"/>
      <c r="D141" s="4"/>
      <c r="E141" s="4"/>
      <c r="F141" s="4"/>
      <c r="G141" s="4"/>
      <c r="H141" s="4"/>
      <c r="I141" s="4"/>
      <c r="J141" s="4"/>
      <c r="K141" s="4"/>
      <c r="L141" s="4"/>
      <c r="M141" s="4"/>
      <c r="N141" s="4"/>
      <c r="O141" s="4"/>
      <c r="P141" s="4"/>
      <c r="Q141" s="4"/>
      <c r="R141" s="4"/>
      <c r="S141" s="4"/>
    </row>
    <row r="142" spans="2:19">
      <c r="B142" s="4"/>
      <c r="C142" s="4"/>
      <c r="D142" s="4"/>
      <c r="E142" s="4"/>
      <c r="F142" s="4"/>
      <c r="G142" s="4"/>
      <c r="H142" s="4"/>
      <c r="I142" s="4"/>
      <c r="J142" s="4"/>
      <c r="K142" s="4"/>
      <c r="L142" s="4"/>
      <c r="M142" s="4"/>
      <c r="N142" s="4"/>
      <c r="O142" s="4"/>
      <c r="P142" s="4"/>
      <c r="Q142" s="4"/>
      <c r="R142" s="4"/>
      <c r="S142" s="4"/>
    </row>
    <row r="143" spans="2:19">
      <c r="B143" s="4"/>
      <c r="C143" s="4"/>
      <c r="D143" s="4"/>
      <c r="E143" s="4"/>
      <c r="F143" s="4"/>
      <c r="G143" s="4"/>
      <c r="H143" s="4"/>
      <c r="I143" s="4"/>
      <c r="J143" s="4"/>
      <c r="K143" s="4"/>
      <c r="L143" s="4"/>
      <c r="M143" s="4"/>
      <c r="N143" s="4"/>
      <c r="O143" s="4"/>
      <c r="P143" s="4"/>
      <c r="Q143" s="4"/>
      <c r="R143" s="4"/>
      <c r="S143" s="4"/>
    </row>
    <row r="144" spans="2:19">
      <c r="B144" s="4"/>
      <c r="C144" s="4"/>
      <c r="D144" s="4"/>
      <c r="E144" s="4"/>
      <c r="F144" s="4"/>
      <c r="G144" s="4"/>
      <c r="H144" s="4"/>
      <c r="I144" s="4"/>
      <c r="J144" s="4"/>
      <c r="K144" s="4"/>
      <c r="L144" s="4"/>
      <c r="M144" s="4"/>
      <c r="N144" s="4"/>
      <c r="O144" s="4"/>
      <c r="P144" s="4"/>
      <c r="Q144" s="4"/>
      <c r="R144" s="4"/>
      <c r="S144" s="4"/>
    </row>
    <row r="145" spans="2:19">
      <c r="B145" s="4"/>
      <c r="C145" s="4"/>
      <c r="D145" s="4"/>
      <c r="E145" s="4"/>
      <c r="F145" s="4"/>
      <c r="G145" s="4"/>
      <c r="H145" s="4"/>
      <c r="I145" s="4"/>
      <c r="J145" s="4"/>
      <c r="K145" s="4"/>
      <c r="L145" s="4"/>
      <c r="M145" s="4"/>
      <c r="N145" s="4"/>
      <c r="O145" s="4"/>
      <c r="P145" s="4"/>
      <c r="Q145" s="4"/>
      <c r="R145" s="4"/>
      <c r="S145" s="4"/>
    </row>
    <row r="146" spans="2:19">
      <c r="B146" s="4"/>
      <c r="C146" s="4"/>
      <c r="D146" s="4"/>
      <c r="E146" s="4"/>
      <c r="F146" s="4"/>
      <c r="G146" s="4"/>
      <c r="H146" s="4"/>
      <c r="I146" s="4"/>
      <c r="J146" s="4"/>
      <c r="K146" s="4"/>
      <c r="L146" s="4"/>
      <c r="M146" s="4"/>
      <c r="N146" s="4"/>
      <c r="O146" s="4"/>
      <c r="P146" s="4"/>
      <c r="Q146" s="4"/>
      <c r="R146" s="4"/>
      <c r="S146" s="4"/>
    </row>
    <row r="147" spans="2:19">
      <c r="B147" s="4"/>
      <c r="C147" s="4"/>
      <c r="D147" s="4"/>
      <c r="E147" s="4"/>
      <c r="F147" s="4"/>
      <c r="G147" s="4"/>
      <c r="H147" s="4"/>
      <c r="I147" s="4"/>
      <c r="J147" s="4"/>
      <c r="K147" s="4"/>
      <c r="L147" s="4"/>
      <c r="M147" s="4"/>
      <c r="N147" s="4"/>
      <c r="O147" s="4"/>
      <c r="P147" s="4"/>
      <c r="Q147" s="4"/>
      <c r="R147" s="4"/>
      <c r="S147" s="4"/>
    </row>
    <row r="148" spans="2:19">
      <c r="B148" s="4"/>
      <c r="C148" s="4"/>
      <c r="D148" s="4"/>
      <c r="E148" s="4"/>
      <c r="F148" s="4"/>
      <c r="G148" s="4"/>
      <c r="H148" s="4"/>
      <c r="I148" s="4"/>
      <c r="J148" s="4"/>
      <c r="K148" s="4"/>
      <c r="L148" s="4"/>
      <c r="M148" s="4"/>
      <c r="N148" s="4"/>
      <c r="O148" s="4"/>
      <c r="P148" s="4"/>
      <c r="Q148" s="4"/>
      <c r="R148" s="4"/>
      <c r="S148" s="4"/>
    </row>
    <row r="149" spans="2:19">
      <c r="B149" s="4"/>
      <c r="C149" s="4"/>
      <c r="D149" s="4"/>
      <c r="E149" s="4"/>
      <c r="F149" s="4"/>
      <c r="G149" s="4"/>
      <c r="H149" s="4"/>
      <c r="I149" s="4"/>
      <c r="J149" s="4"/>
      <c r="K149" s="4"/>
      <c r="L149" s="4"/>
      <c r="M149" s="4"/>
      <c r="N149" s="4"/>
      <c r="O149" s="4"/>
      <c r="P149" s="4"/>
      <c r="Q149" s="4"/>
      <c r="R149" s="4"/>
      <c r="S149" s="4"/>
    </row>
    <row r="150" spans="2:19">
      <c r="B150" s="4"/>
      <c r="C150" s="4"/>
      <c r="D150" s="4"/>
      <c r="E150" s="4"/>
      <c r="F150" s="4"/>
      <c r="G150" s="4"/>
      <c r="H150" s="4"/>
      <c r="I150" s="4"/>
      <c r="J150" s="4"/>
      <c r="K150" s="4"/>
      <c r="L150" s="4"/>
      <c r="M150" s="4"/>
      <c r="N150" s="4"/>
      <c r="O150" s="4"/>
      <c r="P150" s="4"/>
      <c r="Q150" s="4"/>
      <c r="R150" s="4"/>
      <c r="S150" s="4"/>
    </row>
    <row r="151" spans="2:19">
      <c r="B151" s="4"/>
      <c r="C151" s="4"/>
      <c r="D151" s="4"/>
      <c r="E151" s="4"/>
      <c r="F151" s="4"/>
      <c r="G151" s="4"/>
      <c r="H151" s="4"/>
      <c r="I151" s="4"/>
      <c r="J151" s="4"/>
      <c r="K151" s="4"/>
      <c r="L151" s="4"/>
      <c r="M151" s="4"/>
      <c r="N151" s="4"/>
      <c r="O151" s="4"/>
      <c r="P151" s="4"/>
      <c r="Q151" s="4"/>
      <c r="R151" s="4"/>
      <c r="S151" s="4"/>
    </row>
    <row r="152" spans="2:19">
      <c r="B152" s="4"/>
      <c r="C152" s="4"/>
      <c r="D152" s="4"/>
      <c r="E152" s="4"/>
      <c r="F152" s="4"/>
      <c r="G152" s="4"/>
      <c r="H152" s="4"/>
      <c r="I152" s="4"/>
      <c r="J152" s="4"/>
      <c r="K152" s="4"/>
      <c r="L152" s="4"/>
      <c r="M152" s="4"/>
      <c r="N152" s="4"/>
      <c r="O152" s="4"/>
      <c r="P152" s="4"/>
      <c r="Q152" s="4"/>
      <c r="R152" s="4"/>
      <c r="S152" s="4"/>
    </row>
    <row r="153" spans="2:19">
      <c r="B153" s="4"/>
      <c r="C153" s="4"/>
      <c r="D153" s="4"/>
      <c r="E153" s="4"/>
      <c r="F153" s="4"/>
      <c r="G153" s="4"/>
      <c r="H153" s="4"/>
      <c r="I153" s="4"/>
      <c r="J153" s="4"/>
      <c r="K153" s="4"/>
      <c r="L153" s="4"/>
      <c r="M153" s="4"/>
      <c r="N153" s="4"/>
      <c r="O153" s="4"/>
      <c r="P153" s="4"/>
      <c r="Q153" s="4"/>
      <c r="R153" s="4"/>
      <c r="S153" s="4"/>
    </row>
    <row r="154" spans="2:19">
      <c r="B154" s="4"/>
      <c r="C154" s="4"/>
      <c r="D154" s="4"/>
      <c r="E154" s="4"/>
      <c r="F154" s="4"/>
      <c r="G154" s="4"/>
      <c r="H154" s="4"/>
      <c r="I154" s="4"/>
      <c r="J154" s="4"/>
      <c r="K154" s="4"/>
      <c r="L154" s="4"/>
      <c r="M154" s="4"/>
      <c r="N154" s="4"/>
      <c r="O154" s="4"/>
      <c r="P154" s="4"/>
      <c r="Q154" s="4"/>
      <c r="R154" s="4"/>
      <c r="S154" s="4"/>
    </row>
    <row r="155" spans="2:19">
      <c r="B155" s="4"/>
      <c r="C155" s="4"/>
      <c r="D155" s="4"/>
      <c r="E155" s="4"/>
      <c r="F155" s="4"/>
      <c r="G155" s="4"/>
      <c r="H155" s="4"/>
      <c r="I155" s="4"/>
      <c r="J155" s="4"/>
      <c r="K155" s="4"/>
      <c r="L155" s="4"/>
      <c r="M155" s="4"/>
      <c r="N155" s="4"/>
      <c r="O155" s="4"/>
      <c r="P155" s="4"/>
      <c r="Q155" s="4"/>
      <c r="R155" s="4"/>
      <c r="S155" s="4"/>
    </row>
    <row r="156" spans="2:19">
      <c r="B156" s="4"/>
      <c r="C156" s="4"/>
      <c r="D156" s="4"/>
      <c r="E156" s="4"/>
      <c r="F156" s="4"/>
      <c r="G156" s="4"/>
      <c r="H156" s="4"/>
      <c r="I156" s="4"/>
      <c r="J156" s="4"/>
      <c r="K156" s="4"/>
      <c r="L156" s="4"/>
      <c r="M156" s="4"/>
      <c r="N156" s="4"/>
      <c r="O156" s="4"/>
      <c r="P156" s="4"/>
      <c r="Q156" s="4"/>
      <c r="R156" s="4"/>
      <c r="S156" s="4"/>
    </row>
    <row r="157" spans="2:19">
      <c r="B157" s="4"/>
      <c r="C157" s="4"/>
      <c r="D157" s="4"/>
      <c r="E157" s="4"/>
      <c r="F157" s="4"/>
      <c r="G157" s="4"/>
      <c r="H157" s="4"/>
      <c r="I157" s="4"/>
      <c r="J157" s="4"/>
      <c r="K157" s="4"/>
      <c r="L157" s="4"/>
      <c r="M157" s="4"/>
      <c r="N157" s="4"/>
      <c r="O157" s="4"/>
      <c r="P157" s="4"/>
      <c r="Q157" s="4"/>
      <c r="R157" s="4"/>
      <c r="S157" s="4"/>
    </row>
    <row r="158" spans="2:19">
      <c r="B158" s="4"/>
      <c r="C158" s="4"/>
      <c r="D158" s="4"/>
      <c r="E158" s="4"/>
      <c r="F158" s="4"/>
      <c r="G158" s="4"/>
      <c r="H158" s="4"/>
      <c r="I158" s="4"/>
      <c r="J158" s="4"/>
      <c r="K158" s="4"/>
      <c r="L158" s="4"/>
      <c r="M158" s="4"/>
      <c r="N158" s="4"/>
      <c r="O158" s="4"/>
      <c r="P158" s="4"/>
      <c r="Q158" s="4"/>
      <c r="R158" s="4"/>
      <c r="S158" s="4"/>
    </row>
    <row r="159" spans="2:19">
      <c r="B159" s="4"/>
      <c r="C159" s="4"/>
      <c r="D159" s="4"/>
      <c r="E159" s="4"/>
      <c r="F159" s="4"/>
      <c r="G159" s="4"/>
      <c r="H159" s="4"/>
      <c r="I159" s="4"/>
      <c r="J159" s="4"/>
      <c r="K159" s="4"/>
      <c r="L159" s="4"/>
      <c r="M159" s="4"/>
      <c r="N159" s="4"/>
      <c r="O159" s="4"/>
      <c r="P159" s="4"/>
      <c r="Q159" s="4"/>
      <c r="R159" s="4"/>
      <c r="S159" s="4"/>
    </row>
    <row r="160" spans="2:19">
      <c r="B160" s="4"/>
      <c r="C160" s="4"/>
      <c r="D160" s="4"/>
      <c r="E160" s="4"/>
      <c r="F160" s="4"/>
      <c r="G160" s="4"/>
      <c r="H160" s="4"/>
      <c r="I160" s="4"/>
      <c r="J160" s="4"/>
      <c r="K160" s="4"/>
      <c r="L160" s="4"/>
      <c r="M160" s="4"/>
      <c r="N160" s="4"/>
      <c r="O160" s="4"/>
      <c r="P160" s="4"/>
      <c r="Q160" s="4"/>
      <c r="R160" s="4"/>
      <c r="S160" s="4"/>
    </row>
    <row r="161" spans="2:19">
      <c r="B161" s="4"/>
      <c r="C161" s="4"/>
      <c r="D161" s="4"/>
      <c r="E161" s="4"/>
      <c r="F161" s="4"/>
      <c r="G161" s="4"/>
      <c r="H161" s="4"/>
      <c r="I161" s="4"/>
      <c r="J161" s="4"/>
      <c r="K161" s="4"/>
      <c r="L161" s="4"/>
      <c r="M161" s="4"/>
      <c r="N161" s="4"/>
      <c r="O161" s="4"/>
      <c r="P161" s="4"/>
      <c r="Q161" s="4"/>
      <c r="R161" s="4"/>
      <c r="S161" s="4"/>
    </row>
    <row r="162" spans="2:19">
      <c r="B162" s="4"/>
      <c r="C162" s="4"/>
      <c r="D162" s="4"/>
      <c r="E162" s="4"/>
      <c r="F162" s="4"/>
      <c r="G162" s="4"/>
      <c r="H162" s="4"/>
      <c r="I162" s="4"/>
      <c r="J162" s="4"/>
      <c r="K162" s="4"/>
      <c r="L162" s="4"/>
      <c r="M162" s="4"/>
      <c r="N162" s="4"/>
      <c r="O162" s="4"/>
      <c r="P162" s="4"/>
      <c r="Q162" s="4"/>
      <c r="R162" s="4"/>
      <c r="S162" s="4"/>
    </row>
    <row r="163" spans="2:19">
      <c r="B163" s="4"/>
      <c r="C163" s="4"/>
      <c r="D163" s="4"/>
      <c r="E163" s="4"/>
      <c r="F163" s="4"/>
      <c r="G163" s="4"/>
      <c r="H163" s="4"/>
      <c r="I163" s="4"/>
      <c r="J163" s="4"/>
      <c r="K163" s="4"/>
      <c r="L163" s="4"/>
      <c r="M163" s="4"/>
      <c r="N163" s="4"/>
      <c r="O163" s="4"/>
      <c r="P163" s="4"/>
      <c r="Q163" s="4"/>
      <c r="R163" s="4"/>
      <c r="S163" s="4"/>
    </row>
    <row r="164" spans="2:19">
      <c r="B164" s="4"/>
      <c r="C164" s="4"/>
      <c r="D164" s="4"/>
      <c r="E164" s="4"/>
      <c r="F164" s="4"/>
      <c r="G164" s="4"/>
      <c r="H164" s="4"/>
      <c r="I164" s="4"/>
      <c r="J164" s="4"/>
      <c r="K164" s="4"/>
      <c r="L164" s="4"/>
      <c r="M164" s="4"/>
      <c r="N164" s="4"/>
      <c r="O164" s="4"/>
      <c r="P164" s="4"/>
      <c r="Q164" s="4"/>
      <c r="R164" s="4"/>
      <c r="S164" s="4"/>
    </row>
    <row r="165" spans="2:19">
      <c r="B165" s="4"/>
      <c r="C165" s="4"/>
      <c r="D165" s="4"/>
      <c r="E165" s="4"/>
      <c r="F165" s="4"/>
      <c r="G165" s="4"/>
      <c r="H165" s="4"/>
      <c r="I165" s="4"/>
      <c r="J165" s="4"/>
      <c r="K165" s="4"/>
      <c r="L165" s="4"/>
      <c r="M165" s="4"/>
      <c r="N165" s="4"/>
      <c r="O165" s="4"/>
      <c r="P165" s="4"/>
      <c r="Q165" s="4"/>
      <c r="R165" s="4"/>
      <c r="S165" s="4"/>
    </row>
    <row r="166" spans="2:19">
      <c r="B166" s="4"/>
      <c r="C166" s="4"/>
      <c r="D166" s="4"/>
      <c r="E166" s="4"/>
      <c r="F166" s="4"/>
      <c r="G166" s="4"/>
      <c r="H166" s="4"/>
      <c r="I166" s="4"/>
      <c r="J166" s="4"/>
      <c r="K166" s="4"/>
      <c r="L166" s="4"/>
      <c r="M166" s="4"/>
      <c r="N166" s="4"/>
      <c r="O166" s="4"/>
      <c r="P166" s="4"/>
      <c r="Q166" s="4"/>
      <c r="R166" s="4"/>
      <c r="S166" s="4"/>
    </row>
    <row r="167" spans="2:19">
      <c r="B167" s="4"/>
      <c r="C167" s="4"/>
      <c r="D167" s="4"/>
      <c r="E167" s="4"/>
      <c r="F167" s="4"/>
      <c r="G167" s="4"/>
      <c r="H167" s="4"/>
      <c r="I167" s="4"/>
      <c r="J167" s="4"/>
      <c r="K167" s="4"/>
      <c r="L167" s="4"/>
      <c r="M167" s="4"/>
      <c r="N167" s="4"/>
      <c r="O167" s="4"/>
      <c r="P167" s="4"/>
      <c r="Q167" s="4"/>
      <c r="R167" s="4"/>
      <c r="S167" s="4"/>
    </row>
    <row r="168" spans="2:19">
      <c r="B168" s="4"/>
      <c r="C168" s="4"/>
      <c r="D168" s="4"/>
      <c r="E168" s="4"/>
      <c r="F168" s="4"/>
      <c r="G168" s="4"/>
      <c r="H168" s="4"/>
      <c r="I168" s="4"/>
      <c r="J168" s="4"/>
      <c r="K168" s="4"/>
      <c r="L168" s="4"/>
      <c r="M168" s="4"/>
      <c r="N168" s="4"/>
      <c r="O168" s="4"/>
      <c r="P168" s="4"/>
      <c r="Q168" s="4"/>
      <c r="R168" s="4"/>
      <c r="S168" s="4"/>
    </row>
    <row r="169" spans="2:19">
      <c r="B169" s="4"/>
      <c r="C169" s="4"/>
      <c r="D169" s="4"/>
      <c r="E169" s="4"/>
      <c r="F169" s="4"/>
      <c r="G169" s="4"/>
      <c r="H169" s="4"/>
      <c r="I169" s="4"/>
      <c r="J169" s="4"/>
      <c r="K169" s="4"/>
      <c r="L169" s="4"/>
      <c r="M169" s="4"/>
      <c r="N169" s="4"/>
      <c r="O169" s="4"/>
      <c r="P169" s="4"/>
      <c r="Q169" s="4"/>
      <c r="R169" s="4"/>
      <c r="S169" s="4"/>
    </row>
    <row r="170" spans="2:19">
      <c r="B170" s="4"/>
      <c r="C170" s="4"/>
      <c r="D170" s="4"/>
      <c r="E170" s="4"/>
      <c r="F170" s="4"/>
      <c r="G170" s="4"/>
      <c r="H170" s="4"/>
      <c r="I170" s="4"/>
      <c r="J170" s="4"/>
      <c r="K170" s="4"/>
      <c r="L170" s="4"/>
      <c r="M170" s="4"/>
      <c r="N170" s="4"/>
      <c r="O170" s="4"/>
      <c r="P170" s="4"/>
      <c r="Q170" s="4"/>
      <c r="R170" s="4"/>
      <c r="S170" s="4"/>
    </row>
    <row r="171" spans="2:19">
      <c r="B171" s="4"/>
      <c r="C171" s="4"/>
      <c r="D171" s="4"/>
      <c r="E171" s="4"/>
      <c r="F171" s="4"/>
      <c r="G171" s="4"/>
      <c r="H171" s="4"/>
      <c r="I171" s="4"/>
      <c r="J171" s="4"/>
      <c r="K171" s="4"/>
      <c r="L171" s="4"/>
      <c r="M171" s="4"/>
      <c r="N171" s="4"/>
      <c r="O171" s="4"/>
      <c r="P171" s="4"/>
      <c r="Q171" s="4"/>
      <c r="R171" s="4"/>
      <c r="S171" s="4"/>
    </row>
    <row r="172" spans="2:19">
      <c r="B172" s="4"/>
      <c r="C172" s="4"/>
      <c r="D172" s="4"/>
      <c r="E172" s="4"/>
      <c r="F172" s="4"/>
      <c r="G172" s="4"/>
      <c r="H172" s="4"/>
      <c r="I172" s="4"/>
      <c r="J172" s="4"/>
      <c r="K172" s="4"/>
      <c r="L172" s="4"/>
      <c r="M172" s="4"/>
      <c r="N172" s="4"/>
      <c r="O172" s="4"/>
      <c r="P172" s="4"/>
      <c r="Q172" s="4"/>
      <c r="R172" s="4"/>
      <c r="S172" s="4"/>
    </row>
    <row r="173" spans="2:19">
      <c r="B173" s="4"/>
      <c r="C173" s="4"/>
      <c r="D173" s="4"/>
      <c r="E173" s="4"/>
      <c r="F173" s="4"/>
      <c r="G173" s="4"/>
      <c r="H173" s="4"/>
      <c r="I173" s="4"/>
      <c r="J173" s="4"/>
      <c r="K173" s="4"/>
      <c r="L173" s="4"/>
      <c r="M173" s="4"/>
      <c r="N173" s="4"/>
      <c r="O173" s="4"/>
      <c r="P173" s="4"/>
      <c r="Q173" s="4"/>
      <c r="R173" s="4"/>
      <c r="S173" s="4"/>
    </row>
    <row r="174" spans="2:19">
      <c r="B174" s="4"/>
      <c r="C174" s="4"/>
      <c r="D174" s="4"/>
      <c r="E174" s="4"/>
      <c r="F174" s="4"/>
      <c r="G174" s="4"/>
      <c r="H174" s="4"/>
      <c r="I174" s="4"/>
      <c r="J174" s="4"/>
      <c r="K174" s="4"/>
      <c r="L174" s="4"/>
      <c r="M174" s="4"/>
      <c r="N174" s="4"/>
      <c r="O174" s="4"/>
      <c r="P174" s="4"/>
      <c r="Q174" s="4"/>
      <c r="R174" s="4"/>
      <c r="S174" s="4"/>
    </row>
    <row r="175" spans="2:19">
      <c r="B175" s="4"/>
      <c r="C175" s="4"/>
      <c r="D175" s="4"/>
      <c r="E175" s="4"/>
      <c r="F175" s="4"/>
      <c r="G175" s="4"/>
      <c r="H175" s="4"/>
      <c r="I175" s="4"/>
      <c r="J175" s="4"/>
      <c r="K175" s="4"/>
      <c r="L175" s="4"/>
      <c r="M175" s="4"/>
      <c r="N175" s="4"/>
      <c r="O175" s="4"/>
      <c r="P175" s="4"/>
      <c r="Q175" s="4"/>
      <c r="R175" s="4"/>
      <c r="S175" s="4"/>
    </row>
    <row r="176" spans="2:19">
      <c r="B176" s="4"/>
      <c r="C176" s="4"/>
      <c r="D176" s="4"/>
      <c r="E176" s="4"/>
      <c r="F176" s="4"/>
      <c r="G176" s="4"/>
      <c r="H176" s="4"/>
      <c r="I176" s="4"/>
      <c r="J176" s="4"/>
      <c r="K176" s="4"/>
      <c r="L176" s="4"/>
      <c r="M176" s="4"/>
      <c r="N176" s="4"/>
      <c r="O176" s="4"/>
      <c r="P176" s="4"/>
      <c r="Q176" s="4"/>
      <c r="R176" s="4"/>
      <c r="S176" s="4"/>
    </row>
    <row r="177" spans="2:19">
      <c r="B177" s="4"/>
      <c r="C177" s="4"/>
      <c r="D177" s="4"/>
      <c r="E177" s="4"/>
      <c r="F177" s="4"/>
      <c r="G177" s="4"/>
      <c r="H177" s="4"/>
      <c r="I177" s="4"/>
      <c r="J177" s="4"/>
      <c r="K177" s="4"/>
      <c r="L177" s="4"/>
      <c r="M177" s="4"/>
      <c r="N177" s="4"/>
      <c r="O177" s="4"/>
      <c r="P177" s="4"/>
      <c r="Q177" s="4"/>
      <c r="R177" s="4"/>
      <c r="S177" s="4"/>
    </row>
    <row r="178" spans="2:19">
      <c r="B178" s="4"/>
      <c r="C178" s="4"/>
      <c r="D178" s="4"/>
      <c r="E178" s="4"/>
      <c r="F178" s="4"/>
      <c r="G178" s="4"/>
      <c r="H178" s="4"/>
      <c r="I178" s="4"/>
      <c r="J178" s="4"/>
      <c r="K178" s="4"/>
      <c r="L178" s="4"/>
      <c r="M178" s="4"/>
      <c r="N178" s="4"/>
      <c r="O178" s="4"/>
      <c r="P178" s="4"/>
      <c r="Q178" s="4"/>
      <c r="R178" s="4"/>
      <c r="S178" s="4"/>
    </row>
    <row r="179" spans="2:19">
      <c r="B179" s="4"/>
      <c r="C179" s="4"/>
      <c r="D179" s="4"/>
      <c r="E179" s="4"/>
      <c r="F179" s="4"/>
      <c r="G179" s="4"/>
      <c r="H179" s="4"/>
      <c r="I179" s="4"/>
      <c r="J179" s="4"/>
      <c r="K179" s="4"/>
      <c r="L179" s="4"/>
      <c r="M179" s="4"/>
      <c r="N179" s="4"/>
      <c r="O179" s="4"/>
      <c r="P179" s="4"/>
      <c r="Q179" s="4"/>
      <c r="R179" s="4"/>
      <c r="S179" s="4"/>
    </row>
    <row r="180" spans="2:19">
      <c r="B180" s="4"/>
      <c r="C180" s="4"/>
      <c r="D180" s="4"/>
      <c r="E180" s="4"/>
      <c r="F180" s="4"/>
      <c r="G180" s="4"/>
      <c r="H180" s="4"/>
      <c r="I180" s="4"/>
      <c r="J180" s="4"/>
      <c r="K180" s="4"/>
      <c r="L180" s="4"/>
      <c r="M180" s="4"/>
      <c r="N180" s="4"/>
      <c r="O180" s="4"/>
      <c r="P180" s="4"/>
      <c r="Q180" s="4"/>
      <c r="R180" s="4"/>
      <c r="S180" s="4"/>
    </row>
    <row r="181" spans="2:19">
      <c r="B181" s="4"/>
      <c r="C181" s="4"/>
      <c r="D181" s="4"/>
      <c r="E181" s="4"/>
      <c r="F181" s="4"/>
      <c r="G181" s="4"/>
      <c r="H181" s="4"/>
      <c r="I181" s="4"/>
      <c r="J181" s="4"/>
      <c r="K181" s="4"/>
      <c r="L181" s="4"/>
      <c r="M181" s="4"/>
      <c r="N181" s="4"/>
      <c r="O181" s="4"/>
      <c r="P181" s="4"/>
      <c r="Q181" s="4"/>
      <c r="R181" s="4"/>
      <c r="S181" s="4"/>
    </row>
    <row r="182" spans="2:19">
      <c r="B182" s="4"/>
      <c r="C182" s="4"/>
      <c r="D182" s="4"/>
      <c r="E182" s="4"/>
      <c r="F182" s="4"/>
      <c r="G182" s="4"/>
      <c r="H182" s="4"/>
      <c r="I182" s="4"/>
      <c r="J182" s="4"/>
      <c r="K182" s="4"/>
      <c r="L182" s="4"/>
      <c r="M182" s="4"/>
      <c r="N182" s="4"/>
      <c r="O182" s="4"/>
      <c r="P182" s="4"/>
      <c r="Q182" s="4"/>
      <c r="R182" s="4"/>
      <c r="S182" s="4"/>
    </row>
    <row r="183" spans="2:19">
      <c r="B183" s="4"/>
      <c r="C183" s="4"/>
      <c r="D183" s="4"/>
      <c r="E183" s="4"/>
      <c r="F183" s="4"/>
      <c r="G183" s="4"/>
      <c r="H183" s="4"/>
      <c r="I183" s="4"/>
      <c r="J183" s="4"/>
      <c r="K183" s="4"/>
      <c r="L183" s="4"/>
      <c r="M183" s="4"/>
      <c r="N183" s="4"/>
      <c r="O183" s="4"/>
      <c r="P183" s="4"/>
      <c r="Q183" s="4"/>
      <c r="R183" s="4"/>
      <c r="S183" s="4"/>
    </row>
    <row r="184" spans="2:19">
      <c r="B184" s="4"/>
      <c r="C184" s="4"/>
      <c r="D184" s="4"/>
      <c r="E184" s="4"/>
      <c r="F184" s="4"/>
      <c r="G184" s="4"/>
      <c r="H184" s="4"/>
      <c r="I184" s="4"/>
      <c r="J184" s="4"/>
      <c r="K184" s="4"/>
      <c r="L184" s="4"/>
      <c r="M184" s="4"/>
      <c r="N184" s="4"/>
      <c r="O184" s="4"/>
      <c r="P184" s="4"/>
      <c r="Q184" s="4"/>
      <c r="R184" s="4"/>
      <c r="S184" s="4"/>
    </row>
    <row r="185" spans="2:19">
      <c r="B185" s="4"/>
      <c r="C185" s="4"/>
      <c r="D185" s="4"/>
      <c r="E185" s="4"/>
      <c r="F185" s="4"/>
      <c r="G185" s="4"/>
      <c r="H185" s="4"/>
      <c r="I185" s="4"/>
      <c r="J185" s="4"/>
      <c r="K185" s="4"/>
      <c r="L185" s="4"/>
      <c r="M185" s="4"/>
      <c r="N185" s="4"/>
      <c r="O185" s="4"/>
      <c r="P185" s="4"/>
      <c r="Q185" s="4"/>
      <c r="R185" s="4"/>
      <c r="S185" s="4"/>
    </row>
    <row r="186" spans="2:19">
      <c r="B186" s="4"/>
      <c r="C186" s="4"/>
      <c r="D186" s="4"/>
      <c r="E186" s="4"/>
      <c r="F186" s="4"/>
      <c r="G186" s="4"/>
      <c r="H186" s="4"/>
      <c r="I186" s="4"/>
      <c r="J186" s="4"/>
      <c r="K186" s="4"/>
      <c r="L186" s="4"/>
      <c r="M186" s="4"/>
      <c r="N186" s="4"/>
      <c r="O186" s="4"/>
      <c r="P186" s="4"/>
      <c r="Q186" s="4"/>
      <c r="R186" s="4"/>
      <c r="S186" s="4"/>
    </row>
    <row r="187" spans="2:19">
      <c r="B187" s="4"/>
      <c r="C187" s="4"/>
      <c r="D187" s="4"/>
      <c r="E187" s="4"/>
      <c r="F187" s="4"/>
      <c r="G187" s="4"/>
      <c r="H187" s="4"/>
      <c r="I187" s="4"/>
      <c r="J187" s="4"/>
      <c r="K187" s="4"/>
      <c r="L187" s="4"/>
      <c r="M187" s="4"/>
      <c r="N187" s="4"/>
      <c r="O187" s="4"/>
      <c r="P187" s="4"/>
      <c r="Q187" s="4"/>
      <c r="R187" s="4"/>
      <c r="S187" s="4"/>
    </row>
    <row r="188" spans="2:19">
      <c r="B188" s="4"/>
      <c r="C188" s="4"/>
      <c r="D188" s="4"/>
      <c r="E188" s="4"/>
      <c r="F188" s="4"/>
      <c r="G188" s="4"/>
      <c r="H188" s="4"/>
      <c r="I188" s="4"/>
      <c r="J188" s="4"/>
      <c r="K188" s="4"/>
      <c r="L188" s="4"/>
      <c r="M188" s="4"/>
      <c r="N188" s="4"/>
      <c r="O188" s="4"/>
      <c r="P188" s="4"/>
      <c r="Q188" s="4"/>
      <c r="R188" s="4"/>
      <c r="S188" s="4"/>
    </row>
    <row r="189" spans="2:19">
      <c r="B189" s="4"/>
      <c r="C189" s="4"/>
      <c r="D189" s="4"/>
      <c r="E189" s="4"/>
      <c r="F189" s="4"/>
      <c r="G189" s="4"/>
      <c r="H189" s="4"/>
      <c r="I189" s="4"/>
      <c r="J189" s="4"/>
      <c r="K189" s="4"/>
      <c r="L189" s="4"/>
      <c r="M189" s="4"/>
      <c r="N189" s="4"/>
      <c r="O189" s="4"/>
      <c r="P189" s="4"/>
      <c r="Q189" s="4"/>
      <c r="R189" s="4"/>
      <c r="S189" s="4"/>
    </row>
    <row r="190" spans="2:19">
      <c r="B190" s="4"/>
      <c r="C190" s="4"/>
      <c r="D190" s="4"/>
      <c r="E190" s="4"/>
      <c r="F190" s="4"/>
      <c r="G190" s="4"/>
      <c r="H190" s="4"/>
      <c r="I190" s="4"/>
      <c r="J190" s="4"/>
      <c r="K190" s="4"/>
      <c r="L190" s="4"/>
      <c r="M190" s="4"/>
      <c r="N190" s="4"/>
      <c r="O190" s="4"/>
      <c r="P190" s="4"/>
      <c r="Q190" s="4"/>
      <c r="R190" s="4"/>
      <c r="S190" s="4"/>
    </row>
    <row r="191" spans="2:19">
      <c r="B191" s="4"/>
      <c r="C191" s="4"/>
      <c r="D191" s="4"/>
      <c r="E191" s="4"/>
      <c r="F191" s="4"/>
      <c r="G191" s="4"/>
      <c r="H191" s="4"/>
      <c r="I191" s="4"/>
      <c r="J191" s="4"/>
      <c r="K191" s="4"/>
      <c r="L191" s="4"/>
      <c r="M191" s="4"/>
      <c r="N191" s="4"/>
      <c r="O191" s="4"/>
      <c r="P191" s="4"/>
      <c r="Q191" s="4"/>
      <c r="R191" s="4"/>
      <c r="S191" s="4"/>
    </row>
    <row r="192" spans="2:19">
      <c r="B192" s="4"/>
      <c r="C192" s="4"/>
      <c r="D192" s="4"/>
      <c r="E192" s="4"/>
      <c r="F192" s="4"/>
      <c r="G192" s="4"/>
      <c r="H192" s="4"/>
      <c r="I192" s="4"/>
      <c r="J192" s="4"/>
      <c r="K192" s="4"/>
      <c r="L192" s="4"/>
      <c r="M192" s="4"/>
      <c r="N192" s="4"/>
      <c r="O192" s="4"/>
      <c r="P192" s="4"/>
      <c r="Q192" s="4"/>
      <c r="R192" s="4"/>
      <c r="S192" s="4"/>
    </row>
    <row r="193" spans="2:19">
      <c r="B193" s="4"/>
      <c r="C193" s="4"/>
      <c r="D193" s="4"/>
      <c r="E193" s="4"/>
      <c r="F193" s="4"/>
      <c r="G193" s="4"/>
      <c r="H193" s="4"/>
      <c r="I193" s="4"/>
      <c r="J193" s="4"/>
      <c r="K193" s="4"/>
      <c r="L193" s="4"/>
      <c r="M193" s="4"/>
      <c r="N193" s="4"/>
      <c r="O193" s="4"/>
      <c r="P193" s="4"/>
      <c r="Q193" s="4"/>
      <c r="R193" s="4"/>
      <c r="S193" s="4"/>
    </row>
    <row r="194" spans="2:19">
      <c r="B194" s="4"/>
      <c r="C194" s="4"/>
      <c r="D194" s="4"/>
      <c r="E194" s="4"/>
      <c r="F194" s="4"/>
      <c r="G194" s="4"/>
      <c r="H194" s="4"/>
      <c r="I194" s="4"/>
      <c r="J194" s="4"/>
      <c r="K194" s="4"/>
      <c r="L194" s="4"/>
      <c r="M194" s="4"/>
      <c r="N194" s="4"/>
      <c r="O194" s="4"/>
      <c r="P194" s="4"/>
      <c r="Q194" s="4"/>
      <c r="R194" s="4"/>
      <c r="S194" s="4"/>
    </row>
    <row r="195" spans="2:19">
      <c r="B195" s="4"/>
      <c r="C195" s="4"/>
      <c r="D195" s="4"/>
      <c r="E195" s="4"/>
      <c r="F195" s="4"/>
      <c r="G195" s="4"/>
      <c r="H195" s="4"/>
      <c r="I195" s="4"/>
      <c r="J195" s="4"/>
      <c r="K195" s="4"/>
      <c r="L195" s="4"/>
      <c r="M195" s="4"/>
      <c r="N195" s="4"/>
      <c r="O195" s="4"/>
      <c r="P195" s="4"/>
      <c r="Q195" s="4"/>
      <c r="R195" s="4"/>
      <c r="S195" s="4"/>
    </row>
    <row r="196" spans="2:19">
      <c r="B196" s="4"/>
      <c r="C196" s="4"/>
      <c r="D196" s="4"/>
      <c r="E196" s="4"/>
      <c r="F196" s="4"/>
      <c r="G196" s="4"/>
      <c r="H196" s="4"/>
      <c r="I196" s="4"/>
      <c r="J196" s="4"/>
      <c r="K196" s="4"/>
      <c r="L196" s="4"/>
      <c r="M196" s="4"/>
      <c r="N196" s="4"/>
      <c r="O196" s="4"/>
      <c r="P196" s="4"/>
      <c r="Q196" s="4"/>
      <c r="R196" s="4"/>
      <c r="S196" s="4"/>
    </row>
    <row r="197" spans="2:19">
      <c r="B197" s="4"/>
      <c r="C197" s="4"/>
      <c r="D197" s="4"/>
      <c r="E197" s="4"/>
      <c r="F197" s="4"/>
      <c r="G197" s="4"/>
      <c r="H197" s="4"/>
      <c r="I197" s="4"/>
      <c r="J197" s="4"/>
      <c r="K197" s="4"/>
      <c r="L197" s="4"/>
      <c r="M197" s="4"/>
      <c r="N197" s="4"/>
      <c r="O197" s="4"/>
      <c r="P197" s="4"/>
      <c r="Q197" s="4"/>
      <c r="R197" s="4"/>
      <c r="S197" s="4"/>
    </row>
    <row r="198" spans="2:19">
      <c r="B198" s="4"/>
      <c r="C198" s="4"/>
      <c r="D198" s="4"/>
      <c r="E198" s="4"/>
      <c r="F198" s="4"/>
      <c r="G198" s="4"/>
      <c r="H198" s="4"/>
      <c r="I198" s="4"/>
      <c r="J198" s="4"/>
      <c r="K198" s="4"/>
      <c r="L198" s="4"/>
      <c r="M198" s="4"/>
      <c r="N198" s="4"/>
      <c r="O198" s="4"/>
      <c r="P198" s="4"/>
      <c r="Q198" s="4"/>
      <c r="R198" s="4"/>
      <c r="S198" s="4"/>
    </row>
    <row r="199" spans="2:19">
      <c r="B199" s="4"/>
      <c r="C199" s="4"/>
      <c r="D199" s="4"/>
      <c r="E199" s="4"/>
      <c r="F199" s="4"/>
      <c r="G199" s="4"/>
      <c r="H199" s="4"/>
      <c r="I199" s="4"/>
      <c r="J199" s="4"/>
      <c r="K199" s="4"/>
      <c r="L199" s="4"/>
      <c r="M199" s="4"/>
      <c r="N199" s="4"/>
      <c r="O199" s="4"/>
      <c r="P199" s="4"/>
      <c r="Q199" s="4"/>
      <c r="R199" s="4"/>
      <c r="S199" s="4"/>
    </row>
    <row r="200" spans="2:19">
      <c r="B200" s="4"/>
      <c r="C200" s="4"/>
      <c r="D200" s="4"/>
      <c r="E200" s="4"/>
      <c r="F200" s="4"/>
      <c r="G200" s="4"/>
      <c r="H200" s="4"/>
      <c r="I200" s="4"/>
      <c r="J200" s="4"/>
      <c r="K200" s="4"/>
      <c r="L200" s="4"/>
      <c r="M200" s="4"/>
      <c r="N200" s="4"/>
      <c r="O200" s="4"/>
      <c r="P200" s="4"/>
      <c r="Q200" s="4"/>
      <c r="R200" s="4"/>
      <c r="S200" s="4"/>
    </row>
    <row r="201" spans="2:19">
      <c r="B201" s="4"/>
      <c r="C201" s="4"/>
      <c r="D201" s="4"/>
      <c r="E201" s="4"/>
      <c r="F201" s="4"/>
      <c r="G201" s="4"/>
      <c r="H201" s="4"/>
      <c r="I201" s="4"/>
      <c r="J201" s="4"/>
      <c r="K201" s="4"/>
      <c r="L201" s="4"/>
      <c r="M201" s="4"/>
      <c r="N201" s="4"/>
      <c r="O201" s="4"/>
      <c r="P201" s="4"/>
      <c r="Q201" s="4"/>
      <c r="R201" s="4"/>
      <c r="S201" s="4"/>
    </row>
    <row r="202" spans="2:19">
      <c r="B202" s="4"/>
      <c r="C202" s="4"/>
      <c r="D202" s="4"/>
      <c r="E202" s="4"/>
      <c r="F202" s="4"/>
      <c r="G202" s="4"/>
      <c r="H202" s="4"/>
      <c r="I202" s="4"/>
      <c r="J202" s="4"/>
      <c r="K202" s="4"/>
      <c r="L202" s="4"/>
      <c r="M202" s="4"/>
      <c r="N202" s="4"/>
      <c r="O202" s="4"/>
      <c r="P202" s="4"/>
      <c r="Q202" s="4"/>
      <c r="R202" s="4"/>
      <c r="S202" s="4"/>
    </row>
    <row r="203" spans="2:19">
      <c r="B203" s="4"/>
      <c r="C203" s="4"/>
      <c r="D203" s="4"/>
      <c r="E203" s="4"/>
      <c r="F203" s="4"/>
      <c r="G203" s="4"/>
      <c r="H203" s="4"/>
      <c r="I203" s="4"/>
      <c r="J203" s="4"/>
      <c r="K203" s="4"/>
      <c r="L203" s="4"/>
      <c r="M203" s="4"/>
      <c r="N203" s="4"/>
      <c r="O203" s="4"/>
      <c r="P203" s="4"/>
      <c r="Q203" s="4"/>
      <c r="R203" s="4"/>
      <c r="S203" s="4"/>
    </row>
    <row r="204" spans="2:19">
      <c r="B204" s="4"/>
      <c r="C204" s="4"/>
      <c r="D204" s="4"/>
      <c r="E204" s="4"/>
      <c r="F204" s="4"/>
      <c r="G204" s="4"/>
      <c r="H204" s="4"/>
      <c r="I204" s="4"/>
      <c r="J204" s="4"/>
      <c r="K204" s="4"/>
      <c r="L204" s="4"/>
      <c r="M204" s="4"/>
      <c r="N204" s="4"/>
      <c r="O204" s="4"/>
      <c r="P204" s="4"/>
      <c r="Q204" s="4"/>
      <c r="R204" s="4"/>
      <c r="S204" s="4"/>
    </row>
    <row r="205" spans="2:19">
      <c r="B205" s="4"/>
      <c r="C205" s="4"/>
      <c r="D205" s="4"/>
      <c r="E205" s="4"/>
      <c r="F205" s="4"/>
      <c r="G205" s="4"/>
      <c r="H205" s="4"/>
      <c r="I205" s="4"/>
      <c r="J205" s="4"/>
      <c r="K205" s="4"/>
      <c r="L205" s="4"/>
      <c r="M205" s="4"/>
      <c r="N205" s="4"/>
      <c r="O205" s="4"/>
      <c r="P205" s="4"/>
      <c r="Q205" s="4"/>
      <c r="R205" s="4"/>
      <c r="S205" s="4"/>
    </row>
    <row r="206" spans="2:19">
      <c r="B206" s="4"/>
      <c r="C206" s="4"/>
      <c r="D206" s="4"/>
      <c r="E206" s="4"/>
      <c r="F206" s="4"/>
      <c r="G206" s="4"/>
      <c r="H206" s="4"/>
      <c r="I206" s="4"/>
      <c r="J206" s="4"/>
      <c r="K206" s="4"/>
      <c r="L206" s="4"/>
      <c r="M206" s="4"/>
      <c r="N206" s="4"/>
      <c r="O206" s="4"/>
      <c r="P206" s="4"/>
      <c r="Q206" s="4"/>
      <c r="R206" s="4"/>
      <c r="S206" s="4"/>
    </row>
    <row r="207" spans="2:19">
      <c r="B207" s="4"/>
      <c r="C207" s="4"/>
      <c r="D207" s="4"/>
      <c r="E207" s="4"/>
      <c r="F207" s="4"/>
      <c r="G207" s="4"/>
      <c r="H207" s="4"/>
      <c r="I207" s="4"/>
      <c r="J207" s="4"/>
      <c r="K207" s="4"/>
      <c r="L207" s="4"/>
      <c r="M207" s="4"/>
      <c r="N207" s="4"/>
      <c r="O207" s="4"/>
      <c r="P207" s="4"/>
      <c r="Q207" s="4"/>
      <c r="R207" s="4"/>
      <c r="S207" s="4"/>
    </row>
    <row r="208" spans="2:19">
      <c r="B208" s="4"/>
      <c r="C208" s="4"/>
      <c r="D208" s="4"/>
      <c r="E208" s="4"/>
      <c r="F208" s="4"/>
      <c r="G208" s="4"/>
      <c r="H208" s="4"/>
      <c r="I208" s="4"/>
      <c r="J208" s="4"/>
      <c r="K208" s="4"/>
      <c r="L208" s="4"/>
      <c r="M208" s="4"/>
      <c r="N208" s="4"/>
      <c r="O208" s="4"/>
      <c r="P208" s="4"/>
      <c r="Q208" s="4"/>
      <c r="R208" s="4"/>
      <c r="S208" s="4"/>
    </row>
    <row r="209" spans="2:19">
      <c r="B209" s="4"/>
      <c r="C209" s="4"/>
      <c r="D209" s="4"/>
      <c r="E209" s="4"/>
      <c r="F209" s="4"/>
      <c r="G209" s="4"/>
      <c r="H209" s="4"/>
      <c r="I209" s="4"/>
      <c r="J209" s="4"/>
      <c r="K209" s="4"/>
      <c r="L209" s="4"/>
      <c r="M209" s="4"/>
      <c r="N209" s="4"/>
      <c r="O209" s="4"/>
      <c r="P209" s="4"/>
      <c r="Q209" s="4"/>
      <c r="R209" s="4"/>
      <c r="S209" s="4"/>
    </row>
    <row r="210" spans="2:19">
      <c r="B210" s="4"/>
      <c r="C210" s="4"/>
      <c r="D210" s="4"/>
      <c r="E210" s="4"/>
      <c r="F210" s="4"/>
      <c r="G210" s="4"/>
      <c r="H210" s="4"/>
      <c r="I210" s="4"/>
      <c r="J210" s="4"/>
      <c r="K210" s="4"/>
      <c r="L210" s="4"/>
      <c r="M210" s="4"/>
      <c r="N210" s="4"/>
      <c r="O210" s="4"/>
      <c r="P210" s="4"/>
      <c r="Q210" s="4"/>
      <c r="R210" s="4"/>
      <c r="S210" s="4"/>
    </row>
    <row r="211" spans="2:19">
      <c r="B211" s="4"/>
      <c r="C211" s="4"/>
      <c r="D211" s="4"/>
      <c r="E211" s="4"/>
      <c r="F211" s="4"/>
      <c r="G211" s="4"/>
      <c r="H211" s="4"/>
      <c r="I211" s="4"/>
      <c r="J211" s="4"/>
      <c r="K211" s="4"/>
      <c r="L211" s="4"/>
      <c r="M211" s="4"/>
      <c r="N211" s="4"/>
      <c r="O211" s="4"/>
      <c r="P211" s="4"/>
      <c r="Q211" s="4"/>
      <c r="R211" s="4"/>
      <c r="S211" s="4"/>
    </row>
    <row r="212" spans="2:19">
      <c r="B212" s="4"/>
      <c r="C212" s="4"/>
      <c r="D212" s="4"/>
      <c r="E212" s="4"/>
      <c r="F212" s="4"/>
      <c r="G212" s="4"/>
      <c r="H212" s="4"/>
      <c r="I212" s="4"/>
      <c r="J212" s="4"/>
      <c r="K212" s="4"/>
      <c r="L212" s="4"/>
      <c r="M212" s="4"/>
      <c r="N212" s="4"/>
      <c r="O212" s="4"/>
      <c r="P212" s="4"/>
      <c r="Q212" s="4"/>
      <c r="R212" s="4"/>
      <c r="S212" s="4"/>
    </row>
    <row r="213" spans="2:19">
      <c r="B213" s="4"/>
      <c r="C213" s="4"/>
      <c r="D213" s="4"/>
      <c r="E213" s="4"/>
      <c r="F213" s="4"/>
      <c r="G213" s="4"/>
      <c r="H213" s="4"/>
      <c r="I213" s="4"/>
      <c r="J213" s="4"/>
      <c r="K213" s="4"/>
      <c r="L213" s="4"/>
      <c r="M213" s="4"/>
      <c r="N213" s="4"/>
      <c r="O213" s="4"/>
      <c r="P213" s="4"/>
      <c r="Q213" s="4"/>
      <c r="R213" s="4"/>
      <c r="S213" s="4"/>
    </row>
    <row r="214" spans="2:19">
      <c r="B214" s="4"/>
      <c r="C214" s="4"/>
      <c r="D214" s="4"/>
      <c r="E214" s="4"/>
      <c r="F214" s="4"/>
      <c r="G214" s="4"/>
      <c r="H214" s="4"/>
      <c r="I214" s="4"/>
      <c r="J214" s="4"/>
      <c r="K214" s="4"/>
      <c r="L214" s="4"/>
      <c r="M214" s="4"/>
      <c r="N214" s="4"/>
      <c r="O214" s="4"/>
      <c r="P214" s="4"/>
      <c r="Q214" s="4"/>
      <c r="R214" s="4"/>
      <c r="S214" s="4"/>
    </row>
    <row r="215" spans="2:19">
      <c r="B215" s="4"/>
      <c r="C215" s="4"/>
      <c r="D215" s="4"/>
      <c r="E215" s="4"/>
      <c r="F215" s="4"/>
      <c r="G215" s="4"/>
      <c r="H215" s="4"/>
      <c r="I215" s="4"/>
      <c r="J215" s="4"/>
      <c r="K215" s="4"/>
      <c r="L215" s="4"/>
      <c r="M215" s="4"/>
      <c r="N215" s="4"/>
      <c r="O215" s="4"/>
      <c r="P215" s="4"/>
      <c r="Q215" s="4"/>
      <c r="R215" s="4"/>
      <c r="S215" s="4"/>
    </row>
    <row r="216" spans="2:19">
      <c r="B216" s="4"/>
      <c r="C216" s="4"/>
      <c r="D216" s="4"/>
      <c r="E216" s="4"/>
      <c r="F216" s="4"/>
      <c r="G216" s="4"/>
      <c r="H216" s="4"/>
      <c r="I216" s="4"/>
      <c r="J216" s="4"/>
      <c r="K216" s="4"/>
      <c r="L216" s="4"/>
      <c r="M216" s="4"/>
      <c r="N216" s="4"/>
      <c r="O216" s="4"/>
      <c r="P216" s="4"/>
      <c r="Q216" s="4"/>
      <c r="R216" s="4"/>
      <c r="S216" s="4"/>
    </row>
    <row r="217" spans="2:19">
      <c r="B217" s="4"/>
      <c r="C217" s="4"/>
      <c r="D217" s="4"/>
      <c r="E217" s="4"/>
      <c r="F217" s="4"/>
      <c r="G217" s="4"/>
      <c r="H217" s="4"/>
      <c r="I217" s="4"/>
      <c r="J217" s="4"/>
      <c r="K217" s="4"/>
      <c r="L217" s="4"/>
      <c r="M217" s="4"/>
      <c r="N217" s="4"/>
      <c r="O217" s="4"/>
      <c r="P217" s="4"/>
      <c r="Q217" s="4"/>
      <c r="R217" s="4"/>
      <c r="S217" s="4"/>
    </row>
    <row r="218" spans="2:19">
      <c r="B218" s="4"/>
      <c r="C218" s="4"/>
      <c r="D218" s="4"/>
      <c r="E218" s="4"/>
      <c r="F218" s="4"/>
      <c r="G218" s="4"/>
      <c r="H218" s="4"/>
      <c r="I218" s="4"/>
      <c r="J218" s="4"/>
      <c r="K218" s="4"/>
      <c r="L218" s="4"/>
      <c r="M218" s="4"/>
      <c r="N218" s="4"/>
      <c r="O218" s="4"/>
      <c r="P218" s="4"/>
      <c r="Q218" s="4"/>
      <c r="R218" s="4"/>
      <c r="S218" s="4"/>
    </row>
    <row r="219" spans="2:19">
      <c r="B219" s="4"/>
      <c r="C219" s="4"/>
      <c r="D219" s="4"/>
      <c r="E219" s="4"/>
      <c r="F219" s="4"/>
      <c r="G219" s="4"/>
      <c r="H219" s="4"/>
      <c r="I219" s="4"/>
      <c r="J219" s="4"/>
      <c r="K219" s="4"/>
      <c r="L219" s="4"/>
      <c r="M219" s="4"/>
      <c r="N219" s="4"/>
      <c r="O219" s="4"/>
      <c r="P219" s="4"/>
      <c r="Q219" s="4"/>
      <c r="R219" s="4"/>
      <c r="S219" s="4"/>
    </row>
    <row r="220" spans="2:19">
      <c r="B220" s="4"/>
      <c r="C220" s="4"/>
      <c r="D220" s="4"/>
      <c r="E220" s="4"/>
      <c r="F220" s="4"/>
      <c r="G220" s="4"/>
      <c r="H220" s="4"/>
      <c r="I220" s="4"/>
      <c r="J220" s="4"/>
      <c r="K220" s="4"/>
      <c r="L220" s="4"/>
      <c r="M220" s="4"/>
      <c r="N220" s="4"/>
      <c r="O220" s="4"/>
      <c r="P220" s="4"/>
      <c r="Q220" s="4"/>
      <c r="R220" s="4"/>
      <c r="S220" s="4"/>
    </row>
    <row r="221" spans="2:19">
      <c r="B221" s="4"/>
      <c r="C221" s="4"/>
      <c r="D221" s="4"/>
      <c r="E221" s="4"/>
      <c r="F221" s="4"/>
      <c r="G221" s="4"/>
      <c r="H221" s="4"/>
      <c r="I221" s="4"/>
      <c r="J221" s="4"/>
      <c r="K221" s="4"/>
      <c r="L221" s="4"/>
      <c r="M221" s="4"/>
      <c r="N221" s="4"/>
      <c r="O221" s="4"/>
      <c r="P221" s="4"/>
      <c r="Q221" s="4"/>
      <c r="R221" s="4"/>
      <c r="S221" s="4"/>
    </row>
    <row r="222" spans="2:19">
      <c r="B222" s="4"/>
      <c r="C222" s="4"/>
      <c r="D222" s="4"/>
      <c r="E222" s="4"/>
      <c r="F222" s="4"/>
      <c r="G222" s="4"/>
      <c r="H222" s="4"/>
      <c r="I222" s="4"/>
      <c r="J222" s="4"/>
      <c r="K222" s="4"/>
      <c r="L222" s="4"/>
      <c r="M222" s="4"/>
      <c r="N222" s="4"/>
      <c r="O222" s="4"/>
      <c r="P222" s="4"/>
      <c r="Q222" s="4"/>
      <c r="R222" s="4"/>
      <c r="S222" s="4"/>
    </row>
    <row r="223" spans="2:19">
      <c r="B223" s="4"/>
      <c r="C223" s="4"/>
      <c r="D223" s="4"/>
      <c r="E223" s="4"/>
      <c r="F223" s="4"/>
      <c r="G223" s="4"/>
      <c r="H223" s="4"/>
      <c r="I223" s="4"/>
      <c r="J223" s="4"/>
      <c r="K223" s="4"/>
      <c r="L223" s="4"/>
      <c r="M223" s="4"/>
      <c r="N223" s="4"/>
      <c r="O223" s="4"/>
      <c r="P223" s="4"/>
      <c r="Q223" s="4"/>
      <c r="R223" s="4"/>
      <c r="S223" s="4"/>
    </row>
    <row r="224" spans="2:19">
      <c r="B224" s="4"/>
      <c r="C224" s="4"/>
      <c r="D224" s="4"/>
      <c r="E224" s="4"/>
      <c r="F224" s="4"/>
      <c r="G224" s="4"/>
      <c r="H224" s="4"/>
      <c r="I224" s="4"/>
      <c r="J224" s="4"/>
      <c r="K224" s="4"/>
      <c r="L224" s="4"/>
      <c r="M224" s="4"/>
      <c r="N224" s="4"/>
      <c r="O224" s="4"/>
      <c r="P224" s="4"/>
      <c r="Q224" s="4"/>
      <c r="R224" s="4"/>
      <c r="S224" s="4"/>
    </row>
    <row r="225" spans="2:19">
      <c r="B225" s="4"/>
      <c r="C225" s="4"/>
      <c r="D225" s="4"/>
      <c r="E225" s="4"/>
      <c r="F225" s="4"/>
      <c r="G225" s="4"/>
      <c r="H225" s="4"/>
      <c r="I225" s="4"/>
      <c r="J225" s="4"/>
      <c r="K225" s="4"/>
      <c r="L225" s="4"/>
      <c r="M225" s="4"/>
      <c r="N225" s="4"/>
      <c r="O225" s="4"/>
      <c r="P225" s="4"/>
      <c r="Q225" s="4"/>
      <c r="R225" s="4"/>
      <c r="S225" s="4"/>
    </row>
    <row r="226" spans="2:19">
      <c r="B226" s="4"/>
      <c r="C226" s="4"/>
      <c r="D226" s="4"/>
      <c r="E226" s="4"/>
      <c r="F226" s="4"/>
      <c r="G226" s="4"/>
      <c r="H226" s="4"/>
      <c r="I226" s="4"/>
      <c r="J226" s="4"/>
      <c r="K226" s="4"/>
      <c r="L226" s="4"/>
      <c r="M226" s="4"/>
      <c r="N226" s="4"/>
      <c r="O226" s="4"/>
      <c r="P226" s="4"/>
      <c r="Q226" s="4"/>
      <c r="R226" s="4"/>
      <c r="S226" s="4"/>
    </row>
    <row r="227" spans="2:19">
      <c r="B227" s="4"/>
      <c r="C227" s="4"/>
      <c r="D227" s="4"/>
      <c r="E227" s="4"/>
      <c r="F227" s="4"/>
      <c r="G227" s="4"/>
      <c r="H227" s="4"/>
      <c r="I227" s="4"/>
      <c r="J227" s="4"/>
      <c r="K227" s="4"/>
      <c r="L227" s="4"/>
      <c r="M227" s="4"/>
      <c r="N227" s="4"/>
      <c r="O227" s="4"/>
      <c r="P227" s="4"/>
      <c r="Q227" s="4"/>
      <c r="R227" s="4"/>
      <c r="S227" s="4"/>
    </row>
    <row r="228" spans="2:19">
      <c r="B228" s="4"/>
      <c r="C228" s="4"/>
      <c r="D228" s="4"/>
      <c r="E228" s="4"/>
      <c r="F228" s="4"/>
      <c r="G228" s="4"/>
      <c r="H228" s="4"/>
      <c r="I228" s="4"/>
      <c r="J228" s="4"/>
      <c r="K228" s="4"/>
      <c r="L228" s="4"/>
      <c r="M228" s="4"/>
      <c r="N228" s="4"/>
      <c r="O228" s="4"/>
      <c r="P228" s="4"/>
      <c r="Q228" s="4"/>
      <c r="R228" s="4"/>
      <c r="S228" s="4"/>
    </row>
    <row r="229" spans="2:19">
      <c r="B229" s="4"/>
      <c r="C229" s="4"/>
      <c r="D229" s="4"/>
      <c r="E229" s="4"/>
      <c r="F229" s="4"/>
      <c r="G229" s="4"/>
      <c r="H229" s="4"/>
      <c r="I229" s="4"/>
      <c r="J229" s="4"/>
      <c r="K229" s="4"/>
      <c r="L229" s="4"/>
      <c r="M229" s="4"/>
      <c r="N229" s="4"/>
      <c r="O229" s="4"/>
      <c r="P229" s="4"/>
      <c r="Q229" s="4"/>
      <c r="R229" s="4"/>
      <c r="S229" s="4"/>
    </row>
    <row r="230" spans="2:19">
      <c r="B230" s="4"/>
      <c r="C230" s="4"/>
      <c r="D230" s="4"/>
      <c r="E230" s="4"/>
      <c r="F230" s="4"/>
      <c r="G230" s="4"/>
      <c r="H230" s="4"/>
      <c r="I230" s="4"/>
      <c r="J230" s="4"/>
      <c r="K230" s="4"/>
      <c r="L230" s="4"/>
      <c r="M230" s="4"/>
      <c r="N230" s="4"/>
      <c r="O230" s="4"/>
      <c r="P230" s="4"/>
      <c r="Q230" s="4"/>
      <c r="R230" s="4"/>
      <c r="S230" s="4"/>
    </row>
    <row r="231" spans="2:19">
      <c r="B231" s="4"/>
      <c r="C231" s="4"/>
      <c r="D231" s="4"/>
      <c r="E231" s="4"/>
      <c r="F231" s="4"/>
      <c r="G231" s="4"/>
      <c r="H231" s="4"/>
      <c r="I231" s="4"/>
      <c r="J231" s="4"/>
      <c r="K231" s="4"/>
      <c r="L231" s="4"/>
      <c r="M231" s="4"/>
      <c r="N231" s="4"/>
      <c r="O231" s="4"/>
      <c r="P231" s="4"/>
      <c r="Q231" s="4"/>
      <c r="R231" s="4"/>
      <c r="S231" s="4"/>
    </row>
    <row r="232" spans="2:19">
      <c r="B232" s="4"/>
      <c r="C232" s="4"/>
      <c r="D232" s="4"/>
      <c r="E232" s="4"/>
      <c r="F232" s="4"/>
      <c r="G232" s="4"/>
      <c r="H232" s="4"/>
      <c r="I232" s="4"/>
      <c r="J232" s="4"/>
      <c r="K232" s="4"/>
      <c r="L232" s="4"/>
      <c r="M232" s="4"/>
      <c r="N232" s="4"/>
      <c r="O232" s="4"/>
      <c r="P232" s="4"/>
      <c r="Q232" s="4"/>
      <c r="R232" s="4"/>
      <c r="S232" s="4"/>
    </row>
    <row r="233" spans="2:19">
      <c r="B233" s="4"/>
      <c r="C233" s="4"/>
      <c r="D233" s="4"/>
      <c r="E233" s="4"/>
      <c r="F233" s="4"/>
      <c r="G233" s="4"/>
      <c r="H233" s="4"/>
      <c r="I233" s="4"/>
      <c r="J233" s="4"/>
      <c r="K233" s="4"/>
      <c r="L233" s="4"/>
      <c r="M233" s="4"/>
      <c r="N233" s="4"/>
      <c r="O233" s="4"/>
      <c r="P233" s="4"/>
      <c r="Q233" s="4"/>
      <c r="R233" s="4"/>
      <c r="S233" s="4"/>
    </row>
    <row r="234" spans="2:19">
      <c r="B234" s="4"/>
      <c r="C234" s="4"/>
      <c r="D234" s="4"/>
      <c r="E234" s="4"/>
      <c r="F234" s="4"/>
      <c r="G234" s="4"/>
      <c r="H234" s="4"/>
      <c r="I234" s="4"/>
      <c r="J234" s="4"/>
      <c r="K234" s="4"/>
      <c r="L234" s="4"/>
      <c r="M234" s="4"/>
      <c r="N234" s="4"/>
      <c r="O234" s="4"/>
      <c r="P234" s="4"/>
      <c r="Q234" s="4"/>
      <c r="R234" s="4"/>
      <c r="S234" s="4"/>
    </row>
    <row r="235" spans="2:19">
      <c r="B235" s="4"/>
      <c r="C235" s="4"/>
      <c r="D235" s="4"/>
      <c r="E235" s="4"/>
      <c r="F235" s="4"/>
      <c r="G235" s="4"/>
      <c r="H235" s="4"/>
      <c r="I235" s="4"/>
      <c r="J235" s="4"/>
      <c r="K235" s="4"/>
      <c r="L235" s="4"/>
      <c r="M235" s="4"/>
      <c r="N235" s="4"/>
      <c r="O235" s="4"/>
      <c r="P235" s="4"/>
      <c r="Q235" s="4"/>
      <c r="R235" s="4"/>
      <c r="S235" s="4"/>
    </row>
    <row r="236" spans="2:19">
      <c r="B236" s="4"/>
      <c r="C236" s="4"/>
      <c r="D236" s="4"/>
      <c r="E236" s="4"/>
      <c r="F236" s="4"/>
      <c r="G236" s="4"/>
      <c r="H236" s="4"/>
      <c r="I236" s="4"/>
      <c r="J236" s="4"/>
      <c r="K236" s="4"/>
      <c r="L236" s="4"/>
      <c r="M236" s="4"/>
      <c r="N236" s="4"/>
      <c r="O236" s="4"/>
      <c r="P236" s="4"/>
      <c r="Q236" s="4"/>
      <c r="R236" s="4"/>
      <c r="S236" s="4"/>
    </row>
    <row r="237" spans="2:19">
      <c r="B237" s="4"/>
      <c r="C237" s="4"/>
      <c r="D237" s="4"/>
      <c r="E237" s="4"/>
      <c r="F237" s="4"/>
      <c r="G237" s="4"/>
      <c r="H237" s="4"/>
      <c r="I237" s="4"/>
      <c r="J237" s="4"/>
      <c r="K237" s="4"/>
      <c r="L237" s="4"/>
      <c r="M237" s="4"/>
      <c r="N237" s="4"/>
      <c r="O237" s="4"/>
      <c r="P237" s="4"/>
      <c r="Q237" s="4"/>
      <c r="R237" s="4"/>
      <c r="S237" s="4"/>
    </row>
    <row r="238" spans="2:19">
      <c r="B238" s="4"/>
      <c r="C238" s="4"/>
      <c r="D238" s="4"/>
      <c r="E238" s="4"/>
      <c r="F238" s="4"/>
      <c r="G238" s="4"/>
      <c r="H238" s="4"/>
      <c r="I238" s="4"/>
      <c r="J238" s="4"/>
      <c r="K238" s="4"/>
      <c r="L238" s="4"/>
      <c r="M238" s="4"/>
      <c r="N238" s="4"/>
      <c r="O238" s="4"/>
      <c r="P238" s="4"/>
      <c r="Q238" s="4"/>
      <c r="R238" s="4"/>
      <c r="S238" s="4"/>
    </row>
    <row r="239" spans="2:19">
      <c r="B239" s="4"/>
      <c r="C239" s="4"/>
      <c r="D239" s="4"/>
      <c r="E239" s="4"/>
      <c r="F239" s="4"/>
      <c r="G239" s="4"/>
      <c r="H239" s="4"/>
      <c r="I239" s="4"/>
      <c r="J239" s="4"/>
      <c r="K239" s="4"/>
      <c r="L239" s="4"/>
      <c r="M239" s="4"/>
      <c r="N239" s="4"/>
      <c r="O239" s="4"/>
      <c r="P239" s="4"/>
      <c r="Q239" s="4"/>
      <c r="R239" s="4"/>
      <c r="S239" s="4"/>
    </row>
    <row r="240" spans="2:19">
      <c r="B240" s="4"/>
      <c r="C240" s="4"/>
      <c r="D240" s="4"/>
      <c r="E240" s="4"/>
      <c r="F240" s="4"/>
      <c r="G240" s="4"/>
      <c r="H240" s="4"/>
      <c r="I240" s="4"/>
      <c r="J240" s="4"/>
      <c r="K240" s="4"/>
      <c r="L240" s="4"/>
      <c r="M240" s="4"/>
      <c r="N240" s="4"/>
      <c r="O240" s="4"/>
      <c r="P240" s="4"/>
      <c r="Q240" s="4"/>
      <c r="R240" s="4"/>
      <c r="S240" s="4"/>
    </row>
    <row r="241" spans="2:19">
      <c r="B241" s="4"/>
      <c r="C241" s="4"/>
      <c r="D241" s="4"/>
      <c r="E241" s="4"/>
      <c r="F241" s="4"/>
      <c r="G241" s="4"/>
      <c r="H241" s="4"/>
      <c r="I241" s="4"/>
      <c r="J241" s="4"/>
      <c r="K241" s="4"/>
      <c r="L241" s="4"/>
      <c r="M241" s="4"/>
      <c r="N241" s="4"/>
      <c r="O241" s="4"/>
      <c r="P241" s="4"/>
      <c r="Q241" s="4"/>
      <c r="R241" s="4"/>
      <c r="S241" s="4"/>
    </row>
    <row r="242" spans="2:19">
      <c r="B242" s="4"/>
      <c r="C242" s="4"/>
      <c r="D242" s="4"/>
      <c r="E242" s="4"/>
      <c r="F242" s="4"/>
      <c r="G242" s="4"/>
      <c r="H242" s="4"/>
      <c r="I242" s="4"/>
      <c r="J242" s="4"/>
      <c r="K242" s="4"/>
      <c r="L242" s="4"/>
      <c r="M242" s="4"/>
      <c r="N242" s="4"/>
      <c r="O242" s="4"/>
      <c r="P242" s="4"/>
      <c r="Q242" s="4"/>
      <c r="R242" s="4"/>
      <c r="S242" s="4"/>
    </row>
    <row r="243" spans="2:19">
      <c r="B243" s="4"/>
      <c r="C243" s="4"/>
      <c r="D243" s="4"/>
      <c r="E243" s="4"/>
      <c r="F243" s="4"/>
      <c r="G243" s="4"/>
      <c r="H243" s="4"/>
      <c r="I243" s="4"/>
      <c r="J243" s="4"/>
      <c r="K243" s="4"/>
      <c r="L243" s="4"/>
      <c r="M243" s="4"/>
      <c r="N243" s="4"/>
      <c r="O243" s="4"/>
      <c r="P243" s="4"/>
      <c r="Q243" s="4"/>
      <c r="R243" s="4"/>
      <c r="S243" s="4"/>
    </row>
    <row r="244" spans="2:19">
      <c r="B244" s="4"/>
      <c r="C244" s="4"/>
      <c r="D244" s="4"/>
      <c r="E244" s="4"/>
      <c r="F244" s="4"/>
      <c r="G244" s="4"/>
      <c r="H244" s="4"/>
      <c r="I244" s="4"/>
      <c r="J244" s="4"/>
      <c r="K244" s="4"/>
      <c r="L244" s="4"/>
      <c r="M244" s="4"/>
      <c r="N244" s="4"/>
      <c r="O244" s="4"/>
      <c r="P244" s="4"/>
      <c r="Q244" s="4"/>
      <c r="R244" s="4"/>
      <c r="S244" s="4"/>
    </row>
    <row r="245" spans="2:19">
      <c r="B245" s="4"/>
      <c r="C245" s="4"/>
      <c r="D245" s="4"/>
      <c r="E245" s="4"/>
      <c r="F245" s="4"/>
      <c r="G245" s="4"/>
      <c r="H245" s="4"/>
      <c r="I245" s="4"/>
      <c r="J245" s="4"/>
      <c r="K245" s="4"/>
      <c r="L245" s="4"/>
      <c r="M245" s="4"/>
      <c r="N245" s="4"/>
      <c r="O245" s="4"/>
      <c r="P245" s="4"/>
      <c r="Q245" s="4"/>
      <c r="R245" s="4"/>
      <c r="S245" s="4"/>
    </row>
    <row r="246" spans="2:19">
      <c r="B246" s="4"/>
      <c r="C246" s="4"/>
      <c r="D246" s="4"/>
      <c r="E246" s="4"/>
      <c r="F246" s="4"/>
      <c r="G246" s="4"/>
      <c r="H246" s="4"/>
      <c r="I246" s="4"/>
      <c r="J246" s="4"/>
      <c r="K246" s="4"/>
      <c r="L246" s="4"/>
      <c r="M246" s="4"/>
      <c r="N246" s="4"/>
      <c r="O246" s="4"/>
      <c r="P246" s="4"/>
      <c r="Q246" s="4"/>
      <c r="R246" s="4"/>
      <c r="S246" s="4"/>
    </row>
    <row r="247" spans="2:19">
      <c r="B247" s="4"/>
      <c r="C247" s="4"/>
      <c r="D247" s="4"/>
      <c r="E247" s="4"/>
      <c r="F247" s="4"/>
      <c r="G247" s="4"/>
      <c r="H247" s="4"/>
      <c r="I247" s="4"/>
      <c r="J247" s="4"/>
      <c r="K247" s="4"/>
      <c r="L247" s="4"/>
      <c r="M247" s="4"/>
      <c r="N247" s="4"/>
      <c r="O247" s="4"/>
      <c r="P247" s="4"/>
      <c r="Q247" s="4"/>
      <c r="R247" s="4"/>
      <c r="S247" s="4"/>
    </row>
    <row r="248" spans="2:19">
      <c r="B248" s="4"/>
      <c r="C248" s="4"/>
      <c r="D248" s="4"/>
      <c r="E248" s="4"/>
      <c r="F248" s="4"/>
      <c r="G248" s="4"/>
      <c r="H248" s="4"/>
      <c r="I248" s="4"/>
      <c r="J248" s="4"/>
      <c r="K248" s="4"/>
      <c r="L248" s="4"/>
      <c r="M248" s="4"/>
      <c r="N248" s="4"/>
      <c r="O248" s="4"/>
      <c r="P248" s="4"/>
      <c r="Q248" s="4"/>
      <c r="R248" s="4"/>
      <c r="S248" s="4"/>
    </row>
    <row r="249" spans="2:19">
      <c r="B249" s="4"/>
      <c r="C249" s="4"/>
      <c r="D249" s="4"/>
      <c r="E249" s="4"/>
      <c r="F249" s="4"/>
      <c r="G249" s="4"/>
      <c r="H249" s="4"/>
      <c r="I249" s="4"/>
      <c r="J249" s="4"/>
      <c r="K249" s="4"/>
      <c r="L249" s="4"/>
      <c r="M249" s="4"/>
      <c r="N249" s="4"/>
      <c r="O249" s="4"/>
      <c r="P249" s="4"/>
      <c r="Q249" s="4"/>
      <c r="R249" s="4"/>
      <c r="S249" s="4"/>
    </row>
    <row r="250" spans="2:19">
      <c r="B250" s="4"/>
      <c r="C250" s="4"/>
      <c r="D250" s="4"/>
      <c r="E250" s="4"/>
      <c r="F250" s="4"/>
      <c r="G250" s="4"/>
      <c r="H250" s="4"/>
      <c r="I250" s="4"/>
      <c r="J250" s="4"/>
      <c r="K250" s="4"/>
      <c r="L250" s="4"/>
      <c r="M250" s="4"/>
      <c r="N250" s="4"/>
      <c r="O250" s="4"/>
      <c r="P250" s="4"/>
      <c r="Q250" s="4"/>
      <c r="R250" s="4"/>
      <c r="S250" s="4"/>
    </row>
    <row r="251" spans="2:19">
      <c r="B251" s="4"/>
      <c r="C251" s="4"/>
      <c r="D251" s="4"/>
      <c r="E251" s="4"/>
      <c r="F251" s="4"/>
      <c r="G251" s="4"/>
      <c r="H251" s="4"/>
      <c r="I251" s="4"/>
      <c r="J251" s="4"/>
      <c r="K251" s="4"/>
      <c r="L251" s="4"/>
      <c r="M251" s="4"/>
      <c r="N251" s="4"/>
      <c r="O251" s="4"/>
      <c r="P251" s="4"/>
      <c r="Q251" s="4"/>
      <c r="R251" s="4"/>
      <c r="S251" s="4"/>
    </row>
    <row r="252" spans="2:19">
      <c r="B252" s="4"/>
      <c r="C252" s="4"/>
      <c r="D252" s="4"/>
      <c r="E252" s="4"/>
      <c r="F252" s="4"/>
      <c r="G252" s="4"/>
      <c r="H252" s="4"/>
      <c r="I252" s="4"/>
      <c r="J252" s="4"/>
      <c r="K252" s="4"/>
      <c r="L252" s="4"/>
      <c r="M252" s="4"/>
      <c r="N252" s="4"/>
      <c r="O252" s="4"/>
      <c r="P252" s="4"/>
      <c r="Q252" s="4"/>
      <c r="R252" s="4"/>
      <c r="S252" s="4"/>
    </row>
    <row r="253" spans="2:19">
      <c r="B253" s="4"/>
      <c r="C253" s="4"/>
      <c r="D253" s="4"/>
      <c r="E253" s="4"/>
      <c r="F253" s="4"/>
      <c r="G253" s="4"/>
      <c r="H253" s="4"/>
      <c r="I253" s="4"/>
      <c r="J253" s="4"/>
      <c r="K253" s="4"/>
      <c r="L253" s="4"/>
      <c r="M253" s="4"/>
      <c r="N253" s="4"/>
      <c r="O253" s="4"/>
      <c r="P253" s="4"/>
      <c r="Q253" s="4"/>
      <c r="R253" s="4"/>
      <c r="S253" s="4"/>
    </row>
    <row r="254" spans="2:19">
      <c r="B254" s="4"/>
      <c r="C254" s="4"/>
      <c r="D254" s="4"/>
      <c r="E254" s="4"/>
      <c r="F254" s="4"/>
      <c r="G254" s="4"/>
      <c r="H254" s="4"/>
      <c r="I254" s="4"/>
      <c r="J254" s="4"/>
      <c r="K254" s="4"/>
      <c r="L254" s="4"/>
      <c r="M254" s="4"/>
      <c r="N254" s="4"/>
      <c r="O254" s="4"/>
      <c r="P254" s="4"/>
      <c r="Q254" s="4"/>
      <c r="R254" s="4"/>
      <c r="S254" s="4"/>
    </row>
    <row r="255" spans="2:19">
      <c r="B255" s="4"/>
      <c r="C255" s="4"/>
      <c r="D255" s="4"/>
      <c r="E255" s="4"/>
      <c r="F255" s="4"/>
      <c r="G255" s="4"/>
      <c r="H255" s="4"/>
      <c r="I255" s="4"/>
      <c r="J255" s="4"/>
      <c r="K255" s="4"/>
      <c r="L255" s="4"/>
      <c r="M255" s="4"/>
      <c r="N255" s="4"/>
      <c r="O255" s="4"/>
      <c r="P255" s="4"/>
      <c r="Q255" s="4"/>
      <c r="R255" s="4"/>
      <c r="S255" s="4"/>
    </row>
    <row r="256" spans="2:19">
      <c r="B256" s="4"/>
      <c r="C256" s="4"/>
      <c r="D256" s="4"/>
      <c r="E256" s="4"/>
      <c r="F256" s="4"/>
      <c r="G256" s="4"/>
      <c r="H256" s="4"/>
      <c r="I256" s="4"/>
      <c r="J256" s="4"/>
      <c r="K256" s="4"/>
      <c r="L256" s="4"/>
      <c r="M256" s="4"/>
      <c r="N256" s="4"/>
      <c r="O256" s="4"/>
      <c r="P256" s="4"/>
      <c r="Q256" s="4"/>
      <c r="R256" s="4"/>
      <c r="S256" s="4"/>
    </row>
    <row r="257" spans="2:19">
      <c r="B257" s="4"/>
      <c r="C257" s="4"/>
      <c r="D257" s="4"/>
      <c r="E257" s="4"/>
      <c r="F257" s="4"/>
      <c r="G257" s="4"/>
      <c r="H257" s="4"/>
      <c r="I257" s="4"/>
      <c r="J257" s="4"/>
      <c r="K257" s="4"/>
      <c r="L257" s="4"/>
      <c r="M257" s="4"/>
      <c r="N257" s="4"/>
      <c r="O257" s="4"/>
      <c r="P257" s="4"/>
      <c r="Q257" s="4"/>
      <c r="R257" s="4"/>
      <c r="S257" s="4"/>
    </row>
    <row r="258" spans="2:19">
      <c r="B258" s="4"/>
      <c r="C258" s="4"/>
      <c r="D258" s="4"/>
      <c r="E258" s="4"/>
      <c r="F258" s="4"/>
      <c r="G258" s="4"/>
      <c r="H258" s="4"/>
      <c r="I258" s="4"/>
      <c r="J258" s="4"/>
      <c r="K258" s="4"/>
      <c r="L258" s="4"/>
      <c r="M258" s="4"/>
      <c r="N258" s="4"/>
      <c r="O258" s="4"/>
      <c r="P258" s="4"/>
      <c r="Q258" s="4"/>
      <c r="R258" s="4"/>
      <c r="S258" s="4"/>
    </row>
    <row r="259" spans="2:19">
      <c r="B259" s="4"/>
      <c r="C259" s="4"/>
      <c r="D259" s="4"/>
      <c r="E259" s="4"/>
      <c r="F259" s="4"/>
      <c r="G259" s="4"/>
      <c r="H259" s="4"/>
      <c r="I259" s="4"/>
      <c r="J259" s="4"/>
      <c r="K259" s="4"/>
      <c r="L259" s="4"/>
      <c r="M259" s="4"/>
      <c r="N259" s="4"/>
      <c r="O259" s="4"/>
      <c r="P259" s="4"/>
      <c r="Q259" s="4"/>
      <c r="R259" s="4"/>
      <c r="S259" s="4"/>
    </row>
    <row r="260" spans="2:19">
      <c r="B260" s="4"/>
      <c r="C260" s="4"/>
      <c r="D260" s="4"/>
      <c r="E260" s="4"/>
      <c r="F260" s="4"/>
      <c r="G260" s="4"/>
      <c r="H260" s="4"/>
      <c r="I260" s="4"/>
      <c r="J260" s="4"/>
      <c r="K260" s="4"/>
      <c r="L260" s="4"/>
      <c r="M260" s="4"/>
      <c r="N260" s="4"/>
      <c r="O260" s="4"/>
      <c r="P260" s="4"/>
      <c r="Q260" s="4"/>
      <c r="R260" s="4"/>
      <c r="S260" s="4"/>
    </row>
    <row r="261" spans="2:19">
      <c r="B261" s="4"/>
      <c r="C261" s="4"/>
      <c r="D261" s="4"/>
      <c r="E261" s="4"/>
      <c r="F261" s="4"/>
      <c r="G261" s="4"/>
      <c r="H261" s="4"/>
      <c r="I261" s="4"/>
      <c r="J261" s="4"/>
      <c r="K261" s="4"/>
      <c r="L261" s="4"/>
      <c r="M261" s="4"/>
      <c r="N261" s="4"/>
      <c r="O261" s="4"/>
      <c r="P261" s="4"/>
      <c r="Q261" s="4"/>
      <c r="R261" s="4"/>
      <c r="S261" s="4"/>
    </row>
    <row r="262" spans="2:19">
      <c r="B262" s="4"/>
      <c r="C262" s="4"/>
      <c r="D262" s="4"/>
      <c r="E262" s="4"/>
      <c r="F262" s="4"/>
      <c r="G262" s="4"/>
      <c r="H262" s="4"/>
      <c r="I262" s="4"/>
      <c r="J262" s="4"/>
      <c r="K262" s="4"/>
      <c r="L262" s="4"/>
      <c r="M262" s="4"/>
      <c r="N262" s="4"/>
      <c r="O262" s="4"/>
      <c r="P262" s="4"/>
      <c r="Q262" s="4"/>
      <c r="R262" s="4"/>
      <c r="S262" s="4"/>
    </row>
    <row r="263" spans="2:19">
      <c r="B263" s="4"/>
      <c r="C263" s="4"/>
      <c r="D263" s="4"/>
      <c r="E263" s="4"/>
      <c r="F263" s="4"/>
      <c r="G263" s="4"/>
      <c r="H263" s="4"/>
      <c r="I263" s="4"/>
      <c r="J263" s="4"/>
      <c r="K263" s="4"/>
      <c r="L263" s="4"/>
      <c r="M263" s="4"/>
      <c r="N263" s="4"/>
      <c r="O263" s="4"/>
      <c r="P263" s="4"/>
      <c r="Q263" s="4"/>
      <c r="R263" s="4"/>
      <c r="S263" s="4"/>
    </row>
    <row r="264" spans="2:19">
      <c r="B264" s="4"/>
      <c r="C264" s="4"/>
      <c r="D264" s="4"/>
      <c r="E264" s="4"/>
      <c r="F264" s="4"/>
      <c r="G264" s="4"/>
      <c r="H264" s="4"/>
      <c r="I264" s="4"/>
      <c r="J264" s="4"/>
      <c r="K264" s="4"/>
      <c r="L264" s="4"/>
      <c r="M264" s="4"/>
      <c r="N264" s="4"/>
      <c r="O264" s="4"/>
      <c r="P264" s="4"/>
      <c r="Q264" s="4"/>
      <c r="R264" s="4"/>
      <c r="S264" s="4"/>
    </row>
    <row r="265" spans="2:19">
      <c r="B265" s="4"/>
      <c r="C265" s="4"/>
      <c r="D265" s="4"/>
      <c r="E265" s="4"/>
      <c r="F265" s="4"/>
      <c r="G265" s="4"/>
      <c r="H265" s="4"/>
      <c r="I265" s="4"/>
      <c r="J265" s="4"/>
      <c r="K265" s="4"/>
      <c r="L265" s="4"/>
      <c r="M265" s="4"/>
      <c r="N265" s="4"/>
      <c r="O265" s="4"/>
      <c r="P265" s="4"/>
      <c r="Q265" s="4"/>
      <c r="R265" s="4"/>
      <c r="S265" s="4"/>
    </row>
    <row r="266" spans="2:19">
      <c r="B266" s="4"/>
      <c r="C266" s="4"/>
      <c r="D266" s="4"/>
      <c r="E266" s="4"/>
      <c r="F266" s="4"/>
      <c r="G266" s="4"/>
      <c r="H266" s="4"/>
      <c r="I266" s="4"/>
      <c r="J266" s="4"/>
      <c r="K266" s="4"/>
      <c r="L266" s="4"/>
      <c r="M266" s="4"/>
      <c r="N266" s="4"/>
      <c r="O266" s="4"/>
      <c r="P266" s="4"/>
      <c r="Q266" s="4"/>
      <c r="R266" s="4"/>
      <c r="S266" s="4"/>
    </row>
    <row r="267" spans="2:19">
      <c r="B267" s="4"/>
      <c r="C267" s="4"/>
      <c r="D267" s="4"/>
      <c r="E267" s="4"/>
      <c r="F267" s="4"/>
      <c r="G267" s="4"/>
      <c r="H267" s="4"/>
      <c r="I267" s="4"/>
      <c r="J267" s="4"/>
      <c r="K267" s="4"/>
      <c r="L267" s="4"/>
      <c r="M267" s="4"/>
      <c r="N267" s="4"/>
      <c r="O267" s="4"/>
      <c r="P267" s="4"/>
      <c r="Q267" s="4"/>
      <c r="R267" s="4"/>
      <c r="S267" s="4"/>
    </row>
    <row r="268" spans="2:19">
      <c r="B268" s="4"/>
      <c r="C268" s="4"/>
      <c r="D268" s="4"/>
      <c r="E268" s="4"/>
      <c r="F268" s="4"/>
      <c r="G268" s="4"/>
      <c r="H268" s="4"/>
      <c r="I268" s="4"/>
      <c r="J268" s="4"/>
      <c r="K268" s="4"/>
      <c r="L268" s="4"/>
      <c r="M268" s="4"/>
      <c r="N268" s="4"/>
      <c r="O268" s="4"/>
      <c r="P268" s="4"/>
      <c r="Q268" s="4"/>
      <c r="R268" s="4"/>
      <c r="S268" s="4"/>
    </row>
    <row r="269" spans="2:19">
      <c r="B269" s="4"/>
      <c r="C269" s="4"/>
      <c r="D269" s="4"/>
      <c r="E269" s="4"/>
      <c r="F269" s="4"/>
      <c r="G269" s="4"/>
      <c r="H269" s="4"/>
      <c r="I269" s="4"/>
      <c r="J269" s="4"/>
      <c r="K269" s="4"/>
      <c r="L269" s="4"/>
      <c r="M269" s="4"/>
      <c r="N269" s="4"/>
      <c r="O269" s="4"/>
      <c r="P269" s="4"/>
      <c r="Q269" s="4"/>
      <c r="R269" s="4"/>
      <c r="S269" s="4"/>
    </row>
    <row r="270" spans="2:19">
      <c r="B270" s="4"/>
      <c r="C270" s="4"/>
      <c r="D270" s="4"/>
      <c r="E270" s="4"/>
      <c r="F270" s="4"/>
      <c r="G270" s="4"/>
      <c r="H270" s="4"/>
      <c r="I270" s="4"/>
      <c r="J270" s="4"/>
      <c r="K270" s="4"/>
      <c r="L270" s="4"/>
      <c r="M270" s="4"/>
      <c r="N270" s="4"/>
      <c r="O270" s="4"/>
      <c r="P270" s="4"/>
      <c r="Q270" s="4"/>
      <c r="R270" s="4"/>
      <c r="S270" s="4"/>
    </row>
    <row r="271" spans="2:19">
      <c r="B271" s="4"/>
      <c r="C271" s="4"/>
      <c r="D271" s="4"/>
      <c r="E271" s="4"/>
      <c r="F271" s="4"/>
      <c r="G271" s="4"/>
      <c r="H271" s="4"/>
      <c r="I271" s="4"/>
      <c r="J271" s="4"/>
      <c r="K271" s="4"/>
      <c r="L271" s="4"/>
      <c r="M271" s="4"/>
      <c r="N271" s="4"/>
      <c r="O271" s="4"/>
      <c r="P271" s="4"/>
      <c r="Q271" s="4"/>
      <c r="R271" s="4"/>
      <c r="S271" s="4"/>
    </row>
    <row r="272" spans="2:19">
      <c r="B272" s="4"/>
      <c r="C272" s="4"/>
      <c r="D272" s="4"/>
      <c r="E272" s="4"/>
      <c r="F272" s="4"/>
      <c r="G272" s="4"/>
      <c r="H272" s="4"/>
      <c r="I272" s="4"/>
      <c r="J272" s="4"/>
      <c r="K272" s="4"/>
      <c r="L272" s="4"/>
      <c r="M272" s="4"/>
      <c r="N272" s="4"/>
      <c r="O272" s="4"/>
      <c r="P272" s="4"/>
      <c r="Q272" s="4"/>
      <c r="R272" s="4"/>
      <c r="S272" s="4"/>
    </row>
    <row r="273" spans="2:19">
      <c r="B273" s="4"/>
      <c r="C273" s="4"/>
      <c r="D273" s="4"/>
      <c r="E273" s="4"/>
      <c r="F273" s="4"/>
      <c r="G273" s="4"/>
      <c r="H273" s="4"/>
      <c r="I273" s="4"/>
      <c r="J273" s="4"/>
      <c r="K273" s="4"/>
      <c r="L273" s="4"/>
      <c r="M273" s="4"/>
      <c r="N273" s="4"/>
      <c r="O273" s="4"/>
      <c r="P273" s="4"/>
      <c r="Q273" s="4"/>
      <c r="R273" s="4"/>
      <c r="S273" s="4"/>
    </row>
    <row r="274" spans="2:19">
      <c r="B274" s="4"/>
      <c r="C274" s="4"/>
      <c r="D274" s="4"/>
      <c r="E274" s="4"/>
      <c r="F274" s="4"/>
      <c r="G274" s="4"/>
      <c r="H274" s="4"/>
      <c r="I274" s="4"/>
      <c r="J274" s="4"/>
      <c r="K274" s="4"/>
      <c r="L274" s="4"/>
      <c r="M274" s="4"/>
      <c r="N274" s="4"/>
      <c r="O274" s="4"/>
      <c r="P274" s="4"/>
      <c r="Q274" s="4"/>
      <c r="R274" s="4"/>
      <c r="S274" s="4"/>
    </row>
    <row r="275" spans="2:19">
      <c r="B275" s="4"/>
      <c r="C275" s="4"/>
      <c r="D275" s="4"/>
      <c r="E275" s="4"/>
      <c r="F275" s="4"/>
      <c r="G275" s="4"/>
      <c r="H275" s="4"/>
      <c r="I275" s="4"/>
      <c r="J275" s="4"/>
      <c r="K275" s="4"/>
      <c r="L275" s="4"/>
      <c r="M275" s="4"/>
      <c r="N275" s="4"/>
      <c r="O275" s="4"/>
      <c r="P275" s="4"/>
      <c r="Q275" s="4"/>
      <c r="R275" s="4"/>
      <c r="S275" s="4"/>
    </row>
    <row r="276" spans="2:19">
      <c r="B276" s="4"/>
      <c r="C276" s="4"/>
      <c r="D276" s="4"/>
      <c r="E276" s="4"/>
      <c r="F276" s="4"/>
      <c r="G276" s="4"/>
      <c r="H276" s="4"/>
      <c r="I276" s="4"/>
      <c r="J276" s="4"/>
      <c r="K276" s="4"/>
      <c r="L276" s="4"/>
      <c r="M276" s="4"/>
      <c r="N276" s="4"/>
      <c r="O276" s="4"/>
      <c r="P276" s="4"/>
      <c r="Q276" s="4"/>
      <c r="R276" s="4"/>
      <c r="S276" s="4"/>
    </row>
    <row r="277" spans="2:19">
      <c r="B277" s="4"/>
      <c r="C277" s="4"/>
      <c r="D277" s="4"/>
      <c r="E277" s="4"/>
      <c r="F277" s="4"/>
      <c r="G277" s="4"/>
      <c r="H277" s="4"/>
      <c r="I277" s="4"/>
      <c r="J277" s="4"/>
      <c r="K277" s="4"/>
      <c r="L277" s="4"/>
      <c r="M277" s="4"/>
      <c r="N277" s="4"/>
      <c r="O277" s="4"/>
      <c r="P277" s="4"/>
      <c r="Q277" s="4"/>
      <c r="R277" s="4"/>
      <c r="S277" s="4"/>
    </row>
    <row r="278" spans="2:19">
      <c r="B278" s="4"/>
      <c r="C278" s="4"/>
      <c r="D278" s="4"/>
      <c r="E278" s="4"/>
      <c r="F278" s="4"/>
      <c r="G278" s="4"/>
      <c r="H278" s="4"/>
      <c r="I278" s="4"/>
      <c r="J278" s="4"/>
      <c r="K278" s="4"/>
      <c r="L278" s="4"/>
      <c r="M278" s="4"/>
      <c r="N278" s="4"/>
      <c r="O278" s="4"/>
      <c r="P278" s="4"/>
      <c r="Q278" s="4"/>
      <c r="R278" s="4"/>
      <c r="S278" s="4"/>
    </row>
    <row r="279" spans="2:19">
      <c r="B279" s="4"/>
      <c r="C279" s="4"/>
      <c r="D279" s="4"/>
      <c r="E279" s="4"/>
      <c r="F279" s="4"/>
      <c r="G279" s="4"/>
      <c r="H279" s="4"/>
      <c r="I279" s="4"/>
      <c r="J279" s="4"/>
      <c r="K279" s="4"/>
      <c r="L279" s="4"/>
      <c r="M279" s="4"/>
      <c r="N279" s="4"/>
      <c r="O279" s="4"/>
      <c r="P279" s="4"/>
      <c r="Q279" s="4"/>
      <c r="R279" s="4"/>
      <c r="S279" s="4"/>
    </row>
    <row r="280" spans="2:19">
      <c r="B280" s="4"/>
      <c r="C280" s="4"/>
      <c r="D280" s="4"/>
      <c r="E280" s="4"/>
      <c r="F280" s="4"/>
      <c r="G280" s="4"/>
      <c r="H280" s="4"/>
      <c r="I280" s="4"/>
      <c r="J280" s="4"/>
      <c r="K280" s="4"/>
      <c r="L280" s="4"/>
      <c r="M280" s="4"/>
      <c r="N280" s="4"/>
      <c r="O280" s="4"/>
      <c r="P280" s="4"/>
      <c r="Q280" s="4"/>
      <c r="R280" s="4"/>
      <c r="S280" s="4"/>
    </row>
    <row r="281" spans="2:19">
      <c r="B281" s="4"/>
      <c r="C281" s="4"/>
      <c r="D281" s="4"/>
      <c r="E281" s="4"/>
      <c r="F281" s="4"/>
      <c r="G281" s="4"/>
      <c r="H281" s="4"/>
      <c r="I281" s="4"/>
      <c r="J281" s="4"/>
      <c r="K281" s="4"/>
      <c r="L281" s="4"/>
      <c r="M281" s="4"/>
      <c r="N281" s="4"/>
      <c r="O281" s="4"/>
      <c r="P281" s="4"/>
      <c r="Q281" s="4"/>
      <c r="R281" s="4"/>
      <c r="S281" s="4"/>
    </row>
    <row r="282" spans="2:19">
      <c r="B282" s="4"/>
      <c r="C282" s="4"/>
      <c r="D282" s="4"/>
      <c r="E282" s="4"/>
      <c r="F282" s="4"/>
      <c r="G282" s="4"/>
      <c r="H282" s="4"/>
      <c r="I282" s="4"/>
      <c r="J282" s="4"/>
      <c r="K282" s="4"/>
      <c r="L282" s="4"/>
      <c r="M282" s="4"/>
      <c r="N282" s="4"/>
      <c r="O282" s="4"/>
      <c r="P282" s="4"/>
      <c r="Q282" s="4"/>
      <c r="R282" s="4"/>
      <c r="S282" s="4"/>
    </row>
    <row r="283" spans="2:19">
      <c r="B283" s="4"/>
      <c r="C283" s="4"/>
      <c r="D283" s="4"/>
      <c r="E283" s="4"/>
      <c r="F283" s="4"/>
      <c r="G283" s="4"/>
      <c r="H283" s="4"/>
      <c r="I283" s="4"/>
      <c r="J283" s="4"/>
      <c r="K283" s="4"/>
      <c r="L283" s="4"/>
      <c r="M283" s="4"/>
      <c r="N283" s="4"/>
      <c r="O283" s="4"/>
      <c r="P283" s="4"/>
      <c r="Q283" s="4"/>
      <c r="R283" s="4"/>
      <c r="S283" s="4"/>
    </row>
    <row r="284" spans="2:19">
      <c r="B284" s="4"/>
      <c r="C284" s="4"/>
      <c r="D284" s="4"/>
      <c r="E284" s="4"/>
      <c r="F284" s="4"/>
      <c r="G284" s="4"/>
      <c r="H284" s="4"/>
      <c r="I284" s="4"/>
      <c r="J284" s="4"/>
      <c r="K284" s="4"/>
      <c r="L284" s="4"/>
      <c r="M284" s="4"/>
      <c r="N284" s="4"/>
      <c r="O284" s="4"/>
      <c r="P284" s="4"/>
      <c r="Q284" s="4"/>
      <c r="R284" s="4"/>
      <c r="S284" s="4"/>
    </row>
    <row r="285" spans="2:19">
      <c r="B285" s="4"/>
      <c r="C285" s="4"/>
      <c r="D285" s="4"/>
      <c r="E285" s="4"/>
      <c r="F285" s="4"/>
      <c r="G285" s="4"/>
      <c r="H285" s="4"/>
      <c r="I285" s="4"/>
      <c r="J285" s="4"/>
      <c r="K285" s="4"/>
      <c r="L285" s="4"/>
      <c r="M285" s="4"/>
      <c r="N285" s="4"/>
      <c r="O285" s="4"/>
      <c r="P285" s="4"/>
      <c r="Q285" s="4"/>
      <c r="R285" s="4"/>
      <c r="S285" s="4"/>
    </row>
    <row r="286" spans="2:19">
      <c r="B286" s="4"/>
      <c r="C286" s="4"/>
      <c r="D286" s="4"/>
      <c r="E286" s="4"/>
      <c r="F286" s="4"/>
      <c r="G286" s="4"/>
      <c r="H286" s="4"/>
      <c r="I286" s="4"/>
      <c r="J286" s="4"/>
      <c r="K286" s="4"/>
      <c r="L286" s="4"/>
      <c r="M286" s="4"/>
      <c r="N286" s="4"/>
      <c r="O286" s="4"/>
      <c r="P286" s="4"/>
      <c r="Q286" s="4"/>
      <c r="R286" s="4"/>
      <c r="S286" s="4"/>
    </row>
    <row r="287" spans="2:19">
      <c r="B287" s="4"/>
      <c r="C287" s="4"/>
      <c r="D287" s="4"/>
      <c r="E287" s="4"/>
      <c r="F287" s="4"/>
      <c r="G287" s="4"/>
      <c r="H287" s="4"/>
      <c r="I287" s="4"/>
      <c r="J287" s="4"/>
      <c r="K287" s="4"/>
      <c r="L287" s="4"/>
      <c r="M287" s="4"/>
      <c r="N287" s="4"/>
      <c r="O287" s="4"/>
      <c r="P287" s="4"/>
      <c r="Q287" s="4"/>
      <c r="R287" s="4"/>
      <c r="S287" s="4"/>
    </row>
    <row r="288" spans="2:19">
      <c r="B288" s="4"/>
      <c r="C288" s="4"/>
      <c r="D288" s="4"/>
      <c r="E288" s="4"/>
      <c r="F288" s="4"/>
      <c r="G288" s="4"/>
      <c r="H288" s="4"/>
      <c r="I288" s="4"/>
      <c r="J288" s="4"/>
      <c r="K288" s="4"/>
      <c r="L288" s="4"/>
      <c r="M288" s="4"/>
      <c r="N288" s="4"/>
      <c r="O288" s="4"/>
      <c r="P288" s="4"/>
      <c r="Q288" s="4"/>
      <c r="R288" s="4"/>
      <c r="S288" s="4"/>
    </row>
    <row r="289" spans="2:19">
      <c r="B289" s="4"/>
      <c r="C289" s="4"/>
      <c r="D289" s="4"/>
      <c r="E289" s="4"/>
      <c r="F289" s="4"/>
      <c r="G289" s="4"/>
      <c r="H289" s="4"/>
      <c r="I289" s="4"/>
      <c r="J289" s="4"/>
      <c r="K289" s="4"/>
      <c r="L289" s="4"/>
      <c r="M289" s="4"/>
      <c r="N289" s="4"/>
      <c r="O289" s="4"/>
      <c r="P289" s="4"/>
      <c r="Q289" s="4"/>
      <c r="R289" s="4"/>
      <c r="S289" s="4"/>
    </row>
    <row r="290" spans="2:19">
      <c r="B290" s="4"/>
      <c r="C290" s="4"/>
      <c r="D290" s="4"/>
      <c r="E290" s="4"/>
      <c r="F290" s="4"/>
      <c r="G290" s="4"/>
      <c r="H290" s="4"/>
      <c r="I290" s="4"/>
      <c r="J290" s="4"/>
      <c r="K290" s="4"/>
      <c r="L290" s="4"/>
      <c r="M290" s="4"/>
      <c r="N290" s="4"/>
      <c r="O290" s="4"/>
      <c r="P290" s="4"/>
      <c r="Q290" s="4"/>
      <c r="R290" s="4"/>
      <c r="S290" s="4"/>
    </row>
    <row r="291" spans="2:19">
      <c r="B291" s="4"/>
      <c r="C291" s="4"/>
      <c r="D291" s="4"/>
      <c r="E291" s="4"/>
      <c r="F291" s="4"/>
      <c r="G291" s="4"/>
      <c r="H291" s="4"/>
      <c r="I291" s="4"/>
      <c r="J291" s="4"/>
      <c r="K291" s="4"/>
      <c r="L291" s="4"/>
      <c r="M291" s="4"/>
      <c r="N291" s="4"/>
      <c r="O291" s="4"/>
      <c r="P291" s="4"/>
      <c r="Q291" s="4"/>
      <c r="R291" s="4"/>
      <c r="S291" s="4"/>
    </row>
    <row r="292" spans="2:19">
      <c r="B292" s="4"/>
      <c r="C292" s="4"/>
      <c r="D292" s="4"/>
      <c r="E292" s="4"/>
      <c r="F292" s="4"/>
      <c r="G292" s="4"/>
      <c r="H292" s="4"/>
      <c r="I292" s="4"/>
      <c r="J292" s="4"/>
      <c r="K292" s="4"/>
      <c r="L292" s="4"/>
      <c r="M292" s="4"/>
      <c r="N292" s="4"/>
      <c r="O292" s="4"/>
      <c r="P292" s="4"/>
      <c r="Q292" s="4"/>
      <c r="R292" s="4"/>
      <c r="S292" s="4"/>
    </row>
    <row r="293" spans="2:19">
      <c r="B293" s="4"/>
      <c r="C293" s="4"/>
      <c r="D293" s="4"/>
      <c r="E293" s="4"/>
      <c r="F293" s="4"/>
      <c r="G293" s="4"/>
      <c r="H293" s="4"/>
      <c r="I293" s="4"/>
      <c r="J293" s="4"/>
      <c r="K293" s="4"/>
      <c r="L293" s="4"/>
      <c r="M293" s="4"/>
      <c r="N293" s="4"/>
      <c r="O293" s="4"/>
      <c r="P293" s="4"/>
      <c r="Q293" s="4"/>
      <c r="R293" s="4"/>
      <c r="S293" s="4"/>
    </row>
    <row r="294" spans="2:19">
      <c r="B294" s="4"/>
      <c r="C294" s="4"/>
      <c r="D294" s="4"/>
      <c r="E294" s="4"/>
      <c r="F294" s="4"/>
      <c r="G294" s="4"/>
      <c r="H294" s="4"/>
      <c r="I294" s="4"/>
      <c r="J294" s="4"/>
      <c r="K294" s="4"/>
      <c r="L294" s="4"/>
      <c r="M294" s="4"/>
      <c r="N294" s="4"/>
      <c r="O294" s="4"/>
      <c r="P294" s="4"/>
      <c r="Q294" s="4"/>
      <c r="R294" s="4"/>
      <c r="S294" s="4"/>
    </row>
    <row r="295" spans="2:19">
      <c r="B295" s="4"/>
      <c r="C295" s="4"/>
      <c r="D295" s="4"/>
      <c r="E295" s="4"/>
      <c r="F295" s="4"/>
      <c r="G295" s="4"/>
      <c r="H295" s="4"/>
      <c r="I295" s="4"/>
      <c r="J295" s="4"/>
      <c r="K295" s="4"/>
      <c r="L295" s="4"/>
      <c r="M295" s="4"/>
      <c r="N295" s="4"/>
      <c r="O295" s="4"/>
      <c r="P295" s="4"/>
      <c r="Q295" s="4"/>
      <c r="R295" s="4"/>
      <c r="S295" s="4"/>
    </row>
    <row r="296" spans="2:19">
      <c r="B296" s="4"/>
      <c r="C296" s="4"/>
      <c r="D296" s="4"/>
      <c r="E296" s="4"/>
      <c r="F296" s="4"/>
      <c r="G296" s="4"/>
      <c r="H296" s="4"/>
      <c r="I296" s="4"/>
      <c r="J296" s="4"/>
      <c r="K296" s="4"/>
      <c r="L296" s="4"/>
      <c r="M296" s="4"/>
      <c r="N296" s="4"/>
      <c r="O296" s="4"/>
      <c r="P296" s="4"/>
      <c r="Q296" s="4"/>
      <c r="R296" s="4"/>
      <c r="S296" s="4"/>
    </row>
    <row r="297" spans="2:19">
      <c r="B297" s="4"/>
      <c r="C297" s="4"/>
      <c r="D297" s="4"/>
      <c r="E297" s="4"/>
      <c r="F297" s="4"/>
      <c r="G297" s="4"/>
      <c r="H297" s="4"/>
      <c r="I297" s="4"/>
      <c r="J297" s="4"/>
      <c r="K297" s="4"/>
      <c r="L297" s="4"/>
      <c r="M297" s="4"/>
      <c r="N297" s="4"/>
      <c r="O297" s="4"/>
      <c r="P297" s="4"/>
      <c r="Q297" s="4"/>
      <c r="R297" s="4"/>
      <c r="S297" s="4"/>
    </row>
    <row r="298" spans="2:19">
      <c r="B298" s="4"/>
      <c r="C298" s="4"/>
      <c r="D298" s="4"/>
      <c r="E298" s="4"/>
      <c r="F298" s="4"/>
      <c r="G298" s="4"/>
      <c r="H298" s="4"/>
      <c r="I298" s="4"/>
      <c r="J298" s="4"/>
      <c r="K298" s="4"/>
      <c r="L298" s="4"/>
      <c r="M298" s="4"/>
      <c r="N298" s="4"/>
      <c r="O298" s="4"/>
      <c r="P298" s="4"/>
      <c r="Q298" s="4"/>
      <c r="R298" s="4"/>
      <c r="S298" s="4"/>
    </row>
    <row r="299" spans="2:19">
      <c r="B299" s="4"/>
      <c r="C299" s="4"/>
      <c r="D299" s="4"/>
      <c r="E299" s="4"/>
      <c r="F299" s="4"/>
      <c r="G299" s="4"/>
      <c r="H299" s="4"/>
      <c r="I299" s="4"/>
      <c r="J299" s="4"/>
      <c r="K299" s="4"/>
      <c r="L299" s="4"/>
      <c r="M299" s="4"/>
      <c r="N299" s="4"/>
      <c r="O299" s="4"/>
      <c r="P299" s="4"/>
      <c r="Q299" s="4"/>
      <c r="R299" s="4"/>
      <c r="S299" s="4"/>
    </row>
    <row r="300" spans="2:19">
      <c r="B300" s="4"/>
      <c r="C300" s="4"/>
      <c r="D300" s="4"/>
      <c r="E300" s="4"/>
      <c r="F300" s="4"/>
      <c r="G300" s="4"/>
      <c r="H300" s="4"/>
      <c r="I300" s="4"/>
      <c r="J300" s="4"/>
      <c r="K300" s="4"/>
      <c r="L300" s="4"/>
      <c r="M300" s="4"/>
      <c r="N300" s="4"/>
      <c r="O300" s="4"/>
      <c r="P300" s="4"/>
      <c r="Q300" s="4"/>
      <c r="R300" s="4"/>
      <c r="S300" s="4"/>
    </row>
    <row r="301" spans="2:19">
      <c r="B301" s="4"/>
      <c r="C301" s="4"/>
      <c r="D301" s="4"/>
      <c r="E301" s="4"/>
      <c r="F301" s="4"/>
      <c r="G301" s="4"/>
      <c r="H301" s="4"/>
      <c r="I301" s="4"/>
      <c r="J301" s="4"/>
      <c r="K301" s="4"/>
      <c r="L301" s="4"/>
      <c r="M301" s="4"/>
      <c r="N301" s="4"/>
      <c r="O301" s="4"/>
      <c r="P301" s="4"/>
      <c r="Q301" s="4"/>
      <c r="R301" s="4"/>
      <c r="S301" s="4"/>
    </row>
    <row r="302" spans="2:19">
      <c r="B302" s="4"/>
      <c r="C302" s="4"/>
      <c r="D302" s="4"/>
      <c r="E302" s="4"/>
      <c r="F302" s="4"/>
      <c r="G302" s="4"/>
      <c r="H302" s="4"/>
      <c r="I302" s="4"/>
      <c r="J302" s="4"/>
      <c r="K302" s="4"/>
      <c r="L302" s="4"/>
      <c r="M302" s="4"/>
      <c r="N302" s="4"/>
      <c r="O302" s="4"/>
      <c r="P302" s="4"/>
      <c r="Q302" s="4"/>
      <c r="R302" s="4"/>
      <c r="S302" s="4"/>
    </row>
    <row r="303" spans="2:19">
      <c r="B303" s="4"/>
      <c r="C303" s="4"/>
      <c r="D303" s="4"/>
      <c r="E303" s="4"/>
      <c r="F303" s="4"/>
      <c r="G303" s="4"/>
      <c r="H303" s="4"/>
      <c r="I303" s="4"/>
      <c r="J303" s="4"/>
      <c r="K303" s="4"/>
      <c r="L303" s="4"/>
      <c r="M303" s="4"/>
      <c r="N303" s="4"/>
      <c r="O303" s="4"/>
      <c r="P303" s="4"/>
      <c r="Q303" s="4"/>
      <c r="R303" s="4"/>
      <c r="S303" s="4"/>
    </row>
    <row r="304" spans="2:19">
      <c r="B304" s="4"/>
      <c r="C304" s="4"/>
      <c r="D304" s="4"/>
      <c r="E304" s="4"/>
      <c r="F304" s="4"/>
      <c r="G304" s="4"/>
      <c r="H304" s="4"/>
      <c r="I304" s="4"/>
      <c r="J304" s="4"/>
      <c r="K304" s="4"/>
      <c r="L304" s="4"/>
      <c r="M304" s="4"/>
      <c r="N304" s="4"/>
      <c r="O304" s="4"/>
      <c r="P304" s="4"/>
      <c r="Q304" s="4"/>
      <c r="R304" s="4"/>
      <c r="S304" s="4"/>
    </row>
    <row r="305" spans="2:19">
      <c r="B305" s="4"/>
      <c r="C305" s="4"/>
      <c r="D305" s="4"/>
      <c r="E305" s="4"/>
      <c r="F305" s="4"/>
      <c r="G305" s="4"/>
      <c r="H305" s="4"/>
      <c r="I305" s="4"/>
      <c r="J305" s="4"/>
      <c r="K305" s="4"/>
      <c r="L305" s="4"/>
      <c r="M305" s="4"/>
      <c r="N305" s="4"/>
      <c r="O305" s="4"/>
      <c r="P305" s="4"/>
      <c r="Q305" s="4"/>
      <c r="R305" s="4"/>
      <c r="S305" s="4"/>
    </row>
    <row r="306" spans="2:19">
      <c r="B306" s="4"/>
      <c r="C306" s="4"/>
      <c r="D306" s="4"/>
      <c r="E306" s="4"/>
      <c r="F306" s="4"/>
      <c r="G306" s="4"/>
      <c r="H306" s="4"/>
      <c r="I306" s="4"/>
      <c r="J306" s="4"/>
      <c r="K306" s="4"/>
      <c r="L306" s="4"/>
      <c r="M306" s="4"/>
      <c r="N306" s="4"/>
      <c r="O306" s="4"/>
      <c r="P306" s="4"/>
      <c r="Q306" s="4"/>
      <c r="R306" s="4"/>
      <c r="S306" s="4"/>
    </row>
    <row r="307" spans="2:19">
      <c r="B307" s="4"/>
      <c r="C307" s="4"/>
      <c r="D307" s="4"/>
      <c r="E307" s="4"/>
      <c r="F307" s="4"/>
      <c r="G307" s="4"/>
      <c r="H307" s="4"/>
      <c r="I307" s="4"/>
      <c r="J307" s="4"/>
      <c r="K307" s="4"/>
      <c r="L307" s="4"/>
      <c r="M307" s="4"/>
      <c r="N307" s="4"/>
      <c r="O307" s="4"/>
      <c r="P307" s="4"/>
      <c r="Q307" s="4"/>
      <c r="R307" s="4"/>
      <c r="S307" s="4"/>
    </row>
    <row r="308" spans="2:19">
      <c r="B308" s="4"/>
      <c r="C308" s="4"/>
      <c r="D308" s="4"/>
      <c r="E308" s="4"/>
      <c r="F308" s="4"/>
      <c r="G308" s="4"/>
      <c r="H308" s="4"/>
      <c r="I308" s="4"/>
      <c r="J308" s="4"/>
      <c r="K308" s="4"/>
      <c r="L308" s="4"/>
      <c r="M308" s="4"/>
      <c r="N308" s="4"/>
      <c r="O308" s="4"/>
      <c r="P308" s="4"/>
      <c r="Q308" s="4"/>
      <c r="R308" s="4"/>
      <c r="S308" s="4"/>
    </row>
    <row r="309" spans="2:19">
      <c r="B309" s="4"/>
      <c r="C309" s="4"/>
      <c r="D309" s="4"/>
      <c r="E309" s="4"/>
      <c r="F309" s="4"/>
      <c r="G309" s="4"/>
      <c r="H309" s="4"/>
      <c r="I309" s="4"/>
      <c r="J309" s="4"/>
      <c r="K309" s="4"/>
      <c r="L309" s="4"/>
      <c r="M309" s="4"/>
      <c r="N309" s="4"/>
      <c r="O309" s="4"/>
      <c r="P309" s="4"/>
      <c r="Q309" s="4"/>
      <c r="R309" s="4"/>
      <c r="S309" s="4"/>
    </row>
    <row r="310" spans="2:19">
      <c r="B310" s="4"/>
      <c r="C310" s="4"/>
      <c r="D310" s="4"/>
      <c r="E310" s="4"/>
      <c r="F310" s="4"/>
      <c r="G310" s="4"/>
      <c r="H310" s="4"/>
      <c r="I310" s="4"/>
      <c r="J310" s="4"/>
      <c r="K310" s="4"/>
      <c r="L310" s="4"/>
      <c r="M310" s="4"/>
      <c r="N310" s="4"/>
      <c r="O310" s="4"/>
      <c r="P310" s="4"/>
      <c r="Q310" s="4"/>
      <c r="R310" s="4"/>
      <c r="S310" s="4"/>
    </row>
    <row r="311" spans="2:19">
      <c r="B311" s="4"/>
      <c r="C311" s="4"/>
      <c r="D311" s="4"/>
      <c r="E311" s="4"/>
      <c r="F311" s="4"/>
      <c r="G311" s="4"/>
      <c r="H311" s="4"/>
      <c r="I311" s="4"/>
      <c r="J311" s="4"/>
      <c r="K311" s="4"/>
      <c r="L311" s="4"/>
      <c r="M311" s="4"/>
      <c r="N311" s="4"/>
      <c r="O311" s="4"/>
      <c r="P311" s="4"/>
      <c r="Q311" s="4"/>
      <c r="R311" s="4"/>
      <c r="S311" s="4"/>
    </row>
    <row r="312" spans="2:19">
      <c r="B312" s="4"/>
      <c r="C312" s="4"/>
      <c r="D312" s="4"/>
      <c r="E312" s="4"/>
      <c r="F312" s="4"/>
      <c r="G312" s="4"/>
      <c r="H312" s="4"/>
      <c r="I312" s="4"/>
      <c r="J312" s="4"/>
      <c r="K312" s="4"/>
      <c r="L312" s="4"/>
      <c r="M312" s="4"/>
      <c r="N312" s="4"/>
      <c r="O312" s="4"/>
      <c r="P312" s="4"/>
      <c r="Q312" s="4"/>
      <c r="R312" s="4"/>
      <c r="S312" s="4"/>
    </row>
    <row r="313" spans="2:19">
      <c r="B313" s="4"/>
      <c r="C313" s="4"/>
      <c r="D313" s="4"/>
      <c r="E313" s="4"/>
      <c r="F313" s="4"/>
      <c r="G313" s="4"/>
      <c r="H313" s="4"/>
      <c r="I313" s="4"/>
      <c r="J313" s="4"/>
      <c r="K313" s="4"/>
      <c r="L313" s="4"/>
      <c r="M313" s="4"/>
      <c r="N313" s="4"/>
      <c r="O313" s="4"/>
      <c r="P313" s="4"/>
      <c r="Q313" s="4"/>
      <c r="R313" s="4"/>
      <c r="S313" s="4"/>
    </row>
    <row r="314" spans="2:19">
      <c r="B314" s="4"/>
      <c r="C314" s="4"/>
      <c r="D314" s="4"/>
      <c r="E314" s="4"/>
      <c r="F314" s="4"/>
      <c r="G314" s="4"/>
      <c r="H314" s="4"/>
      <c r="I314" s="4"/>
      <c r="J314" s="4"/>
      <c r="K314" s="4"/>
      <c r="L314" s="4"/>
      <c r="M314" s="4"/>
      <c r="N314" s="4"/>
      <c r="O314" s="4"/>
      <c r="P314" s="4"/>
      <c r="Q314" s="4"/>
      <c r="R314" s="4"/>
      <c r="S314" s="4"/>
    </row>
    <row r="315" spans="2:19">
      <c r="B315" s="4"/>
      <c r="C315" s="4"/>
      <c r="D315" s="4"/>
      <c r="E315" s="4"/>
      <c r="F315" s="4"/>
      <c r="G315" s="4"/>
      <c r="H315" s="4"/>
      <c r="I315" s="4"/>
      <c r="J315" s="4"/>
      <c r="K315" s="4"/>
      <c r="L315" s="4"/>
      <c r="M315" s="4"/>
      <c r="N315" s="4"/>
      <c r="O315" s="4"/>
      <c r="P315" s="4"/>
      <c r="Q315" s="4"/>
      <c r="R315" s="4"/>
      <c r="S315" s="4"/>
    </row>
    <row r="316" spans="2:19">
      <c r="B316" s="4"/>
      <c r="C316" s="4"/>
      <c r="D316" s="4"/>
      <c r="E316" s="4"/>
      <c r="F316" s="4"/>
      <c r="G316" s="4"/>
      <c r="H316" s="4"/>
      <c r="I316" s="4"/>
      <c r="J316" s="4"/>
      <c r="K316" s="4"/>
      <c r="L316" s="4"/>
      <c r="M316" s="4"/>
      <c r="N316" s="4"/>
      <c r="O316" s="4"/>
      <c r="P316" s="4"/>
      <c r="Q316" s="4"/>
      <c r="R316" s="4"/>
      <c r="S316" s="4"/>
    </row>
    <row r="317" spans="2:19">
      <c r="B317" s="4"/>
      <c r="C317" s="4"/>
      <c r="D317" s="4"/>
      <c r="E317" s="4"/>
      <c r="F317" s="4"/>
      <c r="G317" s="4"/>
      <c r="H317" s="4"/>
      <c r="I317" s="4"/>
      <c r="J317" s="4"/>
      <c r="K317" s="4"/>
      <c r="L317" s="4"/>
      <c r="M317" s="4"/>
      <c r="N317" s="4"/>
      <c r="O317" s="4"/>
      <c r="P317" s="4"/>
      <c r="Q317" s="4"/>
      <c r="R317" s="4"/>
      <c r="S317" s="4"/>
    </row>
    <row r="318" spans="2:19">
      <c r="B318" s="4"/>
      <c r="C318" s="4"/>
      <c r="D318" s="4"/>
      <c r="E318" s="4"/>
      <c r="F318" s="4"/>
      <c r="G318" s="4"/>
      <c r="H318" s="4"/>
      <c r="I318" s="4"/>
      <c r="J318" s="4"/>
      <c r="K318" s="4"/>
      <c r="L318" s="4"/>
      <c r="M318" s="4"/>
      <c r="N318" s="4"/>
      <c r="O318" s="4"/>
      <c r="P318" s="4"/>
      <c r="Q318" s="4"/>
      <c r="R318" s="4"/>
      <c r="S318" s="4"/>
    </row>
    <row r="319" spans="2:19">
      <c r="B319" s="4"/>
      <c r="C319" s="4"/>
      <c r="D319" s="4"/>
      <c r="E319" s="4"/>
      <c r="F319" s="4"/>
      <c r="G319" s="4"/>
      <c r="H319" s="4"/>
      <c r="I319" s="4"/>
      <c r="J319" s="4"/>
      <c r="K319" s="4"/>
      <c r="L319" s="4"/>
      <c r="M319" s="4"/>
      <c r="N319" s="4"/>
      <c r="O319" s="4"/>
      <c r="P319" s="4"/>
      <c r="Q319" s="4"/>
      <c r="R319" s="4"/>
      <c r="S319" s="4"/>
    </row>
    <row r="320" spans="2:19">
      <c r="B320" s="4"/>
      <c r="C320" s="4"/>
      <c r="D320" s="4"/>
      <c r="E320" s="4"/>
      <c r="F320" s="4"/>
      <c r="G320" s="4"/>
      <c r="H320" s="4"/>
      <c r="I320" s="4"/>
      <c r="J320" s="4"/>
      <c r="K320" s="4"/>
      <c r="L320" s="4"/>
      <c r="M320" s="4"/>
      <c r="N320" s="4"/>
      <c r="O320" s="4"/>
      <c r="P320" s="4"/>
      <c r="Q320" s="4"/>
      <c r="R320" s="4"/>
      <c r="S320" s="4"/>
    </row>
    <row r="321" spans="2:19">
      <c r="B321" s="4"/>
      <c r="C321" s="4"/>
      <c r="D321" s="4"/>
      <c r="E321" s="4"/>
      <c r="F321" s="4"/>
      <c r="G321" s="4"/>
      <c r="H321" s="4"/>
      <c r="I321" s="4"/>
      <c r="J321" s="4"/>
      <c r="K321" s="4"/>
      <c r="L321" s="4"/>
      <c r="M321" s="4"/>
      <c r="N321" s="4"/>
      <c r="O321" s="4"/>
      <c r="P321" s="4"/>
      <c r="Q321" s="4"/>
      <c r="R321" s="4"/>
      <c r="S321" s="4"/>
    </row>
    <row r="322" spans="2:19">
      <c r="B322" s="4"/>
      <c r="C322" s="4"/>
      <c r="D322" s="4"/>
      <c r="E322" s="4"/>
      <c r="F322" s="4"/>
      <c r="G322" s="4"/>
      <c r="H322" s="4"/>
      <c r="I322" s="4"/>
      <c r="J322" s="4"/>
      <c r="K322" s="4"/>
      <c r="L322" s="4"/>
      <c r="M322" s="4"/>
      <c r="N322" s="4"/>
      <c r="O322" s="4"/>
      <c r="P322" s="4"/>
      <c r="Q322" s="4"/>
      <c r="R322" s="4"/>
      <c r="S322" s="4"/>
    </row>
    <row r="323" spans="2:19">
      <c r="B323" s="4"/>
      <c r="C323" s="4"/>
      <c r="D323" s="4"/>
      <c r="E323" s="4"/>
      <c r="F323" s="4"/>
      <c r="G323" s="4"/>
      <c r="H323" s="4"/>
      <c r="I323" s="4"/>
      <c r="J323" s="4"/>
      <c r="K323" s="4"/>
      <c r="L323" s="4"/>
      <c r="M323" s="4"/>
      <c r="N323" s="4"/>
      <c r="O323" s="4"/>
      <c r="P323" s="4"/>
      <c r="Q323" s="4"/>
      <c r="R323" s="4"/>
      <c r="S323" s="4"/>
    </row>
    <row r="324" spans="2:19">
      <c r="B324" s="4"/>
      <c r="C324" s="4"/>
      <c r="D324" s="4"/>
      <c r="E324" s="4"/>
      <c r="F324" s="4"/>
      <c r="G324" s="4"/>
      <c r="H324" s="4"/>
      <c r="I324" s="4"/>
      <c r="J324" s="4"/>
      <c r="K324" s="4"/>
      <c r="L324" s="4"/>
      <c r="M324" s="4"/>
      <c r="N324" s="4"/>
      <c r="O324" s="4"/>
      <c r="P324" s="4"/>
      <c r="Q324" s="4"/>
      <c r="R324" s="4"/>
      <c r="S324" s="4"/>
    </row>
    <row r="325" spans="2:19">
      <c r="B325" s="4"/>
      <c r="C325" s="4"/>
      <c r="D325" s="4"/>
      <c r="E325" s="4"/>
      <c r="F325" s="4"/>
      <c r="G325" s="4"/>
      <c r="H325" s="4"/>
      <c r="I325" s="4"/>
      <c r="J325" s="4"/>
      <c r="K325" s="4"/>
      <c r="L325" s="4"/>
      <c r="M325" s="4"/>
      <c r="N325" s="4"/>
      <c r="O325" s="4"/>
      <c r="P325" s="4"/>
      <c r="Q325" s="4"/>
      <c r="R325" s="4"/>
      <c r="S325" s="4"/>
    </row>
    <row r="326" spans="2:19">
      <c r="B326" s="4"/>
      <c r="C326" s="4"/>
      <c r="D326" s="4"/>
      <c r="E326" s="4"/>
      <c r="F326" s="4"/>
      <c r="G326" s="4"/>
      <c r="H326" s="4"/>
      <c r="I326" s="4"/>
      <c r="J326" s="4"/>
      <c r="K326" s="4"/>
      <c r="L326" s="4"/>
      <c r="M326" s="4"/>
      <c r="N326" s="4"/>
      <c r="O326" s="4"/>
      <c r="P326" s="4"/>
      <c r="Q326" s="4"/>
      <c r="R326" s="4"/>
      <c r="S326" s="4"/>
    </row>
    <row r="327" spans="2:19">
      <c r="B327" s="4"/>
      <c r="C327" s="4"/>
      <c r="D327" s="4"/>
      <c r="E327" s="4"/>
      <c r="F327" s="4"/>
      <c r="G327" s="4"/>
      <c r="H327" s="4"/>
      <c r="I327" s="4"/>
      <c r="J327" s="4"/>
      <c r="K327" s="4"/>
      <c r="L327" s="4"/>
      <c r="M327" s="4"/>
      <c r="N327" s="4"/>
      <c r="O327" s="4"/>
      <c r="P327" s="4"/>
      <c r="Q327" s="4"/>
      <c r="R327" s="4"/>
      <c r="S327" s="4"/>
    </row>
    <row r="328" spans="2:19">
      <c r="B328" s="4"/>
      <c r="C328" s="4"/>
      <c r="D328" s="4"/>
      <c r="E328" s="4"/>
      <c r="F328" s="4"/>
      <c r="G328" s="4"/>
      <c r="H328" s="4"/>
      <c r="I328" s="4"/>
      <c r="J328" s="4"/>
      <c r="K328" s="4"/>
      <c r="L328" s="4"/>
      <c r="M328" s="4"/>
      <c r="N328" s="4"/>
      <c r="O328" s="4"/>
      <c r="P328" s="4"/>
      <c r="Q328" s="4"/>
      <c r="R328" s="4"/>
      <c r="S328" s="4"/>
    </row>
    <row r="329" spans="2:19">
      <c r="B329" s="4"/>
      <c r="C329" s="4"/>
      <c r="D329" s="4"/>
      <c r="E329" s="4"/>
      <c r="F329" s="4"/>
      <c r="G329" s="4"/>
      <c r="H329" s="4"/>
      <c r="I329" s="4"/>
      <c r="J329" s="4"/>
      <c r="K329" s="4"/>
      <c r="L329" s="4"/>
      <c r="M329" s="4"/>
      <c r="N329" s="4"/>
      <c r="O329" s="4"/>
      <c r="P329" s="4"/>
      <c r="Q329" s="4"/>
      <c r="R329" s="4"/>
      <c r="S329" s="4"/>
    </row>
    <row r="330" spans="2:19">
      <c r="B330" s="4"/>
      <c r="C330" s="4"/>
      <c r="D330" s="4"/>
      <c r="E330" s="4"/>
      <c r="F330" s="4"/>
      <c r="G330" s="4"/>
      <c r="H330" s="4"/>
      <c r="I330" s="4"/>
      <c r="J330" s="4"/>
      <c r="K330" s="4"/>
      <c r="L330" s="4"/>
      <c r="M330" s="4"/>
      <c r="N330" s="4"/>
      <c r="O330" s="4"/>
      <c r="P330" s="4"/>
      <c r="Q330" s="4"/>
      <c r="R330" s="4"/>
      <c r="S330" s="4"/>
    </row>
    <row r="331" spans="2:19">
      <c r="B331" s="4"/>
      <c r="C331" s="4"/>
      <c r="D331" s="4"/>
      <c r="E331" s="4"/>
      <c r="F331" s="4"/>
      <c r="G331" s="4"/>
      <c r="H331" s="4"/>
      <c r="I331" s="4"/>
      <c r="J331" s="4"/>
      <c r="K331" s="4"/>
      <c r="L331" s="4"/>
      <c r="M331" s="4"/>
      <c r="N331" s="4"/>
      <c r="O331" s="4"/>
      <c r="P331" s="4"/>
      <c r="Q331" s="4"/>
      <c r="R331" s="4"/>
      <c r="S331" s="4"/>
    </row>
    <row r="332" spans="2:19">
      <c r="B332" s="4"/>
      <c r="C332" s="4"/>
      <c r="D332" s="4"/>
      <c r="E332" s="4"/>
      <c r="F332" s="4"/>
      <c r="G332" s="4"/>
      <c r="H332" s="4"/>
      <c r="I332" s="4"/>
      <c r="J332" s="4"/>
      <c r="K332" s="4"/>
      <c r="L332" s="4"/>
      <c r="M332" s="4"/>
      <c r="N332" s="4"/>
      <c r="O332" s="4"/>
      <c r="P332" s="4"/>
      <c r="Q332" s="4"/>
      <c r="R332" s="4"/>
      <c r="S332" s="4"/>
    </row>
    <row r="333" spans="2:19">
      <c r="B333" s="4"/>
      <c r="C333" s="4"/>
      <c r="D333" s="4"/>
      <c r="E333" s="4"/>
      <c r="F333" s="4"/>
      <c r="G333" s="4"/>
      <c r="H333" s="4"/>
      <c r="I333" s="4"/>
      <c r="J333" s="4"/>
      <c r="K333" s="4"/>
      <c r="L333" s="4"/>
      <c r="M333" s="4"/>
      <c r="N333" s="4"/>
      <c r="O333" s="4"/>
      <c r="P333" s="4"/>
      <c r="Q333" s="4"/>
      <c r="R333" s="4"/>
      <c r="S333" s="4"/>
    </row>
    <row r="334" spans="2:19">
      <c r="B334" s="4"/>
      <c r="C334" s="4"/>
      <c r="D334" s="4"/>
      <c r="E334" s="4"/>
      <c r="F334" s="4"/>
      <c r="G334" s="4"/>
      <c r="H334" s="4"/>
      <c r="I334" s="4"/>
      <c r="J334" s="4"/>
      <c r="K334" s="4"/>
      <c r="L334" s="4"/>
      <c r="M334" s="4"/>
      <c r="N334" s="4"/>
      <c r="O334" s="4"/>
      <c r="P334" s="4"/>
      <c r="Q334" s="4"/>
      <c r="R334" s="4"/>
      <c r="S334" s="4"/>
    </row>
    <row r="335" spans="2:19">
      <c r="B335" s="4"/>
      <c r="C335" s="4"/>
      <c r="D335" s="4"/>
      <c r="E335" s="4"/>
      <c r="F335" s="4"/>
      <c r="G335" s="4"/>
      <c r="H335" s="4"/>
      <c r="I335" s="4"/>
      <c r="J335" s="4"/>
      <c r="K335" s="4"/>
      <c r="L335" s="4"/>
      <c r="M335" s="4"/>
      <c r="N335" s="4"/>
      <c r="O335" s="4"/>
      <c r="P335" s="4"/>
      <c r="Q335" s="4"/>
      <c r="R335" s="4"/>
      <c r="S335" s="4"/>
    </row>
    <row r="336" spans="2:19">
      <c r="B336" s="4"/>
      <c r="C336" s="4"/>
      <c r="D336" s="4"/>
      <c r="E336" s="4"/>
      <c r="F336" s="4"/>
      <c r="G336" s="4"/>
      <c r="H336" s="4"/>
      <c r="I336" s="4"/>
      <c r="J336" s="4"/>
      <c r="K336" s="4"/>
      <c r="L336" s="4"/>
      <c r="M336" s="4"/>
      <c r="N336" s="4"/>
      <c r="O336" s="4"/>
      <c r="P336" s="4"/>
      <c r="Q336" s="4"/>
      <c r="R336" s="4"/>
      <c r="S336" s="4"/>
    </row>
    <row r="337" spans="2:19">
      <c r="B337" s="4"/>
      <c r="C337" s="4"/>
      <c r="D337" s="4"/>
      <c r="E337" s="4"/>
      <c r="F337" s="4"/>
      <c r="G337" s="4"/>
      <c r="H337" s="4"/>
      <c r="I337" s="4"/>
      <c r="J337" s="4"/>
      <c r="K337" s="4"/>
      <c r="L337" s="4"/>
      <c r="M337" s="4"/>
      <c r="N337" s="4"/>
      <c r="O337" s="4"/>
      <c r="P337" s="4"/>
      <c r="Q337" s="4"/>
      <c r="R337" s="4"/>
      <c r="S337" s="4"/>
    </row>
    <row r="338" spans="2:19">
      <c r="B338" s="4"/>
      <c r="C338" s="4"/>
      <c r="D338" s="4"/>
      <c r="E338" s="4"/>
      <c r="F338" s="4"/>
      <c r="G338" s="4"/>
      <c r="H338" s="4"/>
      <c r="I338" s="4"/>
      <c r="J338" s="4"/>
      <c r="K338" s="4"/>
      <c r="L338" s="4"/>
      <c r="M338" s="4"/>
      <c r="N338" s="4"/>
      <c r="O338" s="4"/>
      <c r="P338" s="4"/>
      <c r="Q338" s="4"/>
      <c r="R338" s="4"/>
      <c r="S338" s="4"/>
    </row>
    <row r="339" spans="2:19">
      <c r="B339" s="4"/>
      <c r="C339" s="4"/>
      <c r="D339" s="4"/>
      <c r="E339" s="4"/>
      <c r="F339" s="4"/>
      <c r="G339" s="4"/>
      <c r="H339" s="4"/>
      <c r="I339" s="4"/>
      <c r="J339" s="4"/>
      <c r="K339" s="4"/>
      <c r="L339" s="4"/>
      <c r="M339" s="4"/>
      <c r="N339" s="4"/>
      <c r="O339" s="4"/>
      <c r="P339" s="4"/>
      <c r="Q339" s="4"/>
      <c r="R339" s="4"/>
      <c r="S339" s="4"/>
    </row>
    <row r="340" spans="2:19">
      <c r="B340" s="4"/>
      <c r="C340" s="4"/>
      <c r="D340" s="4"/>
      <c r="E340" s="4"/>
      <c r="F340" s="4"/>
      <c r="G340" s="4"/>
      <c r="H340" s="4"/>
      <c r="I340" s="4"/>
      <c r="J340" s="4"/>
      <c r="K340" s="4"/>
      <c r="L340" s="4"/>
      <c r="M340" s="4"/>
      <c r="N340" s="4"/>
      <c r="O340" s="4"/>
      <c r="P340" s="4"/>
      <c r="Q340" s="4"/>
      <c r="R340" s="4"/>
      <c r="S340" s="4"/>
    </row>
    <row r="341" spans="2:19">
      <c r="B341" s="4"/>
      <c r="C341" s="4"/>
      <c r="D341" s="4"/>
      <c r="E341" s="4"/>
      <c r="F341" s="4"/>
      <c r="G341" s="4"/>
      <c r="H341" s="4"/>
      <c r="I341" s="4"/>
      <c r="J341" s="4"/>
      <c r="K341" s="4"/>
      <c r="L341" s="4"/>
      <c r="M341" s="4"/>
      <c r="N341" s="4"/>
      <c r="O341" s="4"/>
      <c r="P341" s="4"/>
      <c r="Q341" s="4"/>
      <c r="R341" s="4"/>
      <c r="S341" s="4"/>
    </row>
    <row r="342" spans="2:19">
      <c r="B342" s="4"/>
      <c r="C342" s="4"/>
      <c r="D342" s="4"/>
      <c r="E342" s="4"/>
      <c r="F342" s="4"/>
      <c r="G342" s="4"/>
      <c r="H342" s="4"/>
      <c r="I342" s="4"/>
      <c r="J342" s="4"/>
      <c r="K342" s="4"/>
      <c r="L342" s="4"/>
      <c r="M342" s="4"/>
      <c r="N342" s="4"/>
      <c r="O342" s="4"/>
      <c r="P342" s="4"/>
      <c r="Q342" s="4"/>
      <c r="R342" s="4"/>
      <c r="S342" s="4"/>
    </row>
    <row r="343" spans="2:19">
      <c r="B343" s="4"/>
      <c r="C343" s="4"/>
      <c r="D343" s="4"/>
      <c r="E343" s="4"/>
      <c r="F343" s="4"/>
      <c r="G343" s="4"/>
      <c r="H343" s="4"/>
      <c r="I343" s="4"/>
      <c r="J343" s="4"/>
      <c r="K343" s="4"/>
      <c r="L343" s="4"/>
      <c r="M343" s="4"/>
      <c r="N343" s="4"/>
      <c r="O343" s="4"/>
      <c r="P343" s="4"/>
      <c r="Q343" s="4"/>
      <c r="R343" s="4"/>
      <c r="S343" s="4"/>
    </row>
    <row r="344" spans="2:19">
      <c r="B344" s="4"/>
      <c r="C344" s="4"/>
      <c r="D344" s="4"/>
      <c r="E344" s="4"/>
      <c r="F344" s="4"/>
      <c r="G344" s="4"/>
      <c r="H344" s="4"/>
      <c r="I344" s="4"/>
      <c r="J344" s="4"/>
      <c r="K344" s="4"/>
      <c r="L344" s="4"/>
      <c r="M344" s="4"/>
      <c r="N344" s="4"/>
      <c r="O344" s="4"/>
      <c r="P344" s="4"/>
      <c r="Q344" s="4"/>
      <c r="R344" s="4"/>
      <c r="S344" s="4"/>
    </row>
    <row r="345" spans="2:19">
      <c r="B345" s="4"/>
      <c r="C345" s="4"/>
      <c r="D345" s="4"/>
      <c r="E345" s="4"/>
      <c r="F345" s="4"/>
      <c r="G345" s="4"/>
      <c r="H345" s="4"/>
      <c r="I345" s="4"/>
      <c r="J345" s="4"/>
      <c r="K345" s="4"/>
      <c r="L345" s="4"/>
      <c r="M345" s="4"/>
      <c r="N345" s="4"/>
      <c r="O345" s="4"/>
      <c r="P345" s="4"/>
      <c r="Q345" s="4"/>
      <c r="R345" s="4"/>
      <c r="S345" s="4"/>
    </row>
    <row r="346" spans="2:19">
      <c r="B346" s="4"/>
      <c r="C346" s="4"/>
      <c r="D346" s="4"/>
      <c r="E346" s="4"/>
      <c r="F346" s="4"/>
      <c r="G346" s="4"/>
      <c r="H346" s="4"/>
      <c r="I346" s="4"/>
      <c r="J346" s="4"/>
      <c r="K346" s="4"/>
      <c r="L346" s="4"/>
      <c r="M346" s="4"/>
      <c r="N346" s="4"/>
      <c r="O346" s="4"/>
      <c r="P346" s="4"/>
      <c r="Q346" s="4"/>
      <c r="R346" s="4"/>
      <c r="S346" s="4"/>
    </row>
    <row r="347" spans="2:19">
      <c r="B347" s="4"/>
      <c r="C347" s="4"/>
      <c r="D347" s="4"/>
      <c r="E347" s="4"/>
      <c r="F347" s="4"/>
      <c r="G347" s="4"/>
      <c r="H347" s="4"/>
      <c r="I347" s="4"/>
      <c r="J347" s="4"/>
      <c r="K347" s="4"/>
      <c r="L347" s="4"/>
      <c r="M347" s="4"/>
      <c r="N347" s="4"/>
      <c r="O347" s="4"/>
      <c r="P347" s="4"/>
      <c r="Q347" s="4"/>
      <c r="R347" s="4"/>
      <c r="S347" s="4"/>
    </row>
    <row r="348" spans="2:19">
      <c r="B348" s="4"/>
      <c r="C348" s="4"/>
      <c r="D348" s="4"/>
      <c r="E348" s="4"/>
      <c r="F348" s="4"/>
      <c r="G348" s="4"/>
      <c r="H348" s="4"/>
      <c r="I348" s="4"/>
      <c r="J348" s="4"/>
      <c r="K348" s="4"/>
      <c r="L348" s="4"/>
      <c r="M348" s="4"/>
      <c r="N348" s="4"/>
      <c r="O348" s="4"/>
      <c r="P348" s="4"/>
      <c r="Q348" s="4"/>
      <c r="R348" s="4"/>
      <c r="S348" s="4"/>
    </row>
    <row r="349" spans="2:19">
      <c r="B349" s="4"/>
      <c r="C349" s="4"/>
      <c r="D349" s="4"/>
      <c r="E349" s="4"/>
      <c r="F349" s="4"/>
      <c r="G349" s="4"/>
      <c r="H349" s="4"/>
      <c r="I349" s="4"/>
      <c r="J349" s="4"/>
      <c r="K349" s="4"/>
      <c r="L349" s="4"/>
      <c r="M349" s="4"/>
      <c r="N349" s="4"/>
      <c r="O349" s="4"/>
      <c r="P349" s="4"/>
      <c r="Q349" s="4"/>
      <c r="R349" s="4"/>
      <c r="S349" s="4"/>
    </row>
    <row r="350" spans="2:19">
      <c r="B350" s="4"/>
      <c r="C350" s="4"/>
      <c r="D350" s="4"/>
      <c r="E350" s="4"/>
      <c r="F350" s="4"/>
      <c r="G350" s="4"/>
      <c r="H350" s="4"/>
      <c r="I350" s="4"/>
      <c r="J350" s="4"/>
      <c r="K350" s="4"/>
      <c r="L350" s="4"/>
      <c r="M350" s="4"/>
      <c r="N350" s="4"/>
      <c r="O350" s="4"/>
      <c r="P350" s="4"/>
      <c r="Q350" s="4"/>
      <c r="R350" s="4"/>
      <c r="S350" s="4"/>
    </row>
    <row r="351" spans="2:19">
      <c r="B351" s="4"/>
      <c r="C351" s="4"/>
      <c r="D351" s="4"/>
      <c r="E351" s="4"/>
      <c r="F351" s="4"/>
      <c r="G351" s="4"/>
      <c r="H351" s="4"/>
      <c r="I351" s="4"/>
      <c r="J351" s="4"/>
      <c r="K351" s="4"/>
      <c r="L351" s="4"/>
      <c r="M351" s="4"/>
      <c r="N351" s="4"/>
      <c r="O351" s="4"/>
      <c r="P351" s="4"/>
      <c r="Q351" s="4"/>
      <c r="R351" s="4"/>
      <c r="S351" s="4"/>
    </row>
    <row r="352" spans="2:19">
      <c r="B352" s="4"/>
      <c r="C352" s="4"/>
      <c r="D352" s="4"/>
      <c r="E352" s="4"/>
      <c r="F352" s="4"/>
      <c r="G352" s="4"/>
      <c r="H352" s="4"/>
      <c r="I352" s="4"/>
      <c r="J352" s="4"/>
      <c r="K352" s="4"/>
      <c r="L352" s="4"/>
      <c r="M352" s="4"/>
      <c r="N352" s="4"/>
      <c r="O352" s="4"/>
      <c r="P352" s="4"/>
      <c r="Q352" s="4"/>
      <c r="R352" s="4"/>
      <c r="S352" s="4"/>
    </row>
    <row r="353" spans="2:19">
      <c r="B353" s="4"/>
      <c r="C353" s="4"/>
      <c r="D353" s="4"/>
      <c r="E353" s="4"/>
      <c r="F353" s="4"/>
      <c r="G353" s="4"/>
      <c r="H353" s="4"/>
      <c r="I353" s="4"/>
      <c r="J353" s="4"/>
      <c r="K353" s="4"/>
      <c r="L353" s="4"/>
      <c r="M353" s="4"/>
      <c r="N353" s="4"/>
      <c r="O353" s="4"/>
      <c r="P353" s="4"/>
      <c r="Q353" s="4"/>
      <c r="R353" s="4"/>
      <c r="S353" s="4"/>
    </row>
    <row r="354" spans="2:19">
      <c r="B354" s="4"/>
      <c r="C354" s="4"/>
      <c r="D354" s="4"/>
      <c r="E354" s="4"/>
      <c r="F354" s="4"/>
      <c r="G354" s="4"/>
      <c r="H354" s="4"/>
      <c r="I354" s="4"/>
      <c r="J354" s="4"/>
      <c r="K354" s="4"/>
      <c r="L354" s="4"/>
      <c r="M354" s="4"/>
      <c r="N354" s="4"/>
      <c r="O354" s="4"/>
      <c r="P354" s="4"/>
      <c r="Q354" s="4"/>
      <c r="R354" s="4"/>
      <c r="S354" s="4"/>
    </row>
    <row r="355" spans="2:19">
      <c r="B355" s="4"/>
      <c r="C355" s="4"/>
      <c r="D355" s="4"/>
      <c r="E355" s="4"/>
      <c r="F355" s="4"/>
      <c r="G355" s="4"/>
      <c r="H355" s="4"/>
      <c r="I355" s="4"/>
      <c r="J355" s="4"/>
      <c r="K355" s="4"/>
      <c r="L355" s="4"/>
      <c r="M355" s="4"/>
      <c r="N355" s="4"/>
      <c r="O355" s="4"/>
      <c r="P355" s="4"/>
      <c r="Q355" s="4"/>
      <c r="R355" s="4"/>
      <c r="S355" s="4"/>
    </row>
    <row r="356" spans="2:19">
      <c r="B356" s="4"/>
      <c r="C356" s="4"/>
      <c r="D356" s="4"/>
      <c r="E356" s="4"/>
      <c r="F356" s="4"/>
      <c r="G356" s="4"/>
      <c r="H356" s="4"/>
      <c r="I356" s="4"/>
      <c r="J356" s="4"/>
      <c r="K356" s="4"/>
      <c r="L356" s="4"/>
      <c r="M356" s="4"/>
      <c r="N356" s="4"/>
      <c r="O356" s="4"/>
      <c r="P356" s="4"/>
      <c r="Q356" s="4"/>
      <c r="R356" s="4"/>
      <c r="S356" s="4"/>
    </row>
    <row r="357" spans="2:19">
      <c r="B357" s="4"/>
      <c r="C357" s="4"/>
      <c r="D357" s="4"/>
      <c r="E357" s="4"/>
      <c r="F357" s="4"/>
      <c r="G357" s="4"/>
      <c r="H357" s="4"/>
      <c r="I357" s="4"/>
      <c r="J357" s="4"/>
      <c r="K357" s="4"/>
      <c r="L357" s="4"/>
      <c r="M357" s="4"/>
      <c r="N357" s="4"/>
      <c r="O357" s="4"/>
      <c r="P357" s="4"/>
      <c r="Q357" s="4"/>
      <c r="R357" s="4"/>
      <c r="S357" s="4"/>
    </row>
    <row r="358" spans="2:19">
      <c r="B358" s="4"/>
      <c r="C358" s="4"/>
      <c r="D358" s="4"/>
      <c r="E358" s="4"/>
      <c r="F358" s="4"/>
      <c r="G358" s="4"/>
      <c r="H358" s="4"/>
      <c r="I358" s="4"/>
      <c r="J358" s="4"/>
      <c r="K358" s="4"/>
      <c r="L358" s="4"/>
      <c r="M358" s="4"/>
      <c r="N358" s="4"/>
      <c r="O358" s="4"/>
      <c r="P358" s="4"/>
      <c r="Q358" s="4"/>
      <c r="R358" s="4"/>
      <c r="S358" s="4"/>
    </row>
    <row r="359" spans="2:19">
      <c r="B359" s="4"/>
      <c r="C359" s="4"/>
      <c r="D359" s="4"/>
      <c r="E359" s="4"/>
      <c r="F359" s="4"/>
      <c r="G359" s="4"/>
      <c r="H359" s="4"/>
      <c r="I359" s="4"/>
      <c r="J359" s="4"/>
      <c r="K359" s="4"/>
      <c r="L359" s="4"/>
      <c r="M359" s="4"/>
      <c r="N359" s="4"/>
      <c r="O359" s="4"/>
      <c r="P359" s="4"/>
      <c r="Q359" s="4"/>
      <c r="R359" s="4"/>
      <c r="S359" s="4"/>
    </row>
    <row r="360" spans="2:19">
      <c r="B360" s="4"/>
      <c r="C360" s="4"/>
      <c r="D360" s="4"/>
      <c r="E360" s="4"/>
      <c r="F360" s="4"/>
      <c r="G360" s="4"/>
      <c r="H360" s="4"/>
      <c r="I360" s="4"/>
      <c r="J360" s="4"/>
      <c r="K360" s="4"/>
      <c r="L360" s="4"/>
      <c r="M360" s="4"/>
      <c r="N360" s="4"/>
      <c r="O360" s="4"/>
      <c r="P360" s="4"/>
      <c r="Q360" s="4"/>
      <c r="R360" s="4"/>
      <c r="S360" s="4"/>
    </row>
    <row r="361" spans="2:19">
      <c r="B361" s="4"/>
      <c r="C361" s="4"/>
      <c r="D361" s="4"/>
      <c r="E361" s="4"/>
      <c r="F361" s="4"/>
      <c r="G361" s="4"/>
      <c r="H361" s="4"/>
      <c r="I361" s="4"/>
      <c r="J361" s="4"/>
      <c r="K361" s="4"/>
      <c r="L361" s="4"/>
      <c r="M361" s="4"/>
      <c r="N361" s="4"/>
      <c r="O361" s="4"/>
      <c r="P361" s="4"/>
      <c r="Q361" s="4"/>
      <c r="R361" s="4"/>
      <c r="S361" s="4"/>
    </row>
    <row r="362" spans="2:19">
      <c r="B362" s="4"/>
      <c r="C362" s="4"/>
      <c r="D362" s="4"/>
      <c r="E362" s="4"/>
      <c r="F362" s="4"/>
      <c r="G362" s="4"/>
      <c r="H362" s="4"/>
      <c r="I362" s="4"/>
      <c r="J362" s="4"/>
      <c r="K362" s="4"/>
      <c r="L362" s="4"/>
      <c r="M362" s="4"/>
      <c r="N362" s="4"/>
      <c r="O362" s="4"/>
      <c r="P362" s="4"/>
      <c r="Q362" s="4"/>
      <c r="R362" s="4"/>
      <c r="S362" s="4"/>
    </row>
    <row r="363" spans="2:19">
      <c r="B363" s="4"/>
      <c r="C363" s="4"/>
      <c r="D363" s="4"/>
      <c r="E363" s="4"/>
      <c r="F363" s="4"/>
      <c r="G363" s="4"/>
      <c r="H363" s="4"/>
      <c r="I363" s="4"/>
      <c r="J363" s="4"/>
      <c r="K363" s="4"/>
      <c r="L363" s="4"/>
      <c r="M363" s="4"/>
      <c r="N363" s="4"/>
      <c r="O363" s="4"/>
      <c r="P363" s="4"/>
      <c r="Q363" s="4"/>
      <c r="R363" s="4"/>
      <c r="S363" s="4"/>
    </row>
    <row r="364" spans="2:19">
      <c r="B364" s="4"/>
      <c r="C364" s="4"/>
      <c r="D364" s="4"/>
      <c r="E364" s="4"/>
      <c r="F364" s="4"/>
      <c r="G364" s="4"/>
      <c r="H364" s="4"/>
      <c r="I364" s="4"/>
      <c r="J364" s="4"/>
      <c r="K364" s="4"/>
      <c r="L364" s="4"/>
      <c r="M364" s="4"/>
      <c r="N364" s="4"/>
      <c r="O364" s="4"/>
      <c r="P364" s="4"/>
      <c r="Q364" s="4"/>
      <c r="R364" s="4"/>
      <c r="S364" s="4"/>
    </row>
    <row r="365" spans="2:19">
      <c r="B365" s="4"/>
      <c r="C365" s="4"/>
      <c r="D365" s="4"/>
      <c r="E365" s="4"/>
      <c r="F365" s="4"/>
      <c r="G365" s="4"/>
      <c r="H365" s="4"/>
      <c r="I365" s="4"/>
      <c r="J365" s="4"/>
      <c r="K365" s="4"/>
      <c r="L365" s="4"/>
      <c r="M365" s="4"/>
      <c r="N365" s="4"/>
      <c r="O365" s="4"/>
      <c r="P365" s="4"/>
      <c r="Q365" s="4"/>
      <c r="R365" s="4"/>
      <c r="S365" s="4"/>
    </row>
    <row r="366" spans="2:19">
      <c r="B366" s="4"/>
      <c r="C366" s="4"/>
      <c r="D366" s="4"/>
      <c r="E366" s="4"/>
      <c r="F366" s="4"/>
      <c r="G366" s="4"/>
      <c r="H366" s="4"/>
      <c r="I366" s="4"/>
      <c r="J366" s="4"/>
      <c r="K366" s="4"/>
      <c r="L366" s="4"/>
      <c r="M366" s="4"/>
      <c r="N366" s="4"/>
      <c r="O366" s="4"/>
      <c r="P366" s="4"/>
      <c r="Q366" s="4"/>
      <c r="R366" s="4"/>
      <c r="S366" s="4"/>
    </row>
    <row r="367" spans="2:19">
      <c r="B367" s="4"/>
      <c r="C367" s="4"/>
      <c r="D367" s="4"/>
      <c r="E367" s="4"/>
      <c r="F367" s="4"/>
      <c r="G367" s="4"/>
      <c r="H367" s="4"/>
      <c r="I367" s="4"/>
      <c r="J367" s="4"/>
      <c r="K367" s="4"/>
      <c r="L367" s="4"/>
      <c r="M367" s="4"/>
      <c r="N367" s="4"/>
      <c r="O367" s="4"/>
      <c r="P367" s="4"/>
      <c r="Q367" s="4"/>
      <c r="R367" s="4"/>
      <c r="S367" s="4"/>
    </row>
    <row r="368" spans="2:19">
      <c r="B368" s="4"/>
      <c r="C368" s="4"/>
      <c r="D368" s="4"/>
      <c r="E368" s="4"/>
      <c r="F368" s="4"/>
      <c r="G368" s="4"/>
      <c r="H368" s="4"/>
      <c r="I368" s="4"/>
      <c r="J368" s="4"/>
      <c r="K368" s="4"/>
      <c r="L368" s="4"/>
      <c r="M368" s="4"/>
      <c r="N368" s="4"/>
      <c r="O368" s="4"/>
      <c r="P368" s="4"/>
      <c r="Q368" s="4"/>
      <c r="R368" s="4"/>
      <c r="S368" s="4"/>
    </row>
    <row r="369" spans="2:19">
      <c r="B369" s="4"/>
      <c r="C369" s="4"/>
      <c r="D369" s="4"/>
      <c r="E369" s="4"/>
      <c r="F369" s="4"/>
      <c r="G369" s="4"/>
      <c r="H369" s="4"/>
      <c r="I369" s="4"/>
      <c r="J369" s="4"/>
      <c r="K369" s="4"/>
      <c r="L369" s="4"/>
      <c r="M369" s="4"/>
      <c r="N369" s="4"/>
      <c r="O369" s="4"/>
      <c r="P369" s="4"/>
      <c r="Q369" s="4"/>
      <c r="R369" s="4"/>
      <c r="S369" s="4"/>
    </row>
    <row r="370" spans="2:19">
      <c r="B370" s="4"/>
      <c r="C370" s="4"/>
      <c r="D370" s="4"/>
      <c r="E370" s="4"/>
      <c r="F370" s="4"/>
      <c r="G370" s="4"/>
      <c r="H370" s="4"/>
      <c r="I370" s="4"/>
      <c r="J370" s="4"/>
      <c r="K370" s="4"/>
      <c r="L370" s="4"/>
      <c r="M370" s="4"/>
      <c r="N370" s="4"/>
      <c r="O370" s="4"/>
      <c r="P370" s="4"/>
      <c r="Q370" s="4"/>
      <c r="R370" s="4"/>
      <c r="S370" s="4"/>
    </row>
    <row r="371" spans="2:19">
      <c r="B371" s="4"/>
      <c r="C371" s="4"/>
      <c r="D371" s="4"/>
      <c r="E371" s="4"/>
      <c r="F371" s="4"/>
      <c r="G371" s="4"/>
      <c r="H371" s="4"/>
      <c r="I371" s="4"/>
      <c r="J371" s="4"/>
      <c r="K371" s="4"/>
      <c r="L371" s="4"/>
      <c r="M371" s="4"/>
      <c r="N371" s="4"/>
      <c r="O371" s="4"/>
      <c r="P371" s="4"/>
      <c r="Q371" s="4"/>
      <c r="R371" s="4"/>
      <c r="S371" s="4"/>
    </row>
    <row r="372" spans="2:19">
      <c r="B372" s="4"/>
      <c r="C372" s="4"/>
      <c r="D372" s="4"/>
      <c r="E372" s="4"/>
      <c r="F372" s="4"/>
      <c r="G372" s="4"/>
      <c r="H372" s="4"/>
      <c r="I372" s="4"/>
      <c r="J372" s="4"/>
      <c r="K372" s="4"/>
      <c r="L372" s="4"/>
      <c r="M372" s="4"/>
      <c r="N372" s="4"/>
      <c r="O372" s="4"/>
      <c r="P372" s="4"/>
      <c r="Q372" s="4"/>
      <c r="R372" s="4"/>
      <c r="S372" s="4"/>
    </row>
    <row r="373" spans="2:19">
      <c r="B373" s="4"/>
      <c r="C373" s="4"/>
      <c r="D373" s="4"/>
      <c r="E373" s="4"/>
      <c r="F373" s="4"/>
      <c r="G373" s="4"/>
      <c r="H373" s="4"/>
      <c r="I373" s="4"/>
      <c r="J373" s="4"/>
      <c r="K373" s="4"/>
      <c r="L373" s="4"/>
      <c r="M373" s="4"/>
      <c r="N373" s="4"/>
      <c r="O373" s="4"/>
      <c r="P373" s="4"/>
      <c r="Q373" s="4"/>
      <c r="R373" s="4"/>
      <c r="S373" s="4"/>
    </row>
    <row r="374" spans="2:19">
      <c r="B374" s="4"/>
      <c r="C374" s="4"/>
      <c r="D374" s="4"/>
      <c r="E374" s="4"/>
      <c r="F374" s="4"/>
      <c r="G374" s="4"/>
      <c r="H374" s="4"/>
      <c r="I374" s="4"/>
      <c r="J374" s="4"/>
      <c r="K374" s="4"/>
      <c r="L374" s="4"/>
      <c r="M374" s="4"/>
      <c r="N374" s="4"/>
      <c r="O374" s="4"/>
      <c r="P374" s="4"/>
      <c r="Q374" s="4"/>
      <c r="R374" s="4"/>
      <c r="S374" s="4"/>
    </row>
    <row r="375" spans="2:19">
      <c r="B375" s="4"/>
      <c r="C375" s="4"/>
      <c r="D375" s="4"/>
      <c r="E375" s="4"/>
      <c r="F375" s="4"/>
      <c r="G375" s="4"/>
      <c r="H375" s="4"/>
      <c r="I375" s="4"/>
      <c r="J375" s="4"/>
      <c r="K375" s="4"/>
      <c r="L375" s="4"/>
      <c r="M375" s="4"/>
      <c r="N375" s="4"/>
      <c r="O375" s="4"/>
      <c r="P375" s="4"/>
      <c r="Q375" s="4"/>
      <c r="R375" s="4"/>
      <c r="S375" s="4"/>
    </row>
    <row r="376" spans="2:19">
      <c r="B376" s="4"/>
      <c r="C376" s="4"/>
      <c r="D376" s="4"/>
      <c r="E376" s="4"/>
      <c r="F376" s="4"/>
      <c r="G376" s="4"/>
      <c r="H376" s="4"/>
      <c r="I376" s="4"/>
      <c r="J376" s="4"/>
      <c r="K376" s="4"/>
      <c r="L376" s="4"/>
      <c r="M376" s="4"/>
      <c r="N376" s="4"/>
      <c r="O376" s="4"/>
      <c r="P376" s="4"/>
      <c r="Q376" s="4"/>
      <c r="R376" s="4"/>
      <c r="S376" s="4"/>
    </row>
    <row r="377" spans="2:19">
      <c r="B377" s="4"/>
      <c r="C377" s="4"/>
      <c r="D377" s="4"/>
      <c r="E377" s="4"/>
      <c r="F377" s="4"/>
      <c r="G377" s="4"/>
      <c r="H377" s="4"/>
      <c r="I377" s="4"/>
      <c r="J377" s="4"/>
      <c r="K377" s="4"/>
      <c r="L377" s="4"/>
      <c r="M377" s="4"/>
      <c r="N377" s="4"/>
      <c r="O377" s="4"/>
      <c r="P377" s="4"/>
      <c r="Q377" s="4"/>
      <c r="R377" s="4"/>
      <c r="S377" s="4"/>
    </row>
    <row r="378" spans="2:19">
      <c r="B378" s="4"/>
      <c r="C378" s="4"/>
      <c r="D378" s="4"/>
      <c r="E378" s="4"/>
      <c r="F378" s="4"/>
      <c r="G378" s="4"/>
      <c r="H378" s="4"/>
      <c r="I378" s="4"/>
      <c r="J378" s="4"/>
      <c r="K378" s="4"/>
      <c r="L378" s="4"/>
      <c r="M378" s="4"/>
      <c r="N378" s="4"/>
      <c r="O378" s="4"/>
      <c r="P378" s="4"/>
      <c r="Q378" s="4"/>
      <c r="R378" s="4"/>
      <c r="S378" s="4"/>
    </row>
    <row r="379" spans="2:19">
      <c r="B379" s="4"/>
      <c r="C379" s="4"/>
      <c r="D379" s="4"/>
      <c r="E379" s="4"/>
      <c r="F379" s="4"/>
      <c r="G379" s="4"/>
      <c r="H379" s="4"/>
      <c r="I379" s="4"/>
      <c r="J379" s="4"/>
      <c r="K379" s="4"/>
      <c r="L379" s="4"/>
      <c r="M379" s="4"/>
      <c r="N379" s="4"/>
      <c r="O379" s="4"/>
      <c r="P379" s="4"/>
      <c r="Q379" s="4"/>
      <c r="R379" s="4"/>
      <c r="S379" s="4"/>
    </row>
    <row r="380" spans="2:19">
      <c r="B380" s="4"/>
      <c r="C380" s="4"/>
      <c r="D380" s="4"/>
      <c r="E380" s="4"/>
      <c r="F380" s="4"/>
      <c r="G380" s="4"/>
      <c r="H380" s="4"/>
      <c r="I380" s="4"/>
      <c r="J380" s="4"/>
      <c r="K380" s="4"/>
      <c r="L380" s="4"/>
      <c r="M380" s="4"/>
      <c r="N380" s="4"/>
      <c r="O380" s="4"/>
      <c r="P380" s="4"/>
      <c r="Q380" s="4"/>
      <c r="R380" s="4"/>
      <c r="S380" s="4"/>
    </row>
    <row r="381" spans="2:19">
      <c r="B381" s="4"/>
      <c r="C381" s="4"/>
      <c r="D381" s="4"/>
      <c r="E381" s="4"/>
      <c r="F381" s="4"/>
      <c r="G381" s="4"/>
      <c r="H381" s="4"/>
      <c r="I381" s="4"/>
      <c r="J381" s="4"/>
      <c r="K381" s="4"/>
      <c r="L381" s="4"/>
      <c r="M381" s="4"/>
      <c r="N381" s="4"/>
      <c r="O381" s="4"/>
      <c r="P381" s="4"/>
      <c r="Q381" s="4"/>
      <c r="R381" s="4"/>
      <c r="S381" s="4"/>
    </row>
    <row r="382" spans="2:19">
      <c r="B382" s="4"/>
      <c r="C382" s="4"/>
      <c r="D382" s="4"/>
      <c r="E382" s="4"/>
      <c r="F382" s="4"/>
      <c r="G382" s="4"/>
      <c r="H382" s="4"/>
      <c r="I382" s="4"/>
      <c r="J382" s="4"/>
      <c r="K382" s="4"/>
      <c r="L382" s="4"/>
      <c r="M382" s="4"/>
      <c r="N382" s="4"/>
      <c r="O382" s="4"/>
      <c r="P382" s="4"/>
      <c r="Q382" s="4"/>
      <c r="R382" s="4"/>
      <c r="S382" s="4"/>
    </row>
    <row r="383" spans="2:19">
      <c r="B383" s="4"/>
      <c r="C383" s="4"/>
      <c r="D383" s="4"/>
      <c r="E383" s="4"/>
      <c r="F383" s="4"/>
      <c r="G383" s="4"/>
      <c r="H383" s="4"/>
      <c r="I383" s="4"/>
      <c r="J383" s="4"/>
      <c r="K383" s="4"/>
      <c r="L383" s="4"/>
      <c r="M383" s="4"/>
      <c r="N383" s="4"/>
      <c r="O383" s="4"/>
      <c r="P383" s="4"/>
      <c r="Q383" s="4"/>
      <c r="R383" s="4"/>
      <c r="S383" s="4"/>
    </row>
    <row r="384" spans="2:19">
      <c r="B384" s="4"/>
      <c r="C384" s="4"/>
      <c r="D384" s="4"/>
      <c r="E384" s="4"/>
      <c r="F384" s="4"/>
      <c r="G384" s="4"/>
      <c r="H384" s="4"/>
      <c r="I384" s="4"/>
      <c r="J384" s="4"/>
      <c r="K384" s="4"/>
      <c r="L384" s="4"/>
      <c r="M384" s="4"/>
      <c r="N384" s="4"/>
      <c r="O384" s="4"/>
      <c r="P384" s="4"/>
      <c r="Q384" s="4"/>
      <c r="R384" s="4"/>
      <c r="S384" s="4"/>
    </row>
    <row r="385" spans="2:19">
      <c r="B385" s="4"/>
      <c r="C385" s="4"/>
      <c r="D385" s="4"/>
      <c r="E385" s="4"/>
      <c r="F385" s="4"/>
      <c r="G385" s="4"/>
      <c r="H385" s="4"/>
      <c r="I385" s="4"/>
      <c r="J385" s="4"/>
      <c r="K385" s="4"/>
      <c r="L385" s="4"/>
      <c r="M385" s="4"/>
      <c r="N385" s="4"/>
      <c r="O385" s="4"/>
      <c r="P385" s="4"/>
      <c r="Q385" s="4"/>
      <c r="R385" s="4"/>
      <c r="S385" s="4"/>
    </row>
    <row r="386" spans="2:19">
      <c r="B386" s="4"/>
      <c r="C386" s="4"/>
      <c r="D386" s="4"/>
      <c r="E386" s="4"/>
      <c r="F386" s="4"/>
      <c r="G386" s="4"/>
      <c r="H386" s="4"/>
      <c r="I386" s="4"/>
      <c r="J386" s="4"/>
      <c r="K386" s="4"/>
      <c r="L386" s="4"/>
      <c r="M386" s="4"/>
      <c r="N386" s="4"/>
      <c r="O386" s="4"/>
      <c r="P386" s="4"/>
      <c r="Q386" s="4"/>
      <c r="R386" s="4"/>
      <c r="S386" s="4"/>
    </row>
    <row r="387" spans="2:19">
      <c r="B387" s="4"/>
      <c r="C387" s="4"/>
      <c r="D387" s="4"/>
      <c r="E387" s="4"/>
      <c r="F387" s="4"/>
      <c r="G387" s="4"/>
      <c r="H387" s="4"/>
      <c r="I387" s="4"/>
      <c r="J387" s="4"/>
      <c r="K387" s="4"/>
      <c r="L387" s="4"/>
      <c r="M387" s="4"/>
      <c r="N387" s="4"/>
      <c r="O387" s="4"/>
      <c r="P387" s="4"/>
      <c r="Q387" s="4"/>
      <c r="R387" s="4"/>
      <c r="S387" s="4"/>
    </row>
    <row r="388" spans="2:19">
      <c r="B388" s="4"/>
      <c r="C388" s="4"/>
      <c r="D388" s="4"/>
      <c r="E388" s="4"/>
      <c r="F388" s="4"/>
      <c r="G388" s="4"/>
      <c r="H388" s="4"/>
      <c r="I388" s="4"/>
      <c r="J388" s="4"/>
      <c r="K388" s="4"/>
      <c r="L388" s="4"/>
      <c r="M388" s="4"/>
      <c r="N388" s="4"/>
      <c r="O388" s="4"/>
      <c r="P388" s="4"/>
      <c r="Q388" s="4"/>
      <c r="R388" s="4"/>
      <c r="S388" s="4"/>
    </row>
    <row r="389" spans="2:19">
      <c r="B389" s="4"/>
      <c r="C389" s="4"/>
      <c r="D389" s="4"/>
      <c r="E389" s="4"/>
      <c r="F389" s="4"/>
      <c r="G389" s="4"/>
      <c r="H389" s="4"/>
      <c r="I389" s="4"/>
      <c r="J389" s="4"/>
      <c r="K389" s="4"/>
      <c r="L389" s="4"/>
      <c r="M389" s="4"/>
      <c r="N389" s="4"/>
      <c r="O389" s="4"/>
      <c r="P389" s="4"/>
      <c r="Q389" s="4"/>
      <c r="R389" s="4"/>
      <c r="S389" s="4"/>
    </row>
    <row r="390" spans="2:19">
      <c r="B390" s="4"/>
      <c r="C390" s="4"/>
      <c r="D390" s="4"/>
      <c r="E390" s="4"/>
      <c r="F390" s="4"/>
      <c r="G390" s="4"/>
      <c r="H390" s="4"/>
      <c r="I390" s="4"/>
      <c r="J390" s="4"/>
      <c r="K390" s="4"/>
      <c r="L390" s="4"/>
      <c r="M390" s="4"/>
      <c r="N390" s="4"/>
      <c r="O390" s="4"/>
      <c r="P390" s="4"/>
      <c r="Q390" s="4"/>
      <c r="R390" s="4"/>
      <c r="S390" s="4"/>
    </row>
    <row r="391" spans="2:19">
      <c r="B391" s="4"/>
      <c r="C391" s="4"/>
      <c r="D391" s="4"/>
      <c r="E391" s="4"/>
      <c r="F391" s="4"/>
      <c r="G391" s="4"/>
      <c r="H391" s="4"/>
      <c r="I391" s="4"/>
      <c r="J391" s="4"/>
      <c r="K391" s="4"/>
      <c r="L391" s="4"/>
      <c r="M391" s="4"/>
      <c r="N391" s="4"/>
      <c r="O391" s="4"/>
      <c r="P391" s="4"/>
      <c r="Q391" s="4"/>
      <c r="R391" s="4"/>
      <c r="S391" s="4"/>
    </row>
    <row r="392" spans="2:19">
      <c r="B392" s="4"/>
      <c r="C392" s="4"/>
      <c r="D392" s="4"/>
      <c r="E392" s="4"/>
      <c r="F392" s="4"/>
      <c r="G392" s="4"/>
      <c r="H392" s="4"/>
      <c r="I392" s="4"/>
      <c r="J392" s="4"/>
      <c r="K392" s="4"/>
      <c r="L392" s="4"/>
      <c r="M392" s="4"/>
      <c r="N392" s="4"/>
      <c r="O392" s="4"/>
      <c r="P392" s="4"/>
      <c r="Q392" s="4"/>
      <c r="R392" s="4"/>
      <c r="S392" s="4"/>
    </row>
    <row r="393" spans="2:19">
      <c r="B393" s="4"/>
      <c r="C393" s="4"/>
      <c r="D393" s="4"/>
      <c r="E393" s="4"/>
      <c r="F393" s="4"/>
      <c r="G393" s="4"/>
      <c r="H393" s="4"/>
      <c r="I393" s="4"/>
      <c r="J393" s="4"/>
      <c r="K393" s="4"/>
      <c r="L393" s="4"/>
      <c r="M393" s="4"/>
      <c r="N393" s="4"/>
      <c r="O393" s="4"/>
      <c r="P393" s="4"/>
      <c r="Q393" s="4"/>
      <c r="R393" s="4"/>
      <c r="S393" s="4"/>
    </row>
    <row r="394" spans="2:19">
      <c r="B394" s="4"/>
      <c r="C394" s="4"/>
      <c r="D394" s="4"/>
      <c r="E394" s="4"/>
      <c r="F394" s="4"/>
      <c r="G394" s="4"/>
      <c r="H394" s="4"/>
      <c r="I394" s="4"/>
      <c r="J394" s="4"/>
      <c r="K394" s="4"/>
      <c r="L394" s="4"/>
      <c r="M394" s="4"/>
      <c r="N394" s="4"/>
      <c r="O394" s="4"/>
      <c r="P394" s="4"/>
      <c r="Q394" s="4"/>
      <c r="R394" s="4"/>
      <c r="S394" s="4"/>
    </row>
    <row r="395" spans="2:19">
      <c r="B395" s="4"/>
      <c r="C395" s="4"/>
      <c r="D395" s="4"/>
      <c r="E395" s="4"/>
      <c r="F395" s="4"/>
      <c r="G395" s="4"/>
      <c r="H395" s="4"/>
      <c r="I395" s="4"/>
      <c r="J395" s="4"/>
      <c r="K395" s="4"/>
      <c r="L395" s="4"/>
      <c r="M395" s="4"/>
      <c r="N395" s="4"/>
      <c r="O395" s="4"/>
      <c r="P395" s="4"/>
      <c r="Q395" s="4"/>
      <c r="R395" s="4"/>
      <c r="S395" s="4"/>
    </row>
    <row r="396" spans="2:19">
      <c r="B396" s="4"/>
      <c r="C396" s="4"/>
      <c r="D396" s="4"/>
      <c r="E396" s="4"/>
      <c r="F396" s="4"/>
      <c r="G396" s="4"/>
      <c r="H396" s="4"/>
      <c r="I396" s="4"/>
      <c r="J396" s="4"/>
      <c r="K396" s="4"/>
      <c r="L396" s="4"/>
      <c r="M396" s="4"/>
      <c r="N396" s="4"/>
      <c r="O396" s="4"/>
      <c r="P396" s="4"/>
      <c r="Q396" s="4"/>
      <c r="R396" s="4"/>
      <c r="S396" s="4"/>
    </row>
    <row r="397" spans="2:19">
      <c r="B397" s="4"/>
      <c r="C397" s="4"/>
      <c r="D397" s="4"/>
      <c r="E397" s="4"/>
      <c r="F397" s="4"/>
      <c r="G397" s="4"/>
      <c r="H397" s="4"/>
      <c r="I397" s="4"/>
      <c r="J397" s="4"/>
      <c r="K397" s="4"/>
      <c r="L397" s="4"/>
      <c r="M397" s="4"/>
      <c r="N397" s="4"/>
      <c r="O397" s="4"/>
      <c r="P397" s="4"/>
      <c r="Q397" s="4"/>
      <c r="R397" s="4"/>
      <c r="S397" s="4"/>
    </row>
    <row r="398" spans="2:19">
      <c r="B398" s="4"/>
      <c r="C398" s="4"/>
      <c r="D398" s="4"/>
      <c r="E398" s="4"/>
      <c r="F398" s="4"/>
      <c r="G398" s="4"/>
      <c r="H398" s="4"/>
      <c r="I398" s="4"/>
      <c r="J398" s="4"/>
      <c r="K398" s="4"/>
      <c r="L398" s="4"/>
      <c r="M398" s="4"/>
      <c r="N398" s="4"/>
      <c r="O398" s="4"/>
      <c r="P398" s="4"/>
      <c r="Q398" s="4"/>
      <c r="R398" s="4"/>
      <c r="S398" s="4"/>
    </row>
    <row r="399" spans="2:19">
      <c r="B399" s="4"/>
      <c r="C399" s="4"/>
      <c r="D399" s="4"/>
      <c r="E399" s="4"/>
      <c r="F399" s="4"/>
      <c r="G399" s="4"/>
      <c r="H399" s="4"/>
      <c r="I399" s="4"/>
      <c r="J399" s="4"/>
      <c r="K399" s="4"/>
      <c r="L399" s="4"/>
      <c r="M399" s="4"/>
      <c r="N399" s="4"/>
      <c r="O399" s="4"/>
      <c r="P399" s="4"/>
      <c r="Q399" s="4"/>
      <c r="R399" s="4"/>
      <c r="S399" s="4"/>
    </row>
    <row r="400" spans="2:19">
      <c r="B400" s="4"/>
      <c r="C400" s="4"/>
      <c r="D400" s="4"/>
      <c r="E400" s="4"/>
      <c r="F400" s="4"/>
      <c r="G400" s="4"/>
      <c r="H400" s="4"/>
      <c r="I400" s="4"/>
      <c r="J400" s="4"/>
      <c r="K400" s="4"/>
      <c r="L400" s="4"/>
      <c r="M400" s="4"/>
      <c r="N400" s="4"/>
      <c r="O400" s="4"/>
      <c r="P400" s="4"/>
      <c r="Q400" s="4"/>
      <c r="R400" s="4"/>
      <c r="S400" s="4"/>
    </row>
    <row r="401" spans="2:19">
      <c r="B401" s="4"/>
      <c r="C401" s="4"/>
      <c r="D401" s="4"/>
      <c r="E401" s="4"/>
      <c r="F401" s="4"/>
      <c r="G401" s="4"/>
      <c r="H401" s="4"/>
      <c r="I401" s="4"/>
      <c r="J401" s="4"/>
      <c r="K401" s="4"/>
      <c r="L401" s="4"/>
      <c r="M401" s="4"/>
      <c r="N401" s="4"/>
      <c r="O401" s="4"/>
      <c r="P401" s="4"/>
      <c r="Q401" s="4"/>
      <c r="R401" s="4"/>
      <c r="S401" s="4"/>
    </row>
    <row r="402" spans="2:19">
      <c r="B402" s="4"/>
      <c r="C402" s="4"/>
      <c r="D402" s="4"/>
      <c r="E402" s="4"/>
      <c r="F402" s="4"/>
      <c r="G402" s="4"/>
      <c r="H402" s="4"/>
      <c r="I402" s="4"/>
      <c r="J402" s="4"/>
      <c r="K402" s="4"/>
      <c r="L402" s="4"/>
      <c r="M402" s="4"/>
      <c r="N402" s="4"/>
      <c r="O402" s="4"/>
      <c r="P402" s="4"/>
      <c r="Q402" s="4"/>
      <c r="R402" s="4"/>
      <c r="S402" s="4"/>
    </row>
    <row r="403" spans="2:19">
      <c r="B403" s="4"/>
      <c r="C403" s="4"/>
      <c r="D403" s="4"/>
      <c r="E403" s="4"/>
      <c r="F403" s="4"/>
      <c r="G403" s="4"/>
      <c r="H403" s="4"/>
      <c r="I403" s="4"/>
      <c r="J403" s="4"/>
      <c r="K403" s="4"/>
      <c r="L403" s="4"/>
      <c r="M403" s="4"/>
      <c r="N403" s="4"/>
      <c r="O403" s="4"/>
      <c r="P403" s="4"/>
      <c r="Q403" s="4"/>
      <c r="R403" s="4"/>
      <c r="S403" s="4"/>
    </row>
    <row r="404" spans="2:19">
      <c r="B404" s="4"/>
      <c r="C404" s="4"/>
      <c r="D404" s="4"/>
      <c r="E404" s="4"/>
      <c r="F404" s="4"/>
      <c r="G404" s="4"/>
      <c r="H404" s="4"/>
      <c r="I404" s="4"/>
      <c r="J404" s="4"/>
      <c r="K404" s="4"/>
      <c r="L404" s="4"/>
      <c r="M404" s="4"/>
      <c r="N404" s="4"/>
      <c r="O404" s="4"/>
      <c r="P404" s="4"/>
      <c r="Q404" s="4"/>
      <c r="R404" s="4"/>
      <c r="S404" s="4"/>
    </row>
    <row r="405" spans="2:19">
      <c r="B405" s="4"/>
      <c r="C405" s="4"/>
      <c r="D405" s="4"/>
      <c r="E405" s="4"/>
      <c r="F405" s="4"/>
      <c r="G405" s="4"/>
      <c r="H405" s="4"/>
      <c r="I405" s="4"/>
      <c r="J405" s="4"/>
      <c r="K405" s="4"/>
      <c r="L405" s="4"/>
      <c r="M405" s="4"/>
      <c r="N405" s="4"/>
      <c r="O405" s="4"/>
      <c r="P405" s="4"/>
      <c r="Q405" s="4"/>
      <c r="R405" s="4"/>
      <c r="S405" s="4"/>
    </row>
    <row r="406" spans="2:19">
      <c r="B406" s="4"/>
      <c r="C406" s="4"/>
      <c r="D406" s="4"/>
      <c r="E406" s="4"/>
      <c r="F406" s="4"/>
      <c r="G406" s="4"/>
      <c r="H406" s="4"/>
      <c r="I406" s="4"/>
      <c r="J406" s="4"/>
      <c r="K406" s="4"/>
      <c r="L406" s="4"/>
      <c r="M406" s="4"/>
      <c r="N406" s="4"/>
      <c r="O406" s="4"/>
      <c r="P406" s="4"/>
      <c r="Q406" s="4"/>
      <c r="R406" s="4"/>
      <c r="S406" s="4"/>
    </row>
    <row r="407" spans="2:19">
      <c r="B407" s="4"/>
      <c r="C407" s="4"/>
      <c r="D407" s="4"/>
      <c r="E407" s="4"/>
      <c r="F407" s="4"/>
      <c r="G407" s="4"/>
      <c r="H407" s="4"/>
      <c r="I407" s="4"/>
      <c r="J407" s="4"/>
      <c r="K407" s="4"/>
      <c r="L407" s="4"/>
      <c r="M407" s="4"/>
      <c r="N407" s="4"/>
      <c r="O407" s="4"/>
      <c r="P407" s="4"/>
      <c r="Q407" s="4"/>
      <c r="R407" s="4"/>
      <c r="S407" s="4"/>
    </row>
    <row r="408" spans="2:19">
      <c r="B408" s="4"/>
      <c r="C408" s="4"/>
      <c r="D408" s="4"/>
      <c r="E408" s="4"/>
      <c r="F408" s="4"/>
      <c r="G408" s="4"/>
      <c r="H408" s="4"/>
      <c r="I408" s="4"/>
      <c r="J408" s="4"/>
      <c r="K408" s="4"/>
      <c r="L408" s="4"/>
      <c r="M408" s="4"/>
      <c r="N408" s="4"/>
      <c r="O408" s="4"/>
      <c r="P408" s="4"/>
      <c r="Q408" s="4"/>
      <c r="R408" s="4"/>
      <c r="S408" s="4"/>
    </row>
    <row r="409" spans="2:19">
      <c r="B409" s="4"/>
      <c r="C409" s="4"/>
      <c r="D409" s="4"/>
      <c r="E409" s="4"/>
      <c r="F409" s="4"/>
      <c r="G409" s="4"/>
      <c r="H409" s="4"/>
      <c r="I409" s="4"/>
      <c r="J409" s="4"/>
      <c r="K409" s="4"/>
      <c r="L409" s="4"/>
      <c r="M409" s="4"/>
      <c r="N409" s="4"/>
      <c r="O409" s="4"/>
      <c r="P409" s="4"/>
      <c r="Q409" s="4"/>
      <c r="R409" s="4"/>
      <c r="S409" s="4"/>
    </row>
    <row r="410" spans="2:19">
      <c r="B410" s="4"/>
      <c r="C410" s="4"/>
      <c r="D410" s="4"/>
      <c r="E410" s="4"/>
      <c r="F410" s="4"/>
      <c r="G410" s="4"/>
      <c r="H410" s="4"/>
      <c r="I410" s="4"/>
      <c r="J410" s="4"/>
      <c r="K410" s="4"/>
      <c r="L410" s="4"/>
      <c r="M410" s="4"/>
      <c r="N410" s="4"/>
      <c r="O410" s="4"/>
      <c r="P410" s="4"/>
      <c r="Q410" s="4"/>
      <c r="R410" s="4"/>
      <c r="S410" s="4"/>
    </row>
    <row r="411" spans="2:19">
      <c r="B411" s="4"/>
      <c r="C411" s="4"/>
      <c r="D411" s="4"/>
      <c r="E411" s="4"/>
      <c r="F411" s="4"/>
      <c r="G411" s="4"/>
      <c r="H411" s="4"/>
      <c r="I411" s="4"/>
      <c r="J411" s="4"/>
      <c r="K411" s="4"/>
      <c r="L411" s="4"/>
      <c r="M411" s="4"/>
      <c r="N411" s="4"/>
      <c r="O411" s="4"/>
      <c r="P411" s="4"/>
      <c r="Q411" s="4"/>
      <c r="R411" s="4"/>
      <c r="S411" s="4"/>
    </row>
    <row r="412" spans="2:19">
      <c r="B412" s="4"/>
      <c r="C412" s="4"/>
      <c r="D412" s="4"/>
      <c r="E412" s="4"/>
      <c r="F412" s="4"/>
      <c r="G412" s="4"/>
      <c r="H412" s="4"/>
      <c r="I412" s="4"/>
      <c r="J412" s="4"/>
      <c r="K412" s="4"/>
      <c r="L412" s="4"/>
      <c r="M412" s="4"/>
      <c r="N412" s="4"/>
      <c r="O412" s="4"/>
      <c r="P412" s="4"/>
      <c r="Q412" s="4"/>
      <c r="R412" s="4"/>
      <c r="S412" s="4"/>
    </row>
    <row r="413" spans="2:19">
      <c r="B413" s="4"/>
      <c r="C413" s="4"/>
      <c r="D413" s="4"/>
      <c r="E413" s="4"/>
      <c r="F413" s="4"/>
      <c r="G413" s="4"/>
      <c r="H413" s="4"/>
      <c r="I413" s="4"/>
      <c r="J413" s="4"/>
      <c r="K413" s="4"/>
      <c r="L413" s="4"/>
      <c r="M413" s="4"/>
      <c r="N413" s="4"/>
      <c r="O413" s="4"/>
      <c r="P413" s="4"/>
      <c r="Q413" s="4"/>
      <c r="R413" s="4"/>
      <c r="S413" s="4"/>
    </row>
    <row r="414" spans="2:19">
      <c r="B414" s="4"/>
      <c r="C414" s="4"/>
      <c r="D414" s="4"/>
      <c r="E414" s="4"/>
      <c r="F414" s="4"/>
      <c r="G414" s="4"/>
      <c r="H414" s="4"/>
      <c r="I414" s="4"/>
      <c r="J414" s="4"/>
      <c r="K414" s="4"/>
      <c r="L414" s="4"/>
      <c r="M414" s="4"/>
      <c r="N414" s="4"/>
      <c r="O414" s="4"/>
      <c r="P414" s="4"/>
      <c r="Q414" s="4"/>
      <c r="R414" s="4"/>
      <c r="S414" s="4"/>
    </row>
    <row r="415" spans="2:19">
      <c r="B415" s="4"/>
      <c r="C415" s="4"/>
      <c r="D415" s="4"/>
      <c r="E415" s="4"/>
      <c r="F415" s="4"/>
      <c r="G415" s="4"/>
      <c r="H415" s="4"/>
      <c r="I415" s="4"/>
      <c r="J415" s="4"/>
      <c r="K415" s="4"/>
      <c r="L415" s="4"/>
      <c r="M415" s="4"/>
      <c r="N415" s="4"/>
      <c r="O415" s="4"/>
      <c r="P415" s="4"/>
      <c r="Q415" s="4"/>
      <c r="R415" s="4"/>
      <c r="S415" s="4"/>
    </row>
    <row r="416" spans="2:19">
      <c r="B416" s="4"/>
      <c r="C416" s="4"/>
      <c r="D416" s="4"/>
      <c r="E416" s="4"/>
      <c r="F416" s="4"/>
      <c r="G416" s="4"/>
      <c r="H416" s="4"/>
      <c r="I416" s="4"/>
      <c r="J416" s="4"/>
      <c r="K416" s="4"/>
      <c r="L416" s="4"/>
      <c r="M416" s="4"/>
      <c r="N416" s="4"/>
      <c r="O416" s="4"/>
      <c r="P416" s="4"/>
      <c r="Q416" s="4"/>
      <c r="R416" s="4"/>
      <c r="S416" s="4"/>
    </row>
    <row r="417" spans="2:19">
      <c r="B417" s="4"/>
      <c r="C417" s="4"/>
      <c r="D417" s="4"/>
      <c r="E417" s="4"/>
      <c r="F417" s="4"/>
      <c r="G417" s="4"/>
      <c r="H417" s="4"/>
      <c r="I417" s="4"/>
      <c r="J417" s="4"/>
      <c r="K417" s="4"/>
      <c r="L417" s="4"/>
      <c r="M417" s="4"/>
      <c r="N417" s="4"/>
      <c r="O417" s="4"/>
      <c r="P417" s="4"/>
      <c r="Q417" s="4"/>
      <c r="R417" s="4"/>
      <c r="S417" s="4"/>
    </row>
    <row r="418" spans="2:19">
      <c r="B418" s="4"/>
      <c r="C418" s="4"/>
      <c r="D418" s="4"/>
      <c r="E418" s="4"/>
      <c r="F418" s="4"/>
      <c r="G418" s="4"/>
      <c r="H418" s="4"/>
      <c r="I418" s="4"/>
      <c r="J418" s="4"/>
      <c r="K418" s="4"/>
      <c r="L418" s="4"/>
      <c r="M418" s="4"/>
      <c r="N418" s="4"/>
      <c r="O418" s="4"/>
      <c r="P418" s="4"/>
      <c r="Q418" s="4"/>
      <c r="R418" s="4"/>
      <c r="S418" s="4"/>
    </row>
    <row r="419" spans="2:19">
      <c r="B419" s="4"/>
      <c r="C419" s="4"/>
      <c r="D419" s="4"/>
      <c r="E419" s="4"/>
      <c r="F419" s="4"/>
      <c r="G419" s="4"/>
      <c r="H419" s="4"/>
      <c r="I419" s="4"/>
      <c r="J419" s="4"/>
      <c r="K419" s="4"/>
      <c r="L419" s="4"/>
      <c r="M419" s="4"/>
      <c r="N419" s="4"/>
      <c r="O419" s="4"/>
      <c r="P419" s="4"/>
      <c r="Q419" s="4"/>
      <c r="R419" s="4"/>
      <c r="S419" s="4"/>
    </row>
    <row r="420" spans="2:19">
      <c r="B420" s="4"/>
      <c r="C420" s="4"/>
      <c r="D420" s="4"/>
      <c r="E420" s="4"/>
      <c r="F420" s="4"/>
      <c r="G420" s="4"/>
      <c r="H420" s="4"/>
      <c r="I420" s="4"/>
      <c r="J420" s="4"/>
      <c r="K420" s="4"/>
      <c r="L420" s="4"/>
      <c r="M420" s="4"/>
      <c r="N420" s="4"/>
      <c r="O420" s="4"/>
      <c r="P420" s="4"/>
      <c r="Q420" s="4"/>
      <c r="R420" s="4"/>
      <c r="S420" s="4"/>
    </row>
    <row r="421" spans="2:19">
      <c r="B421" s="4"/>
      <c r="C421" s="4"/>
      <c r="D421" s="4"/>
      <c r="E421" s="4"/>
      <c r="F421" s="4"/>
      <c r="G421" s="4"/>
      <c r="H421" s="4"/>
      <c r="I421" s="4"/>
      <c r="J421" s="4"/>
      <c r="K421" s="4"/>
      <c r="L421" s="4"/>
      <c r="M421" s="4"/>
      <c r="N421" s="4"/>
      <c r="O421" s="4"/>
      <c r="P421" s="4"/>
      <c r="Q421" s="4"/>
      <c r="R421" s="4"/>
      <c r="S421" s="4"/>
    </row>
    <row r="422" spans="2:19">
      <c r="B422" s="4"/>
      <c r="C422" s="4"/>
      <c r="D422" s="4"/>
      <c r="E422" s="4"/>
      <c r="F422" s="4"/>
      <c r="G422" s="4"/>
      <c r="H422" s="4"/>
      <c r="I422" s="4"/>
      <c r="J422" s="4"/>
      <c r="K422" s="4"/>
      <c r="L422" s="4"/>
      <c r="M422" s="4"/>
      <c r="N422" s="4"/>
      <c r="O422" s="4"/>
      <c r="P422" s="4"/>
      <c r="Q422" s="4"/>
      <c r="R422" s="4"/>
      <c r="S422" s="4"/>
    </row>
    <row r="423" spans="2:19">
      <c r="B423" s="4"/>
      <c r="C423" s="4"/>
      <c r="D423" s="4"/>
      <c r="E423" s="4"/>
      <c r="F423" s="4"/>
      <c r="G423" s="4"/>
      <c r="H423" s="4"/>
      <c r="I423" s="4"/>
      <c r="J423" s="4"/>
      <c r="K423" s="4"/>
      <c r="L423" s="4"/>
      <c r="M423" s="4"/>
      <c r="N423" s="4"/>
      <c r="O423" s="4"/>
      <c r="P423" s="4"/>
      <c r="Q423" s="4"/>
      <c r="R423" s="4"/>
      <c r="S423" s="4"/>
    </row>
    <row r="424" spans="2:19">
      <c r="B424" s="4"/>
      <c r="C424" s="4"/>
      <c r="D424" s="4"/>
      <c r="E424" s="4"/>
      <c r="F424" s="4"/>
      <c r="G424" s="4"/>
      <c r="H424" s="4"/>
      <c r="I424" s="4"/>
      <c r="J424" s="4"/>
      <c r="K424" s="4"/>
      <c r="L424" s="4"/>
      <c r="M424" s="4"/>
      <c r="N424" s="4"/>
      <c r="O424" s="4"/>
      <c r="P424" s="4"/>
      <c r="Q424" s="4"/>
      <c r="R424" s="4"/>
      <c r="S424" s="4"/>
    </row>
    <row r="425" spans="2:19">
      <c r="B425" s="4"/>
      <c r="C425" s="4"/>
      <c r="D425" s="4"/>
      <c r="E425" s="4"/>
      <c r="F425" s="4"/>
      <c r="G425" s="4"/>
      <c r="H425" s="4"/>
      <c r="I425" s="4"/>
      <c r="J425" s="4"/>
      <c r="K425" s="4"/>
      <c r="L425" s="4"/>
      <c r="M425" s="4"/>
      <c r="N425" s="4"/>
      <c r="O425" s="4"/>
      <c r="P425" s="4"/>
      <c r="Q425" s="4"/>
      <c r="R425" s="4"/>
      <c r="S425" s="4"/>
    </row>
    <row r="426" spans="2:19">
      <c r="B426" s="4"/>
      <c r="C426" s="4"/>
      <c r="D426" s="4"/>
      <c r="E426" s="4"/>
      <c r="F426" s="4"/>
      <c r="G426" s="4"/>
      <c r="H426" s="4"/>
      <c r="I426" s="4"/>
      <c r="J426" s="4"/>
      <c r="K426" s="4"/>
      <c r="L426" s="4"/>
      <c r="M426" s="4"/>
      <c r="N426" s="4"/>
      <c r="O426" s="4"/>
      <c r="P426" s="4"/>
      <c r="Q426" s="4"/>
      <c r="R426" s="4"/>
      <c r="S426" s="4"/>
    </row>
    <row r="427" spans="2:19">
      <c r="B427" s="4"/>
      <c r="C427" s="4"/>
      <c r="D427" s="4"/>
      <c r="E427" s="4"/>
      <c r="F427" s="4"/>
      <c r="G427" s="4"/>
      <c r="H427" s="4"/>
      <c r="I427" s="4"/>
      <c r="J427" s="4"/>
      <c r="K427" s="4"/>
      <c r="L427" s="4"/>
      <c r="M427" s="4"/>
      <c r="N427" s="4"/>
      <c r="O427" s="4"/>
      <c r="P427" s="4"/>
      <c r="Q427" s="4"/>
      <c r="R427" s="4"/>
      <c r="S427" s="4"/>
    </row>
    <row r="428" spans="2:19">
      <c r="B428" s="4"/>
      <c r="C428" s="4"/>
      <c r="D428" s="4"/>
      <c r="E428" s="4"/>
      <c r="F428" s="4"/>
      <c r="G428" s="4"/>
      <c r="H428" s="4"/>
      <c r="I428" s="4"/>
      <c r="J428" s="4"/>
      <c r="K428" s="4"/>
      <c r="L428" s="4"/>
      <c r="M428" s="4"/>
      <c r="N428" s="4"/>
      <c r="O428" s="4"/>
      <c r="P428" s="4"/>
      <c r="Q428" s="4"/>
      <c r="R428" s="4"/>
      <c r="S428" s="4"/>
    </row>
    <row r="429" spans="2:19">
      <c r="B429" s="4"/>
      <c r="C429" s="4"/>
      <c r="D429" s="4"/>
      <c r="E429" s="4"/>
      <c r="F429" s="4"/>
      <c r="G429" s="4"/>
      <c r="H429" s="4"/>
      <c r="I429" s="4"/>
      <c r="J429" s="4"/>
      <c r="K429" s="4"/>
      <c r="L429" s="4"/>
      <c r="M429" s="4"/>
      <c r="N429" s="4"/>
      <c r="O429" s="4"/>
      <c r="P429" s="4"/>
      <c r="Q429" s="4"/>
      <c r="R429" s="4"/>
      <c r="S429" s="4"/>
    </row>
    <row r="430" spans="2:19">
      <c r="B430" s="4"/>
      <c r="C430" s="4"/>
      <c r="D430" s="4"/>
      <c r="E430" s="4"/>
      <c r="F430" s="4"/>
      <c r="G430" s="4"/>
      <c r="H430" s="4"/>
      <c r="I430" s="4"/>
      <c r="J430" s="4"/>
      <c r="K430" s="4"/>
      <c r="L430" s="4"/>
      <c r="M430" s="4"/>
      <c r="N430" s="4"/>
      <c r="O430" s="4"/>
      <c r="P430" s="4"/>
      <c r="Q430" s="4"/>
      <c r="R430" s="4"/>
      <c r="S430" s="4"/>
    </row>
    <row r="431" spans="2:19">
      <c r="B431" s="4"/>
      <c r="C431" s="4"/>
      <c r="D431" s="4"/>
      <c r="E431" s="4"/>
      <c r="F431" s="4"/>
      <c r="G431" s="4"/>
      <c r="H431" s="4"/>
      <c r="I431" s="4"/>
      <c r="J431" s="4"/>
      <c r="K431" s="4"/>
      <c r="L431" s="4"/>
      <c r="M431" s="4"/>
      <c r="N431" s="4"/>
      <c r="O431" s="4"/>
      <c r="P431" s="4"/>
      <c r="Q431" s="4"/>
      <c r="R431" s="4"/>
      <c r="S431" s="4"/>
    </row>
    <row r="432" spans="2:19">
      <c r="B432" s="4"/>
      <c r="C432" s="4"/>
      <c r="D432" s="4"/>
      <c r="E432" s="4"/>
      <c r="F432" s="4"/>
      <c r="G432" s="4"/>
      <c r="H432" s="4"/>
      <c r="I432" s="4"/>
      <c r="J432" s="4"/>
      <c r="K432" s="4"/>
      <c r="L432" s="4"/>
      <c r="M432" s="4"/>
      <c r="N432" s="4"/>
      <c r="O432" s="4"/>
      <c r="P432" s="4"/>
      <c r="Q432" s="4"/>
      <c r="R432" s="4"/>
      <c r="S432" s="4"/>
    </row>
    <row r="433" spans="2:19">
      <c r="B433" s="4"/>
      <c r="C433" s="4"/>
      <c r="D433" s="4"/>
      <c r="E433" s="4"/>
      <c r="F433" s="4"/>
      <c r="G433" s="4"/>
      <c r="H433" s="4"/>
      <c r="I433" s="4"/>
      <c r="J433" s="4"/>
      <c r="K433" s="4"/>
      <c r="L433" s="4"/>
      <c r="M433" s="4"/>
      <c r="N433" s="4"/>
      <c r="O433" s="4"/>
      <c r="P433" s="4"/>
      <c r="Q433" s="4"/>
      <c r="R433" s="4"/>
      <c r="S433" s="4"/>
    </row>
    <row r="434" spans="2:19">
      <c r="B434" s="4"/>
      <c r="C434" s="4"/>
      <c r="D434" s="4"/>
      <c r="E434" s="4"/>
      <c r="F434" s="4"/>
      <c r="G434" s="4"/>
      <c r="H434" s="4"/>
      <c r="I434" s="4"/>
      <c r="J434" s="4"/>
      <c r="K434" s="4"/>
      <c r="L434" s="4"/>
      <c r="M434" s="4"/>
      <c r="N434" s="4"/>
      <c r="O434" s="4"/>
      <c r="P434" s="4"/>
      <c r="Q434" s="4"/>
      <c r="R434" s="4"/>
      <c r="S434" s="4"/>
    </row>
    <row r="435" spans="2:19">
      <c r="B435" s="4"/>
      <c r="C435" s="4"/>
      <c r="D435" s="4"/>
      <c r="E435" s="4"/>
      <c r="F435" s="4"/>
      <c r="G435" s="4"/>
      <c r="H435" s="4"/>
      <c r="I435" s="4"/>
      <c r="J435" s="4"/>
      <c r="K435" s="4"/>
      <c r="L435" s="4"/>
      <c r="M435" s="4"/>
      <c r="N435" s="4"/>
      <c r="O435" s="4"/>
      <c r="P435" s="4"/>
      <c r="Q435" s="4"/>
      <c r="R435" s="4"/>
      <c r="S435" s="4"/>
    </row>
    <row r="436" spans="2:19">
      <c r="B436" s="4"/>
      <c r="C436" s="4"/>
      <c r="D436" s="4"/>
      <c r="E436" s="4"/>
      <c r="F436" s="4"/>
      <c r="G436" s="4"/>
      <c r="H436" s="4"/>
      <c r="I436" s="4"/>
      <c r="J436" s="4"/>
      <c r="K436" s="4"/>
      <c r="L436" s="4"/>
      <c r="M436" s="4"/>
      <c r="N436" s="4"/>
      <c r="O436" s="4"/>
      <c r="P436" s="4"/>
      <c r="Q436" s="4"/>
      <c r="R436" s="4"/>
      <c r="S436" s="4"/>
    </row>
    <row r="437" spans="2:19">
      <c r="B437" s="4"/>
      <c r="C437" s="4"/>
      <c r="D437" s="4"/>
      <c r="E437" s="4"/>
      <c r="F437" s="4"/>
      <c r="G437" s="4"/>
      <c r="H437" s="4"/>
      <c r="I437" s="4"/>
      <c r="J437" s="4"/>
      <c r="K437" s="4"/>
      <c r="L437" s="4"/>
      <c r="M437" s="4"/>
      <c r="N437" s="4"/>
      <c r="O437" s="4"/>
      <c r="P437" s="4"/>
      <c r="Q437" s="4"/>
      <c r="R437" s="4"/>
      <c r="S437" s="4"/>
    </row>
    <row r="438" spans="2:19">
      <c r="B438" s="4"/>
      <c r="C438" s="4"/>
      <c r="D438" s="4"/>
      <c r="E438" s="4"/>
      <c r="F438" s="4"/>
      <c r="G438" s="4"/>
      <c r="H438" s="4"/>
      <c r="I438" s="4"/>
      <c r="J438" s="4"/>
      <c r="K438" s="4"/>
      <c r="L438" s="4"/>
      <c r="M438" s="4"/>
      <c r="N438" s="4"/>
      <c r="O438" s="4"/>
      <c r="P438" s="4"/>
      <c r="Q438" s="4"/>
      <c r="R438" s="4"/>
      <c r="S438" s="4"/>
    </row>
    <row r="439" spans="2:19">
      <c r="B439" s="4"/>
      <c r="C439" s="4"/>
      <c r="D439" s="4"/>
      <c r="E439" s="4"/>
      <c r="F439" s="4"/>
      <c r="G439" s="4"/>
      <c r="H439" s="4"/>
      <c r="I439" s="4"/>
      <c r="J439" s="4"/>
      <c r="K439" s="4"/>
      <c r="L439" s="4"/>
      <c r="M439" s="4"/>
      <c r="N439" s="4"/>
      <c r="O439" s="4"/>
      <c r="P439" s="4"/>
      <c r="Q439" s="4"/>
      <c r="R439" s="4"/>
      <c r="S439" s="4"/>
    </row>
    <row r="440" spans="2:19">
      <c r="B440" s="4"/>
      <c r="C440" s="4"/>
      <c r="D440" s="4"/>
      <c r="E440" s="4"/>
      <c r="F440" s="4"/>
      <c r="G440" s="4"/>
      <c r="H440" s="4"/>
      <c r="I440" s="4"/>
      <c r="J440" s="4"/>
      <c r="K440" s="4"/>
      <c r="L440" s="4"/>
      <c r="M440" s="4"/>
      <c r="N440" s="4"/>
      <c r="O440" s="4"/>
      <c r="P440" s="4"/>
      <c r="Q440" s="4"/>
      <c r="R440" s="4"/>
      <c r="S440" s="4"/>
    </row>
    <row r="441" spans="2:19">
      <c r="B441" s="4"/>
      <c r="C441" s="4"/>
      <c r="D441" s="4"/>
      <c r="E441" s="4"/>
      <c r="F441" s="4"/>
      <c r="G441" s="4"/>
      <c r="H441" s="4"/>
      <c r="I441" s="4"/>
      <c r="J441" s="4"/>
      <c r="K441" s="4"/>
      <c r="L441" s="4"/>
      <c r="M441" s="4"/>
      <c r="N441" s="4"/>
      <c r="O441" s="4"/>
      <c r="P441" s="4"/>
      <c r="Q441" s="4"/>
      <c r="R441" s="4"/>
      <c r="S441" s="4"/>
    </row>
    <row r="442" spans="2:19">
      <c r="B442" s="4"/>
      <c r="C442" s="4"/>
      <c r="D442" s="4"/>
      <c r="E442" s="4"/>
      <c r="F442" s="4"/>
      <c r="G442" s="4"/>
      <c r="H442" s="4"/>
      <c r="I442" s="4"/>
      <c r="J442" s="4"/>
      <c r="K442" s="4"/>
      <c r="L442" s="4"/>
      <c r="M442" s="4"/>
      <c r="N442" s="4"/>
      <c r="O442" s="4"/>
      <c r="P442" s="4"/>
      <c r="Q442" s="4"/>
      <c r="R442" s="4"/>
      <c r="S442" s="4"/>
    </row>
    <row r="443" spans="2:19">
      <c r="B443" s="4"/>
      <c r="C443" s="4"/>
      <c r="D443" s="4"/>
      <c r="E443" s="4"/>
      <c r="F443" s="4"/>
      <c r="G443" s="4"/>
      <c r="H443" s="4"/>
      <c r="I443" s="4"/>
      <c r="J443" s="4"/>
      <c r="K443" s="4"/>
      <c r="L443" s="4"/>
      <c r="M443" s="4"/>
      <c r="N443" s="4"/>
      <c r="O443" s="4"/>
      <c r="P443" s="4"/>
      <c r="Q443" s="4"/>
      <c r="R443" s="4"/>
      <c r="S443" s="4"/>
    </row>
    <row r="444" spans="2:19">
      <c r="B444" s="4"/>
      <c r="C444" s="4"/>
      <c r="D444" s="4"/>
      <c r="E444" s="4"/>
      <c r="F444" s="4"/>
      <c r="G444" s="4"/>
      <c r="H444" s="4"/>
      <c r="I444" s="4"/>
      <c r="J444" s="4"/>
      <c r="K444" s="4"/>
      <c r="L444" s="4"/>
      <c r="M444" s="4"/>
      <c r="N444" s="4"/>
      <c r="O444" s="4"/>
      <c r="P444" s="4"/>
      <c r="Q444" s="4"/>
      <c r="R444" s="4"/>
      <c r="S444" s="4"/>
    </row>
    <row r="445" spans="2:19">
      <c r="B445" s="4"/>
      <c r="C445" s="4"/>
      <c r="D445" s="4"/>
      <c r="E445" s="4"/>
      <c r="F445" s="4"/>
      <c r="G445" s="4"/>
      <c r="H445" s="4"/>
      <c r="I445" s="4"/>
      <c r="J445" s="4"/>
      <c r="K445" s="4"/>
      <c r="L445" s="4"/>
      <c r="M445" s="4"/>
      <c r="N445" s="4"/>
      <c r="O445" s="4"/>
      <c r="P445" s="4"/>
      <c r="Q445" s="4"/>
      <c r="R445" s="4"/>
      <c r="S445" s="4"/>
    </row>
    <row r="446" spans="2:19">
      <c r="B446" s="4"/>
      <c r="C446" s="4"/>
      <c r="D446" s="4"/>
      <c r="E446" s="4"/>
      <c r="F446" s="4"/>
      <c r="G446" s="4"/>
      <c r="H446" s="4"/>
      <c r="I446" s="4"/>
      <c r="J446" s="4"/>
      <c r="K446" s="4"/>
      <c r="L446" s="4"/>
      <c r="M446" s="4"/>
      <c r="N446" s="4"/>
      <c r="O446" s="4"/>
      <c r="P446" s="4"/>
      <c r="Q446" s="4"/>
      <c r="R446" s="4"/>
      <c r="S446" s="4"/>
    </row>
    <row r="447" spans="2:19">
      <c r="B447" s="4"/>
      <c r="C447" s="4"/>
      <c r="D447" s="4"/>
      <c r="E447" s="4"/>
      <c r="F447" s="4"/>
      <c r="G447" s="4"/>
      <c r="H447" s="4"/>
      <c r="I447" s="4"/>
      <c r="J447" s="4"/>
      <c r="K447" s="4"/>
      <c r="L447" s="4"/>
      <c r="M447" s="4"/>
      <c r="N447" s="4"/>
      <c r="O447" s="4"/>
      <c r="P447" s="4"/>
      <c r="Q447" s="4"/>
      <c r="R447" s="4"/>
      <c r="S447" s="4"/>
    </row>
    <row r="448" spans="2:19">
      <c r="B448" s="4"/>
      <c r="C448" s="4"/>
      <c r="D448" s="4"/>
      <c r="E448" s="4"/>
      <c r="F448" s="4"/>
      <c r="G448" s="4"/>
      <c r="H448" s="4"/>
      <c r="I448" s="4"/>
      <c r="J448" s="4"/>
      <c r="K448" s="4"/>
      <c r="L448" s="4"/>
      <c r="M448" s="4"/>
      <c r="N448" s="4"/>
      <c r="O448" s="4"/>
      <c r="P448" s="4"/>
      <c r="Q448" s="4"/>
      <c r="R448" s="4"/>
      <c r="S448" s="4"/>
    </row>
    <row r="449" spans="2:19">
      <c r="B449" s="4"/>
      <c r="C449" s="4"/>
      <c r="D449" s="4"/>
      <c r="E449" s="4"/>
      <c r="F449" s="4"/>
      <c r="G449" s="4"/>
      <c r="H449" s="4"/>
      <c r="I449" s="4"/>
      <c r="J449" s="4"/>
      <c r="K449" s="4"/>
      <c r="L449" s="4"/>
      <c r="M449" s="4"/>
      <c r="N449" s="4"/>
      <c r="O449" s="4"/>
      <c r="P449" s="4"/>
      <c r="Q449" s="4"/>
      <c r="R449" s="4"/>
      <c r="S449" s="4"/>
    </row>
    <row r="450" spans="2:19">
      <c r="B450" s="4"/>
      <c r="C450" s="4"/>
      <c r="D450" s="4"/>
      <c r="E450" s="4"/>
      <c r="F450" s="4"/>
      <c r="G450" s="4"/>
      <c r="H450" s="4"/>
      <c r="I450" s="4"/>
      <c r="J450" s="4"/>
      <c r="K450" s="4"/>
      <c r="L450" s="4"/>
      <c r="M450" s="4"/>
      <c r="N450" s="4"/>
      <c r="O450" s="4"/>
      <c r="P450" s="4"/>
      <c r="Q450" s="4"/>
      <c r="R450" s="4"/>
      <c r="S450" s="4"/>
    </row>
    <row r="451" spans="2:19">
      <c r="B451" s="4"/>
      <c r="C451" s="4"/>
      <c r="D451" s="4"/>
      <c r="E451" s="4"/>
      <c r="F451" s="4"/>
      <c r="G451" s="4"/>
      <c r="H451" s="4"/>
      <c r="I451" s="4"/>
      <c r="J451" s="4"/>
      <c r="K451" s="4"/>
      <c r="L451" s="4"/>
      <c r="M451" s="4"/>
      <c r="N451" s="4"/>
      <c r="O451" s="4"/>
      <c r="P451" s="4"/>
      <c r="Q451" s="4"/>
      <c r="R451" s="4"/>
      <c r="S451" s="4"/>
    </row>
    <row r="452" spans="2:19">
      <c r="B452" s="4"/>
      <c r="C452" s="4"/>
      <c r="D452" s="4"/>
      <c r="E452" s="4"/>
      <c r="F452" s="4"/>
      <c r="G452" s="4"/>
      <c r="H452" s="4"/>
      <c r="I452" s="4"/>
      <c r="J452" s="4"/>
      <c r="K452" s="4"/>
      <c r="L452" s="4"/>
      <c r="M452" s="4"/>
      <c r="N452" s="4"/>
      <c r="O452" s="4"/>
      <c r="P452" s="4"/>
      <c r="Q452" s="4"/>
      <c r="R452" s="4"/>
      <c r="S452" s="4"/>
    </row>
    <row r="453" spans="2:19">
      <c r="B453" s="4"/>
      <c r="C453" s="4"/>
      <c r="D453" s="4"/>
      <c r="E453" s="4"/>
      <c r="F453" s="4"/>
      <c r="G453" s="4"/>
      <c r="H453" s="4"/>
      <c r="I453" s="4"/>
      <c r="J453" s="4"/>
      <c r="K453" s="4"/>
      <c r="L453" s="4"/>
      <c r="M453" s="4"/>
      <c r="N453" s="4"/>
      <c r="O453" s="4"/>
      <c r="P453" s="4"/>
      <c r="Q453" s="4"/>
      <c r="R453" s="4"/>
      <c r="S453" s="4"/>
    </row>
    <row r="454" spans="2:19">
      <c r="B454" s="4"/>
      <c r="C454" s="4"/>
      <c r="D454" s="4"/>
      <c r="E454" s="4"/>
      <c r="F454" s="4"/>
      <c r="G454" s="4"/>
      <c r="H454" s="4"/>
      <c r="I454" s="4"/>
      <c r="J454" s="4"/>
      <c r="K454" s="4"/>
      <c r="L454" s="4"/>
      <c r="M454" s="4"/>
      <c r="N454" s="4"/>
      <c r="O454" s="4"/>
      <c r="P454" s="4"/>
      <c r="Q454" s="4"/>
      <c r="R454" s="4"/>
      <c r="S454" s="4"/>
    </row>
    <row r="455" spans="2:19">
      <c r="B455" s="4"/>
      <c r="C455" s="4"/>
      <c r="D455" s="4"/>
      <c r="E455" s="4"/>
      <c r="F455" s="4"/>
      <c r="G455" s="4"/>
      <c r="H455" s="4"/>
      <c r="I455" s="4"/>
      <c r="J455" s="4"/>
      <c r="K455" s="4"/>
      <c r="L455" s="4"/>
      <c r="M455" s="4"/>
      <c r="N455" s="4"/>
      <c r="O455" s="4"/>
      <c r="P455" s="4"/>
      <c r="Q455" s="4"/>
      <c r="R455" s="4"/>
      <c r="S455" s="4"/>
    </row>
    <row r="456" spans="2:19">
      <c r="B456" s="4"/>
      <c r="C456" s="4"/>
      <c r="D456" s="4"/>
      <c r="E456" s="4"/>
      <c r="F456" s="4"/>
      <c r="G456" s="4"/>
      <c r="H456" s="4"/>
      <c r="I456" s="4"/>
      <c r="J456" s="4"/>
      <c r="K456" s="4"/>
      <c r="L456" s="4"/>
      <c r="M456" s="4"/>
      <c r="N456" s="4"/>
      <c r="O456" s="4"/>
      <c r="P456" s="4"/>
      <c r="Q456" s="4"/>
      <c r="R456" s="4"/>
      <c r="S456" s="4"/>
    </row>
    <row r="457" spans="2:19">
      <c r="B457" s="4"/>
      <c r="C457" s="4"/>
      <c r="D457" s="4"/>
      <c r="E457" s="4"/>
      <c r="F457" s="4"/>
      <c r="G457" s="4"/>
      <c r="H457" s="4"/>
      <c r="I457" s="4"/>
      <c r="J457" s="4"/>
      <c r="K457" s="4"/>
      <c r="L457" s="4"/>
      <c r="M457" s="4"/>
      <c r="N457" s="4"/>
      <c r="O457" s="4"/>
      <c r="P457" s="4"/>
      <c r="Q457" s="4"/>
      <c r="R457" s="4"/>
      <c r="S457" s="4"/>
    </row>
    <row r="458" spans="2:19">
      <c r="B458" s="4"/>
      <c r="C458" s="4"/>
      <c r="D458" s="4"/>
      <c r="E458" s="4"/>
      <c r="F458" s="4"/>
      <c r="G458" s="4"/>
      <c r="H458" s="4"/>
      <c r="I458" s="4"/>
      <c r="J458" s="4"/>
      <c r="K458" s="4"/>
      <c r="L458" s="4"/>
      <c r="M458" s="4"/>
      <c r="N458" s="4"/>
      <c r="O458" s="4"/>
      <c r="P458" s="4"/>
      <c r="Q458" s="4"/>
      <c r="R458" s="4"/>
      <c r="S458" s="4"/>
    </row>
    <row r="459" spans="2:19">
      <c r="B459" s="4"/>
      <c r="C459" s="4"/>
      <c r="D459" s="4"/>
      <c r="E459" s="4"/>
      <c r="F459" s="4"/>
      <c r="G459" s="4"/>
      <c r="H459" s="4"/>
      <c r="I459" s="4"/>
      <c r="J459" s="4"/>
      <c r="K459" s="4"/>
      <c r="L459" s="4"/>
      <c r="M459" s="4"/>
      <c r="N459" s="4"/>
      <c r="O459" s="4"/>
      <c r="P459" s="4"/>
      <c r="Q459" s="4"/>
      <c r="R459" s="4"/>
      <c r="S459" s="4"/>
    </row>
    <row r="460" spans="2:19">
      <c r="B460" s="4"/>
      <c r="C460" s="4"/>
      <c r="D460" s="4"/>
      <c r="E460" s="4"/>
      <c r="F460" s="4"/>
      <c r="G460" s="4"/>
      <c r="H460" s="4"/>
      <c r="I460" s="4"/>
      <c r="J460" s="4"/>
      <c r="K460" s="4"/>
      <c r="L460" s="4"/>
      <c r="M460" s="4"/>
      <c r="N460" s="4"/>
      <c r="O460" s="4"/>
      <c r="P460" s="4"/>
      <c r="Q460" s="4"/>
      <c r="R460" s="4"/>
      <c r="S460" s="4"/>
    </row>
    <row r="461" spans="2:19">
      <c r="B461" s="4"/>
      <c r="C461" s="4"/>
      <c r="D461" s="4"/>
      <c r="E461" s="4"/>
      <c r="F461" s="4"/>
      <c r="G461" s="4"/>
      <c r="H461" s="4"/>
      <c r="I461" s="4"/>
      <c r="J461" s="4"/>
      <c r="K461" s="4"/>
      <c r="L461" s="4"/>
      <c r="M461" s="4"/>
      <c r="N461" s="4"/>
      <c r="O461" s="4"/>
      <c r="P461" s="4"/>
      <c r="Q461" s="4"/>
      <c r="R461" s="4"/>
      <c r="S461" s="4"/>
    </row>
    <row r="462" spans="2:19">
      <c r="B462" s="4"/>
      <c r="C462" s="4"/>
      <c r="D462" s="4"/>
      <c r="E462" s="4"/>
      <c r="F462" s="4"/>
      <c r="G462" s="4"/>
      <c r="H462" s="4"/>
      <c r="I462" s="4"/>
      <c r="J462" s="4"/>
      <c r="K462" s="4"/>
      <c r="L462" s="4"/>
      <c r="M462" s="4"/>
      <c r="N462" s="4"/>
      <c r="O462" s="4"/>
      <c r="P462" s="4"/>
      <c r="Q462" s="4"/>
      <c r="R462" s="4"/>
      <c r="S462" s="4"/>
    </row>
    <row r="463" spans="2:19">
      <c r="B463" s="4"/>
      <c r="C463" s="4"/>
      <c r="D463" s="4"/>
      <c r="E463" s="4"/>
      <c r="F463" s="4"/>
      <c r="G463" s="4"/>
      <c r="H463" s="4"/>
      <c r="I463" s="4"/>
      <c r="J463" s="4"/>
      <c r="K463" s="4"/>
      <c r="L463" s="4"/>
      <c r="M463" s="4"/>
      <c r="N463" s="4"/>
      <c r="O463" s="4"/>
      <c r="P463" s="4"/>
      <c r="Q463" s="4"/>
      <c r="R463" s="4"/>
      <c r="S463" s="4"/>
    </row>
    <row r="464" spans="2:19">
      <c r="B464" s="4"/>
      <c r="C464" s="4"/>
      <c r="D464" s="4"/>
      <c r="E464" s="4"/>
      <c r="F464" s="4"/>
      <c r="G464" s="4"/>
      <c r="H464" s="4"/>
      <c r="I464" s="4"/>
      <c r="J464" s="4"/>
      <c r="K464" s="4"/>
      <c r="L464" s="4"/>
      <c r="M464" s="4"/>
      <c r="N464" s="4"/>
      <c r="O464" s="4"/>
      <c r="P464" s="4"/>
      <c r="Q464" s="4"/>
      <c r="R464" s="4"/>
      <c r="S464" s="4"/>
    </row>
    <row r="465" spans="2:19">
      <c r="B465" s="4"/>
      <c r="C465" s="4"/>
      <c r="D465" s="4"/>
      <c r="E465" s="4"/>
      <c r="F465" s="4"/>
      <c r="G465" s="4"/>
      <c r="H465" s="4"/>
      <c r="I465" s="4"/>
      <c r="J465" s="4"/>
      <c r="K465" s="4"/>
      <c r="L465" s="4"/>
      <c r="M465" s="4"/>
      <c r="N465" s="4"/>
      <c r="O465" s="4"/>
      <c r="P465" s="4"/>
      <c r="Q465" s="4"/>
      <c r="R465" s="4"/>
      <c r="S465" s="4"/>
    </row>
    <row r="466" spans="2:19">
      <c r="B466" s="4"/>
      <c r="C466" s="4"/>
      <c r="D466" s="4"/>
      <c r="E466" s="4"/>
      <c r="F466" s="4"/>
      <c r="G466" s="4"/>
      <c r="H466" s="4"/>
      <c r="I466" s="4"/>
      <c r="J466" s="4"/>
      <c r="K466" s="4"/>
      <c r="L466" s="4"/>
      <c r="M466" s="4"/>
      <c r="N466" s="4"/>
      <c r="O466" s="4"/>
      <c r="P466" s="4"/>
      <c r="Q466" s="4"/>
      <c r="R466" s="4"/>
      <c r="S466" s="4"/>
    </row>
    <row r="467" spans="2:19">
      <c r="B467" s="4"/>
      <c r="C467" s="4"/>
      <c r="D467" s="4"/>
      <c r="E467" s="4"/>
      <c r="F467" s="4"/>
      <c r="G467" s="4"/>
      <c r="H467" s="4"/>
      <c r="I467" s="4"/>
      <c r="J467" s="4"/>
      <c r="K467" s="4"/>
      <c r="L467" s="4"/>
      <c r="M467" s="4"/>
      <c r="N467" s="4"/>
      <c r="O467" s="4"/>
      <c r="P467" s="4"/>
      <c r="Q467" s="4"/>
      <c r="R467" s="4"/>
      <c r="S467" s="4"/>
    </row>
    <row r="468" spans="2:19">
      <c r="B468" s="4"/>
      <c r="C468" s="4"/>
      <c r="D468" s="4"/>
      <c r="E468" s="4"/>
      <c r="F468" s="4"/>
      <c r="G468" s="4"/>
      <c r="H468" s="4"/>
      <c r="I468" s="4"/>
      <c r="J468" s="4"/>
      <c r="K468" s="4"/>
      <c r="L468" s="4"/>
      <c r="M468" s="4"/>
      <c r="N468" s="4"/>
      <c r="O468" s="4"/>
      <c r="P468" s="4"/>
      <c r="Q468" s="4"/>
      <c r="R468" s="4"/>
      <c r="S468" s="4"/>
    </row>
    <row r="469" spans="2:19">
      <c r="B469" s="4"/>
      <c r="C469" s="4"/>
      <c r="D469" s="4"/>
      <c r="E469" s="4"/>
      <c r="F469" s="4"/>
      <c r="G469" s="4"/>
      <c r="H469" s="4"/>
      <c r="I469" s="4"/>
      <c r="J469" s="4"/>
      <c r="K469" s="4"/>
      <c r="L469" s="4"/>
      <c r="M469" s="4"/>
      <c r="N469" s="4"/>
      <c r="O469" s="4"/>
      <c r="P469" s="4"/>
      <c r="Q469" s="4"/>
      <c r="R469" s="4"/>
      <c r="S469" s="4"/>
    </row>
    <row r="470" spans="2:19">
      <c r="B470" s="4"/>
      <c r="C470" s="4"/>
      <c r="D470" s="4"/>
      <c r="E470" s="4"/>
      <c r="F470" s="4"/>
      <c r="G470" s="4"/>
      <c r="H470" s="4"/>
      <c r="I470" s="4"/>
      <c r="J470" s="4"/>
      <c r="K470" s="4"/>
      <c r="L470" s="4"/>
      <c r="M470" s="4"/>
      <c r="N470" s="4"/>
      <c r="O470" s="4"/>
      <c r="P470" s="4"/>
      <c r="Q470" s="4"/>
      <c r="R470" s="4"/>
      <c r="S470" s="4"/>
    </row>
    <row r="471" spans="2:19">
      <c r="B471" s="4"/>
      <c r="C471" s="4"/>
      <c r="D471" s="4"/>
      <c r="E471" s="4"/>
      <c r="F471" s="4"/>
      <c r="G471" s="4"/>
      <c r="H471" s="4"/>
      <c r="I471" s="4"/>
      <c r="J471" s="4"/>
      <c r="K471" s="4"/>
      <c r="L471" s="4"/>
      <c r="M471" s="4"/>
      <c r="N471" s="4"/>
      <c r="O471" s="4"/>
      <c r="P471" s="4"/>
      <c r="Q471" s="4"/>
      <c r="R471" s="4"/>
      <c r="S471" s="4"/>
    </row>
    <row r="472" spans="2:19">
      <c r="B472" s="4"/>
      <c r="C472" s="4"/>
      <c r="D472" s="4"/>
      <c r="E472" s="4"/>
      <c r="F472" s="4"/>
      <c r="G472" s="4"/>
      <c r="H472" s="4"/>
      <c r="I472" s="4"/>
      <c r="J472" s="4"/>
      <c r="K472" s="4"/>
      <c r="L472" s="4"/>
      <c r="M472" s="4"/>
      <c r="N472" s="4"/>
      <c r="O472" s="4"/>
      <c r="P472" s="4"/>
      <c r="Q472" s="4"/>
      <c r="R472" s="4"/>
      <c r="S472" s="4"/>
    </row>
    <row r="473" spans="2:19">
      <c r="B473" s="4"/>
      <c r="C473" s="4"/>
      <c r="D473" s="4"/>
      <c r="E473" s="4"/>
      <c r="F473" s="4"/>
      <c r="G473" s="4"/>
      <c r="H473" s="4"/>
      <c r="I473" s="4"/>
      <c r="J473" s="4"/>
      <c r="K473" s="4"/>
      <c r="L473" s="4"/>
      <c r="M473" s="4"/>
      <c r="N473" s="4"/>
      <c r="O473" s="4"/>
      <c r="P473" s="4"/>
      <c r="Q473" s="4"/>
      <c r="R473" s="4"/>
      <c r="S473" s="4"/>
    </row>
    <row r="474" spans="2:19">
      <c r="B474" s="4"/>
      <c r="C474" s="4"/>
      <c r="D474" s="4"/>
      <c r="E474" s="4"/>
      <c r="F474" s="4"/>
      <c r="G474" s="4"/>
      <c r="H474" s="4"/>
      <c r="I474" s="4"/>
      <c r="J474" s="4"/>
      <c r="K474" s="4"/>
      <c r="L474" s="4"/>
      <c r="M474" s="4"/>
      <c r="N474" s="4"/>
      <c r="O474" s="4"/>
      <c r="P474" s="4"/>
      <c r="Q474" s="4"/>
      <c r="R474" s="4"/>
      <c r="S474" s="4"/>
    </row>
    <row r="475" spans="2:19">
      <c r="B475" s="4"/>
      <c r="C475" s="4"/>
      <c r="D475" s="4"/>
      <c r="E475" s="4"/>
      <c r="F475" s="4"/>
      <c r="G475" s="4"/>
      <c r="H475" s="4"/>
      <c r="I475" s="4"/>
      <c r="J475" s="4"/>
      <c r="K475" s="4"/>
      <c r="L475" s="4"/>
      <c r="M475" s="4"/>
      <c r="N475" s="4"/>
      <c r="O475" s="4"/>
      <c r="P475" s="4"/>
      <c r="Q475" s="4"/>
      <c r="R475" s="4"/>
      <c r="S475" s="4"/>
    </row>
    <row r="476" spans="2:19">
      <c r="B476" s="4"/>
      <c r="C476" s="4"/>
      <c r="D476" s="4"/>
      <c r="E476" s="4"/>
      <c r="F476" s="4"/>
      <c r="G476" s="4"/>
      <c r="H476" s="4"/>
      <c r="I476" s="4"/>
      <c r="J476" s="4"/>
      <c r="K476" s="4"/>
      <c r="L476" s="4"/>
      <c r="M476" s="4"/>
      <c r="N476" s="4"/>
      <c r="O476" s="4"/>
      <c r="P476" s="4"/>
      <c r="Q476" s="4"/>
      <c r="R476" s="4"/>
      <c r="S476" s="4"/>
    </row>
    <row r="477" spans="2:19">
      <c r="B477" s="4"/>
      <c r="C477" s="4"/>
      <c r="D477" s="4"/>
      <c r="E477" s="4"/>
      <c r="F477" s="4"/>
      <c r="G477" s="4"/>
      <c r="H477" s="4"/>
      <c r="I477" s="4"/>
      <c r="J477" s="4"/>
      <c r="K477" s="4"/>
      <c r="L477" s="4"/>
      <c r="M477" s="4"/>
      <c r="N477" s="4"/>
      <c r="O477" s="4"/>
      <c r="P477" s="4"/>
      <c r="Q477" s="4"/>
      <c r="R477" s="4"/>
      <c r="S477" s="4"/>
    </row>
    <row r="478" spans="2:19">
      <c r="B478" s="4"/>
      <c r="C478" s="4"/>
      <c r="D478" s="4"/>
      <c r="E478" s="4"/>
      <c r="F478" s="4"/>
      <c r="G478" s="4"/>
      <c r="H478" s="4"/>
      <c r="I478" s="4"/>
      <c r="J478" s="4"/>
      <c r="K478" s="4"/>
      <c r="L478" s="4"/>
      <c r="M478" s="4"/>
      <c r="N478" s="4"/>
      <c r="O478" s="4"/>
      <c r="P478" s="4"/>
      <c r="Q478" s="4"/>
      <c r="R478" s="4"/>
      <c r="S478" s="4"/>
    </row>
    <row r="479" spans="2:19">
      <c r="B479" s="4"/>
      <c r="C479" s="4"/>
      <c r="D479" s="4"/>
      <c r="E479" s="4"/>
      <c r="F479" s="4"/>
      <c r="G479" s="4"/>
      <c r="H479" s="4"/>
      <c r="I479" s="4"/>
      <c r="J479" s="4"/>
      <c r="K479" s="4"/>
      <c r="L479" s="4"/>
      <c r="M479" s="4"/>
      <c r="N479" s="4"/>
      <c r="O479" s="4"/>
      <c r="P479" s="4"/>
      <c r="Q479" s="4"/>
      <c r="R479" s="4"/>
      <c r="S479" s="4"/>
    </row>
    <row r="480" spans="2:19">
      <c r="B480" s="4"/>
      <c r="C480" s="4"/>
      <c r="D480" s="4"/>
      <c r="E480" s="4"/>
      <c r="F480" s="4"/>
      <c r="G480" s="4"/>
      <c r="H480" s="4"/>
      <c r="I480" s="4"/>
      <c r="J480" s="4"/>
      <c r="K480" s="4"/>
      <c r="L480" s="4"/>
      <c r="M480" s="4"/>
      <c r="N480" s="4"/>
      <c r="O480" s="4"/>
      <c r="P480" s="4"/>
      <c r="Q480" s="4"/>
      <c r="R480" s="4"/>
      <c r="S480" s="4"/>
    </row>
    <row r="481" spans="2:19">
      <c r="B481" s="4"/>
      <c r="C481" s="4"/>
      <c r="D481" s="4"/>
      <c r="E481" s="4"/>
      <c r="F481" s="4"/>
      <c r="G481" s="4"/>
      <c r="H481" s="4"/>
      <c r="I481" s="4"/>
      <c r="J481" s="4"/>
      <c r="K481" s="4"/>
      <c r="L481" s="4"/>
      <c r="M481" s="4"/>
      <c r="N481" s="4"/>
      <c r="O481" s="4"/>
      <c r="P481" s="4"/>
      <c r="Q481" s="4"/>
      <c r="R481" s="4"/>
      <c r="S481" s="4"/>
    </row>
    <row r="482" spans="2:19">
      <c r="B482" s="4"/>
      <c r="C482" s="4"/>
      <c r="D482" s="4"/>
      <c r="E482" s="4"/>
      <c r="F482" s="4"/>
      <c r="G482" s="4"/>
      <c r="H482" s="4"/>
      <c r="I482" s="4"/>
      <c r="J482" s="4"/>
      <c r="K482" s="4"/>
      <c r="L482" s="4"/>
      <c r="M482" s="4"/>
      <c r="N482" s="4"/>
      <c r="O482" s="4"/>
      <c r="P482" s="4"/>
      <c r="Q482" s="4"/>
      <c r="R482" s="4"/>
      <c r="S482" s="4"/>
    </row>
    <row r="483" spans="2:19">
      <c r="B483" s="4"/>
      <c r="C483" s="4"/>
      <c r="D483" s="4"/>
      <c r="E483" s="4"/>
      <c r="F483" s="4"/>
      <c r="G483" s="4"/>
      <c r="H483" s="4"/>
      <c r="I483" s="4"/>
      <c r="J483" s="4"/>
      <c r="K483" s="4"/>
      <c r="L483" s="4"/>
      <c r="M483" s="4"/>
      <c r="N483" s="4"/>
      <c r="O483" s="4"/>
      <c r="P483" s="4"/>
      <c r="Q483" s="4"/>
      <c r="R483" s="4"/>
      <c r="S483" s="4"/>
    </row>
    <row r="484" spans="2:19">
      <c r="B484" s="4"/>
      <c r="C484" s="4"/>
      <c r="D484" s="4"/>
      <c r="E484" s="4"/>
      <c r="F484" s="4"/>
      <c r="G484" s="4"/>
      <c r="H484" s="4"/>
      <c r="I484" s="4"/>
      <c r="J484" s="4"/>
      <c r="K484" s="4"/>
      <c r="L484" s="4"/>
      <c r="M484" s="4"/>
      <c r="N484" s="4"/>
      <c r="O484" s="4"/>
      <c r="P484" s="4"/>
      <c r="Q484" s="4"/>
      <c r="R484" s="4"/>
      <c r="S484" s="4"/>
    </row>
    <row r="485" spans="2:19">
      <c r="B485" s="4"/>
      <c r="C485" s="4"/>
      <c r="D485" s="4"/>
      <c r="E485" s="4"/>
      <c r="F485" s="4"/>
      <c r="G485" s="4"/>
      <c r="H485" s="4"/>
      <c r="I485" s="4"/>
      <c r="J485" s="4"/>
      <c r="K485" s="4"/>
      <c r="L485" s="4"/>
      <c r="M485" s="4"/>
      <c r="N485" s="4"/>
      <c r="O485" s="4"/>
      <c r="P485" s="4"/>
      <c r="Q485" s="4"/>
      <c r="R485" s="4"/>
      <c r="S485" s="4"/>
    </row>
    <row r="486" spans="2:19">
      <c r="B486" s="4"/>
      <c r="C486" s="4"/>
      <c r="D486" s="4"/>
      <c r="E486" s="4"/>
      <c r="F486" s="4"/>
      <c r="G486" s="4"/>
      <c r="H486" s="4"/>
      <c r="I486" s="4"/>
      <c r="J486" s="4"/>
      <c r="K486" s="4"/>
      <c r="L486" s="4"/>
      <c r="M486" s="4"/>
      <c r="N486" s="4"/>
      <c r="O486" s="4"/>
      <c r="P486" s="4"/>
      <c r="Q486" s="4"/>
      <c r="R486" s="4"/>
      <c r="S486" s="4"/>
    </row>
    <row r="487" spans="2:19">
      <c r="B487" s="4"/>
      <c r="C487" s="4"/>
      <c r="D487" s="4"/>
      <c r="E487" s="4"/>
      <c r="F487" s="4"/>
      <c r="G487" s="4"/>
      <c r="H487" s="4"/>
      <c r="I487" s="4"/>
      <c r="J487" s="4"/>
      <c r="K487" s="4"/>
      <c r="L487" s="4"/>
      <c r="M487" s="4"/>
      <c r="N487" s="4"/>
      <c r="O487" s="4"/>
      <c r="P487" s="4"/>
      <c r="Q487" s="4"/>
      <c r="R487" s="4"/>
      <c r="S487" s="4"/>
    </row>
    <row r="488" spans="2:19">
      <c r="B488" s="4"/>
      <c r="C488" s="4"/>
      <c r="D488" s="4"/>
      <c r="E488" s="4"/>
      <c r="F488" s="4"/>
      <c r="G488" s="4"/>
      <c r="H488" s="4"/>
      <c r="I488" s="4"/>
      <c r="J488" s="4"/>
      <c r="K488" s="4"/>
      <c r="L488" s="4"/>
      <c r="M488" s="4"/>
      <c r="N488" s="4"/>
      <c r="O488" s="4"/>
      <c r="P488" s="4"/>
      <c r="Q488" s="4"/>
      <c r="R488" s="4"/>
      <c r="S488" s="4"/>
    </row>
    <row r="489" spans="2:19">
      <c r="B489" s="4"/>
      <c r="C489" s="4"/>
      <c r="D489" s="4"/>
      <c r="E489" s="4"/>
      <c r="F489" s="4"/>
      <c r="G489" s="4"/>
      <c r="H489" s="4"/>
      <c r="I489" s="4"/>
      <c r="J489" s="4"/>
      <c r="K489" s="4"/>
      <c r="L489" s="4"/>
      <c r="M489" s="4"/>
      <c r="N489" s="4"/>
      <c r="O489" s="4"/>
      <c r="P489" s="4"/>
      <c r="Q489" s="4"/>
      <c r="R489" s="4"/>
      <c r="S489" s="4"/>
    </row>
    <row r="490" spans="2:19">
      <c r="B490" s="4"/>
      <c r="C490" s="4"/>
      <c r="D490" s="4"/>
      <c r="E490" s="4"/>
      <c r="F490" s="4"/>
      <c r="G490" s="4"/>
      <c r="H490" s="4"/>
      <c r="I490" s="4"/>
      <c r="J490" s="4"/>
      <c r="K490" s="4"/>
      <c r="L490" s="4"/>
      <c r="M490" s="4"/>
      <c r="N490" s="4"/>
      <c r="O490" s="4"/>
      <c r="P490" s="4"/>
      <c r="Q490" s="4"/>
      <c r="R490" s="4"/>
      <c r="S490" s="4"/>
    </row>
    <row r="491" spans="2:19">
      <c r="B491" s="4"/>
      <c r="C491" s="4"/>
      <c r="D491" s="4"/>
      <c r="E491" s="4"/>
      <c r="F491" s="4"/>
      <c r="G491" s="4"/>
      <c r="H491" s="4"/>
      <c r="I491" s="4"/>
      <c r="J491" s="4"/>
      <c r="K491" s="4"/>
      <c r="L491" s="4"/>
      <c r="M491" s="4"/>
      <c r="N491" s="4"/>
      <c r="O491" s="4"/>
      <c r="P491" s="4"/>
      <c r="Q491" s="4"/>
      <c r="R491" s="4"/>
      <c r="S491" s="4"/>
    </row>
    <row r="492" spans="2:19">
      <c r="B492" s="4"/>
      <c r="C492" s="4"/>
      <c r="D492" s="4"/>
      <c r="E492" s="4"/>
      <c r="F492" s="4"/>
      <c r="G492" s="4"/>
      <c r="H492" s="4"/>
      <c r="I492" s="4"/>
      <c r="J492" s="4"/>
      <c r="K492" s="4"/>
      <c r="L492" s="4"/>
      <c r="M492" s="4"/>
      <c r="N492" s="4"/>
      <c r="O492" s="4"/>
      <c r="P492" s="4"/>
      <c r="Q492" s="4"/>
      <c r="R492" s="4"/>
      <c r="S492" s="4"/>
    </row>
    <row r="493" spans="2:19">
      <c r="B493" s="4"/>
      <c r="C493" s="4"/>
      <c r="D493" s="4"/>
      <c r="E493" s="4"/>
      <c r="F493" s="4"/>
      <c r="G493" s="4"/>
      <c r="H493" s="4"/>
      <c r="I493" s="4"/>
      <c r="J493" s="4"/>
      <c r="K493" s="4"/>
      <c r="L493" s="4"/>
      <c r="M493" s="4"/>
      <c r="N493" s="4"/>
      <c r="O493" s="4"/>
      <c r="P493" s="4"/>
      <c r="Q493" s="4"/>
      <c r="R493" s="4"/>
      <c r="S493" s="4"/>
    </row>
    <row r="494" spans="2:19">
      <c r="B494" s="4"/>
      <c r="C494" s="4"/>
      <c r="D494" s="4"/>
      <c r="E494" s="4"/>
      <c r="F494" s="4"/>
      <c r="G494" s="4"/>
      <c r="H494" s="4"/>
      <c r="I494" s="4"/>
      <c r="J494" s="4"/>
      <c r="K494" s="4"/>
      <c r="L494" s="4"/>
      <c r="M494" s="4"/>
      <c r="N494" s="4"/>
      <c r="O494" s="4"/>
      <c r="P494" s="4"/>
      <c r="Q494" s="4"/>
      <c r="R494" s="4"/>
      <c r="S494" s="4"/>
    </row>
    <row r="495" spans="2:19">
      <c r="B495" s="4"/>
      <c r="C495" s="4"/>
      <c r="D495" s="4"/>
      <c r="E495" s="4"/>
      <c r="F495" s="4"/>
      <c r="G495" s="4"/>
      <c r="H495" s="4"/>
      <c r="I495" s="4"/>
      <c r="J495" s="4"/>
      <c r="K495" s="4"/>
      <c r="L495" s="4"/>
      <c r="M495" s="4"/>
      <c r="N495" s="4"/>
      <c r="O495" s="4"/>
      <c r="P495" s="4"/>
      <c r="Q495" s="4"/>
      <c r="R495" s="4"/>
      <c r="S495" s="4"/>
    </row>
    <row r="496" spans="2:19">
      <c r="B496" s="4"/>
      <c r="C496" s="4"/>
      <c r="D496" s="4"/>
      <c r="E496" s="4"/>
      <c r="F496" s="4"/>
      <c r="G496" s="4"/>
      <c r="H496" s="4"/>
      <c r="I496" s="4"/>
      <c r="J496" s="4"/>
      <c r="K496" s="4"/>
      <c r="L496" s="4"/>
      <c r="M496" s="4"/>
      <c r="N496" s="4"/>
      <c r="O496" s="4"/>
      <c r="P496" s="4"/>
      <c r="Q496" s="4"/>
      <c r="R496" s="4"/>
      <c r="S496" s="4"/>
    </row>
    <row r="497" spans="2:19">
      <c r="B497" s="4"/>
      <c r="C497" s="4"/>
      <c r="D497" s="4"/>
      <c r="E497" s="4"/>
      <c r="F497" s="4"/>
      <c r="G497" s="4"/>
      <c r="H497" s="4"/>
      <c r="I497" s="4"/>
      <c r="J497" s="4"/>
      <c r="K497" s="4"/>
      <c r="L497" s="4"/>
      <c r="M497" s="4"/>
      <c r="N497" s="4"/>
      <c r="O497" s="4"/>
      <c r="P497" s="4"/>
      <c r="Q497" s="4"/>
      <c r="R497" s="4"/>
      <c r="S497" s="4"/>
    </row>
    <row r="498" spans="2:19">
      <c r="B498" s="4"/>
      <c r="C498" s="4"/>
      <c r="D498" s="4"/>
      <c r="E498" s="4"/>
      <c r="F498" s="4"/>
      <c r="G498" s="4"/>
      <c r="H498" s="4"/>
      <c r="I498" s="4"/>
      <c r="J498" s="4"/>
      <c r="K498" s="4"/>
      <c r="L498" s="4"/>
      <c r="M498" s="4"/>
      <c r="N498" s="4"/>
      <c r="O498" s="4"/>
      <c r="P498" s="4"/>
      <c r="Q498" s="4"/>
      <c r="R498" s="4"/>
      <c r="S498" s="4"/>
    </row>
    <row r="499" spans="2:19">
      <c r="B499" s="4"/>
      <c r="C499" s="4"/>
      <c r="D499" s="4"/>
      <c r="E499" s="4"/>
      <c r="F499" s="4"/>
      <c r="G499" s="4"/>
      <c r="H499" s="4"/>
      <c r="I499" s="4"/>
      <c r="J499" s="4"/>
      <c r="K499" s="4"/>
      <c r="L499" s="4"/>
      <c r="M499" s="4"/>
      <c r="N499" s="4"/>
      <c r="O499" s="4"/>
      <c r="P499" s="4"/>
      <c r="Q499" s="4"/>
      <c r="R499" s="4"/>
      <c r="S499" s="4"/>
    </row>
    <row r="500" spans="2:19">
      <c r="B500" s="4"/>
      <c r="C500" s="4"/>
      <c r="D500" s="4"/>
      <c r="E500" s="4"/>
      <c r="F500" s="4"/>
      <c r="G500" s="4"/>
      <c r="H500" s="4"/>
      <c r="I500" s="4"/>
      <c r="J500" s="4"/>
      <c r="K500" s="4"/>
      <c r="L500" s="4"/>
      <c r="M500" s="4"/>
      <c r="N500" s="4"/>
      <c r="O500" s="4"/>
      <c r="P500" s="4"/>
      <c r="Q500" s="4"/>
      <c r="R500" s="4"/>
      <c r="S500" s="4"/>
    </row>
    <row r="501" spans="2:19">
      <c r="B501" s="4"/>
      <c r="C501" s="4"/>
      <c r="D501" s="4"/>
      <c r="E501" s="4"/>
      <c r="F501" s="4"/>
      <c r="G501" s="4"/>
      <c r="H501" s="4"/>
      <c r="I501" s="4"/>
      <c r="J501" s="4"/>
      <c r="K501" s="4"/>
      <c r="L501" s="4"/>
      <c r="M501" s="4"/>
      <c r="N501" s="4"/>
      <c r="O501" s="4"/>
      <c r="P501" s="4"/>
      <c r="Q501" s="4"/>
      <c r="R501" s="4"/>
      <c r="S501" s="4"/>
    </row>
    <row r="502" spans="2:19">
      <c r="B502" s="4"/>
      <c r="C502" s="4"/>
      <c r="D502" s="4"/>
      <c r="E502" s="4"/>
      <c r="F502" s="4"/>
      <c r="G502" s="4"/>
      <c r="H502" s="4"/>
      <c r="I502" s="4"/>
      <c r="J502" s="4"/>
      <c r="K502" s="4"/>
      <c r="L502" s="4"/>
      <c r="M502" s="4"/>
      <c r="N502" s="4"/>
      <c r="O502" s="4"/>
      <c r="P502" s="4"/>
      <c r="Q502" s="4"/>
      <c r="R502" s="4"/>
      <c r="S502" s="4"/>
    </row>
    <row r="503" spans="2:19">
      <c r="B503" s="4"/>
      <c r="C503" s="4"/>
      <c r="D503" s="4"/>
      <c r="E503" s="4"/>
      <c r="F503" s="4"/>
      <c r="G503" s="4"/>
      <c r="H503" s="4"/>
      <c r="I503" s="4"/>
      <c r="J503" s="4"/>
      <c r="K503" s="4"/>
      <c r="L503" s="4"/>
      <c r="M503" s="4"/>
      <c r="N503" s="4"/>
      <c r="O503" s="4"/>
      <c r="P503" s="4"/>
      <c r="Q503" s="4"/>
      <c r="R503" s="4"/>
      <c r="S503" s="4"/>
    </row>
    <row r="504" spans="2:19">
      <c r="B504" s="4"/>
      <c r="C504" s="4"/>
      <c r="D504" s="4"/>
      <c r="E504" s="4"/>
      <c r="F504" s="4"/>
      <c r="G504" s="4"/>
      <c r="H504" s="4"/>
      <c r="I504" s="4"/>
      <c r="J504" s="4"/>
      <c r="K504" s="4"/>
      <c r="L504" s="4"/>
      <c r="M504" s="4"/>
      <c r="N504" s="4"/>
      <c r="O504" s="4"/>
      <c r="P504" s="4"/>
      <c r="Q504" s="4"/>
      <c r="R504" s="4"/>
      <c r="S504" s="4"/>
    </row>
    <row r="505" spans="2:19">
      <c r="B505" s="4"/>
      <c r="C505" s="4"/>
      <c r="D505" s="4"/>
      <c r="E505" s="4"/>
      <c r="F505" s="4"/>
      <c r="G505" s="4"/>
      <c r="H505" s="4"/>
      <c r="I505" s="4"/>
      <c r="J505" s="4"/>
      <c r="K505" s="4"/>
      <c r="L505" s="4"/>
      <c r="M505" s="4"/>
      <c r="N505" s="4"/>
      <c r="O505" s="4"/>
      <c r="P505" s="4"/>
      <c r="Q505" s="4"/>
      <c r="R505" s="4"/>
      <c r="S505" s="4"/>
    </row>
    <row r="506" spans="2:19">
      <c r="B506" s="4"/>
      <c r="C506" s="4"/>
      <c r="D506" s="4"/>
      <c r="E506" s="4"/>
      <c r="F506" s="4"/>
      <c r="G506" s="4"/>
      <c r="H506" s="4"/>
      <c r="I506" s="4"/>
      <c r="J506" s="4"/>
      <c r="K506" s="4"/>
      <c r="L506" s="4"/>
      <c r="M506" s="4"/>
      <c r="N506" s="4"/>
      <c r="O506" s="4"/>
      <c r="P506" s="4"/>
      <c r="Q506" s="4"/>
      <c r="R506" s="4"/>
      <c r="S506" s="4"/>
    </row>
    <row r="507" spans="2:19">
      <c r="B507" s="4"/>
      <c r="C507" s="4"/>
      <c r="D507" s="4"/>
      <c r="E507" s="4"/>
      <c r="F507" s="4"/>
      <c r="G507" s="4"/>
      <c r="H507" s="4"/>
      <c r="I507" s="4"/>
      <c r="J507" s="4"/>
      <c r="K507" s="4"/>
      <c r="L507" s="4"/>
      <c r="M507" s="4"/>
      <c r="N507" s="4"/>
      <c r="O507" s="4"/>
      <c r="P507" s="4"/>
      <c r="Q507" s="4"/>
      <c r="R507" s="4"/>
      <c r="S507" s="4"/>
    </row>
    <row r="508" spans="2:19">
      <c r="B508" s="4"/>
      <c r="C508" s="4"/>
      <c r="D508" s="4"/>
      <c r="E508" s="4"/>
      <c r="F508" s="4"/>
      <c r="G508" s="4"/>
      <c r="H508" s="4"/>
      <c r="I508" s="4"/>
      <c r="J508" s="4"/>
      <c r="K508" s="4"/>
      <c r="L508" s="4"/>
      <c r="M508" s="4"/>
      <c r="N508" s="4"/>
      <c r="O508" s="4"/>
      <c r="P508" s="4"/>
      <c r="Q508" s="4"/>
      <c r="R508" s="4"/>
      <c r="S508" s="4"/>
    </row>
    <row r="509" spans="2:19">
      <c r="B509" s="4"/>
      <c r="C509" s="4"/>
      <c r="D509" s="4"/>
      <c r="E509" s="4"/>
      <c r="F509" s="4"/>
      <c r="G509" s="4"/>
      <c r="H509" s="4"/>
      <c r="I509" s="4"/>
      <c r="J509" s="4"/>
      <c r="K509" s="4"/>
      <c r="L509" s="4"/>
      <c r="M509" s="4"/>
      <c r="N509" s="4"/>
      <c r="O509" s="4"/>
      <c r="P509" s="4"/>
      <c r="Q509" s="4"/>
      <c r="R509" s="4"/>
      <c r="S509" s="4"/>
    </row>
    <row r="510" spans="2:19">
      <c r="B510" s="4"/>
      <c r="C510" s="4"/>
      <c r="D510" s="4"/>
      <c r="E510" s="4"/>
      <c r="F510" s="4"/>
      <c r="G510" s="4"/>
      <c r="H510" s="4"/>
      <c r="I510" s="4"/>
      <c r="J510" s="4"/>
      <c r="K510" s="4"/>
      <c r="L510" s="4"/>
      <c r="M510" s="4"/>
      <c r="N510" s="4"/>
      <c r="O510" s="4"/>
      <c r="P510" s="4"/>
      <c r="Q510" s="4"/>
      <c r="R510" s="4"/>
      <c r="S510" s="4"/>
    </row>
    <row r="511" spans="2:19">
      <c r="B511" s="4"/>
      <c r="C511" s="4"/>
      <c r="D511" s="4"/>
      <c r="E511" s="4"/>
      <c r="F511" s="4"/>
      <c r="G511" s="4"/>
      <c r="H511" s="4"/>
      <c r="I511" s="4"/>
      <c r="J511" s="4"/>
      <c r="K511" s="4"/>
      <c r="L511" s="4"/>
      <c r="M511" s="4"/>
      <c r="N511" s="4"/>
      <c r="O511" s="4"/>
      <c r="P511" s="4"/>
      <c r="Q511" s="4"/>
      <c r="R511" s="4"/>
      <c r="S511" s="4"/>
    </row>
    <row r="512" spans="2:19">
      <c r="B512" s="4"/>
      <c r="C512" s="4"/>
      <c r="D512" s="4"/>
      <c r="E512" s="4"/>
      <c r="F512" s="4"/>
      <c r="G512" s="4"/>
      <c r="H512" s="4"/>
      <c r="I512" s="4"/>
      <c r="J512" s="4"/>
      <c r="K512" s="4"/>
      <c r="L512" s="4"/>
      <c r="M512" s="4"/>
      <c r="N512" s="4"/>
      <c r="O512" s="4"/>
      <c r="P512" s="4"/>
      <c r="Q512" s="4"/>
      <c r="R512" s="4"/>
      <c r="S512" s="4"/>
    </row>
    <row r="513" spans="2:19">
      <c r="B513" s="4"/>
      <c r="C513" s="4"/>
      <c r="D513" s="4"/>
      <c r="E513" s="4"/>
      <c r="F513" s="4"/>
      <c r="G513" s="4"/>
      <c r="H513" s="4"/>
      <c r="I513" s="4"/>
      <c r="J513" s="4"/>
      <c r="K513" s="4"/>
      <c r="L513" s="4"/>
      <c r="M513" s="4"/>
      <c r="N513" s="4"/>
      <c r="O513" s="4"/>
      <c r="P513" s="4"/>
      <c r="Q513" s="4"/>
      <c r="R513" s="4"/>
      <c r="S513" s="4"/>
    </row>
    <row r="514" spans="2:19">
      <c r="B514" s="4"/>
      <c r="C514" s="4"/>
      <c r="D514" s="4"/>
      <c r="E514" s="4"/>
      <c r="F514" s="4"/>
      <c r="G514" s="4"/>
      <c r="H514" s="4"/>
      <c r="I514" s="4"/>
      <c r="J514" s="4"/>
      <c r="K514" s="4"/>
      <c r="L514" s="4"/>
      <c r="M514" s="4"/>
      <c r="N514" s="4"/>
      <c r="O514" s="4"/>
      <c r="P514" s="4"/>
      <c r="Q514" s="4"/>
      <c r="R514" s="4"/>
      <c r="S514" s="4"/>
    </row>
    <row r="515" spans="2:19">
      <c r="B515" s="4"/>
      <c r="C515" s="4"/>
      <c r="D515" s="4"/>
      <c r="E515" s="4"/>
      <c r="F515" s="4"/>
      <c r="G515" s="4"/>
      <c r="H515" s="4"/>
      <c r="I515" s="4"/>
      <c r="J515" s="4"/>
      <c r="K515" s="4"/>
      <c r="L515" s="4"/>
      <c r="M515" s="4"/>
      <c r="N515" s="4"/>
      <c r="O515" s="4"/>
      <c r="P515" s="4"/>
      <c r="Q515" s="4"/>
      <c r="R515" s="4"/>
      <c r="S515" s="4"/>
    </row>
    <row r="516" spans="2:19">
      <c r="B516" s="4"/>
      <c r="C516" s="4"/>
      <c r="D516" s="4"/>
      <c r="E516" s="4"/>
      <c r="F516" s="4"/>
      <c r="G516" s="4"/>
      <c r="H516" s="4"/>
      <c r="I516" s="4"/>
      <c r="J516" s="4"/>
      <c r="K516" s="4"/>
      <c r="L516" s="4"/>
      <c r="M516" s="4"/>
      <c r="N516" s="4"/>
      <c r="O516" s="4"/>
      <c r="P516" s="4"/>
      <c r="Q516" s="4"/>
      <c r="R516" s="4"/>
      <c r="S516" s="4"/>
    </row>
    <row r="517" spans="2:19">
      <c r="B517" s="4"/>
      <c r="C517" s="4"/>
      <c r="D517" s="4"/>
      <c r="E517" s="4"/>
      <c r="F517" s="4"/>
      <c r="G517" s="4"/>
      <c r="H517" s="4"/>
      <c r="I517" s="4"/>
      <c r="J517" s="4"/>
      <c r="K517" s="4"/>
      <c r="L517" s="4"/>
      <c r="M517" s="4"/>
      <c r="N517" s="4"/>
      <c r="O517" s="4"/>
      <c r="P517" s="4"/>
      <c r="Q517" s="4"/>
      <c r="R517" s="4"/>
      <c r="S517" s="4"/>
    </row>
    <row r="518" spans="2:19">
      <c r="B518" s="4"/>
      <c r="C518" s="4"/>
      <c r="D518" s="4"/>
      <c r="E518" s="4"/>
      <c r="F518" s="4"/>
      <c r="G518" s="4"/>
      <c r="H518" s="4"/>
      <c r="I518" s="4"/>
      <c r="J518" s="4"/>
      <c r="K518" s="4"/>
      <c r="L518" s="4"/>
      <c r="M518" s="4"/>
      <c r="N518" s="4"/>
      <c r="O518" s="4"/>
      <c r="P518" s="4"/>
      <c r="Q518" s="4"/>
      <c r="R518" s="4"/>
      <c r="S518" s="4"/>
    </row>
    <row r="519" spans="2:19">
      <c r="B519" s="4"/>
      <c r="C519" s="4"/>
      <c r="D519" s="4"/>
      <c r="E519" s="4"/>
      <c r="F519" s="4"/>
      <c r="G519" s="4"/>
      <c r="H519" s="4"/>
      <c r="I519" s="4"/>
      <c r="J519" s="4"/>
      <c r="K519" s="4"/>
      <c r="L519" s="4"/>
      <c r="M519" s="4"/>
      <c r="N519" s="4"/>
      <c r="O519" s="4"/>
      <c r="P519" s="4"/>
      <c r="Q519" s="4"/>
      <c r="R519" s="4"/>
      <c r="S519" s="4"/>
    </row>
    <row r="520" spans="2:19">
      <c r="B520" s="4"/>
      <c r="C520" s="4"/>
      <c r="D520" s="4"/>
      <c r="E520" s="4"/>
      <c r="F520" s="4"/>
      <c r="G520" s="4"/>
      <c r="H520" s="4"/>
      <c r="I520" s="4"/>
      <c r="J520" s="4"/>
      <c r="K520" s="4"/>
      <c r="L520" s="4"/>
      <c r="M520" s="4"/>
      <c r="N520" s="4"/>
      <c r="O520" s="4"/>
      <c r="P520" s="4"/>
      <c r="Q520" s="4"/>
      <c r="R520" s="4"/>
      <c r="S520" s="4"/>
    </row>
    <row r="521" spans="2:19">
      <c r="B521" s="4"/>
      <c r="C521" s="4"/>
      <c r="D521" s="4"/>
      <c r="E521" s="4"/>
      <c r="F521" s="4"/>
      <c r="G521" s="4"/>
      <c r="H521" s="4"/>
      <c r="I521" s="4"/>
      <c r="J521" s="4"/>
      <c r="K521" s="4"/>
      <c r="L521" s="4"/>
      <c r="M521" s="4"/>
      <c r="N521" s="4"/>
      <c r="O521" s="4"/>
      <c r="P521" s="4"/>
      <c r="Q521" s="4"/>
      <c r="R521" s="4"/>
      <c r="S521" s="4"/>
    </row>
    <row r="522" spans="2:19">
      <c r="B522" s="4"/>
      <c r="C522" s="4"/>
      <c r="D522" s="4"/>
      <c r="E522" s="4"/>
      <c r="F522" s="4"/>
      <c r="G522" s="4"/>
      <c r="H522" s="4"/>
      <c r="I522" s="4"/>
      <c r="J522" s="4"/>
      <c r="K522" s="4"/>
      <c r="L522" s="4"/>
      <c r="M522" s="4"/>
      <c r="N522" s="4"/>
      <c r="O522" s="4"/>
      <c r="P522" s="4"/>
      <c r="Q522" s="4"/>
      <c r="R522" s="4"/>
      <c r="S522" s="4"/>
    </row>
    <row r="523" spans="2:19">
      <c r="B523" s="4"/>
      <c r="C523" s="4"/>
      <c r="D523" s="4"/>
      <c r="E523" s="4"/>
      <c r="F523" s="4"/>
      <c r="G523" s="4"/>
      <c r="H523" s="4"/>
      <c r="I523" s="4"/>
      <c r="J523" s="4"/>
      <c r="K523" s="4"/>
      <c r="L523" s="4"/>
      <c r="M523" s="4"/>
      <c r="N523" s="4"/>
      <c r="O523" s="4"/>
      <c r="P523" s="4"/>
      <c r="Q523" s="4"/>
      <c r="R523" s="4"/>
      <c r="S523" s="4"/>
    </row>
    <row r="524" spans="2:19">
      <c r="B524" s="4"/>
      <c r="C524" s="4"/>
      <c r="D524" s="4"/>
      <c r="E524" s="4"/>
      <c r="F524" s="4"/>
      <c r="G524" s="4"/>
      <c r="H524" s="4"/>
      <c r="I524" s="4"/>
      <c r="J524" s="4"/>
      <c r="K524" s="4"/>
      <c r="L524" s="4"/>
      <c r="M524" s="4"/>
      <c r="N524" s="4"/>
      <c r="O524" s="4"/>
      <c r="P524" s="4"/>
      <c r="Q524" s="4"/>
      <c r="R524" s="4"/>
      <c r="S524" s="4"/>
    </row>
    <row r="525" spans="2:19">
      <c r="B525" s="4"/>
      <c r="C525" s="4"/>
      <c r="D525" s="4"/>
      <c r="E525" s="4"/>
      <c r="F525" s="4"/>
      <c r="G525" s="4"/>
      <c r="H525" s="4"/>
      <c r="I525" s="4"/>
      <c r="J525" s="4"/>
      <c r="K525" s="4"/>
      <c r="L525" s="4"/>
      <c r="M525" s="4"/>
      <c r="N525" s="4"/>
      <c r="O525" s="4"/>
      <c r="P525" s="4"/>
      <c r="Q525" s="4"/>
      <c r="R525" s="4"/>
      <c r="S525" s="4"/>
    </row>
    <row r="526" spans="2:19">
      <c r="B526" s="4"/>
      <c r="C526" s="4"/>
      <c r="D526" s="4"/>
      <c r="E526" s="4"/>
      <c r="F526" s="4"/>
      <c r="G526" s="4"/>
      <c r="H526" s="4"/>
      <c r="I526" s="4"/>
      <c r="J526" s="4"/>
      <c r="K526" s="4"/>
      <c r="L526" s="4"/>
      <c r="M526" s="4"/>
      <c r="N526" s="4"/>
      <c r="O526" s="4"/>
      <c r="P526" s="4"/>
      <c r="Q526" s="4"/>
      <c r="R526" s="4"/>
      <c r="S526" s="4"/>
    </row>
    <row r="527" spans="2:19">
      <c r="B527" s="4"/>
      <c r="C527" s="4"/>
      <c r="D527" s="4"/>
      <c r="E527" s="4"/>
      <c r="F527" s="4"/>
      <c r="G527" s="4"/>
      <c r="H527" s="4"/>
      <c r="I527" s="4"/>
      <c r="J527" s="4"/>
      <c r="K527" s="4"/>
      <c r="L527" s="4"/>
      <c r="M527" s="4"/>
      <c r="N527" s="4"/>
      <c r="O527" s="4"/>
      <c r="P527" s="4"/>
      <c r="Q527" s="4"/>
      <c r="R527" s="4"/>
      <c r="S527" s="4"/>
    </row>
    <row r="528" spans="2:19">
      <c r="B528" s="4"/>
      <c r="C528" s="4"/>
      <c r="D528" s="4"/>
      <c r="E528" s="4"/>
      <c r="F528" s="4"/>
      <c r="G528" s="4"/>
      <c r="H528" s="4"/>
      <c r="I528" s="4"/>
      <c r="J528" s="4"/>
      <c r="K528" s="4"/>
      <c r="L528" s="4"/>
      <c r="M528" s="4"/>
      <c r="N528" s="4"/>
      <c r="O528" s="4"/>
      <c r="P528" s="4"/>
      <c r="Q528" s="4"/>
      <c r="R528" s="4"/>
      <c r="S528" s="4"/>
    </row>
    <row r="529" spans="2:19">
      <c r="B529" s="4"/>
      <c r="C529" s="4"/>
      <c r="D529" s="4"/>
      <c r="E529" s="4"/>
      <c r="F529" s="4"/>
      <c r="G529" s="4"/>
      <c r="H529" s="4"/>
      <c r="I529" s="4"/>
      <c r="J529" s="4"/>
      <c r="K529" s="4"/>
      <c r="L529" s="4"/>
      <c r="M529" s="4"/>
      <c r="N529" s="4"/>
      <c r="O529" s="4"/>
      <c r="P529" s="4"/>
      <c r="Q529" s="4"/>
      <c r="R529" s="4"/>
      <c r="S529" s="4"/>
    </row>
    <row r="530" spans="2:19">
      <c r="B530" s="4"/>
      <c r="C530" s="4"/>
      <c r="D530" s="4"/>
      <c r="E530" s="4"/>
      <c r="F530" s="4"/>
      <c r="G530" s="4"/>
      <c r="H530" s="4"/>
      <c r="I530" s="4"/>
      <c r="J530" s="4"/>
      <c r="K530" s="4"/>
      <c r="L530" s="4"/>
      <c r="M530" s="4"/>
      <c r="N530" s="4"/>
      <c r="O530" s="4"/>
      <c r="P530" s="4"/>
      <c r="Q530" s="4"/>
      <c r="R530" s="4"/>
      <c r="S530" s="4"/>
    </row>
    <row r="531" spans="2:19">
      <c r="B531" s="4"/>
      <c r="C531" s="4"/>
      <c r="D531" s="4"/>
      <c r="E531" s="4"/>
      <c r="F531" s="4"/>
      <c r="G531" s="4"/>
      <c r="H531" s="4"/>
      <c r="I531" s="4"/>
      <c r="J531" s="4"/>
      <c r="K531" s="4"/>
      <c r="L531" s="4"/>
      <c r="M531" s="4"/>
      <c r="N531" s="4"/>
      <c r="O531" s="4"/>
      <c r="P531" s="4"/>
      <c r="Q531" s="4"/>
      <c r="R531" s="4"/>
      <c r="S531" s="4"/>
    </row>
    <row r="532" spans="2:19">
      <c r="B532" s="4"/>
      <c r="C532" s="4"/>
      <c r="D532" s="4"/>
      <c r="E532" s="4"/>
      <c r="F532" s="4"/>
      <c r="G532" s="4"/>
      <c r="H532" s="4"/>
      <c r="I532" s="4"/>
      <c r="J532" s="4"/>
      <c r="K532" s="4"/>
      <c r="L532" s="4"/>
      <c r="M532" s="4"/>
      <c r="N532" s="4"/>
      <c r="O532" s="4"/>
      <c r="P532" s="4"/>
      <c r="Q532" s="4"/>
      <c r="R532" s="4"/>
      <c r="S532" s="4"/>
    </row>
    <row r="533" spans="2:19">
      <c r="B533" s="4"/>
      <c r="C533" s="4"/>
      <c r="D533" s="4"/>
      <c r="E533" s="4"/>
      <c r="F533" s="4"/>
      <c r="G533" s="4"/>
      <c r="H533" s="4"/>
      <c r="I533" s="4"/>
      <c r="J533" s="4"/>
      <c r="K533" s="4"/>
      <c r="L533" s="4"/>
      <c r="M533" s="4"/>
      <c r="N533" s="4"/>
      <c r="O533" s="4"/>
      <c r="P533" s="4"/>
      <c r="Q533" s="4"/>
      <c r="R533" s="4"/>
      <c r="S533" s="4"/>
    </row>
    <row r="534" spans="2:19">
      <c r="B534" s="4"/>
      <c r="C534" s="4"/>
      <c r="D534" s="4"/>
      <c r="E534" s="4"/>
      <c r="F534" s="4"/>
      <c r="G534" s="4"/>
      <c r="H534" s="4"/>
      <c r="I534" s="4"/>
      <c r="J534" s="4"/>
      <c r="K534" s="4"/>
      <c r="L534" s="4"/>
      <c r="M534" s="4"/>
      <c r="N534" s="4"/>
      <c r="O534" s="4"/>
      <c r="P534" s="4"/>
      <c r="Q534" s="4"/>
      <c r="R534" s="4"/>
      <c r="S534" s="4"/>
    </row>
    <row r="535" spans="2:19">
      <c r="B535" s="4"/>
      <c r="C535" s="4"/>
      <c r="D535" s="4"/>
      <c r="E535" s="4"/>
      <c r="F535" s="4"/>
      <c r="G535" s="4"/>
      <c r="H535" s="4"/>
      <c r="I535" s="4"/>
      <c r="J535" s="4"/>
      <c r="K535" s="4"/>
      <c r="L535" s="4"/>
      <c r="M535" s="4"/>
      <c r="N535" s="4"/>
      <c r="O535" s="4"/>
      <c r="P535" s="4"/>
      <c r="Q535" s="4"/>
      <c r="R535" s="4"/>
      <c r="S535" s="4"/>
    </row>
    <row r="536" spans="2:19">
      <c r="B536" s="4"/>
      <c r="C536" s="4"/>
      <c r="D536" s="4"/>
      <c r="E536" s="4"/>
      <c r="F536" s="4"/>
      <c r="G536" s="4"/>
      <c r="H536" s="4"/>
      <c r="I536" s="4"/>
      <c r="J536" s="4"/>
      <c r="K536" s="4"/>
      <c r="L536" s="4"/>
      <c r="M536" s="4"/>
      <c r="N536" s="4"/>
      <c r="O536" s="4"/>
      <c r="P536" s="4"/>
      <c r="Q536" s="4"/>
      <c r="R536" s="4"/>
      <c r="S536" s="4"/>
    </row>
    <row r="537" spans="2:19">
      <c r="B537" s="4"/>
      <c r="C537" s="4"/>
      <c r="D537" s="4"/>
      <c r="E537" s="4"/>
      <c r="F537" s="4"/>
      <c r="G537" s="4"/>
      <c r="H537" s="4"/>
      <c r="I537" s="4"/>
      <c r="J537" s="4"/>
      <c r="K537" s="4"/>
      <c r="L537" s="4"/>
      <c r="M537" s="4"/>
      <c r="N537" s="4"/>
      <c r="O537" s="4"/>
      <c r="P537" s="4"/>
      <c r="Q537" s="4"/>
      <c r="R537" s="4"/>
      <c r="S537" s="4"/>
    </row>
    <row r="538" spans="2:19">
      <c r="B538" s="4"/>
      <c r="C538" s="4"/>
      <c r="D538" s="4"/>
      <c r="E538" s="4"/>
      <c r="F538" s="4"/>
      <c r="G538" s="4"/>
      <c r="H538" s="4"/>
      <c r="I538" s="4"/>
      <c r="J538" s="4"/>
      <c r="K538" s="4"/>
      <c r="L538" s="4"/>
      <c r="M538" s="4"/>
      <c r="N538" s="4"/>
      <c r="O538" s="4"/>
      <c r="P538" s="4"/>
      <c r="Q538" s="4"/>
      <c r="R538" s="4"/>
      <c r="S538" s="4"/>
    </row>
    <row r="539" spans="2:19">
      <c r="B539" s="4"/>
      <c r="C539" s="4"/>
      <c r="D539" s="4"/>
      <c r="E539" s="4"/>
      <c r="F539" s="4"/>
      <c r="G539" s="4"/>
      <c r="H539" s="4"/>
      <c r="I539" s="4"/>
      <c r="J539" s="4"/>
      <c r="K539" s="4"/>
      <c r="L539" s="4"/>
      <c r="M539" s="4"/>
      <c r="N539" s="4"/>
      <c r="O539" s="4"/>
      <c r="P539" s="4"/>
      <c r="Q539" s="4"/>
      <c r="R539" s="4"/>
      <c r="S539" s="4"/>
    </row>
    <row r="540" spans="2:19">
      <c r="B540" s="4"/>
      <c r="C540" s="4"/>
      <c r="D540" s="4"/>
      <c r="E540" s="4"/>
      <c r="F540" s="4"/>
      <c r="G540" s="4"/>
      <c r="H540" s="4"/>
      <c r="I540" s="4"/>
      <c r="J540" s="4"/>
      <c r="K540" s="4"/>
      <c r="L540" s="4"/>
      <c r="M540" s="4"/>
      <c r="N540" s="4"/>
      <c r="O540" s="4"/>
      <c r="P540" s="4"/>
      <c r="Q540" s="4"/>
      <c r="R540" s="4"/>
      <c r="S540" s="4"/>
    </row>
    <row r="541" spans="2:19">
      <c r="B541" s="4"/>
      <c r="C541" s="4"/>
      <c r="D541" s="4"/>
      <c r="E541" s="4"/>
      <c r="F541" s="4"/>
      <c r="G541" s="4"/>
      <c r="H541" s="4"/>
      <c r="I541" s="4"/>
      <c r="J541" s="4"/>
      <c r="K541" s="4"/>
      <c r="L541" s="4"/>
      <c r="M541" s="4"/>
      <c r="N541" s="4"/>
      <c r="O541" s="4"/>
      <c r="P541" s="4"/>
      <c r="Q541" s="4"/>
      <c r="R541" s="4"/>
      <c r="S541" s="4"/>
    </row>
    <row r="542" spans="2:19">
      <c r="B542" s="4"/>
      <c r="C542" s="4"/>
      <c r="D542" s="4"/>
      <c r="E542" s="4"/>
      <c r="F542" s="4"/>
      <c r="G542" s="4"/>
      <c r="H542" s="4"/>
      <c r="I542" s="4"/>
      <c r="J542" s="4"/>
      <c r="K542" s="4"/>
      <c r="L542" s="4"/>
      <c r="M542" s="4"/>
      <c r="N542" s="4"/>
      <c r="O542" s="4"/>
      <c r="P542" s="4"/>
      <c r="Q542" s="4"/>
      <c r="R542" s="4"/>
      <c r="S542" s="4"/>
    </row>
    <row r="543" spans="2:19">
      <c r="B543" s="4"/>
      <c r="C543" s="4"/>
      <c r="D543" s="4"/>
      <c r="E543" s="4"/>
      <c r="F543" s="4"/>
      <c r="G543" s="4"/>
      <c r="H543" s="4"/>
      <c r="I543" s="4"/>
      <c r="J543" s="4"/>
      <c r="K543" s="4"/>
      <c r="L543" s="4"/>
      <c r="M543" s="4"/>
      <c r="N543" s="4"/>
      <c r="O543" s="4"/>
      <c r="P543" s="4"/>
      <c r="Q543" s="4"/>
      <c r="R543" s="4"/>
      <c r="S543" s="4"/>
    </row>
    <row r="544" spans="2:19">
      <c r="B544" s="4"/>
      <c r="C544" s="4"/>
      <c r="D544" s="4"/>
      <c r="E544" s="4"/>
      <c r="F544" s="4"/>
      <c r="G544" s="4"/>
      <c r="H544" s="4"/>
      <c r="I544" s="4"/>
      <c r="J544" s="4"/>
      <c r="K544" s="4"/>
      <c r="L544" s="4"/>
      <c r="M544" s="4"/>
      <c r="N544" s="4"/>
      <c r="O544" s="4"/>
      <c r="P544" s="4"/>
      <c r="Q544" s="4"/>
      <c r="R544" s="4"/>
      <c r="S544" s="4"/>
    </row>
    <row r="545" spans="2:19">
      <c r="B545" s="4"/>
      <c r="C545" s="4"/>
      <c r="D545" s="4"/>
      <c r="E545" s="4"/>
      <c r="F545" s="4"/>
      <c r="G545" s="4"/>
      <c r="H545" s="4"/>
      <c r="I545" s="4"/>
      <c r="J545" s="4"/>
      <c r="K545" s="4"/>
      <c r="L545" s="4"/>
      <c r="M545" s="4"/>
      <c r="N545" s="4"/>
      <c r="O545" s="4"/>
      <c r="P545" s="4"/>
      <c r="Q545" s="4"/>
      <c r="R545" s="4"/>
      <c r="S545" s="4"/>
    </row>
    <row r="546" spans="2:19">
      <c r="B546" s="4"/>
      <c r="C546" s="4"/>
      <c r="D546" s="4"/>
      <c r="E546" s="4"/>
      <c r="F546" s="4"/>
      <c r="G546" s="4"/>
      <c r="H546" s="4"/>
      <c r="I546" s="4"/>
      <c r="J546" s="4"/>
      <c r="K546" s="4"/>
      <c r="L546" s="4"/>
      <c r="M546" s="4"/>
      <c r="N546" s="4"/>
      <c r="O546" s="4"/>
      <c r="P546" s="4"/>
      <c r="Q546" s="4"/>
      <c r="R546" s="4"/>
      <c r="S546" s="4"/>
    </row>
    <row r="547" spans="2:19">
      <c r="B547" s="4"/>
      <c r="C547" s="4"/>
      <c r="D547" s="4"/>
      <c r="E547" s="4"/>
      <c r="F547" s="4"/>
      <c r="G547" s="4"/>
      <c r="H547" s="4"/>
      <c r="I547" s="4"/>
      <c r="J547" s="4"/>
      <c r="K547" s="4"/>
      <c r="L547" s="4"/>
      <c r="M547" s="4"/>
      <c r="N547" s="4"/>
      <c r="O547" s="4"/>
      <c r="P547" s="4"/>
      <c r="Q547" s="4"/>
      <c r="R547" s="4"/>
      <c r="S547" s="4"/>
    </row>
    <row r="548" spans="2:19">
      <c r="B548" s="4"/>
      <c r="C548" s="4"/>
      <c r="D548" s="4"/>
      <c r="E548" s="4"/>
      <c r="F548" s="4"/>
      <c r="G548" s="4"/>
      <c r="H548" s="4"/>
      <c r="I548" s="4"/>
      <c r="J548" s="4"/>
      <c r="K548" s="4"/>
      <c r="L548" s="4"/>
      <c r="M548" s="4"/>
      <c r="N548" s="4"/>
      <c r="O548" s="4"/>
      <c r="P548" s="4"/>
      <c r="Q548" s="4"/>
      <c r="R548" s="4"/>
      <c r="S548" s="4"/>
    </row>
    <row r="549" spans="2:19">
      <c r="B549" s="4"/>
      <c r="C549" s="4"/>
      <c r="D549" s="4"/>
      <c r="E549" s="4"/>
      <c r="F549" s="4"/>
      <c r="G549" s="4"/>
      <c r="H549" s="4"/>
      <c r="I549" s="4"/>
      <c r="J549" s="4"/>
      <c r="K549" s="4"/>
      <c r="L549" s="4"/>
      <c r="M549" s="4"/>
      <c r="N549" s="4"/>
      <c r="O549" s="4"/>
      <c r="P549" s="4"/>
      <c r="Q549" s="4"/>
      <c r="R549" s="4"/>
      <c r="S549" s="4"/>
    </row>
    <row r="550" spans="2:19">
      <c r="B550" s="4"/>
      <c r="C550" s="4"/>
      <c r="D550" s="4"/>
      <c r="E550" s="4"/>
      <c r="F550" s="4"/>
      <c r="G550" s="4"/>
      <c r="H550" s="4"/>
      <c r="I550" s="4"/>
      <c r="J550" s="4"/>
      <c r="K550" s="4"/>
      <c r="L550" s="4"/>
      <c r="M550" s="4"/>
      <c r="N550" s="4"/>
      <c r="O550" s="4"/>
      <c r="P550" s="4"/>
      <c r="Q550" s="4"/>
      <c r="R550" s="4"/>
      <c r="S550" s="4"/>
    </row>
    <row r="551" spans="2:19">
      <c r="B551" s="4"/>
      <c r="C551" s="4"/>
      <c r="D551" s="4"/>
      <c r="E551" s="4"/>
      <c r="F551" s="4"/>
      <c r="G551" s="4"/>
      <c r="H551" s="4"/>
      <c r="I551" s="4"/>
      <c r="J551" s="4"/>
      <c r="K551" s="4"/>
      <c r="L551" s="4"/>
      <c r="M551" s="4"/>
      <c r="N551" s="4"/>
      <c r="O551" s="4"/>
      <c r="P551" s="4"/>
      <c r="Q551" s="4"/>
      <c r="R551" s="4"/>
      <c r="S551" s="4"/>
    </row>
    <row r="552" spans="2:19">
      <c r="B552" s="4"/>
      <c r="C552" s="4"/>
      <c r="D552" s="4"/>
      <c r="E552" s="4"/>
      <c r="F552" s="4"/>
      <c r="G552" s="4"/>
      <c r="H552" s="4"/>
      <c r="I552" s="4"/>
      <c r="J552" s="4"/>
      <c r="K552" s="4"/>
      <c r="L552" s="4"/>
      <c r="M552" s="4"/>
      <c r="N552" s="4"/>
      <c r="O552" s="4"/>
      <c r="P552" s="4"/>
      <c r="Q552" s="4"/>
      <c r="R552" s="4"/>
      <c r="S552" s="4"/>
    </row>
    <row r="553" spans="2:19">
      <c r="B553" s="4"/>
      <c r="C553" s="4"/>
      <c r="D553" s="4"/>
      <c r="E553" s="4"/>
      <c r="F553" s="4"/>
      <c r="G553" s="4"/>
      <c r="H553" s="4"/>
      <c r="I553" s="4"/>
      <c r="J553" s="4"/>
      <c r="K553" s="4"/>
      <c r="L553" s="4"/>
      <c r="M553" s="4"/>
      <c r="N553" s="4"/>
      <c r="O553" s="4"/>
      <c r="P553" s="4"/>
      <c r="Q553" s="4"/>
      <c r="R553" s="4"/>
      <c r="S553" s="4"/>
    </row>
    <row r="554" spans="2:19">
      <c r="B554" s="4"/>
      <c r="C554" s="4"/>
      <c r="D554" s="4"/>
      <c r="E554" s="4"/>
      <c r="F554" s="4"/>
      <c r="G554" s="4"/>
      <c r="H554" s="4"/>
      <c r="I554" s="4"/>
      <c r="J554" s="4"/>
      <c r="K554" s="4"/>
      <c r="L554" s="4"/>
      <c r="M554" s="4"/>
      <c r="N554" s="4"/>
      <c r="O554" s="4"/>
      <c r="P554" s="4"/>
      <c r="Q554" s="4"/>
      <c r="R554" s="4"/>
      <c r="S554" s="4"/>
    </row>
    <row r="555" spans="2:19">
      <c r="B555" s="4"/>
      <c r="C555" s="4"/>
      <c r="D555" s="4"/>
      <c r="E555" s="4"/>
      <c r="F555" s="4"/>
      <c r="G555" s="4"/>
      <c r="H555" s="4"/>
      <c r="I555" s="4"/>
      <c r="J555" s="4"/>
      <c r="K555" s="4"/>
      <c r="L555" s="4"/>
      <c r="M555" s="4"/>
      <c r="N555" s="4"/>
      <c r="O555" s="4"/>
      <c r="P555" s="4"/>
      <c r="Q555" s="4"/>
      <c r="R555" s="4"/>
      <c r="S555" s="4"/>
    </row>
    <row r="556" spans="2:19">
      <c r="B556" s="4"/>
      <c r="C556" s="4"/>
      <c r="D556" s="4"/>
      <c r="E556" s="4"/>
      <c r="F556" s="4"/>
      <c r="G556" s="4"/>
      <c r="H556" s="4"/>
      <c r="I556" s="4"/>
      <c r="J556" s="4"/>
      <c r="K556" s="4"/>
      <c r="L556" s="4"/>
      <c r="M556" s="4"/>
      <c r="N556" s="4"/>
      <c r="O556" s="4"/>
      <c r="P556" s="4"/>
      <c r="Q556" s="4"/>
      <c r="R556" s="4"/>
      <c r="S556" s="4"/>
    </row>
    <row r="557" spans="2:19">
      <c r="B557" s="4"/>
      <c r="C557" s="4"/>
      <c r="D557" s="4"/>
      <c r="E557" s="4"/>
      <c r="F557" s="4"/>
      <c r="G557" s="4"/>
      <c r="H557" s="4"/>
      <c r="I557" s="4"/>
      <c r="J557" s="4"/>
      <c r="K557" s="4"/>
      <c r="L557" s="4"/>
      <c r="M557" s="4"/>
      <c r="N557" s="4"/>
      <c r="O557" s="4"/>
      <c r="P557" s="4"/>
      <c r="Q557" s="4"/>
      <c r="R557" s="4"/>
      <c r="S557" s="4"/>
    </row>
    <row r="558" spans="2:19">
      <c r="B558" s="4"/>
      <c r="C558" s="4"/>
      <c r="D558" s="4"/>
      <c r="E558" s="4"/>
      <c r="F558" s="4"/>
      <c r="G558" s="4"/>
      <c r="H558" s="4"/>
      <c r="I558" s="4"/>
      <c r="J558" s="4"/>
      <c r="K558" s="4"/>
      <c r="L558" s="4"/>
      <c r="M558" s="4"/>
      <c r="N558" s="4"/>
      <c r="O558" s="4"/>
      <c r="P558" s="4"/>
      <c r="Q558" s="4"/>
      <c r="R558" s="4"/>
      <c r="S558" s="4"/>
    </row>
    <row r="559" spans="2:19">
      <c r="B559" s="4"/>
      <c r="C559" s="4"/>
      <c r="D559" s="4"/>
      <c r="E559" s="4"/>
      <c r="F559" s="4"/>
      <c r="G559" s="4"/>
      <c r="H559" s="4"/>
      <c r="I559" s="4"/>
      <c r="J559" s="4"/>
      <c r="K559" s="4"/>
      <c r="L559" s="4"/>
      <c r="M559" s="4"/>
      <c r="N559" s="4"/>
      <c r="O559" s="4"/>
      <c r="P559" s="4"/>
      <c r="Q559" s="4"/>
      <c r="R559" s="4"/>
      <c r="S559" s="4"/>
    </row>
    <row r="560" spans="2:19">
      <c r="B560" s="4"/>
      <c r="C560" s="4"/>
      <c r="D560" s="4"/>
      <c r="E560" s="4"/>
      <c r="F560" s="4"/>
      <c r="G560" s="4"/>
      <c r="H560" s="4"/>
      <c r="I560" s="4"/>
      <c r="J560" s="4"/>
      <c r="K560" s="4"/>
      <c r="L560" s="4"/>
      <c r="M560" s="4"/>
      <c r="N560" s="4"/>
      <c r="O560" s="4"/>
      <c r="P560" s="4"/>
      <c r="Q560" s="4"/>
      <c r="R560" s="4"/>
      <c r="S560" s="4"/>
    </row>
    <row r="561" spans="2:19">
      <c r="B561" s="4"/>
      <c r="C561" s="4"/>
      <c r="D561" s="4"/>
      <c r="E561" s="4"/>
      <c r="F561" s="4"/>
      <c r="G561" s="4"/>
      <c r="H561" s="4"/>
      <c r="I561" s="4"/>
      <c r="J561" s="4"/>
      <c r="K561" s="4"/>
      <c r="L561" s="4"/>
      <c r="M561" s="4"/>
      <c r="N561" s="4"/>
      <c r="O561" s="4"/>
      <c r="P561" s="4"/>
      <c r="Q561" s="4"/>
      <c r="R561" s="4"/>
      <c r="S561" s="4"/>
    </row>
    <row r="562" spans="2:19">
      <c r="B562" s="4"/>
      <c r="C562" s="4"/>
      <c r="D562" s="4"/>
      <c r="E562" s="4"/>
      <c r="F562" s="4"/>
      <c r="G562" s="4"/>
      <c r="H562" s="4"/>
      <c r="I562" s="4"/>
      <c r="J562" s="4"/>
      <c r="K562" s="4"/>
      <c r="L562" s="4"/>
      <c r="M562" s="4"/>
      <c r="N562" s="4"/>
      <c r="O562" s="4"/>
      <c r="P562" s="4"/>
      <c r="Q562" s="4"/>
      <c r="R562" s="4"/>
      <c r="S562" s="4"/>
    </row>
    <row r="563" spans="2:19">
      <c r="B563" s="4"/>
      <c r="C563" s="4"/>
      <c r="D563" s="4"/>
      <c r="E563" s="4"/>
      <c r="F563" s="4"/>
      <c r="G563" s="4"/>
      <c r="H563" s="4"/>
      <c r="I563" s="4"/>
      <c r="J563" s="4"/>
      <c r="K563" s="4"/>
      <c r="L563" s="4"/>
      <c r="M563" s="4"/>
      <c r="N563" s="4"/>
      <c r="O563" s="4"/>
      <c r="P563" s="4"/>
      <c r="Q563" s="4"/>
      <c r="R563" s="4"/>
      <c r="S563" s="4"/>
    </row>
    <row r="564" spans="2:19">
      <c r="B564" s="4"/>
      <c r="C564" s="4"/>
      <c r="D564" s="4"/>
      <c r="E564" s="4"/>
      <c r="F564" s="4"/>
      <c r="G564" s="4"/>
      <c r="H564" s="4"/>
      <c r="I564" s="4"/>
      <c r="J564" s="4"/>
      <c r="K564" s="4"/>
      <c r="L564" s="4"/>
      <c r="M564" s="4"/>
      <c r="N564" s="4"/>
      <c r="O564" s="4"/>
      <c r="P564" s="4"/>
      <c r="Q564" s="4"/>
      <c r="R564" s="4"/>
      <c r="S564" s="4"/>
    </row>
    <row r="565" spans="2:19">
      <c r="B565" s="4"/>
      <c r="C565" s="4"/>
      <c r="D565" s="4"/>
      <c r="E565" s="4"/>
      <c r="F565" s="4"/>
      <c r="G565" s="4"/>
      <c r="H565" s="4"/>
      <c r="I565" s="4"/>
      <c r="J565" s="4"/>
      <c r="K565" s="4"/>
      <c r="L565" s="4"/>
      <c r="M565" s="4"/>
      <c r="N565" s="4"/>
      <c r="O565" s="4"/>
      <c r="P565" s="4"/>
      <c r="Q565" s="4"/>
      <c r="R565" s="4"/>
      <c r="S565" s="4"/>
    </row>
    <row r="566" spans="2:19">
      <c r="B566" s="4"/>
      <c r="C566" s="4"/>
      <c r="D566" s="4"/>
      <c r="E566" s="4"/>
      <c r="F566" s="4"/>
      <c r="G566" s="4"/>
      <c r="H566" s="4"/>
      <c r="I566" s="4"/>
      <c r="J566" s="4"/>
      <c r="K566" s="4"/>
      <c r="L566" s="4"/>
      <c r="M566" s="4"/>
      <c r="N566" s="4"/>
      <c r="O566" s="4"/>
      <c r="P566" s="4"/>
      <c r="Q566" s="4"/>
      <c r="R566" s="4"/>
      <c r="S566" s="4"/>
    </row>
    <row r="567" spans="2:19">
      <c r="B567" s="4"/>
      <c r="C567" s="4"/>
      <c r="D567" s="4"/>
      <c r="E567" s="4"/>
      <c r="F567" s="4"/>
      <c r="G567" s="4"/>
      <c r="H567" s="4"/>
      <c r="I567" s="4"/>
      <c r="J567" s="4"/>
      <c r="K567" s="4"/>
      <c r="L567" s="4"/>
      <c r="M567" s="4"/>
      <c r="N567" s="4"/>
      <c r="O567" s="4"/>
      <c r="P567" s="4"/>
      <c r="Q567" s="4"/>
      <c r="R567" s="4"/>
      <c r="S567" s="4"/>
    </row>
    <row r="568" spans="2:19">
      <c r="B568" s="4"/>
      <c r="C568" s="4"/>
      <c r="D568" s="4"/>
      <c r="E568" s="4"/>
      <c r="F568" s="4"/>
      <c r="G568" s="4"/>
      <c r="H568" s="4"/>
      <c r="I568" s="4"/>
      <c r="J568" s="4"/>
      <c r="K568" s="4"/>
      <c r="L568" s="4"/>
      <c r="M568" s="4"/>
      <c r="N568" s="4"/>
      <c r="O568" s="4"/>
      <c r="P568" s="4"/>
      <c r="Q568" s="4"/>
      <c r="R568" s="4"/>
      <c r="S568" s="4"/>
    </row>
    <row r="569" spans="2:19">
      <c r="B569" s="4"/>
      <c r="C569" s="4"/>
      <c r="D569" s="4"/>
      <c r="E569" s="4"/>
      <c r="F569" s="4"/>
      <c r="G569" s="4"/>
      <c r="H569" s="4"/>
      <c r="I569" s="4"/>
      <c r="J569" s="4"/>
      <c r="K569" s="4"/>
      <c r="L569" s="4"/>
      <c r="M569" s="4"/>
      <c r="N569" s="4"/>
      <c r="O569" s="4"/>
      <c r="P569" s="4"/>
      <c r="Q569" s="4"/>
      <c r="R569" s="4"/>
      <c r="S569" s="4"/>
    </row>
    <row r="570" spans="2:19">
      <c r="B570" s="4"/>
      <c r="C570" s="4"/>
      <c r="D570" s="4"/>
      <c r="E570" s="4"/>
      <c r="F570" s="4"/>
      <c r="G570" s="4"/>
      <c r="H570" s="4"/>
      <c r="I570" s="4"/>
      <c r="J570" s="4"/>
      <c r="K570" s="4"/>
      <c r="L570" s="4"/>
      <c r="M570" s="4"/>
      <c r="N570" s="4"/>
      <c r="O570" s="4"/>
      <c r="P570" s="4"/>
      <c r="Q570" s="4"/>
      <c r="R570" s="4"/>
      <c r="S570" s="4"/>
    </row>
    <row r="571" spans="2:19">
      <c r="B571" s="4"/>
      <c r="C571" s="4"/>
      <c r="D571" s="4"/>
      <c r="E571" s="4"/>
      <c r="F571" s="4"/>
      <c r="G571" s="4"/>
      <c r="H571" s="4"/>
      <c r="I571" s="4"/>
      <c r="J571" s="4"/>
      <c r="K571" s="4"/>
      <c r="L571" s="4"/>
      <c r="M571" s="4"/>
      <c r="N571" s="4"/>
      <c r="O571" s="4"/>
      <c r="P571" s="4"/>
      <c r="Q571" s="4"/>
      <c r="R571" s="4"/>
      <c r="S571" s="4"/>
    </row>
    <row r="572" spans="2:19">
      <c r="B572" s="4"/>
      <c r="C572" s="4"/>
      <c r="D572" s="4"/>
      <c r="E572" s="4"/>
      <c r="F572" s="4"/>
      <c r="G572" s="4"/>
      <c r="H572" s="4"/>
      <c r="I572" s="4"/>
      <c r="J572" s="4"/>
      <c r="K572" s="4"/>
      <c r="L572" s="4"/>
      <c r="M572" s="4"/>
      <c r="N572" s="4"/>
      <c r="O572" s="4"/>
      <c r="P572" s="4"/>
      <c r="Q572" s="4"/>
      <c r="R572" s="4"/>
      <c r="S572" s="4"/>
    </row>
    <row r="573" spans="2:19">
      <c r="B573" s="4"/>
      <c r="C573" s="4"/>
      <c r="D573" s="4"/>
      <c r="E573" s="4"/>
      <c r="F573" s="4"/>
      <c r="G573" s="4"/>
      <c r="H573" s="4"/>
      <c r="I573" s="4"/>
      <c r="J573" s="4"/>
      <c r="K573" s="4"/>
      <c r="L573" s="4"/>
      <c r="M573" s="4"/>
      <c r="N573" s="4"/>
      <c r="O573" s="4"/>
      <c r="P573" s="4"/>
      <c r="Q573" s="4"/>
      <c r="R573" s="4"/>
      <c r="S573" s="4"/>
    </row>
    <row r="574" spans="2:19">
      <c r="B574" s="4"/>
      <c r="C574" s="4"/>
      <c r="D574" s="4"/>
      <c r="E574" s="4"/>
      <c r="F574" s="4"/>
      <c r="G574" s="4"/>
      <c r="H574" s="4"/>
      <c r="I574" s="4"/>
      <c r="J574" s="4"/>
      <c r="K574" s="4"/>
      <c r="L574" s="4"/>
      <c r="M574" s="4"/>
      <c r="N574" s="4"/>
      <c r="O574" s="4"/>
      <c r="P574" s="4"/>
      <c r="Q574" s="4"/>
      <c r="R574" s="4"/>
      <c r="S574" s="4"/>
    </row>
    <row r="575" spans="2:19">
      <c r="B575" s="4"/>
      <c r="C575" s="4"/>
      <c r="D575" s="4"/>
      <c r="E575" s="4"/>
      <c r="F575" s="4"/>
      <c r="G575" s="4"/>
      <c r="H575" s="4"/>
      <c r="I575" s="4"/>
      <c r="J575" s="4"/>
      <c r="K575" s="4"/>
      <c r="L575" s="4"/>
      <c r="M575" s="4"/>
      <c r="N575" s="4"/>
      <c r="O575" s="4"/>
      <c r="P575" s="4"/>
      <c r="Q575" s="4"/>
      <c r="R575" s="4"/>
      <c r="S575" s="4"/>
    </row>
    <row r="576" spans="2:19">
      <c r="B576" s="4"/>
      <c r="C576" s="4"/>
      <c r="D576" s="4"/>
      <c r="E576" s="4"/>
      <c r="F576" s="4"/>
      <c r="G576" s="4"/>
      <c r="H576" s="4"/>
      <c r="I576" s="4"/>
      <c r="J576" s="4"/>
      <c r="K576" s="4"/>
      <c r="L576" s="4"/>
      <c r="M576" s="4"/>
      <c r="N576" s="4"/>
      <c r="O576" s="4"/>
      <c r="P576" s="4"/>
      <c r="Q576" s="4"/>
      <c r="R576" s="4"/>
      <c r="S576" s="4"/>
    </row>
    <row r="577" spans="2:19">
      <c r="B577" s="4"/>
      <c r="C577" s="4"/>
      <c r="D577" s="4"/>
      <c r="E577" s="4"/>
      <c r="F577" s="4"/>
      <c r="G577" s="4"/>
      <c r="H577" s="4"/>
      <c r="I577" s="4"/>
      <c r="J577" s="4"/>
      <c r="K577" s="4"/>
      <c r="L577" s="4"/>
      <c r="M577" s="4"/>
      <c r="N577" s="4"/>
      <c r="O577" s="4"/>
      <c r="P577" s="4"/>
      <c r="Q577" s="4"/>
      <c r="R577" s="4"/>
      <c r="S577" s="4"/>
    </row>
    <row r="578" spans="2:19">
      <c r="B578" s="4"/>
      <c r="C578" s="4"/>
      <c r="D578" s="4"/>
      <c r="E578" s="4"/>
      <c r="F578" s="4"/>
      <c r="G578" s="4"/>
      <c r="H578" s="4"/>
      <c r="I578" s="4"/>
      <c r="J578" s="4"/>
      <c r="K578" s="4"/>
      <c r="L578" s="4"/>
      <c r="M578" s="4"/>
      <c r="N578" s="4"/>
      <c r="O578" s="4"/>
      <c r="P578" s="4"/>
      <c r="Q578" s="4"/>
      <c r="R578" s="4"/>
      <c r="S578" s="4"/>
    </row>
    <row r="579" spans="2:19">
      <c r="B579" s="4"/>
      <c r="C579" s="4"/>
      <c r="D579" s="4"/>
      <c r="E579" s="4"/>
      <c r="F579" s="4"/>
      <c r="G579" s="4"/>
      <c r="H579" s="4"/>
      <c r="I579" s="4"/>
      <c r="J579" s="4"/>
      <c r="K579" s="4"/>
      <c r="L579" s="4"/>
      <c r="M579" s="4"/>
      <c r="N579" s="4"/>
      <c r="O579" s="4"/>
      <c r="P579" s="4"/>
      <c r="Q579" s="4"/>
      <c r="R579" s="4"/>
      <c r="S579" s="4"/>
    </row>
    <row r="580" spans="2:19">
      <c r="B580" s="4"/>
      <c r="C580" s="4"/>
      <c r="D580" s="4"/>
      <c r="E580" s="4"/>
      <c r="F580" s="4"/>
      <c r="G580" s="4"/>
      <c r="H580" s="4"/>
      <c r="I580" s="4"/>
      <c r="J580" s="4"/>
      <c r="K580" s="4"/>
      <c r="L580" s="4"/>
      <c r="M580" s="4"/>
      <c r="N580" s="4"/>
      <c r="O580" s="4"/>
      <c r="P580" s="4"/>
      <c r="Q580" s="4"/>
      <c r="R580" s="4"/>
      <c r="S580" s="4"/>
    </row>
    <row r="581" spans="2:19">
      <c r="B581" s="4"/>
      <c r="C581" s="4"/>
      <c r="D581" s="4"/>
      <c r="E581" s="4"/>
      <c r="F581" s="4"/>
      <c r="G581" s="4"/>
      <c r="H581" s="4"/>
      <c r="I581" s="4"/>
      <c r="J581" s="4"/>
      <c r="K581" s="4"/>
      <c r="L581" s="4"/>
      <c r="M581" s="4"/>
      <c r="N581" s="4"/>
      <c r="O581" s="4"/>
      <c r="P581" s="4"/>
      <c r="Q581" s="4"/>
      <c r="R581" s="4"/>
      <c r="S581" s="4"/>
    </row>
    <row r="582" spans="2:19">
      <c r="B582" s="4"/>
      <c r="C582" s="4"/>
      <c r="D582" s="4"/>
      <c r="E582" s="4"/>
      <c r="F582" s="4"/>
      <c r="G582" s="4"/>
      <c r="H582" s="4"/>
      <c r="I582" s="4"/>
      <c r="J582" s="4"/>
      <c r="K582" s="4"/>
      <c r="L582" s="4"/>
      <c r="M582" s="4"/>
      <c r="N582" s="4"/>
      <c r="O582" s="4"/>
      <c r="P582" s="4"/>
      <c r="Q582" s="4"/>
      <c r="R582" s="4"/>
      <c r="S582" s="4"/>
    </row>
    <row r="583" spans="2:19">
      <c r="B583" s="4"/>
      <c r="C583" s="4"/>
      <c r="D583" s="4"/>
      <c r="E583" s="4"/>
      <c r="F583" s="4"/>
      <c r="G583" s="4"/>
      <c r="H583" s="4"/>
      <c r="I583" s="4"/>
      <c r="J583" s="4"/>
      <c r="K583" s="4"/>
      <c r="L583" s="4"/>
      <c r="M583" s="4"/>
      <c r="N583" s="4"/>
      <c r="O583" s="4"/>
      <c r="P583" s="4"/>
      <c r="Q583" s="4"/>
      <c r="R583" s="4"/>
      <c r="S583" s="4"/>
    </row>
    <row r="584" spans="2:19">
      <c r="B584" s="4"/>
      <c r="C584" s="4"/>
      <c r="D584" s="4"/>
      <c r="E584" s="4"/>
      <c r="F584" s="4"/>
      <c r="G584" s="4"/>
      <c r="H584" s="4"/>
      <c r="I584" s="4"/>
      <c r="J584" s="4"/>
      <c r="K584" s="4"/>
      <c r="L584" s="4"/>
      <c r="M584" s="4"/>
      <c r="N584" s="4"/>
      <c r="O584" s="4"/>
      <c r="P584" s="4"/>
      <c r="Q584" s="4"/>
      <c r="R584" s="4"/>
      <c r="S584" s="4"/>
    </row>
    <row r="585" spans="2:19">
      <c r="B585" s="4"/>
      <c r="C585" s="4"/>
      <c r="D585" s="4"/>
      <c r="E585" s="4"/>
      <c r="F585" s="4"/>
      <c r="G585" s="4"/>
      <c r="H585" s="4"/>
      <c r="I585" s="4"/>
      <c r="J585" s="4"/>
      <c r="K585" s="4"/>
      <c r="L585" s="4"/>
      <c r="M585" s="4"/>
      <c r="N585" s="4"/>
      <c r="O585" s="4"/>
      <c r="P585" s="4"/>
      <c r="Q585" s="4"/>
      <c r="R585" s="4"/>
      <c r="S585" s="4"/>
    </row>
    <row r="586" spans="2:19">
      <c r="B586" s="4"/>
      <c r="C586" s="4"/>
      <c r="D586" s="4"/>
      <c r="E586" s="4"/>
      <c r="F586" s="4"/>
      <c r="G586" s="4"/>
      <c r="H586" s="4"/>
      <c r="I586" s="4"/>
      <c r="J586" s="4"/>
      <c r="K586" s="4"/>
      <c r="L586" s="4"/>
      <c r="M586" s="4"/>
      <c r="N586" s="4"/>
      <c r="O586" s="4"/>
      <c r="P586" s="4"/>
      <c r="Q586" s="4"/>
      <c r="R586" s="4"/>
      <c r="S586" s="4"/>
    </row>
    <row r="587" spans="2:19">
      <c r="B587" s="4"/>
      <c r="C587" s="4"/>
      <c r="D587" s="4"/>
      <c r="E587" s="4"/>
      <c r="F587" s="4"/>
      <c r="G587" s="4"/>
      <c r="H587" s="4"/>
      <c r="I587" s="4"/>
      <c r="J587" s="4"/>
      <c r="K587" s="4"/>
      <c r="L587" s="4"/>
      <c r="M587" s="4"/>
      <c r="N587" s="4"/>
      <c r="O587" s="4"/>
      <c r="P587" s="4"/>
      <c r="Q587" s="4"/>
      <c r="R587" s="4"/>
      <c r="S587" s="4"/>
    </row>
    <row r="588" spans="2:19">
      <c r="B588" s="4"/>
      <c r="C588" s="4"/>
      <c r="D588" s="4"/>
      <c r="E588" s="4"/>
      <c r="F588" s="4"/>
      <c r="G588" s="4"/>
      <c r="H588" s="4"/>
      <c r="I588" s="4"/>
      <c r="J588" s="4"/>
      <c r="K588" s="4"/>
      <c r="L588" s="4"/>
      <c r="M588" s="4"/>
      <c r="N588" s="4"/>
      <c r="O588" s="4"/>
      <c r="P588" s="4"/>
      <c r="Q588" s="4"/>
      <c r="R588" s="4"/>
      <c r="S588" s="4"/>
    </row>
    <row r="589" spans="2:19">
      <c r="B589" s="4"/>
      <c r="C589" s="4"/>
      <c r="D589" s="4"/>
      <c r="E589" s="4"/>
      <c r="F589" s="4"/>
      <c r="G589" s="4"/>
      <c r="H589" s="4"/>
      <c r="I589" s="4"/>
      <c r="J589" s="4"/>
      <c r="K589" s="4"/>
      <c r="L589" s="4"/>
      <c r="M589" s="4"/>
      <c r="N589" s="4"/>
      <c r="O589" s="4"/>
      <c r="P589" s="4"/>
      <c r="Q589" s="4"/>
      <c r="R589" s="4"/>
      <c r="S589" s="4"/>
    </row>
    <row r="590" spans="2:19">
      <c r="B590" s="4"/>
      <c r="C590" s="4"/>
      <c r="D590" s="4"/>
      <c r="E590" s="4"/>
      <c r="F590" s="4"/>
      <c r="G590" s="4"/>
      <c r="H590" s="4"/>
      <c r="I590" s="4"/>
      <c r="J590" s="4"/>
      <c r="K590" s="4"/>
      <c r="L590" s="4"/>
      <c r="M590" s="4"/>
      <c r="N590" s="4"/>
      <c r="O590" s="4"/>
      <c r="P590" s="4"/>
      <c r="Q590" s="4"/>
      <c r="R590" s="4"/>
      <c r="S590" s="4"/>
    </row>
    <row r="591" spans="2:19">
      <c r="B591" s="4"/>
      <c r="C591" s="4"/>
      <c r="D591" s="4"/>
      <c r="E591" s="4"/>
      <c r="F591" s="4"/>
      <c r="G591" s="4"/>
      <c r="H591" s="4"/>
      <c r="I591" s="4"/>
      <c r="J591" s="4"/>
      <c r="K591" s="4"/>
      <c r="L591" s="4"/>
      <c r="M591" s="4"/>
      <c r="N591" s="4"/>
      <c r="O591" s="4"/>
      <c r="P591" s="4"/>
      <c r="Q591" s="4"/>
      <c r="R591" s="4"/>
      <c r="S591" s="4"/>
    </row>
    <row r="592" spans="2:19">
      <c r="B592" s="4"/>
      <c r="C592" s="4"/>
      <c r="D592" s="4"/>
      <c r="E592" s="4"/>
      <c r="F592" s="4"/>
      <c r="G592" s="4"/>
      <c r="H592" s="4"/>
      <c r="I592" s="4"/>
      <c r="J592" s="4"/>
      <c r="K592" s="4"/>
      <c r="L592" s="4"/>
      <c r="M592" s="4"/>
      <c r="N592" s="4"/>
      <c r="O592" s="4"/>
      <c r="P592" s="4"/>
      <c r="Q592" s="4"/>
      <c r="R592" s="4"/>
      <c r="S592" s="4"/>
    </row>
    <row r="593" spans="2:19">
      <c r="B593" s="4"/>
      <c r="C593" s="4"/>
      <c r="D593" s="4"/>
      <c r="E593" s="4"/>
      <c r="F593" s="4"/>
      <c r="G593" s="4"/>
      <c r="H593" s="4"/>
      <c r="I593" s="4"/>
      <c r="J593" s="4"/>
      <c r="K593" s="4"/>
      <c r="L593" s="4"/>
      <c r="M593" s="4"/>
      <c r="N593" s="4"/>
      <c r="O593" s="4"/>
      <c r="P593" s="4"/>
      <c r="Q593" s="4"/>
      <c r="R593" s="4"/>
      <c r="S593" s="4"/>
    </row>
    <row r="594" spans="2:19">
      <c r="B594" s="4"/>
      <c r="C594" s="4"/>
      <c r="D594" s="4"/>
      <c r="E594" s="4"/>
      <c r="F594" s="4"/>
      <c r="G594" s="4"/>
      <c r="H594" s="4"/>
      <c r="I594" s="4"/>
      <c r="J594" s="4"/>
      <c r="K594" s="4"/>
      <c r="L594" s="4"/>
      <c r="M594" s="4"/>
      <c r="N594" s="4"/>
      <c r="O594" s="4"/>
      <c r="P594" s="4"/>
      <c r="Q594" s="4"/>
      <c r="R594" s="4"/>
      <c r="S594" s="4"/>
    </row>
    <row r="595" spans="2:19">
      <c r="B595" s="4"/>
      <c r="C595" s="4"/>
      <c r="D595" s="4"/>
      <c r="E595" s="4"/>
      <c r="F595" s="4"/>
      <c r="G595" s="4"/>
      <c r="H595" s="4"/>
      <c r="I595" s="4"/>
      <c r="J595" s="4"/>
      <c r="K595" s="4"/>
      <c r="L595" s="4"/>
      <c r="M595" s="4"/>
      <c r="N595" s="4"/>
      <c r="O595" s="4"/>
      <c r="P595" s="4"/>
      <c r="Q595" s="4"/>
      <c r="R595" s="4"/>
      <c r="S595" s="4"/>
    </row>
    <row r="596" spans="2:19">
      <c r="B596" s="4"/>
      <c r="C596" s="4"/>
      <c r="D596" s="4"/>
      <c r="E596" s="4"/>
      <c r="F596" s="4"/>
      <c r="G596" s="4"/>
      <c r="H596" s="4"/>
      <c r="I596" s="4"/>
      <c r="J596" s="4"/>
      <c r="K596" s="4"/>
      <c r="L596" s="4"/>
      <c r="M596" s="4"/>
      <c r="N596" s="4"/>
      <c r="O596" s="4"/>
      <c r="P596" s="4"/>
      <c r="Q596" s="4"/>
      <c r="R596" s="4"/>
      <c r="S596" s="4"/>
    </row>
    <row r="597" spans="2:19">
      <c r="B597" s="4"/>
      <c r="C597" s="4"/>
      <c r="D597" s="4"/>
      <c r="E597" s="4"/>
      <c r="F597" s="4"/>
      <c r="G597" s="4"/>
      <c r="H597" s="4"/>
      <c r="I597" s="4"/>
      <c r="J597" s="4"/>
      <c r="K597" s="4"/>
      <c r="L597" s="4"/>
      <c r="M597" s="4"/>
      <c r="N597" s="4"/>
      <c r="O597" s="4"/>
      <c r="P597" s="4"/>
      <c r="Q597" s="4"/>
      <c r="R597" s="4"/>
      <c r="S597" s="4"/>
    </row>
    <row r="598" spans="2:19">
      <c r="B598" s="4"/>
      <c r="C598" s="4"/>
      <c r="D598" s="4"/>
      <c r="E598" s="4"/>
      <c r="F598" s="4"/>
      <c r="G598" s="4"/>
      <c r="H598" s="4"/>
      <c r="I598" s="4"/>
      <c r="J598" s="4"/>
      <c r="K598" s="4"/>
      <c r="L598" s="4"/>
      <c r="M598" s="4"/>
      <c r="N598" s="4"/>
      <c r="O598" s="4"/>
      <c r="P598" s="4"/>
      <c r="Q598" s="4"/>
      <c r="R598" s="4"/>
      <c r="S598" s="4"/>
    </row>
    <row r="599" spans="2:19">
      <c r="B599" s="4"/>
      <c r="C599" s="4"/>
      <c r="D599" s="4"/>
      <c r="E599" s="4"/>
      <c r="F599" s="4"/>
      <c r="G599" s="4"/>
      <c r="H599" s="4"/>
      <c r="I599" s="4"/>
      <c r="J599" s="4"/>
      <c r="K599" s="4"/>
      <c r="L599" s="4"/>
      <c r="M599" s="4"/>
      <c r="N599" s="4"/>
      <c r="O599" s="4"/>
      <c r="P599" s="4"/>
      <c r="Q599" s="4"/>
      <c r="R599" s="4"/>
      <c r="S599" s="4"/>
    </row>
    <row r="600" spans="2:19">
      <c r="B600" s="4"/>
      <c r="C600" s="4"/>
      <c r="D600" s="4"/>
      <c r="E600" s="4"/>
      <c r="F600" s="4"/>
      <c r="G600" s="4"/>
      <c r="H600" s="4"/>
      <c r="I600" s="4"/>
      <c r="J600" s="4"/>
      <c r="K600" s="4"/>
      <c r="L600" s="4"/>
      <c r="M600" s="4"/>
      <c r="N600" s="4"/>
      <c r="O600" s="4"/>
      <c r="P600" s="4"/>
      <c r="Q600" s="4"/>
      <c r="R600" s="4"/>
      <c r="S600" s="4"/>
    </row>
    <row r="601" spans="2:19">
      <c r="B601" s="4"/>
      <c r="C601" s="4"/>
      <c r="D601" s="4"/>
      <c r="E601" s="4"/>
      <c r="F601" s="4"/>
      <c r="G601" s="4"/>
      <c r="H601" s="4"/>
      <c r="I601" s="4"/>
      <c r="J601" s="4"/>
      <c r="K601" s="4"/>
      <c r="L601" s="4"/>
      <c r="M601" s="4"/>
      <c r="N601" s="4"/>
      <c r="O601" s="4"/>
      <c r="P601" s="4"/>
      <c r="Q601" s="4"/>
      <c r="R601" s="4"/>
      <c r="S601" s="4"/>
    </row>
    <row r="602" spans="2:19">
      <c r="B602" s="4"/>
      <c r="C602" s="4"/>
      <c r="D602" s="4"/>
      <c r="E602" s="4"/>
      <c r="F602" s="4"/>
      <c r="G602" s="4"/>
      <c r="H602" s="4"/>
      <c r="I602" s="4"/>
      <c r="J602" s="4"/>
      <c r="K602" s="4"/>
      <c r="L602" s="4"/>
      <c r="M602" s="4"/>
      <c r="N602" s="4"/>
      <c r="O602" s="4"/>
      <c r="P602" s="4"/>
      <c r="Q602" s="4"/>
      <c r="R602" s="4"/>
      <c r="S602" s="4"/>
    </row>
    <row r="603" spans="2:19">
      <c r="B603" s="4"/>
      <c r="C603" s="4"/>
      <c r="D603" s="4"/>
      <c r="E603" s="4"/>
      <c r="F603" s="4"/>
      <c r="G603" s="4"/>
      <c r="H603" s="4"/>
      <c r="I603" s="4"/>
      <c r="J603" s="4"/>
      <c r="K603" s="4"/>
      <c r="L603" s="4"/>
      <c r="M603" s="4"/>
      <c r="N603" s="4"/>
      <c r="O603" s="4"/>
      <c r="P603" s="4"/>
      <c r="Q603" s="4"/>
      <c r="R603" s="4"/>
      <c r="S603" s="4"/>
    </row>
    <row r="604" spans="2:19">
      <c r="B604" s="4"/>
      <c r="C604" s="4"/>
      <c r="D604" s="4"/>
      <c r="E604" s="4"/>
      <c r="F604" s="4"/>
      <c r="G604" s="4"/>
      <c r="H604" s="4"/>
      <c r="I604" s="4"/>
      <c r="J604" s="4"/>
      <c r="K604" s="4"/>
      <c r="L604" s="4"/>
      <c r="M604" s="4"/>
      <c r="N604" s="4"/>
      <c r="O604" s="4"/>
      <c r="P604" s="4"/>
      <c r="Q604" s="4"/>
      <c r="R604" s="4"/>
      <c r="S604" s="4"/>
    </row>
    <row r="605" spans="2:19">
      <c r="B605" s="4"/>
      <c r="C605" s="4"/>
      <c r="D605" s="4"/>
      <c r="E605" s="4"/>
      <c r="F605" s="4"/>
      <c r="G605" s="4"/>
      <c r="H605" s="4"/>
      <c r="I605" s="4"/>
      <c r="J605" s="4"/>
      <c r="K605" s="4"/>
      <c r="L605" s="4"/>
      <c r="M605" s="4"/>
      <c r="N605" s="4"/>
      <c r="O605" s="4"/>
      <c r="P605" s="4"/>
      <c r="Q605" s="4"/>
      <c r="R605" s="4"/>
      <c r="S605" s="4"/>
    </row>
    <row r="606" spans="2:19">
      <c r="B606" s="4"/>
      <c r="C606" s="4"/>
      <c r="D606" s="4"/>
      <c r="E606" s="4"/>
      <c r="F606" s="4"/>
      <c r="G606" s="4"/>
      <c r="H606" s="4"/>
      <c r="I606" s="4"/>
      <c r="J606" s="4"/>
      <c r="K606" s="4"/>
      <c r="L606" s="4"/>
      <c r="M606" s="4"/>
      <c r="N606" s="4"/>
      <c r="O606" s="4"/>
      <c r="P606" s="4"/>
      <c r="Q606" s="4"/>
      <c r="R606" s="4"/>
      <c r="S606" s="4"/>
    </row>
    <row r="607" spans="2:19">
      <c r="B607" s="4"/>
      <c r="C607" s="4"/>
      <c r="D607" s="4"/>
      <c r="E607" s="4"/>
      <c r="F607" s="4"/>
      <c r="G607" s="4"/>
      <c r="H607" s="4"/>
      <c r="I607" s="4"/>
      <c r="J607" s="4"/>
      <c r="K607" s="4"/>
      <c r="L607" s="4"/>
      <c r="M607" s="4"/>
      <c r="N607" s="4"/>
      <c r="O607" s="4"/>
      <c r="P607" s="4"/>
      <c r="Q607" s="4"/>
      <c r="R607" s="4"/>
      <c r="S607" s="4"/>
    </row>
    <row r="608" spans="2:19">
      <c r="B608" s="4"/>
      <c r="C608" s="4"/>
      <c r="D608" s="4"/>
      <c r="E608" s="4"/>
      <c r="F608" s="4"/>
      <c r="G608" s="4"/>
      <c r="H608" s="4"/>
      <c r="I608" s="4"/>
      <c r="J608" s="4"/>
      <c r="K608" s="4"/>
      <c r="L608" s="4"/>
      <c r="M608" s="4"/>
      <c r="N608" s="4"/>
      <c r="O608" s="4"/>
      <c r="P608" s="4"/>
      <c r="Q608" s="4"/>
      <c r="R608" s="4"/>
      <c r="S608" s="4"/>
    </row>
    <row r="609" spans="2:19">
      <c r="B609" s="4"/>
      <c r="C609" s="4"/>
      <c r="D609" s="4"/>
      <c r="E609" s="4"/>
      <c r="F609" s="4"/>
      <c r="G609" s="4"/>
      <c r="H609" s="4"/>
      <c r="I609" s="4"/>
      <c r="J609" s="4"/>
      <c r="K609" s="4"/>
      <c r="L609" s="4"/>
      <c r="M609" s="4"/>
      <c r="N609" s="4"/>
      <c r="O609" s="4"/>
      <c r="P609" s="4"/>
      <c r="Q609" s="4"/>
      <c r="R609" s="4"/>
      <c r="S609" s="4"/>
    </row>
    <row r="610" spans="2:19">
      <c r="B610" s="4"/>
      <c r="C610" s="4"/>
      <c r="D610" s="4"/>
      <c r="E610" s="4"/>
      <c r="F610" s="4"/>
      <c r="G610" s="4"/>
      <c r="H610" s="4"/>
      <c r="I610" s="4"/>
      <c r="J610" s="4"/>
      <c r="K610" s="4"/>
      <c r="L610" s="4"/>
      <c r="M610" s="4"/>
      <c r="N610" s="4"/>
      <c r="O610" s="4"/>
      <c r="P610" s="4"/>
      <c r="Q610" s="4"/>
      <c r="R610" s="4"/>
      <c r="S610" s="4"/>
    </row>
    <row r="611" spans="2:19">
      <c r="B611" s="4"/>
      <c r="C611" s="4"/>
      <c r="D611" s="4"/>
      <c r="E611" s="4"/>
      <c r="F611" s="4"/>
      <c r="G611" s="4"/>
      <c r="H611" s="4"/>
      <c r="I611" s="4"/>
      <c r="J611" s="4"/>
      <c r="K611" s="4"/>
      <c r="L611" s="4"/>
      <c r="M611" s="4"/>
      <c r="N611" s="4"/>
      <c r="O611" s="4"/>
      <c r="P611" s="4"/>
      <c r="Q611" s="4"/>
      <c r="R611" s="4"/>
      <c r="S611" s="4"/>
    </row>
    <row r="612" spans="2:19">
      <c r="B612" s="4"/>
      <c r="C612" s="4"/>
      <c r="D612" s="4"/>
      <c r="E612" s="4"/>
      <c r="F612" s="4"/>
      <c r="G612" s="4"/>
      <c r="H612" s="4"/>
      <c r="I612" s="4"/>
      <c r="J612" s="4"/>
      <c r="K612" s="4"/>
      <c r="L612" s="4"/>
      <c r="M612" s="4"/>
      <c r="N612" s="4"/>
      <c r="O612" s="4"/>
      <c r="P612" s="4"/>
      <c r="Q612" s="4"/>
      <c r="R612" s="4"/>
      <c r="S612" s="4"/>
    </row>
    <row r="613" spans="2:19">
      <c r="B613" s="4"/>
      <c r="C613" s="4"/>
      <c r="D613" s="4"/>
      <c r="E613" s="4"/>
      <c r="F613" s="4"/>
      <c r="G613" s="4"/>
      <c r="H613" s="4"/>
      <c r="I613" s="4"/>
      <c r="J613" s="4"/>
      <c r="K613" s="4"/>
      <c r="L613" s="4"/>
      <c r="M613" s="4"/>
      <c r="N613" s="4"/>
      <c r="O613" s="4"/>
      <c r="P613" s="4"/>
      <c r="Q613" s="4"/>
      <c r="R613" s="4"/>
      <c r="S613" s="4"/>
    </row>
    <row r="614" spans="2:19">
      <c r="B614" s="4"/>
      <c r="C614" s="4"/>
      <c r="D614" s="4"/>
      <c r="E614" s="4"/>
      <c r="F614" s="4"/>
      <c r="G614" s="4"/>
      <c r="H614" s="4"/>
      <c r="I614" s="4"/>
      <c r="J614" s="4"/>
      <c r="K614" s="4"/>
      <c r="L614" s="4"/>
      <c r="M614" s="4"/>
      <c r="N614" s="4"/>
      <c r="O614" s="4"/>
      <c r="P614" s="4"/>
      <c r="Q614" s="4"/>
      <c r="R614" s="4"/>
      <c r="S614" s="4"/>
    </row>
    <row r="615" spans="2:19">
      <c r="B615" s="4"/>
      <c r="C615" s="4"/>
      <c r="D615" s="4"/>
      <c r="E615" s="4"/>
      <c r="F615" s="4"/>
      <c r="G615" s="4"/>
      <c r="H615" s="4"/>
      <c r="I615" s="4"/>
      <c r="J615" s="4"/>
      <c r="K615" s="4"/>
      <c r="L615" s="4"/>
      <c r="M615" s="4"/>
      <c r="N615" s="4"/>
      <c r="O615" s="4"/>
      <c r="P615" s="4"/>
      <c r="Q615" s="4"/>
      <c r="R615" s="4"/>
      <c r="S615" s="4"/>
    </row>
    <row r="616" spans="2:19">
      <c r="B616" s="4"/>
      <c r="C616" s="4"/>
      <c r="D616" s="4"/>
      <c r="E616" s="4"/>
      <c r="F616" s="4"/>
      <c r="G616" s="4"/>
      <c r="H616" s="4"/>
      <c r="I616" s="4"/>
      <c r="J616" s="4"/>
      <c r="K616" s="4"/>
      <c r="L616" s="4"/>
      <c r="M616" s="4"/>
      <c r="N616" s="4"/>
      <c r="O616" s="4"/>
      <c r="P616" s="4"/>
      <c r="Q616" s="4"/>
      <c r="R616" s="4"/>
      <c r="S616" s="4"/>
    </row>
    <row r="617" spans="2:19">
      <c r="B617" s="4"/>
      <c r="C617" s="4"/>
      <c r="D617" s="4"/>
      <c r="E617" s="4"/>
      <c r="F617" s="4"/>
      <c r="G617" s="4"/>
      <c r="H617" s="4"/>
      <c r="I617" s="4"/>
      <c r="J617" s="4"/>
      <c r="K617" s="4"/>
      <c r="L617" s="4"/>
      <c r="M617" s="4"/>
      <c r="N617" s="4"/>
      <c r="O617" s="4"/>
      <c r="P617" s="4"/>
      <c r="Q617" s="4"/>
      <c r="R617" s="4"/>
      <c r="S617" s="4"/>
    </row>
    <row r="618" spans="2:19">
      <c r="B618" s="4"/>
      <c r="C618" s="4"/>
      <c r="D618" s="4"/>
      <c r="E618" s="4"/>
      <c r="F618" s="4"/>
      <c r="G618" s="4"/>
      <c r="H618" s="4"/>
      <c r="I618" s="4"/>
      <c r="J618" s="4"/>
      <c r="K618" s="4"/>
      <c r="L618" s="4"/>
      <c r="M618" s="4"/>
      <c r="N618" s="4"/>
      <c r="O618" s="4"/>
      <c r="P618" s="4"/>
      <c r="Q618" s="4"/>
      <c r="R618" s="4"/>
      <c r="S618" s="4"/>
    </row>
    <row r="619" spans="2:19">
      <c r="B619" s="4"/>
      <c r="C619" s="4"/>
      <c r="D619" s="4"/>
      <c r="E619" s="4"/>
      <c r="F619" s="4"/>
      <c r="G619" s="4"/>
      <c r="H619" s="4"/>
      <c r="I619" s="4"/>
      <c r="J619" s="4"/>
      <c r="K619" s="4"/>
      <c r="L619" s="4"/>
      <c r="M619" s="4"/>
      <c r="N619" s="4"/>
      <c r="O619" s="4"/>
      <c r="P619" s="4"/>
      <c r="Q619" s="4"/>
      <c r="R619" s="4"/>
      <c r="S619" s="4"/>
    </row>
    <row r="620" spans="2:19">
      <c r="B620" s="4"/>
      <c r="C620" s="4"/>
      <c r="D620" s="4"/>
      <c r="E620" s="4"/>
      <c r="F620" s="4"/>
      <c r="G620" s="4"/>
      <c r="H620" s="4"/>
      <c r="I620" s="4"/>
      <c r="J620" s="4"/>
      <c r="K620" s="4"/>
      <c r="L620" s="4"/>
      <c r="M620" s="4"/>
      <c r="N620" s="4"/>
      <c r="O620" s="4"/>
      <c r="P620" s="4"/>
      <c r="Q620" s="4"/>
      <c r="R620" s="4"/>
      <c r="S620" s="4"/>
    </row>
    <row r="621" spans="2:19">
      <c r="B621" s="4"/>
      <c r="C621" s="4"/>
      <c r="D621" s="4"/>
      <c r="E621" s="4"/>
      <c r="F621" s="4"/>
      <c r="G621" s="4"/>
      <c r="H621" s="4"/>
      <c r="I621" s="4"/>
      <c r="J621" s="4"/>
      <c r="K621" s="4"/>
      <c r="L621" s="4"/>
      <c r="M621" s="4"/>
      <c r="N621" s="4"/>
      <c r="O621" s="4"/>
      <c r="P621" s="4"/>
      <c r="Q621" s="4"/>
      <c r="R621" s="4"/>
      <c r="S621" s="4"/>
    </row>
    <row r="622" spans="2:19">
      <c r="B622" s="4"/>
      <c r="C622" s="4"/>
      <c r="D622" s="4"/>
      <c r="E622" s="4"/>
      <c r="F622" s="4"/>
      <c r="G622" s="4"/>
      <c r="H622" s="4"/>
      <c r="I622" s="4"/>
      <c r="J622" s="4"/>
      <c r="K622" s="4"/>
      <c r="L622" s="4"/>
      <c r="M622" s="4"/>
      <c r="N622" s="4"/>
      <c r="O622" s="4"/>
      <c r="P622" s="4"/>
      <c r="Q622" s="4"/>
      <c r="R622" s="4"/>
      <c r="S622" s="4"/>
    </row>
    <row r="623" spans="2:19">
      <c r="B623" s="4"/>
      <c r="C623" s="4"/>
      <c r="D623" s="4"/>
      <c r="E623" s="4"/>
      <c r="F623" s="4"/>
      <c r="G623" s="4"/>
      <c r="H623" s="4"/>
      <c r="I623" s="4"/>
      <c r="J623" s="4"/>
      <c r="K623" s="4"/>
      <c r="L623" s="4"/>
      <c r="M623" s="4"/>
      <c r="N623" s="4"/>
      <c r="O623" s="4"/>
      <c r="P623" s="4"/>
      <c r="Q623" s="4"/>
      <c r="R623" s="4"/>
      <c r="S623" s="4"/>
    </row>
    <row r="624" spans="2:19">
      <c r="B624" s="4"/>
      <c r="C624" s="4"/>
      <c r="D624" s="4"/>
      <c r="E624" s="4"/>
      <c r="F624" s="4"/>
      <c r="G624" s="4"/>
      <c r="H624" s="4"/>
      <c r="I624" s="4"/>
      <c r="J624" s="4"/>
      <c r="K624" s="4"/>
      <c r="L624" s="4"/>
      <c r="M624" s="4"/>
      <c r="N624" s="4"/>
      <c r="O624" s="4"/>
      <c r="P624" s="4"/>
      <c r="Q624" s="4"/>
      <c r="R624" s="4"/>
      <c r="S624" s="4"/>
    </row>
    <row r="625" spans="2:19">
      <c r="B625" s="4"/>
      <c r="C625" s="4"/>
      <c r="D625" s="4"/>
      <c r="E625" s="4"/>
      <c r="F625" s="4"/>
      <c r="G625" s="4"/>
      <c r="H625" s="4"/>
      <c r="I625" s="4"/>
      <c r="J625" s="4"/>
      <c r="K625" s="4"/>
      <c r="L625" s="4"/>
      <c r="M625" s="4"/>
      <c r="N625" s="4"/>
      <c r="O625" s="4"/>
      <c r="P625" s="4"/>
      <c r="Q625" s="4"/>
      <c r="R625" s="4"/>
      <c r="S625" s="4"/>
    </row>
    <row r="626" spans="2:19">
      <c r="B626" s="4"/>
      <c r="C626" s="4"/>
      <c r="D626" s="4"/>
      <c r="E626" s="4"/>
      <c r="F626" s="4"/>
      <c r="G626" s="4"/>
      <c r="H626" s="4"/>
      <c r="I626" s="4"/>
      <c r="J626" s="4"/>
      <c r="K626" s="4"/>
      <c r="L626" s="4"/>
      <c r="M626" s="4"/>
      <c r="N626" s="4"/>
      <c r="O626" s="4"/>
      <c r="P626" s="4"/>
      <c r="Q626" s="4"/>
      <c r="R626" s="4"/>
      <c r="S626" s="4"/>
    </row>
    <row r="627" spans="2:19">
      <c r="B627" s="4"/>
      <c r="C627" s="4"/>
      <c r="D627" s="4"/>
      <c r="E627" s="4"/>
      <c r="F627" s="4"/>
      <c r="G627" s="4"/>
      <c r="H627" s="4"/>
      <c r="I627" s="4"/>
      <c r="J627" s="4"/>
      <c r="K627" s="4"/>
      <c r="L627" s="4"/>
      <c r="M627" s="4"/>
      <c r="N627" s="4"/>
      <c r="O627" s="4"/>
      <c r="P627" s="4"/>
      <c r="Q627" s="4"/>
      <c r="R627" s="4"/>
      <c r="S627" s="4"/>
    </row>
    <row r="628" spans="2:19">
      <c r="B628" s="4"/>
      <c r="C628" s="4"/>
      <c r="D628" s="4"/>
      <c r="E628" s="4"/>
      <c r="F628" s="4"/>
      <c r="G628" s="4"/>
      <c r="H628" s="4"/>
      <c r="I628" s="4"/>
      <c r="J628" s="4"/>
      <c r="K628" s="4"/>
      <c r="L628" s="4"/>
      <c r="M628" s="4"/>
      <c r="N628" s="4"/>
      <c r="O628" s="4"/>
      <c r="P628" s="4"/>
      <c r="Q628" s="4"/>
      <c r="R628" s="4"/>
      <c r="S628" s="4"/>
    </row>
    <row r="629" spans="2:19">
      <c r="B629" s="4"/>
      <c r="C629" s="4"/>
      <c r="D629" s="4"/>
      <c r="E629" s="4"/>
      <c r="F629" s="4"/>
      <c r="G629" s="4"/>
      <c r="H629" s="4"/>
      <c r="I629" s="4"/>
      <c r="J629" s="4"/>
      <c r="K629" s="4"/>
      <c r="L629" s="4"/>
      <c r="M629" s="4"/>
      <c r="N629" s="4"/>
      <c r="O629" s="4"/>
      <c r="P629" s="4"/>
      <c r="Q629" s="4"/>
      <c r="R629" s="4"/>
      <c r="S629" s="4"/>
    </row>
    <row r="630" spans="2:19">
      <c r="B630" s="4"/>
      <c r="C630" s="4"/>
      <c r="D630" s="4"/>
      <c r="E630" s="4"/>
      <c r="F630" s="4"/>
      <c r="G630" s="4"/>
      <c r="H630" s="4"/>
      <c r="I630" s="4"/>
      <c r="J630" s="4"/>
      <c r="K630" s="4"/>
      <c r="L630" s="4"/>
      <c r="M630" s="4"/>
      <c r="N630" s="4"/>
      <c r="O630" s="4"/>
      <c r="P630" s="4"/>
      <c r="Q630" s="4"/>
      <c r="R630" s="4"/>
      <c r="S630" s="4"/>
    </row>
    <row r="631" spans="2:19">
      <c r="B631" s="4"/>
      <c r="C631" s="4"/>
      <c r="D631" s="4"/>
      <c r="E631" s="4"/>
      <c r="F631" s="4"/>
      <c r="G631" s="4"/>
      <c r="H631" s="4"/>
      <c r="I631" s="4"/>
      <c r="J631" s="4"/>
      <c r="K631" s="4"/>
      <c r="L631" s="4"/>
      <c r="M631" s="4"/>
      <c r="N631" s="4"/>
      <c r="O631" s="4"/>
      <c r="P631" s="4"/>
      <c r="Q631" s="4"/>
      <c r="R631" s="4"/>
      <c r="S631" s="4"/>
    </row>
    <row r="632" spans="2:19">
      <c r="B632" s="4"/>
      <c r="C632" s="4"/>
      <c r="D632" s="4"/>
      <c r="E632" s="4"/>
      <c r="F632" s="4"/>
      <c r="G632" s="4"/>
      <c r="H632" s="4"/>
      <c r="I632" s="4"/>
      <c r="J632" s="4"/>
      <c r="K632" s="4"/>
      <c r="L632" s="4"/>
      <c r="M632" s="4"/>
      <c r="N632" s="4"/>
      <c r="O632" s="4"/>
      <c r="P632" s="4"/>
      <c r="Q632" s="4"/>
      <c r="R632" s="4"/>
      <c r="S632" s="4"/>
    </row>
    <row r="633" spans="2:19">
      <c r="B633" s="4"/>
      <c r="C633" s="4"/>
      <c r="D633" s="4"/>
      <c r="E633" s="4"/>
      <c r="F633" s="4"/>
      <c r="G633" s="4"/>
      <c r="H633" s="4"/>
      <c r="I633" s="4"/>
      <c r="J633" s="4"/>
      <c r="K633" s="4"/>
      <c r="L633" s="4"/>
      <c r="M633" s="4"/>
      <c r="N633" s="4"/>
      <c r="O633" s="4"/>
      <c r="P633" s="4"/>
      <c r="Q633" s="4"/>
      <c r="R633" s="4"/>
      <c r="S633" s="4"/>
    </row>
    <row r="634" spans="2:19">
      <c r="B634" s="4"/>
      <c r="C634" s="4"/>
      <c r="D634" s="4"/>
      <c r="E634" s="4"/>
      <c r="F634" s="4"/>
      <c r="G634" s="4"/>
      <c r="H634" s="4"/>
      <c r="I634" s="4"/>
      <c r="J634" s="4"/>
      <c r="K634" s="4"/>
      <c r="L634" s="4"/>
      <c r="M634" s="4"/>
      <c r="N634" s="4"/>
      <c r="O634" s="4"/>
      <c r="P634" s="4"/>
      <c r="Q634" s="4"/>
      <c r="R634" s="4"/>
      <c r="S634" s="4"/>
    </row>
    <row r="635" spans="2:19">
      <c r="B635" s="4"/>
      <c r="C635" s="4"/>
      <c r="D635" s="4"/>
      <c r="E635" s="4"/>
      <c r="F635" s="4"/>
      <c r="G635" s="4"/>
      <c r="H635" s="4"/>
      <c r="I635" s="4"/>
      <c r="J635" s="4"/>
      <c r="K635" s="4"/>
      <c r="L635" s="4"/>
      <c r="M635" s="4"/>
      <c r="N635" s="4"/>
      <c r="O635" s="4"/>
      <c r="P635" s="4"/>
      <c r="Q635" s="4"/>
      <c r="R635" s="4"/>
      <c r="S635" s="4"/>
    </row>
    <row r="636" spans="2:19">
      <c r="B636" s="4"/>
      <c r="C636" s="4"/>
      <c r="D636" s="4"/>
      <c r="E636" s="4"/>
      <c r="F636" s="4"/>
      <c r="G636" s="4"/>
      <c r="H636" s="4"/>
      <c r="I636" s="4"/>
      <c r="J636" s="4"/>
      <c r="K636" s="4"/>
      <c r="L636" s="4"/>
      <c r="M636" s="4"/>
      <c r="N636" s="4"/>
      <c r="O636" s="4"/>
      <c r="P636" s="4"/>
      <c r="Q636" s="4"/>
      <c r="R636" s="4"/>
      <c r="S636" s="4"/>
    </row>
    <row r="637" spans="2:19">
      <c r="B637" s="4"/>
      <c r="C637" s="4"/>
      <c r="D637" s="4"/>
      <c r="E637" s="4"/>
      <c r="F637" s="4"/>
      <c r="G637" s="4"/>
      <c r="H637" s="4"/>
      <c r="I637" s="4"/>
      <c r="J637" s="4"/>
      <c r="K637" s="4"/>
      <c r="L637" s="4"/>
      <c r="M637" s="4"/>
      <c r="N637" s="4"/>
      <c r="O637" s="4"/>
      <c r="P637" s="4"/>
      <c r="Q637" s="4"/>
      <c r="R637" s="4"/>
      <c r="S637" s="4"/>
    </row>
    <row r="638" spans="2:19">
      <c r="B638" s="4"/>
      <c r="C638" s="4"/>
      <c r="D638" s="4"/>
      <c r="E638" s="4"/>
      <c r="F638" s="4"/>
      <c r="G638" s="4"/>
      <c r="H638" s="4"/>
      <c r="I638" s="4"/>
      <c r="J638" s="4"/>
      <c r="K638" s="4"/>
      <c r="L638" s="4"/>
      <c r="M638" s="4"/>
      <c r="N638" s="4"/>
      <c r="O638" s="4"/>
      <c r="P638" s="4"/>
      <c r="Q638" s="4"/>
      <c r="R638" s="4"/>
      <c r="S638" s="4"/>
    </row>
    <row r="639" spans="2:19">
      <c r="B639" s="4"/>
      <c r="C639" s="4"/>
      <c r="D639" s="4"/>
      <c r="E639" s="4"/>
      <c r="F639" s="4"/>
      <c r="G639" s="4"/>
      <c r="H639" s="4"/>
      <c r="I639" s="4"/>
      <c r="J639" s="4"/>
      <c r="K639" s="4"/>
      <c r="L639" s="4"/>
      <c r="M639" s="4"/>
      <c r="N639" s="4"/>
      <c r="O639" s="4"/>
      <c r="P639" s="4"/>
      <c r="Q639" s="4"/>
      <c r="R639" s="4"/>
      <c r="S639" s="4"/>
    </row>
    <row r="640" spans="2:19">
      <c r="B640" s="4"/>
      <c r="C640" s="4"/>
      <c r="D640" s="4"/>
      <c r="E640" s="4"/>
      <c r="F640" s="4"/>
      <c r="G640" s="4"/>
      <c r="H640" s="4"/>
      <c r="I640" s="4"/>
      <c r="J640" s="4"/>
      <c r="K640" s="4"/>
      <c r="L640" s="4"/>
      <c r="M640" s="4"/>
      <c r="N640" s="4"/>
      <c r="O640" s="4"/>
      <c r="P640" s="4"/>
      <c r="Q640" s="4"/>
      <c r="R640" s="4"/>
      <c r="S640" s="4"/>
    </row>
    <row r="641" spans="2:19">
      <c r="B641" s="4"/>
      <c r="C641" s="4"/>
      <c r="D641" s="4"/>
      <c r="E641" s="4"/>
      <c r="F641" s="4"/>
      <c r="G641" s="4"/>
      <c r="H641" s="4"/>
      <c r="I641" s="4"/>
      <c r="J641" s="4"/>
      <c r="K641" s="4"/>
      <c r="L641" s="4"/>
      <c r="M641" s="4"/>
      <c r="N641" s="4"/>
      <c r="O641" s="4"/>
      <c r="P641" s="4"/>
      <c r="Q641" s="4"/>
      <c r="R641" s="4"/>
      <c r="S641" s="4"/>
    </row>
    <row r="642" spans="2:19">
      <c r="B642" s="4"/>
      <c r="C642" s="4"/>
      <c r="D642" s="4"/>
      <c r="E642" s="4"/>
      <c r="F642" s="4"/>
      <c r="G642" s="4"/>
      <c r="H642" s="4"/>
      <c r="I642" s="4"/>
      <c r="J642" s="4"/>
      <c r="K642" s="4"/>
      <c r="L642" s="4"/>
      <c r="M642" s="4"/>
      <c r="N642" s="4"/>
      <c r="O642" s="4"/>
      <c r="P642" s="4"/>
      <c r="Q642" s="4"/>
      <c r="R642" s="4"/>
      <c r="S642" s="4"/>
    </row>
    <row r="643" spans="2:19">
      <c r="B643" s="4"/>
      <c r="C643" s="4"/>
      <c r="D643" s="4"/>
      <c r="E643" s="4"/>
      <c r="F643" s="4"/>
      <c r="G643" s="4"/>
      <c r="H643" s="4"/>
      <c r="I643" s="4"/>
      <c r="J643" s="4"/>
      <c r="K643" s="4"/>
      <c r="L643" s="4"/>
      <c r="M643" s="4"/>
      <c r="N643" s="4"/>
      <c r="O643" s="4"/>
      <c r="P643" s="4"/>
      <c r="Q643" s="4"/>
      <c r="R643" s="4"/>
      <c r="S643" s="4"/>
    </row>
    <row r="644" spans="2:19">
      <c r="B644" s="4"/>
      <c r="C644" s="4"/>
      <c r="D644" s="4"/>
      <c r="E644" s="4"/>
      <c r="F644" s="4"/>
      <c r="G644" s="4"/>
      <c r="H644" s="4"/>
      <c r="I644" s="4"/>
      <c r="J644" s="4"/>
      <c r="K644" s="4"/>
      <c r="L644" s="4"/>
      <c r="M644" s="4"/>
      <c r="N644" s="4"/>
      <c r="O644" s="4"/>
      <c r="P644" s="4"/>
      <c r="Q644" s="4"/>
      <c r="R644" s="4"/>
      <c r="S644" s="4"/>
    </row>
    <row r="645" spans="2:19">
      <c r="B645" s="4"/>
      <c r="C645" s="4"/>
      <c r="D645" s="4"/>
      <c r="E645" s="4"/>
      <c r="F645" s="4"/>
      <c r="G645" s="4"/>
      <c r="H645" s="4"/>
      <c r="I645" s="4"/>
      <c r="J645" s="4"/>
      <c r="K645" s="4"/>
      <c r="L645" s="4"/>
      <c r="M645" s="4"/>
      <c r="N645" s="4"/>
      <c r="O645" s="4"/>
      <c r="P645" s="4"/>
      <c r="Q645" s="4"/>
      <c r="R645" s="4"/>
      <c r="S645" s="4"/>
    </row>
    <row r="646" spans="2:19">
      <c r="B646" s="4"/>
      <c r="C646" s="4"/>
      <c r="D646" s="4"/>
      <c r="E646" s="4"/>
      <c r="F646" s="4"/>
      <c r="G646" s="4"/>
      <c r="H646" s="4"/>
      <c r="I646" s="4"/>
      <c r="J646" s="4"/>
      <c r="K646" s="4"/>
      <c r="L646" s="4"/>
      <c r="M646" s="4"/>
      <c r="N646" s="4"/>
      <c r="O646" s="4"/>
      <c r="P646" s="4"/>
      <c r="Q646" s="4"/>
      <c r="R646" s="4"/>
      <c r="S646" s="4"/>
    </row>
    <row r="647" spans="2:19">
      <c r="B647" s="4"/>
      <c r="C647" s="4"/>
      <c r="D647" s="4"/>
      <c r="E647" s="4"/>
      <c r="F647" s="4"/>
      <c r="G647" s="4"/>
      <c r="H647" s="4"/>
      <c r="I647" s="4"/>
      <c r="J647" s="4"/>
      <c r="K647" s="4"/>
      <c r="L647" s="4"/>
      <c r="M647" s="4"/>
      <c r="N647" s="4"/>
      <c r="O647" s="4"/>
      <c r="P647" s="4"/>
      <c r="Q647" s="4"/>
      <c r="R647" s="4"/>
      <c r="S647" s="4"/>
    </row>
    <row r="648" spans="2:19">
      <c r="B648" s="4"/>
      <c r="C648" s="4"/>
      <c r="D648" s="4"/>
      <c r="E648" s="4"/>
      <c r="F648" s="4"/>
      <c r="G648" s="4"/>
      <c r="H648" s="4"/>
      <c r="I648" s="4"/>
      <c r="J648" s="4"/>
      <c r="K648" s="4"/>
      <c r="L648" s="4"/>
      <c r="M648" s="4"/>
      <c r="N648" s="4"/>
      <c r="O648" s="4"/>
      <c r="P648" s="4"/>
      <c r="Q648" s="4"/>
      <c r="R648" s="4"/>
      <c r="S648" s="4"/>
    </row>
    <row r="649" spans="2:19">
      <c r="B649" s="4"/>
      <c r="C649" s="4"/>
      <c r="D649" s="4"/>
      <c r="E649" s="4"/>
      <c r="F649" s="4"/>
      <c r="G649" s="4"/>
      <c r="H649" s="4"/>
      <c r="I649" s="4"/>
      <c r="J649" s="4"/>
      <c r="K649" s="4"/>
      <c r="L649" s="4"/>
      <c r="M649" s="4"/>
      <c r="N649" s="4"/>
      <c r="O649" s="4"/>
      <c r="P649" s="4"/>
      <c r="Q649" s="4"/>
      <c r="R649" s="4"/>
      <c r="S649" s="4"/>
    </row>
    <row r="650" spans="2:19">
      <c r="B650" s="4"/>
      <c r="C650" s="4"/>
      <c r="D650" s="4"/>
      <c r="E650" s="4"/>
      <c r="F650" s="4"/>
      <c r="G650" s="4"/>
      <c r="H650" s="4"/>
      <c r="I650" s="4"/>
      <c r="J650" s="4"/>
      <c r="K650" s="4"/>
      <c r="L650" s="4"/>
      <c r="M650" s="4"/>
      <c r="N650" s="4"/>
      <c r="O650" s="4"/>
      <c r="P650" s="4"/>
      <c r="Q650" s="4"/>
      <c r="R650" s="4"/>
      <c r="S650" s="4"/>
    </row>
    <row r="651" spans="2:19">
      <c r="B651" s="4"/>
      <c r="C651" s="4"/>
      <c r="D651" s="4"/>
      <c r="E651" s="4"/>
      <c r="F651" s="4"/>
      <c r="G651" s="4"/>
      <c r="H651" s="4"/>
      <c r="I651" s="4"/>
      <c r="J651" s="4"/>
      <c r="K651" s="4"/>
      <c r="L651" s="4"/>
      <c r="M651" s="4"/>
      <c r="N651" s="4"/>
      <c r="O651" s="4"/>
      <c r="P651" s="4"/>
      <c r="Q651" s="4"/>
      <c r="R651" s="4"/>
      <c r="S651" s="4"/>
    </row>
    <row r="652" spans="2:19">
      <c r="B652" s="4"/>
      <c r="C652" s="4"/>
      <c r="D652" s="4"/>
      <c r="E652" s="4"/>
      <c r="F652" s="4"/>
      <c r="G652" s="4"/>
      <c r="H652" s="4"/>
      <c r="I652" s="4"/>
      <c r="J652" s="4"/>
      <c r="K652" s="4"/>
      <c r="L652" s="4"/>
      <c r="M652" s="4"/>
      <c r="N652" s="4"/>
      <c r="O652" s="4"/>
      <c r="P652" s="4"/>
      <c r="Q652" s="4"/>
      <c r="R652" s="4"/>
      <c r="S652" s="4"/>
    </row>
    <row r="653" spans="2:19">
      <c r="B653" s="4"/>
      <c r="C653" s="4"/>
      <c r="D653" s="4"/>
      <c r="E653" s="4"/>
      <c r="F653" s="4"/>
      <c r="G653" s="4"/>
      <c r="H653" s="4"/>
      <c r="I653" s="4"/>
      <c r="J653" s="4"/>
      <c r="K653" s="4"/>
      <c r="L653" s="4"/>
      <c r="M653" s="4"/>
      <c r="N653" s="4"/>
      <c r="O653" s="4"/>
      <c r="P653" s="4"/>
      <c r="Q653" s="4"/>
      <c r="R653" s="4"/>
      <c r="S653" s="4"/>
    </row>
    <row r="654" spans="2:19">
      <c r="B654" s="4"/>
      <c r="C654" s="4"/>
      <c r="D654" s="4"/>
      <c r="E654" s="4"/>
      <c r="F654" s="4"/>
      <c r="G654" s="4"/>
      <c r="H654" s="4"/>
      <c r="I654" s="4"/>
      <c r="J654" s="4"/>
      <c r="K654" s="4"/>
      <c r="L654" s="4"/>
      <c r="M654" s="4"/>
      <c r="N654" s="4"/>
      <c r="O654" s="4"/>
      <c r="P654" s="4"/>
      <c r="Q654" s="4"/>
      <c r="R654" s="4"/>
      <c r="S654" s="4"/>
    </row>
    <row r="655" spans="2:19">
      <c r="B655" s="4"/>
      <c r="C655" s="4"/>
      <c r="D655" s="4"/>
      <c r="E655" s="4"/>
      <c r="F655" s="4"/>
      <c r="G655" s="4"/>
      <c r="H655" s="4"/>
      <c r="I655" s="4"/>
      <c r="J655" s="4"/>
      <c r="K655" s="4"/>
      <c r="L655" s="4"/>
      <c r="M655" s="4"/>
      <c r="N655" s="4"/>
      <c r="O655" s="4"/>
      <c r="P655" s="4"/>
      <c r="Q655" s="4"/>
      <c r="R655" s="4"/>
      <c r="S655" s="4"/>
    </row>
    <row r="656" spans="2:19">
      <c r="B656" s="4"/>
      <c r="C656" s="4"/>
      <c r="D656" s="4"/>
      <c r="E656" s="4"/>
      <c r="F656" s="4"/>
      <c r="G656" s="4"/>
      <c r="H656" s="4"/>
      <c r="I656" s="4"/>
      <c r="J656" s="4"/>
      <c r="K656" s="4"/>
      <c r="L656" s="4"/>
      <c r="M656" s="4"/>
      <c r="N656" s="4"/>
      <c r="O656" s="4"/>
      <c r="P656" s="4"/>
      <c r="Q656" s="4"/>
      <c r="R656" s="4"/>
      <c r="S656" s="4"/>
    </row>
    <row r="657" spans="2:19">
      <c r="B657" s="4"/>
      <c r="C657" s="4"/>
      <c r="D657" s="4"/>
      <c r="E657" s="4"/>
      <c r="F657" s="4"/>
      <c r="G657" s="4"/>
      <c r="H657" s="4"/>
      <c r="I657" s="4"/>
      <c r="J657" s="4"/>
      <c r="K657" s="4"/>
      <c r="L657" s="4"/>
      <c r="M657" s="4"/>
      <c r="N657" s="4"/>
      <c r="O657" s="4"/>
      <c r="P657" s="4"/>
      <c r="Q657" s="4"/>
      <c r="R657" s="4"/>
      <c r="S657" s="4"/>
    </row>
    <row r="658" spans="2:19">
      <c r="B658" s="4"/>
      <c r="C658" s="4"/>
      <c r="D658" s="4"/>
      <c r="E658" s="4"/>
      <c r="F658" s="4"/>
      <c r="G658" s="4"/>
      <c r="H658" s="4"/>
      <c r="I658" s="4"/>
      <c r="J658" s="4"/>
      <c r="K658" s="4"/>
      <c r="L658" s="4"/>
      <c r="M658" s="4"/>
      <c r="N658" s="4"/>
      <c r="O658" s="4"/>
      <c r="P658" s="4"/>
      <c r="Q658" s="4"/>
      <c r="R658" s="4"/>
      <c r="S658" s="4"/>
    </row>
    <row r="659" spans="2:19">
      <c r="B659" s="4"/>
      <c r="C659" s="4"/>
      <c r="D659" s="4"/>
      <c r="E659" s="4"/>
      <c r="F659" s="4"/>
      <c r="G659" s="4"/>
      <c r="H659" s="4"/>
      <c r="I659" s="4"/>
      <c r="J659" s="4"/>
      <c r="K659" s="4"/>
      <c r="L659" s="4"/>
      <c r="M659" s="4"/>
      <c r="N659" s="4"/>
      <c r="O659" s="4"/>
      <c r="P659" s="4"/>
      <c r="Q659" s="4"/>
      <c r="R659" s="4"/>
      <c r="S659" s="4"/>
    </row>
    <row r="660" spans="2:19">
      <c r="B660" s="4"/>
      <c r="C660" s="4"/>
      <c r="D660" s="4"/>
      <c r="E660" s="4"/>
      <c r="F660" s="4"/>
      <c r="G660" s="4"/>
      <c r="H660" s="4"/>
      <c r="I660" s="4"/>
      <c r="J660" s="4"/>
      <c r="K660" s="4"/>
      <c r="L660" s="4"/>
      <c r="M660" s="4"/>
      <c r="N660" s="4"/>
      <c r="O660" s="4"/>
      <c r="P660" s="4"/>
      <c r="Q660" s="4"/>
      <c r="R660" s="4"/>
      <c r="S660" s="4"/>
    </row>
    <row r="661" spans="2:19">
      <c r="B661" s="4"/>
      <c r="C661" s="4"/>
      <c r="D661" s="4"/>
      <c r="E661" s="4"/>
      <c r="F661" s="4"/>
      <c r="G661" s="4"/>
      <c r="H661" s="4"/>
      <c r="I661" s="4"/>
      <c r="J661" s="4"/>
      <c r="K661" s="4"/>
      <c r="L661" s="4"/>
      <c r="M661" s="4"/>
      <c r="N661" s="4"/>
      <c r="O661" s="4"/>
      <c r="P661" s="4"/>
      <c r="Q661" s="4"/>
      <c r="R661" s="4"/>
      <c r="S661" s="4"/>
    </row>
    <row r="662" spans="2:19">
      <c r="B662" s="4"/>
      <c r="C662" s="4"/>
      <c r="D662" s="4"/>
      <c r="E662" s="4"/>
      <c r="F662" s="4"/>
      <c r="G662" s="4"/>
      <c r="H662" s="4"/>
      <c r="I662" s="4"/>
      <c r="J662" s="4"/>
      <c r="K662" s="4"/>
      <c r="L662" s="4"/>
      <c r="M662" s="4"/>
      <c r="N662" s="4"/>
      <c r="O662" s="4"/>
      <c r="P662" s="4"/>
      <c r="Q662" s="4"/>
      <c r="R662" s="4"/>
      <c r="S662" s="4"/>
    </row>
    <row r="663" spans="2:19">
      <c r="B663" s="4"/>
      <c r="C663" s="4"/>
      <c r="D663" s="4"/>
      <c r="E663" s="4"/>
      <c r="F663" s="4"/>
      <c r="G663" s="4"/>
      <c r="H663" s="4"/>
      <c r="I663" s="4"/>
      <c r="J663" s="4"/>
      <c r="K663" s="4"/>
      <c r="L663" s="4"/>
      <c r="M663" s="4"/>
      <c r="N663" s="4"/>
      <c r="O663" s="4"/>
      <c r="P663" s="4"/>
      <c r="Q663" s="4"/>
      <c r="R663" s="4"/>
      <c r="S663" s="4"/>
    </row>
    <row r="664" spans="2:19">
      <c r="B664" s="4"/>
      <c r="C664" s="4"/>
      <c r="D664" s="4"/>
      <c r="E664" s="4"/>
      <c r="F664" s="4"/>
      <c r="G664" s="4"/>
      <c r="H664" s="4"/>
      <c r="I664" s="4"/>
      <c r="J664" s="4"/>
      <c r="K664" s="4"/>
      <c r="L664" s="4"/>
      <c r="M664" s="4"/>
      <c r="N664" s="4"/>
      <c r="O664" s="4"/>
      <c r="P664" s="4"/>
      <c r="Q664" s="4"/>
      <c r="R664" s="4"/>
      <c r="S664" s="4"/>
    </row>
    <row r="665" spans="2:19">
      <c r="B665" s="4"/>
      <c r="C665" s="4"/>
      <c r="D665" s="4"/>
      <c r="E665" s="4"/>
      <c r="F665" s="4"/>
      <c r="G665" s="4"/>
      <c r="H665" s="4"/>
      <c r="I665" s="4"/>
      <c r="J665" s="4"/>
      <c r="K665" s="4"/>
      <c r="L665" s="4"/>
      <c r="M665" s="4"/>
      <c r="N665" s="4"/>
      <c r="O665" s="4"/>
      <c r="P665" s="4"/>
      <c r="Q665" s="4"/>
      <c r="R665" s="4"/>
      <c r="S665" s="4"/>
    </row>
    <row r="666" spans="2:19">
      <c r="B666" s="4"/>
      <c r="C666" s="4"/>
      <c r="D666" s="4"/>
      <c r="E666" s="4"/>
      <c r="F666" s="4"/>
      <c r="G666" s="4"/>
      <c r="H666" s="4"/>
      <c r="I666" s="4"/>
      <c r="J666" s="4"/>
      <c r="K666" s="4"/>
      <c r="L666" s="4"/>
      <c r="M666" s="4"/>
      <c r="N666" s="4"/>
      <c r="O666" s="4"/>
      <c r="P666" s="4"/>
      <c r="Q666" s="4"/>
      <c r="R666" s="4"/>
      <c r="S666" s="4"/>
    </row>
    <row r="667" spans="2:19">
      <c r="B667" s="4"/>
      <c r="C667" s="4"/>
      <c r="D667" s="4"/>
      <c r="E667" s="4"/>
      <c r="F667" s="4"/>
      <c r="G667" s="4"/>
      <c r="H667" s="4"/>
      <c r="I667" s="4"/>
      <c r="J667" s="4"/>
      <c r="K667" s="4"/>
      <c r="L667" s="4"/>
      <c r="M667" s="4"/>
      <c r="N667" s="4"/>
      <c r="O667" s="4"/>
      <c r="P667" s="4"/>
      <c r="Q667" s="4"/>
      <c r="R667" s="4"/>
      <c r="S667" s="4"/>
    </row>
    <row r="668" spans="2:19">
      <c r="B668" s="4"/>
      <c r="C668" s="4"/>
      <c r="D668" s="4"/>
      <c r="E668" s="4"/>
      <c r="F668" s="4"/>
      <c r="G668" s="4"/>
      <c r="H668" s="4"/>
      <c r="I668" s="4"/>
      <c r="J668" s="4"/>
      <c r="K668" s="4"/>
      <c r="L668" s="4"/>
      <c r="M668" s="4"/>
      <c r="N668" s="4"/>
      <c r="O668" s="4"/>
      <c r="P668" s="4"/>
      <c r="Q668" s="4"/>
      <c r="R668" s="4"/>
      <c r="S668" s="4"/>
    </row>
    <row r="669" spans="2:19">
      <c r="B669" s="4"/>
      <c r="C669" s="4"/>
      <c r="D669" s="4"/>
      <c r="E669" s="4"/>
      <c r="F669" s="4"/>
      <c r="G669" s="4"/>
      <c r="H669" s="4"/>
      <c r="I669" s="4"/>
      <c r="J669" s="4"/>
      <c r="K669" s="4"/>
      <c r="L669" s="4"/>
      <c r="M669" s="4"/>
      <c r="N669" s="4"/>
      <c r="O669" s="4"/>
      <c r="P669" s="4"/>
      <c r="Q669" s="4"/>
      <c r="R669" s="4"/>
      <c r="S669" s="4"/>
    </row>
    <row r="670" spans="2:19">
      <c r="B670" s="4"/>
      <c r="C670" s="4"/>
      <c r="D670" s="4"/>
      <c r="E670" s="4"/>
      <c r="F670" s="4"/>
      <c r="G670" s="4"/>
      <c r="H670" s="4"/>
      <c r="I670" s="4"/>
      <c r="J670" s="4"/>
      <c r="K670" s="4"/>
      <c r="L670" s="4"/>
      <c r="M670" s="4"/>
      <c r="N670" s="4"/>
      <c r="O670" s="4"/>
      <c r="P670" s="4"/>
      <c r="Q670" s="4"/>
      <c r="R670" s="4"/>
      <c r="S670" s="4"/>
    </row>
    <row r="671" spans="2:19">
      <c r="B671" s="4"/>
      <c r="C671" s="4"/>
      <c r="D671" s="4"/>
      <c r="E671" s="4"/>
      <c r="F671" s="4"/>
      <c r="G671" s="4"/>
      <c r="H671" s="4"/>
      <c r="I671" s="4"/>
      <c r="J671" s="4"/>
      <c r="K671" s="4"/>
      <c r="L671" s="4"/>
      <c r="M671" s="4"/>
      <c r="N671" s="4"/>
      <c r="O671" s="4"/>
      <c r="P671" s="4"/>
      <c r="Q671" s="4"/>
      <c r="R671" s="4"/>
      <c r="S671" s="4"/>
    </row>
    <row r="672" spans="2:19">
      <c r="B672" s="4"/>
      <c r="C672" s="4"/>
      <c r="D672" s="4"/>
      <c r="E672" s="4"/>
      <c r="F672" s="4"/>
      <c r="G672" s="4"/>
      <c r="H672" s="4"/>
      <c r="I672" s="4"/>
      <c r="J672" s="4"/>
      <c r="K672" s="4"/>
      <c r="L672" s="4"/>
      <c r="M672" s="4"/>
      <c r="N672" s="4"/>
      <c r="O672" s="4"/>
      <c r="P672" s="4"/>
      <c r="Q672" s="4"/>
      <c r="R672" s="4"/>
      <c r="S672" s="4"/>
    </row>
    <row r="673" spans="2:19">
      <c r="B673" s="4"/>
      <c r="C673" s="4"/>
      <c r="D673" s="4"/>
      <c r="E673" s="4"/>
      <c r="F673" s="4"/>
      <c r="G673" s="4"/>
      <c r="H673" s="4"/>
      <c r="I673" s="4"/>
      <c r="J673" s="4"/>
      <c r="K673" s="4"/>
      <c r="L673" s="4"/>
      <c r="M673" s="4"/>
      <c r="N673" s="4"/>
      <c r="O673" s="4"/>
      <c r="P673" s="4"/>
      <c r="Q673" s="4"/>
      <c r="R673" s="4"/>
      <c r="S673" s="4"/>
    </row>
    <row r="674" spans="2:19">
      <c r="B674" s="4"/>
      <c r="C674" s="4"/>
      <c r="D674" s="4"/>
      <c r="E674" s="4"/>
      <c r="F674" s="4"/>
      <c r="G674" s="4"/>
      <c r="H674" s="4"/>
      <c r="I674" s="4"/>
      <c r="J674" s="4"/>
      <c r="K674" s="4"/>
      <c r="L674" s="4"/>
      <c r="M674" s="4"/>
      <c r="N674" s="4"/>
      <c r="O674" s="4"/>
      <c r="P674" s="4"/>
      <c r="Q674" s="4"/>
      <c r="R674" s="4"/>
      <c r="S674" s="4"/>
    </row>
    <row r="675" spans="2:19">
      <c r="B675" s="4"/>
      <c r="C675" s="4"/>
      <c r="D675" s="4"/>
      <c r="E675" s="4"/>
      <c r="F675" s="4"/>
      <c r="G675" s="4"/>
      <c r="H675" s="4"/>
      <c r="I675" s="4"/>
      <c r="J675" s="4"/>
      <c r="K675" s="4"/>
      <c r="L675" s="4"/>
      <c r="M675" s="4"/>
      <c r="N675" s="4"/>
      <c r="O675" s="4"/>
      <c r="P675" s="4"/>
      <c r="Q675" s="4"/>
      <c r="R675" s="4"/>
      <c r="S675" s="4"/>
    </row>
    <row r="676" spans="2:19">
      <c r="B676" s="4"/>
      <c r="C676" s="4"/>
      <c r="D676" s="4"/>
      <c r="E676" s="4"/>
      <c r="F676" s="4"/>
      <c r="G676" s="4"/>
      <c r="H676" s="4"/>
      <c r="I676" s="4"/>
      <c r="J676" s="4"/>
      <c r="K676" s="4"/>
      <c r="L676" s="4"/>
      <c r="M676" s="4"/>
      <c r="N676" s="4"/>
      <c r="O676" s="4"/>
      <c r="P676" s="4"/>
      <c r="Q676" s="4"/>
      <c r="R676" s="4"/>
      <c r="S676" s="4"/>
    </row>
    <row r="677" spans="2:19">
      <c r="B677" s="4"/>
      <c r="C677" s="4"/>
      <c r="D677" s="4"/>
      <c r="E677" s="4"/>
      <c r="F677" s="4"/>
      <c r="G677" s="4"/>
      <c r="H677" s="4"/>
      <c r="I677" s="4"/>
      <c r="J677" s="4"/>
      <c r="K677" s="4"/>
      <c r="L677" s="4"/>
      <c r="M677" s="4"/>
      <c r="N677" s="4"/>
      <c r="O677" s="4"/>
      <c r="P677" s="4"/>
      <c r="Q677" s="4"/>
      <c r="R677" s="4"/>
      <c r="S677" s="4"/>
    </row>
    <row r="678" spans="2:19">
      <c r="B678" s="4"/>
      <c r="C678" s="4"/>
      <c r="D678" s="4"/>
      <c r="E678" s="4"/>
      <c r="F678" s="4"/>
      <c r="G678" s="4"/>
      <c r="H678" s="4"/>
      <c r="I678" s="4"/>
      <c r="J678" s="4"/>
      <c r="K678" s="4"/>
      <c r="L678" s="4"/>
      <c r="M678" s="4"/>
      <c r="N678" s="4"/>
      <c r="O678" s="4"/>
      <c r="P678" s="4"/>
      <c r="Q678" s="4"/>
      <c r="R678" s="4"/>
      <c r="S678" s="4"/>
    </row>
    <row r="679" spans="2:19">
      <c r="B679" s="4"/>
      <c r="C679" s="4"/>
      <c r="D679" s="4"/>
      <c r="E679" s="4"/>
      <c r="F679" s="4"/>
      <c r="G679" s="4"/>
      <c r="H679" s="4"/>
      <c r="I679" s="4"/>
      <c r="J679" s="4"/>
      <c r="K679" s="4"/>
      <c r="L679" s="4"/>
      <c r="M679" s="4"/>
      <c r="N679" s="4"/>
      <c r="O679" s="4"/>
      <c r="P679" s="4"/>
      <c r="Q679" s="4"/>
      <c r="R679" s="4"/>
      <c r="S679" s="4"/>
    </row>
    <row r="680" spans="2:19">
      <c r="B680" s="4"/>
      <c r="C680" s="4"/>
      <c r="D680" s="4"/>
      <c r="E680" s="4"/>
      <c r="F680" s="4"/>
      <c r="G680" s="4"/>
      <c r="H680" s="4"/>
      <c r="I680" s="4"/>
      <c r="J680" s="4"/>
      <c r="K680" s="4"/>
      <c r="L680" s="4"/>
      <c r="M680" s="4"/>
      <c r="N680" s="4"/>
      <c r="O680" s="4"/>
      <c r="P680" s="4"/>
      <c r="Q680" s="4"/>
      <c r="R680" s="4"/>
      <c r="S680" s="4"/>
    </row>
    <row r="681" spans="2:19">
      <c r="B681" s="4"/>
      <c r="C681" s="4"/>
      <c r="D681" s="4"/>
      <c r="E681" s="4"/>
      <c r="F681" s="4"/>
      <c r="G681" s="4"/>
      <c r="H681" s="4"/>
      <c r="I681" s="4"/>
      <c r="J681" s="4"/>
      <c r="K681" s="4"/>
      <c r="L681" s="4"/>
      <c r="M681" s="4"/>
      <c r="N681" s="4"/>
      <c r="O681" s="4"/>
      <c r="P681" s="4"/>
      <c r="Q681" s="4"/>
      <c r="R681" s="4"/>
      <c r="S681" s="4"/>
    </row>
    <row r="682" spans="2:19">
      <c r="B682" s="4"/>
      <c r="C682" s="4"/>
      <c r="D682" s="4"/>
      <c r="E682" s="4"/>
      <c r="F682" s="4"/>
      <c r="G682" s="4"/>
      <c r="H682" s="4"/>
      <c r="I682" s="4"/>
      <c r="J682" s="4"/>
      <c r="K682" s="4"/>
      <c r="L682" s="4"/>
      <c r="M682" s="4"/>
      <c r="N682" s="4"/>
      <c r="O682" s="4"/>
      <c r="P682" s="4"/>
      <c r="Q682" s="4"/>
      <c r="R682" s="4"/>
      <c r="S682" s="4"/>
    </row>
    <row r="683" spans="2:19">
      <c r="B683" s="4"/>
      <c r="C683" s="4"/>
      <c r="D683" s="4"/>
      <c r="E683" s="4"/>
      <c r="F683" s="4"/>
      <c r="G683" s="4"/>
      <c r="H683" s="4"/>
      <c r="I683" s="4"/>
      <c r="J683" s="4"/>
      <c r="K683" s="4"/>
      <c r="L683" s="4"/>
      <c r="M683" s="4"/>
      <c r="N683" s="4"/>
      <c r="O683" s="4"/>
      <c r="P683" s="4"/>
      <c r="Q683" s="4"/>
      <c r="R683" s="4"/>
      <c r="S683" s="4"/>
    </row>
    <row r="684" spans="2:19">
      <c r="B684" s="4"/>
      <c r="C684" s="4"/>
      <c r="D684" s="4"/>
      <c r="E684" s="4"/>
      <c r="F684" s="4"/>
      <c r="G684" s="4"/>
      <c r="H684" s="4"/>
      <c r="I684" s="4"/>
      <c r="J684" s="4"/>
      <c r="K684" s="4"/>
      <c r="L684" s="4"/>
      <c r="M684" s="4"/>
      <c r="N684" s="4"/>
      <c r="O684" s="4"/>
      <c r="P684" s="4"/>
      <c r="Q684" s="4"/>
      <c r="R684" s="4"/>
      <c r="S684" s="4"/>
    </row>
    <row r="685" spans="2:19">
      <c r="B685" s="4"/>
      <c r="C685" s="4"/>
      <c r="D685" s="4"/>
      <c r="E685" s="4"/>
      <c r="F685" s="4"/>
      <c r="G685" s="4"/>
      <c r="H685" s="4"/>
      <c r="I685" s="4"/>
      <c r="J685" s="4"/>
      <c r="K685" s="4"/>
      <c r="L685" s="4"/>
      <c r="M685" s="4"/>
      <c r="N685" s="4"/>
      <c r="O685" s="4"/>
      <c r="P685" s="4"/>
      <c r="Q685" s="4"/>
      <c r="R685" s="4"/>
      <c r="S685" s="4"/>
    </row>
    <row r="686" spans="2:19">
      <c r="B686" s="4"/>
      <c r="C686" s="4"/>
      <c r="D686" s="4"/>
      <c r="E686" s="4"/>
      <c r="F686" s="4"/>
      <c r="G686" s="4"/>
      <c r="H686" s="4"/>
      <c r="I686" s="4"/>
      <c r="J686" s="4"/>
      <c r="K686" s="4"/>
      <c r="L686" s="4"/>
      <c r="M686" s="4"/>
      <c r="N686" s="4"/>
      <c r="O686" s="4"/>
      <c r="P686" s="4"/>
      <c r="Q686" s="4"/>
      <c r="R686" s="4"/>
      <c r="S686" s="4"/>
    </row>
    <row r="687" spans="2:19">
      <c r="B687" s="4"/>
      <c r="C687" s="4"/>
      <c r="D687" s="4"/>
      <c r="E687" s="4"/>
      <c r="F687" s="4"/>
      <c r="G687" s="4"/>
      <c r="H687" s="4"/>
      <c r="I687" s="4"/>
      <c r="J687" s="4"/>
      <c r="K687" s="4"/>
      <c r="L687" s="4"/>
      <c r="M687" s="4"/>
      <c r="N687" s="4"/>
      <c r="O687" s="4"/>
      <c r="P687" s="4"/>
      <c r="Q687" s="4"/>
      <c r="R687" s="4"/>
      <c r="S687" s="4"/>
    </row>
    <row r="688" spans="2:19">
      <c r="B688" s="4"/>
      <c r="C688" s="4"/>
      <c r="D688" s="4"/>
      <c r="E688" s="4"/>
      <c r="F688" s="4"/>
      <c r="G688" s="4"/>
      <c r="H688" s="4"/>
      <c r="I688" s="4"/>
      <c r="J688" s="4"/>
      <c r="K688" s="4"/>
      <c r="L688" s="4"/>
      <c r="M688" s="4"/>
      <c r="N688" s="4"/>
      <c r="O688" s="4"/>
      <c r="P688" s="4"/>
      <c r="Q688" s="4"/>
      <c r="R688" s="4"/>
      <c r="S688" s="4"/>
    </row>
    <row r="689" spans="2:19">
      <c r="B689" s="4"/>
      <c r="C689" s="4"/>
      <c r="D689" s="4"/>
      <c r="E689" s="4"/>
      <c r="F689" s="4"/>
      <c r="G689" s="4"/>
      <c r="H689" s="4"/>
      <c r="I689" s="4"/>
      <c r="J689" s="4"/>
      <c r="K689" s="4"/>
      <c r="L689" s="4"/>
      <c r="M689" s="4"/>
      <c r="N689" s="4"/>
      <c r="O689" s="4"/>
      <c r="P689" s="4"/>
      <c r="Q689" s="4"/>
      <c r="R689" s="4"/>
      <c r="S689" s="4"/>
    </row>
    <row r="690" spans="2:19">
      <c r="B690" s="4"/>
      <c r="C690" s="4"/>
      <c r="D690" s="4"/>
      <c r="E690" s="4"/>
      <c r="F690" s="4"/>
      <c r="G690" s="4"/>
      <c r="H690" s="4"/>
      <c r="I690" s="4"/>
      <c r="J690" s="4"/>
      <c r="K690" s="4"/>
      <c r="L690" s="4"/>
      <c r="M690" s="4"/>
      <c r="N690" s="4"/>
      <c r="O690" s="4"/>
      <c r="P690" s="4"/>
      <c r="Q690" s="4"/>
      <c r="R690" s="4"/>
      <c r="S690" s="4"/>
    </row>
    <row r="691" spans="2:19">
      <c r="B691" s="4"/>
      <c r="C691" s="4"/>
      <c r="D691" s="4"/>
      <c r="E691" s="4"/>
      <c r="F691" s="4"/>
      <c r="G691" s="4"/>
      <c r="H691" s="4"/>
      <c r="I691" s="4"/>
      <c r="J691" s="4"/>
      <c r="K691" s="4"/>
      <c r="L691" s="4"/>
      <c r="M691" s="4"/>
      <c r="N691" s="4"/>
      <c r="O691" s="4"/>
      <c r="P691" s="4"/>
      <c r="Q691" s="4"/>
      <c r="R691" s="4"/>
      <c r="S691" s="4"/>
    </row>
    <row r="692" spans="2:19">
      <c r="B692" s="4"/>
      <c r="C692" s="4"/>
      <c r="D692" s="4"/>
      <c r="E692" s="4"/>
      <c r="F692" s="4"/>
      <c r="G692" s="4"/>
      <c r="H692" s="4"/>
      <c r="I692" s="4"/>
      <c r="J692" s="4"/>
      <c r="K692" s="4"/>
      <c r="L692" s="4"/>
      <c r="M692" s="4"/>
      <c r="N692" s="4"/>
      <c r="O692" s="4"/>
      <c r="P692" s="4"/>
      <c r="Q692" s="4"/>
      <c r="R692" s="4"/>
      <c r="S692" s="4"/>
    </row>
    <row r="693" spans="2:19">
      <c r="B693" s="4"/>
      <c r="C693" s="4"/>
      <c r="D693" s="4"/>
      <c r="E693" s="4"/>
      <c r="F693" s="4"/>
      <c r="G693" s="4"/>
      <c r="H693" s="4"/>
      <c r="I693" s="4"/>
      <c r="J693" s="4"/>
      <c r="K693" s="4"/>
      <c r="L693" s="4"/>
      <c r="M693" s="4"/>
      <c r="N693" s="4"/>
      <c r="O693" s="4"/>
      <c r="P693" s="4"/>
      <c r="Q693" s="4"/>
      <c r="R693" s="4"/>
      <c r="S693" s="4"/>
    </row>
    <row r="694" spans="2:19">
      <c r="B694" s="4"/>
      <c r="C694" s="4"/>
      <c r="D694" s="4"/>
      <c r="E694" s="4"/>
      <c r="F694" s="4"/>
      <c r="G694" s="4"/>
      <c r="H694" s="4"/>
      <c r="I694" s="4"/>
      <c r="J694" s="4"/>
      <c r="K694" s="4"/>
      <c r="L694" s="4"/>
      <c r="M694" s="4"/>
      <c r="N694" s="4"/>
      <c r="O694" s="4"/>
      <c r="P694" s="4"/>
      <c r="Q694" s="4"/>
      <c r="R694" s="4"/>
      <c r="S694" s="4"/>
    </row>
    <row r="695" spans="2:19">
      <c r="B695" s="4"/>
      <c r="C695" s="4"/>
      <c r="D695" s="4"/>
      <c r="E695" s="4"/>
      <c r="F695" s="4"/>
      <c r="G695" s="4"/>
      <c r="H695" s="4"/>
      <c r="I695" s="4"/>
      <c r="J695" s="4"/>
      <c r="K695" s="4"/>
      <c r="L695" s="4"/>
      <c r="M695" s="4"/>
      <c r="N695" s="4"/>
      <c r="O695" s="4"/>
      <c r="P695" s="4"/>
      <c r="Q695" s="4"/>
      <c r="R695" s="4"/>
      <c r="S695" s="4"/>
    </row>
    <row r="696" spans="2:19">
      <c r="B696" s="4"/>
      <c r="C696" s="4"/>
      <c r="D696" s="4"/>
      <c r="E696" s="4"/>
      <c r="F696" s="4"/>
      <c r="G696" s="4"/>
      <c r="H696" s="4"/>
      <c r="I696" s="4"/>
      <c r="J696" s="4"/>
      <c r="K696" s="4"/>
      <c r="L696" s="4"/>
      <c r="M696" s="4"/>
      <c r="N696" s="4"/>
      <c r="O696" s="4"/>
      <c r="P696" s="4"/>
      <c r="Q696" s="4"/>
      <c r="R696" s="4"/>
      <c r="S696" s="4"/>
    </row>
    <row r="697" spans="2:19">
      <c r="B697" s="4"/>
      <c r="C697" s="4"/>
      <c r="D697" s="4"/>
      <c r="E697" s="4"/>
      <c r="F697" s="4"/>
      <c r="G697" s="4"/>
      <c r="H697" s="4"/>
      <c r="I697" s="4"/>
      <c r="J697" s="4"/>
      <c r="K697" s="4"/>
      <c r="L697" s="4"/>
      <c r="M697" s="4"/>
      <c r="N697" s="4"/>
      <c r="O697" s="4"/>
      <c r="P697" s="4"/>
      <c r="Q697" s="4"/>
      <c r="R697" s="4"/>
      <c r="S697" s="4"/>
    </row>
    <row r="698" spans="2:19">
      <c r="B698" s="4"/>
      <c r="C698" s="4"/>
      <c r="D698" s="4"/>
      <c r="E698" s="4"/>
      <c r="F698" s="4"/>
      <c r="G698" s="4"/>
      <c r="H698" s="4"/>
      <c r="I698" s="4"/>
      <c r="J698" s="4"/>
      <c r="K698" s="4"/>
      <c r="L698" s="4"/>
      <c r="M698" s="4"/>
      <c r="N698" s="4"/>
      <c r="O698" s="4"/>
      <c r="P698" s="4"/>
      <c r="Q698" s="4"/>
      <c r="R698" s="4"/>
      <c r="S698" s="4"/>
    </row>
    <row r="699" spans="2:19">
      <c r="B699" s="4"/>
      <c r="C699" s="4"/>
      <c r="D699" s="4"/>
      <c r="E699" s="4"/>
      <c r="F699" s="4"/>
      <c r="G699" s="4"/>
      <c r="H699" s="4"/>
      <c r="I699" s="4"/>
      <c r="J699" s="4"/>
      <c r="K699" s="4"/>
      <c r="L699" s="4"/>
      <c r="M699" s="4"/>
      <c r="N699" s="4"/>
      <c r="O699" s="4"/>
      <c r="P699" s="4"/>
      <c r="Q699" s="4"/>
      <c r="R699" s="4"/>
      <c r="S699" s="4"/>
    </row>
    <row r="700" spans="2:19">
      <c r="B700" s="4"/>
      <c r="C700" s="4"/>
      <c r="D700" s="4"/>
      <c r="E700" s="4"/>
      <c r="F700" s="4"/>
      <c r="G700" s="4"/>
      <c r="H700" s="4"/>
      <c r="I700" s="4"/>
      <c r="J700" s="4"/>
      <c r="K700" s="4"/>
      <c r="L700" s="4"/>
      <c r="M700" s="4"/>
      <c r="N700" s="4"/>
      <c r="O700" s="4"/>
      <c r="P700" s="4"/>
      <c r="Q700" s="4"/>
      <c r="R700" s="4"/>
      <c r="S700" s="4"/>
    </row>
    <row r="701" spans="2:19">
      <c r="B701" s="4"/>
      <c r="C701" s="4"/>
      <c r="D701" s="4"/>
      <c r="E701" s="4"/>
      <c r="F701" s="4"/>
      <c r="G701" s="4"/>
      <c r="H701" s="4"/>
      <c r="I701" s="4"/>
      <c r="J701" s="4"/>
      <c r="K701" s="4"/>
      <c r="L701" s="4"/>
      <c r="M701" s="4"/>
      <c r="N701" s="4"/>
      <c r="O701" s="4"/>
      <c r="P701" s="4"/>
      <c r="Q701" s="4"/>
      <c r="R701" s="4"/>
      <c r="S701" s="4"/>
    </row>
    <row r="702" spans="2:19">
      <c r="B702" s="4"/>
      <c r="C702" s="4"/>
      <c r="D702" s="4"/>
      <c r="E702" s="4"/>
      <c r="F702" s="4"/>
      <c r="G702" s="4"/>
      <c r="H702" s="4"/>
      <c r="I702" s="4"/>
      <c r="J702" s="4"/>
      <c r="K702" s="4"/>
      <c r="L702" s="4"/>
      <c r="M702" s="4"/>
      <c r="N702" s="4"/>
      <c r="O702" s="4"/>
      <c r="P702" s="4"/>
      <c r="Q702" s="4"/>
      <c r="R702" s="4"/>
      <c r="S702" s="4"/>
    </row>
    <row r="703" spans="2:19">
      <c r="B703" s="4"/>
      <c r="C703" s="4"/>
      <c r="D703" s="4"/>
      <c r="E703" s="4"/>
      <c r="F703" s="4"/>
      <c r="G703" s="4"/>
      <c r="H703" s="4"/>
      <c r="I703" s="4"/>
      <c r="J703" s="4"/>
      <c r="K703" s="4"/>
      <c r="L703" s="4"/>
      <c r="M703" s="4"/>
      <c r="N703" s="4"/>
      <c r="O703" s="4"/>
      <c r="P703" s="4"/>
      <c r="Q703" s="4"/>
      <c r="R703" s="4"/>
      <c r="S703" s="4"/>
    </row>
    <row r="704" spans="2:19">
      <c r="B704" s="4"/>
      <c r="C704" s="4"/>
      <c r="D704" s="4"/>
      <c r="E704" s="4"/>
      <c r="F704" s="4"/>
      <c r="G704" s="4"/>
      <c r="H704" s="4"/>
      <c r="I704" s="4"/>
      <c r="J704" s="4"/>
      <c r="K704" s="4"/>
      <c r="L704" s="4"/>
      <c r="M704" s="4"/>
      <c r="N704" s="4"/>
      <c r="O704" s="4"/>
      <c r="P704" s="4"/>
      <c r="Q704" s="4"/>
      <c r="R704" s="4"/>
      <c r="S704" s="4"/>
    </row>
    <row r="705" spans="2:19">
      <c r="B705" s="4"/>
      <c r="C705" s="4"/>
      <c r="D705" s="4"/>
      <c r="E705" s="4"/>
      <c r="F705" s="4"/>
      <c r="G705" s="4"/>
      <c r="H705" s="4"/>
      <c r="I705" s="4"/>
      <c r="J705" s="4"/>
      <c r="K705" s="4"/>
      <c r="L705" s="4"/>
      <c r="M705" s="4"/>
      <c r="N705" s="4"/>
      <c r="O705" s="4"/>
      <c r="P705" s="4"/>
      <c r="Q705" s="4"/>
      <c r="R705" s="4"/>
      <c r="S705" s="4"/>
    </row>
    <row r="706" spans="2:19">
      <c r="B706" s="4"/>
      <c r="C706" s="4"/>
      <c r="D706" s="4"/>
      <c r="E706" s="4"/>
      <c r="F706" s="4"/>
      <c r="G706" s="4"/>
      <c r="H706" s="4"/>
      <c r="I706" s="4"/>
      <c r="J706" s="4"/>
      <c r="K706" s="4"/>
      <c r="L706" s="4"/>
      <c r="M706" s="4"/>
      <c r="N706" s="4"/>
      <c r="O706" s="4"/>
      <c r="P706" s="4"/>
      <c r="Q706" s="4"/>
      <c r="R706" s="4"/>
      <c r="S706" s="4"/>
    </row>
    <row r="707" spans="2:19">
      <c r="B707" s="4"/>
      <c r="C707" s="4"/>
      <c r="D707" s="4"/>
      <c r="E707" s="4"/>
      <c r="F707" s="4"/>
      <c r="G707" s="4"/>
      <c r="H707" s="4"/>
      <c r="I707" s="4"/>
      <c r="J707" s="4"/>
      <c r="K707" s="4"/>
      <c r="L707" s="4"/>
      <c r="M707" s="4"/>
      <c r="N707" s="4"/>
      <c r="O707" s="4"/>
      <c r="P707" s="4"/>
      <c r="Q707" s="4"/>
      <c r="R707" s="4"/>
      <c r="S707" s="4"/>
    </row>
    <row r="708" spans="2:19">
      <c r="B708" s="4"/>
      <c r="C708" s="4"/>
      <c r="D708" s="4"/>
      <c r="E708" s="4"/>
      <c r="F708" s="4"/>
      <c r="G708" s="4"/>
      <c r="H708" s="4"/>
      <c r="I708" s="4"/>
      <c r="J708" s="4"/>
      <c r="K708" s="4"/>
      <c r="L708" s="4"/>
      <c r="M708" s="4"/>
      <c r="N708" s="4"/>
      <c r="O708" s="4"/>
      <c r="P708" s="4"/>
      <c r="Q708" s="4"/>
      <c r="R708" s="4"/>
      <c r="S708" s="4"/>
    </row>
    <row r="709" spans="2:19">
      <c r="B709" s="4"/>
      <c r="C709" s="4"/>
      <c r="D709" s="4"/>
      <c r="E709" s="4"/>
      <c r="F709" s="4"/>
      <c r="G709" s="4"/>
      <c r="H709" s="4"/>
      <c r="I709" s="4"/>
      <c r="J709" s="4"/>
      <c r="K709" s="4"/>
      <c r="L709" s="4"/>
      <c r="M709" s="4"/>
      <c r="N709" s="4"/>
      <c r="O709" s="4"/>
      <c r="P709" s="4"/>
      <c r="Q709" s="4"/>
      <c r="R709" s="4"/>
      <c r="S709" s="4"/>
    </row>
    <row r="710" spans="2:19">
      <c r="B710" s="4"/>
      <c r="C710" s="4"/>
      <c r="D710" s="4"/>
      <c r="E710" s="4"/>
      <c r="F710" s="4"/>
      <c r="G710" s="4"/>
      <c r="H710" s="4"/>
      <c r="I710" s="4"/>
      <c r="J710" s="4"/>
      <c r="K710" s="4"/>
      <c r="L710" s="4"/>
      <c r="M710" s="4"/>
      <c r="N710" s="4"/>
      <c r="O710" s="4"/>
      <c r="P710" s="4"/>
      <c r="Q710" s="4"/>
      <c r="R710" s="4"/>
      <c r="S710" s="4"/>
    </row>
    <row r="711" spans="2:19">
      <c r="B711" s="4"/>
      <c r="C711" s="4"/>
      <c r="D711" s="4"/>
      <c r="E711" s="4"/>
      <c r="F711" s="4"/>
      <c r="G711" s="4"/>
      <c r="H711" s="4"/>
      <c r="I711" s="4"/>
      <c r="J711" s="4"/>
      <c r="K711" s="4"/>
      <c r="L711" s="4"/>
      <c r="M711" s="4"/>
      <c r="N711" s="4"/>
      <c r="O711" s="4"/>
      <c r="P711" s="4"/>
      <c r="Q711" s="4"/>
      <c r="R711" s="4"/>
      <c r="S711" s="4"/>
    </row>
    <row r="712" spans="2:19">
      <c r="B712" s="4"/>
      <c r="C712" s="4"/>
      <c r="D712" s="4"/>
      <c r="E712" s="4"/>
      <c r="F712" s="4"/>
      <c r="G712" s="4"/>
      <c r="H712" s="4"/>
      <c r="I712" s="4"/>
      <c r="J712" s="4"/>
      <c r="K712" s="4"/>
      <c r="L712" s="4"/>
      <c r="M712" s="4"/>
      <c r="N712" s="4"/>
      <c r="O712" s="4"/>
      <c r="P712" s="4"/>
      <c r="Q712" s="4"/>
      <c r="R712" s="4"/>
      <c r="S712" s="4"/>
    </row>
    <row r="713" spans="2:19">
      <c r="B713" s="4"/>
      <c r="C713" s="4"/>
      <c r="D713" s="4"/>
      <c r="E713" s="4"/>
      <c r="F713" s="4"/>
      <c r="G713" s="4"/>
      <c r="H713" s="4"/>
      <c r="I713" s="4"/>
      <c r="J713" s="4"/>
      <c r="K713" s="4"/>
      <c r="L713" s="4"/>
      <c r="M713" s="4"/>
      <c r="N713" s="4"/>
      <c r="O713" s="4"/>
      <c r="P713" s="4"/>
      <c r="Q713" s="4"/>
      <c r="R713" s="4"/>
      <c r="S713" s="4"/>
    </row>
    <row r="714" spans="2:19">
      <c r="B714" s="4"/>
      <c r="C714" s="4"/>
      <c r="D714" s="4"/>
      <c r="E714" s="4"/>
      <c r="F714" s="4"/>
      <c r="G714" s="4"/>
      <c r="H714" s="4"/>
      <c r="I714" s="4"/>
      <c r="J714" s="4"/>
      <c r="K714" s="4"/>
      <c r="L714" s="4"/>
      <c r="M714" s="4"/>
      <c r="N714" s="4"/>
      <c r="O714" s="4"/>
      <c r="P714" s="4"/>
      <c r="Q714" s="4"/>
      <c r="R714" s="4"/>
      <c r="S714" s="4"/>
    </row>
    <row r="715" spans="2:19">
      <c r="B715" s="4"/>
      <c r="C715" s="4"/>
      <c r="D715" s="4"/>
      <c r="E715" s="4"/>
      <c r="F715" s="4"/>
      <c r="G715" s="4"/>
      <c r="H715" s="4"/>
      <c r="I715" s="4"/>
      <c r="J715" s="4"/>
      <c r="K715" s="4"/>
      <c r="L715" s="4"/>
      <c r="M715" s="4"/>
      <c r="N715" s="4"/>
      <c r="O715" s="4"/>
      <c r="P715" s="4"/>
      <c r="Q715" s="4"/>
      <c r="R715" s="4"/>
      <c r="S715" s="4"/>
    </row>
    <row r="716" spans="2:19">
      <c r="B716" s="4"/>
      <c r="C716" s="4"/>
      <c r="D716" s="4"/>
      <c r="E716" s="4"/>
      <c r="F716" s="4"/>
      <c r="G716" s="4"/>
      <c r="H716" s="4"/>
      <c r="I716" s="4"/>
      <c r="J716" s="4"/>
      <c r="K716" s="4"/>
      <c r="L716" s="4"/>
      <c r="M716" s="4"/>
      <c r="N716" s="4"/>
      <c r="O716" s="4"/>
      <c r="P716" s="4"/>
      <c r="Q716" s="4"/>
      <c r="R716" s="4"/>
      <c r="S716" s="4"/>
    </row>
    <row r="717" spans="2:19">
      <c r="B717" s="4"/>
      <c r="C717" s="4"/>
      <c r="D717" s="4"/>
      <c r="E717" s="4"/>
      <c r="F717" s="4"/>
      <c r="G717" s="4"/>
      <c r="H717" s="4"/>
      <c r="I717" s="4"/>
      <c r="J717" s="4"/>
      <c r="K717" s="4"/>
      <c r="L717" s="4"/>
      <c r="M717" s="4"/>
      <c r="N717" s="4"/>
      <c r="O717" s="4"/>
      <c r="P717" s="4"/>
      <c r="Q717" s="4"/>
      <c r="R717" s="4"/>
      <c r="S717" s="4"/>
    </row>
    <row r="718" spans="2:19">
      <c r="B718" s="4"/>
      <c r="C718" s="4"/>
      <c r="D718" s="4"/>
      <c r="E718" s="4"/>
      <c r="F718" s="4"/>
      <c r="G718" s="4"/>
      <c r="H718" s="4"/>
      <c r="I718" s="4"/>
      <c r="J718" s="4"/>
      <c r="K718" s="4"/>
      <c r="L718" s="4"/>
      <c r="M718" s="4"/>
      <c r="N718" s="4"/>
      <c r="O718" s="4"/>
      <c r="P718" s="4"/>
      <c r="Q718" s="4"/>
      <c r="R718" s="4"/>
      <c r="S718" s="4"/>
    </row>
    <row r="719" spans="2:19">
      <c r="B719" s="4"/>
      <c r="C719" s="4"/>
      <c r="D719" s="4"/>
      <c r="E719" s="4"/>
      <c r="F719" s="4"/>
      <c r="G719" s="4"/>
      <c r="H719" s="4"/>
      <c r="I719" s="4"/>
      <c r="J719" s="4"/>
      <c r="K719" s="4"/>
      <c r="L719" s="4"/>
      <c r="M719" s="4"/>
      <c r="N719" s="4"/>
      <c r="O719" s="4"/>
      <c r="P719" s="4"/>
      <c r="Q719" s="4"/>
      <c r="R719" s="4"/>
      <c r="S719" s="4"/>
    </row>
    <row r="720" spans="2:19">
      <c r="B720" s="4"/>
      <c r="C720" s="4"/>
      <c r="D720" s="4"/>
      <c r="E720" s="4"/>
      <c r="F720" s="4"/>
      <c r="G720" s="4"/>
      <c r="H720" s="4"/>
      <c r="I720" s="4"/>
      <c r="J720" s="4"/>
      <c r="K720" s="4"/>
      <c r="L720" s="4"/>
      <c r="M720" s="4"/>
      <c r="N720" s="4"/>
      <c r="O720" s="4"/>
      <c r="P720" s="4"/>
      <c r="Q720" s="4"/>
      <c r="R720" s="4"/>
      <c r="S720" s="4"/>
    </row>
    <row r="721" spans="2:19">
      <c r="B721" s="4"/>
      <c r="C721" s="4"/>
      <c r="D721" s="4"/>
      <c r="E721" s="4"/>
      <c r="F721" s="4"/>
      <c r="G721" s="4"/>
      <c r="H721" s="4"/>
      <c r="I721" s="4"/>
      <c r="J721" s="4"/>
      <c r="K721" s="4"/>
      <c r="L721" s="4"/>
      <c r="M721" s="4"/>
      <c r="N721" s="4"/>
      <c r="O721" s="4"/>
      <c r="P721" s="4"/>
      <c r="Q721" s="4"/>
      <c r="R721" s="4"/>
      <c r="S721" s="4"/>
    </row>
    <row r="722" spans="2:19">
      <c r="B722" s="4"/>
      <c r="C722" s="4"/>
      <c r="D722" s="4"/>
      <c r="E722" s="4"/>
      <c r="F722" s="4"/>
      <c r="G722" s="4"/>
      <c r="H722" s="4"/>
      <c r="I722" s="4"/>
      <c r="J722" s="4"/>
      <c r="K722" s="4"/>
      <c r="L722" s="4"/>
      <c r="M722" s="4"/>
      <c r="N722" s="4"/>
      <c r="O722" s="4"/>
      <c r="P722" s="4"/>
      <c r="Q722" s="4"/>
      <c r="R722" s="4"/>
      <c r="S722" s="4"/>
    </row>
    <row r="723" spans="2:19">
      <c r="B723" s="4"/>
      <c r="C723" s="4"/>
      <c r="D723" s="4"/>
      <c r="E723" s="4"/>
      <c r="F723" s="4"/>
      <c r="G723" s="4"/>
      <c r="H723" s="4"/>
      <c r="I723" s="4"/>
      <c r="J723" s="4"/>
      <c r="K723" s="4"/>
      <c r="L723" s="4"/>
      <c r="M723" s="4"/>
      <c r="N723" s="4"/>
      <c r="O723" s="4"/>
      <c r="P723" s="4"/>
      <c r="Q723" s="4"/>
      <c r="R723" s="4"/>
      <c r="S723" s="4"/>
    </row>
    <row r="724" spans="2:19">
      <c r="B724" s="4"/>
      <c r="C724" s="4"/>
      <c r="D724" s="4"/>
      <c r="E724" s="4"/>
      <c r="F724" s="4"/>
      <c r="G724" s="4"/>
      <c r="H724" s="4"/>
      <c r="I724" s="4"/>
      <c r="J724" s="4"/>
      <c r="K724" s="4"/>
      <c r="L724" s="4"/>
      <c r="M724" s="4"/>
      <c r="N724" s="4"/>
      <c r="O724" s="4"/>
      <c r="P724" s="4"/>
      <c r="Q724" s="4"/>
      <c r="R724" s="4"/>
      <c r="S724" s="4"/>
    </row>
    <row r="725" spans="2:19">
      <c r="B725" s="4"/>
      <c r="C725" s="4"/>
      <c r="D725" s="4"/>
      <c r="E725" s="4"/>
      <c r="F725" s="4"/>
      <c r="G725" s="4"/>
      <c r="H725" s="4"/>
      <c r="I725" s="4"/>
      <c r="J725" s="4"/>
      <c r="K725" s="4"/>
      <c r="L725" s="4"/>
      <c r="M725" s="4"/>
      <c r="N725" s="4"/>
      <c r="O725" s="4"/>
      <c r="P725" s="4"/>
      <c r="Q725" s="4"/>
      <c r="R725" s="4"/>
      <c r="S725" s="4"/>
    </row>
    <row r="726" spans="2:19">
      <c r="B726" s="4"/>
      <c r="C726" s="4"/>
      <c r="D726" s="4"/>
      <c r="E726" s="4"/>
      <c r="F726" s="4"/>
      <c r="G726" s="4"/>
      <c r="H726" s="4"/>
      <c r="I726" s="4"/>
      <c r="J726" s="4"/>
      <c r="K726" s="4"/>
      <c r="L726" s="4"/>
      <c r="M726" s="4"/>
      <c r="N726" s="4"/>
      <c r="O726" s="4"/>
      <c r="P726" s="4"/>
      <c r="Q726" s="4"/>
      <c r="R726" s="4"/>
      <c r="S726" s="4"/>
    </row>
    <row r="727" spans="2:19">
      <c r="B727" s="4"/>
      <c r="C727" s="4"/>
      <c r="D727" s="4"/>
      <c r="E727" s="4"/>
      <c r="F727" s="4"/>
      <c r="G727" s="4"/>
      <c r="H727" s="4"/>
      <c r="I727" s="4"/>
      <c r="J727" s="4"/>
      <c r="K727" s="4"/>
      <c r="L727" s="4"/>
      <c r="M727" s="4"/>
      <c r="N727" s="4"/>
      <c r="O727" s="4"/>
      <c r="P727" s="4"/>
      <c r="Q727" s="4"/>
      <c r="R727" s="4"/>
      <c r="S727" s="4"/>
    </row>
    <row r="728" spans="2:19">
      <c r="B728" s="4"/>
      <c r="C728" s="4"/>
      <c r="D728" s="4"/>
      <c r="E728" s="4"/>
      <c r="F728" s="4"/>
      <c r="G728" s="4"/>
      <c r="H728" s="4"/>
      <c r="I728" s="4"/>
      <c r="J728" s="4"/>
      <c r="K728" s="4"/>
      <c r="L728" s="4"/>
      <c r="M728" s="4"/>
      <c r="N728" s="4"/>
      <c r="O728" s="4"/>
      <c r="P728" s="4"/>
      <c r="Q728" s="4"/>
      <c r="R728" s="4"/>
      <c r="S728" s="4"/>
    </row>
    <row r="729" spans="2:19">
      <c r="B729" s="4"/>
      <c r="C729" s="4"/>
      <c r="D729" s="4"/>
      <c r="E729" s="4"/>
      <c r="F729" s="4"/>
      <c r="G729" s="4"/>
      <c r="H729" s="4"/>
      <c r="I729" s="4"/>
      <c r="J729" s="4"/>
      <c r="K729" s="4"/>
      <c r="L729" s="4"/>
      <c r="M729" s="4"/>
      <c r="N729" s="4"/>
      <c r="O729" s="4"/>
      <c r="P729" s="4"/>
      <c r="Q729" s="4"/>
      <c r="R729" s="4"/>
      <c r="S729" s="4"/>
    </row>
    <row r="730" spans="2:19">
      <c r="B730" s="4"/>
      <c r="C730" s="4"/>
      <c r="D730" s="4"/>
      <c r="E730" s="4"/>
      <c r="F730" s="4"/>
      <c r="G730" s="4"/>
      <c r="H730" s="4"/>
      <c r="I730" s="4"/>
      <c r="J730" s="4"/>
      <c r="K730" s="4"/>
      <c r="L730" s="4"/>
      <c r="M730" s="4"/>
      <c r="N730" s="4"/>
      <c r="O730" s="4"/>
      <c r="P730" s="4"/>
      <c r="Q730" s="4"/>
      <c r="R730" s="4"/>
      <c r="S730" s="4"/>
    </row>
    <row r="731" spans="2:19">
      <c r="B731" s="4"/>
      <c r="C731" s="4"/>
      <c r="D731" s="4"/>
      <c r="E731" s="4"/>
      <c r="F731" s="4"/>
      <c r="G731" s="4"/>
      <c r="H731" s="4"/>
      <c r="I731" s="4"/>
      <c r="J731" s="4"/>
      <c r="K731" s="4"/>
      <c r="L731" s="4"/>
      <c r="M731" s="4"/>
      <c r="N731" s="4"/>
      <c r="O731" s="4"/>
      <c r="P731" s="4"/>
      <c r="Q731" s="4"/>
      <c r="R731" s="4"/>
      <c r="S731" s="4"/>
    </row>
    <row r="732" spans="2:19">
      <c r="B732" s="4"/>
      <c r="C732" s="4"/>
      <c r="D732" s="4"/>
      <c r="E732" s="4"/>
      <c r="F732" s="4"/>
      <c r="G732" s="4"/>
      <c r="H732" s="4"/>
      <c r="I732" s="4"/>
      <c r="J732" s="4"/>
      <c r="K732" s="4"/>
      <c r="L732" s="4"/>
      <c r="M732" s="4"/>
      <c r="N732" s="4"/>
      <c r="O732" s="4"/>
      <c r="P732" s="4"/>
      <c r="Q732" s="4"/>
      <c r="R732" s="4"/>
      <c r="S732" s="4"/>
    </row>
    <row r="733" spans="2:19">
      <c r="B733" s="4"/>
      <c r="C733" s="4"/>
      <c r="D733" s="4"/>
      <c r="E733" s="4"/>
      <c r="F733" s="4"/>
      <c r="G733" s="4"/>
      <c r="H733" s="4"/>
      <c r="I733" s="4"/>
      <c r="J733" s="4"/>
      <c r="K733" s="4"/>
      <c r="L733" s="4"/>
      <c r="M733" s="4"/>
      <c r="N733" s="4"/>
      <c r="O733" s="4"/>
      <c r="P733" s="4"/>
      <c r="Q733" s="4"/>
      <c r="R733" s="4"/>
      <c r="S733" s="4"/>
    </row>
    <row r="734" spans="2:19">
      <c r="B734" s="4"/>
      <c r="C734" s="4"/>
      <c r="D734" s="4"/>
      <c r="E734" s="4"/>
      <c r="F734" s="4"/>
      <c r="G734" s="4"/>
      <c r="H734" s="4"/>
      <c r="I734" s="4"/>
      <c r="J734" s="4"/>
      <c r="K734" s="4"/>
      <c r="L734" s="4"/>
      <c r="M734" s="4"/>
      <c r="N734" s="4"/>
      <c r="O734" s="4"/>
      <c r="P734" s="4"/>
      <c r="Q734" s="4"/>
      <c r="R734" s="4"/>
      <c r="S734" s="4"/>
    </row>
    <row r="735" spans="2:19">
      <c r="B735" s="4"/>
      <c r="C735" s="4"/>
      <c r="D735" s="4"/>
      <c r="E735" s="4"/>
      <c r="F735" s="4"/>
      <c r="G735" s="4"/>
      <c r="H735" s="4"/>
      <c r="I735" s="4"/>
      <c r="J735" s="4"/>
      <c r="K735" s="4"/>
      <c r="L735" s="4"/>
      <c r="M735" s="4"/>
      <c r="N735" s="4"/>
      <c r="O735" s="4"/>
      <c r="P735" s="4"/>
      <c r="Q735" s="4"/>
      <c r="R735" s="4"/>
      <c r="S735" s="4"/>
    </row>
    <row r="736" spans="2:19">
      <c r="B736" s="4"/>
      <c r="C736" s="4"/>
      <c r="D736" s="4"/>
      <c r="E736" s="4"/>
      <c r="F736" s="4"/>
      <c r="G736" s="4"/>
      <c r="H736" s="4"/>
      <c r="I736" s="4"/>
      <c r="J736" s="4"/>
      <c r="K736" s="4"/>
      <c r="L736" s="4"/>
      <c r="M736" s="4"/>
      <c r="N736" s="4"/>
      <c r="O736" s="4"/>
      <c r="P736" s="4"/>
      <c r="Q736" s="4"/>
      <c r="R736" s="4"/>
      <c r="S736" s="4"/>
    </row>
    <row r="737" spans="2:19">
      <c r="B737" s="4"/>
      <c r="C737" s="4"/>
      <c r="D737" s="4"/>
      <c r="E737" s="4"/>
      <c r="F737" s="4"/>
      <c r="G737" s="4"/>
      <c r="H737" s="4"/>
      <c r="I737" s="4"/>
      <c r="J737" s="4"/>
      <c r="K737" s="4"/>
      <c r="L737" s="4"/>
      <c r="M737" s="4"/>
      <c r="N737" s="4"/>
      <c r="O737" s="4"/>
      <c r="P737" s="4"/>
      <c r="Q737" s="4"/>
      <c r="R737" s="4"/>
      <c r="S737" s="4"/>
    </row>
    <row r="738" spans="2:19">
      <c r="B738" s="4"/>
      <c r="C738" s="4"/>
      <c r="D738" s="4"/>
      <c r="E738" s="4"/>
      <c r="F738" s="4"/>
      <c r="G738" s="4"/>
      <c r="H738" s="4"/>
      <c r="I738" s="4"/>
      <c r="J738" s="4"/>
      <c r="K738" s="4"/>
      <c r="L738" s="4"/>
      <c r="M738" s="4"/>
      <c r="N738" s="4"/>
      <c r="O738" s="4"/>
      <c r="P738" s="4"/>
      <c r="Q738" s="4"/>
      <c r="R738" s="4"/>
      <c r="S738" s="4"/>
    </row>
    <row r="739" spans="2:19">
      <c r="B739" s="4"/>
      <c r="C739" s="4"/>
      <c r="D739" s="4"/>
      <c r="E739" s="4"/>
      <c r="F739" s="4"/>
      <c r="G739" s="4"/>
      <c r="H739" s="4"/>
      <c r="I739" s="4"/>
      <c r="J739" s="4"/>
      <c r="K739" s="4"/>
      <c r="L739" s="4"/>
      <c r="M739" s="4"/>
      <c r="N739" s="4"/>
      <c r="O739" s="4"/>
      <c r="P739" s="4"/>
      <c r="Q739" s="4"/>
      <c r="R739" s="4"/>
      <c r="S739" s="4"/>
    </row>
    <row r="740" spans="2:19">
      <c r="B740" s="4"/>
      <c r="C740" s="4"/>
      <c r="D740" s="4"/>
      <c r="E740" s="4"/>
      <c r="F740" s="4"/>
      <c r="G740" s="4"/>
      <c r="H740" s="4"/>
      <c r="I740" s="4"/>
      <c r="J740" s="4"/>
      <c r="K740" s="4"/>
      <c r="L740" s="4"/>
      <c r="M740" s="4"/>
      <c r="N740" s="4"/>
      <c r="O740" s="4"/>
      <c r="P740" s="4"/>
      <c r="Q740" s="4"/>
      <c r="R740" s="4"/>
      <c r="S740" s="4"/>
    </row>
    <row r="741" spans="2:19">
      <c r="B741" s="4"/>
      <c r="C741" s="4"/>
      <c r="D741" s="4"/>
      <c r="E741" s="4"/>
      <c r="F741" s="4"/>
      <c r="G741" s="4"/>
      <c r="H741" s="4"/>
      <c r="I741" s="4"/>
      <c r="J741" s="4"/>
      <c r="K741" s="4"/>
      <c r="L741" s="4"/>
      <c r="M741" s="4"/>
      <c r="N741" s="4"/>
      <c r="O741" s="4"/>
      <c r="P741" s="4"/>
      <c r="Q741" s="4"/>
      <c r="R741" s="4"/>
      <c r="S741" s="4"/>
    </row>
    <row r="742" spans="2:19">
      <c r="B742" s="4"/>
      <c r="C742" s="4"/>
      <c r="D742" s="4"/>
      <c r="E742" s="4"/>
      <c r="F742" s="4"/>
      <c r="G742" s="4"/>
      <c r="H742" s="4"/>
      <c r="I742" s="4"/>
      <c r="J742" s="4"/>
      <c r="K742" s="4"/>
      <c r="L742" s="4"/>
      <c r="M742" s="4"/>
      <c r="N742" s="4"/>
      <c r="O742" s="4"/>
      <c r="P742" s="4"/>
      <c r="Q742" s="4"/>
      <c r="R742" s="4"/>
      <c r="S742" s="4"/>
    </row>
    <row r="743" spans="2:19">
      <c r="B743" s="4"/>
      <c r="C743" s="4"/>
      <c r="D743" s="4"/>
      <c r="E743" s="4"/>
      <c r="F743" s="4"/>
      <c r="G743" s="4"/>
      <c r="H743" s="4"/>
      <c r="I743" s="4"/>
      <c r="J743" s="4"/>
      <c r="K743" s="4"/>
      <c r="L743" s="4"/>
      <c r="M743" s="4"/>
      <c r="N743" s="4"/>
      <c r="O743" s="4"/>
      <c r="P743" s="4"/>
      <c r="Q743" s="4"/>
      <c r="R743" s="4"/>
      <c r="S743" s="4"/>
    </row>
    <row r="744" spans="2:19">
      <c r="B744" s="4"/>
      <c r="C744" s="4"/>
      <c r="D744" s="4"/>
      <c r="E744" s="4"/>
      <c r="F744" s="4"/>
      <c r="G744" s="4"/>
      <c r="H744" s="4"/>
      <c r="I744" s="4"/>
      <c r="J744" s="4"/>
      <c r="K744" s="4"/>
      <c r="L744" s="4"/>
      <c r="M744" s="4"/>
      <c r="N744" s="4"/>
      <c r="O744" s="4"/>
      <c r="P744" s="4"/>
      <c r="Q744" s="4"/>
      <c r="R744" s="4"/>
      <c r="S744" s="4"/>
    </row>
    <row r="745" spans="2:19">
      <c r="B745" s="4"/>
      <c r="C745" s="4"/>
      <c r="D745" s="4"/>
      <c r="E745" s="4"/>
      <c r="F745" s="4"/>
      <c r="G745" s="4"/>
      <c r="H745" s="4"/>
      <c r="I745" s="4"/>
      <c r="J745" s="4"/>
      <c r="K745" s="4"/>
      <c r="L745" s="4"/>
      <c r="M745" s="4"/>
      <c r="N745" s="4"/>
      <c r="O745" s="4"/>
      <c r="P745" s="4"/>
      <c r="Q745" s="4"/>
      <c r="R745" s="4"/>
      <c r="S745" s="4"/>
    </row>
    <row r="746" spans="2:19">
      <c r="B746" s="4"/>
      <c r="C746" s="4"/>
      <c r="D746" s="4"/>
      <c r="E746" s="4"/>
      <c r="F746" s="4"/>
      <c r="G746" s="4"/>
      <c r="H746" s="4"/>
      <c r="I746" s="4"/>
      <c r="J746" s="4"/>
      <c r="K746" s="4"/>
      <c r="L746" s="4"/>
      <c r="M746" s="4"/>
      <c r="N746" s="4"/>
      <c r="O746" s="4"/>
      <c r="P746" s="4"/>
      <c r="Q746" s="4"/>
      <c r="R746" s="4"/>
      <c r="S746" s="4"/>
    </row>
    <row r="747" spans="2:19">
      <c r="B747" s="4"/>
      <c r="C747" s="4"/>
      <c r="D747" s="4"/>
      <c r="E747" s="4"/>
      <c r="F747" s="4"/>
      <c r="G747" s="4"/>
      <c r="H747" s="4"/>
      <c r="I747" s="4"/>
      <c r="J747" s="4"/>
      <c r="K747" s="4"/>
      <c r="L747" s="4"/>
      <c r="M747" s="4"/>
      <c r="N747" s="4"/>
      <c r="O747" s="4"/>
      <c r="P747" s="4"/>
      <c r="Q747" s="4"/>
      <c r="R747" s="4"/>
      <c r="S747" s="4"/>
    </row>
    <row r="748" spans="2:19">
      <c r="B748" s="4"/>
      <c r="C748" s="4"/>
      <c r="D748" s="4"/>
      <c r="E748" s="4"/>
      <c r="F748" s="4"/>
      <c r="G748" s="4"/>
      <c r="H748" s="4"/>
      <c r="I748" s="4"/>
      <c r="J748" s="4"/>
      <c r="K748" s="4"/>
      <c r="L748" s="4"/>
      <c r="M748" s="4"/>
      <c r="N748" s="4"/>
      <c r="O748" s="4"/>
      <c r="P748" s="4"/>
      <c r="Q748" s="4"/>
      <c r="R748" s="4"/>
      <c r="S748" s="4"/>
    </row>
    <row r="749" spans="2:19">
      <c r="B749" s="4"/>
      <c r="C749" s="4"/>
      <c r="D749" s="4"/>
      <c r="E749" s="4"/>
      <c r="F749" s="4"/>
      <c r="G749" s="4"/>
      <c r="H749" s="4"/>
      <c r="I749" s="4"/>
      <c r="J749" s="4"/>
      <c r="K749" s="4"/>
      <c r="L749" s="4"/>
      <c r="M749" s="4"/>
      <c r="N749" s="4"/>
      <c r="O749" s="4"/>
      <c r="P749" s="4"/>
      <c r="Q749" s="4"/>
      <c r="R749" s="4"/>
      <c r="S749" s="4"/>
    </row>
    <row r="750" spans="2:19">
      <c r="B750" s="4"/>
      <c r="C750" s="4"/>
      <c r="D750" s="4"/>
      <c r="E750" s="4"/>
      <c r="F750" s="4"/>
      <c r="G750" s="4"/>
      <c r="H750" s="4"/>
      <c r="I750" s="4"/>
      <c r="J750" s="4"/>
      <c r="K750" s="4"/>
      <c r="L750" s="4"/>
      <c r="M750" s="4"/>
      <c r="N750" s="4"/>
      <c r="O750" s="4"/>
      <c r="P750" s="4"/>
      <c r="Q750" s="4"/>
      <c r="R750" s="4"/>
      <c r="S750" s="4"/>
    </row>
    <row r="751" spans="2:19">
      <c r="B751" s="4"/>
      <c r="C751" s="4"/>
      <c r="D751" s="4"/>
      <c r="E751" s="4"/>
      <c r="F751" s="4"/>
      <c r="G751" s="4"/>
      <c r="H751" s="4"/>
      <c r="I751" s="4"/>
      <c r="J751" s="4"/>
      <c r="K751" s="4"/>
      <c r="L751" s="4"/>
      <c r="M751" s="4"/>
      <c r="N751" s="4"/>
      <c r="O751" s="4"/>
      <c r="P751" s="4"/>
      <c r="Q751" s="4"/>
      <c r="R751" s="4"/>
      <c r="S751" s="4"/>
    </row>
    <row r="752" spans="2:19">
      <c r="B752" s="4"/>
      <c r="C752" s="4"/>
      <c r="D752" s="4"/>
      <c r="E752" s="4"/>
      <c r="F752" s="4"/>
      <c r="G752" s="4"/>
      <c r="H752" s="4"/>
      <c r="I752" s="4"/>
      <c r="J752" s="4"/>
      <c r="K752" s="4"/>
      <c r="L752" s="4"/>
      <c r="M752" s="4"/>
      <c r="N752" s="4"/>
      <c r="O752" s="4"/>
      <c r="P752" s="4"/>
      <c r="Q752" s="4"/>
      <c r="R752" s="4"/>
      <c r="S752" s="4"/>
    </row>
    <row r="753" spans="2:19">
      <c r="B753" s="4"/>
      <c r="C753" s="4"/>
      <c r="D753" s="4"/>
      <c r="E753" s="4"/>
      <c r="F753" s="4"/>
      <c r="G753" s="4"/>
      <c r="H753" s="4"/>
      <c r="I753" s="4"/>
      <c r="J753" s="4"/>
      <c r="K753" s="4"/>
      <c r="L753" s="4"/>
      <c r="M753" s="4"/>
      <c r="N753" s="4"/>
      <c r="O753" s="4"/>
      <c r="P753" s="4"/>
      <c r="Q753" s="4"/>
      <c r="R753" s="4"/>
      <c r="S753" s="4"/>
    </row>
    <row r="754" spans="2:19">
      <c r="B754" s="4"/>
      <c r="C754" s="4"/>
      <c r="D754" s="4"/>
      <c r="E754" s="4"/>
      <c r="F754" s="4"/>
      <c r="G754" s="4"/>
      <c r="H754" s="4"/>
      <c r="I754" s="4"/>
      <c r="J754" s="4"/>
      <c r="K754" s="4"/>
      <c r="L754" s="4"/>
      <c r="M754" s="4"/>
      <c r="N754" s="4"/>
      <c r="O754" s="4"/>
      <c r="P754" s="4"/>
      <c r="Q754" s="4"/>
      <c r="R754" s="4"/>
      <c r="S754" s="4"/>
    </row>
    <row r="755" spans="2:19">
      <c r="B755" s="4"/>
      <c r="C755" s="4"/>
      <c r="D755" s="4"/>
      <c r="E755" s="4"/>
      <c r="F755" s="4"/>
      <c r="G755" s="4"/>
      <c r="H755" s="4"/>
      <c r="I755" s="4"/>
      <c r="J755" s="4"/>
      <c r="K755" s="4"/>
      <c r="L755" s="4"/>
      <c r="M755" s="4"/>
      <c r="N755" s="4"/>
      <c r="O755" s="4"/>
      <c r="P755" s="4"/>
      <c r="Q755" s="4"/>
      <c r="R755" s="4"/>
      <c r="S755" s="4"/>
    </row>
    <row r="756" spans="2:19">
      <c r="B756" s="4"/>
      <c r="C756" s="4"/>
      <c r="D756" s="4"/>
      <c r="E756" s="4"/>
      <c r="F756" s="4"/>
      <c r="G756" s="4"/>
      <c r="H756" s="4"/>
      <c r="I756" s="4"/>
      <c r="J756" s="4"/>
      <c r="K756" s="4"/>
      <c r="L756" s="4"/>
      <c r="M756" s="4"/>
      <c r="N756" s="4"/>
      <c r="O756" s="4"/>
      <c r="P756" s="4"/>
      <c r="Q756" s="4"/>
      <c r="R756" s="4"/>
      <c r="S756" s="4"/>
    </row>
    <row r="757" spans="2:19">
      <c r="B757" s="4"/>
      <c r="C757" s="4"/>
      <c r="D757" s="4"/>
      <c r="E757" s="4"/>
      <c r="F757" s="4"/>
      <c r="G757" s="4"/>
      <c r="H757" s="4"/>
      <c r="I757" s="4"/>
      <c r="J757" s="4"/>
      <c r="K757" s="4"/>
      <c r="L757" s="4"/>
      <c r="M757" s="4"/>
      <c r="N757" s="4"/>
      <c r="O757" s="4"/>
      <c r="P757" s="4"/>
      <c r="Q757" s="4"/>
      <c r="R757" s="4"/>
      <c r="S757" s="4"/>
    </row>
    <row r="758" spans="2:19">
      <c r="B758" s="4"/>
      <c r="C758" s="4"/>
      <c r="D758" s="4"/>
      <c r="E758" s="4"/>
      <c r="F758" s="4"/>
      <c r="G758" s="4"/>
      <c r="H758" s="4"/>
      <c r="I758" s="4"/>
      <c r="J758" s="4"/>
      <c r="K758" s="4"/>
      <c r="L758" s="4"/>
      <c r="M758" s="4"/>
      <c r="N758" s="4"/>
      <c r="O758" s="4"/>
      <c r="P758" s="4"/>
      <c r="Q758" s="4"/>
      <c r="R758" s="4"/>
      <c r="S758" s="4"/>
    </row>
    <row r="759" spans="2:19">
      <c r="B759" s="4"/>
      <c r="C759" s="4"/>
      <c r="D759" s="4"/>
      <c r="E759" s="4"/>
      <c r="F759" s="4"/>
      <c r="G759" s="4"/>
      <c r="H759" s="4"/>
      <c r="I759" s="4"/>
      <c r="J759" s="4"/>
      <c r="K759" s="4"/>
      <c r="L759" s="4"/>
      <c r="M759" s="4"/>
      <c r="N759" s="4"/>
      <c r="O759" s="4"/>
      <c r="P759" s="4"/>
      <c r="Q759" s="4"/>
      <c r="R759" s="4"/>
      <c r="S759" s="4"/>
    </row>
    <row r="760" spans="2:19">
      <c r="B760" s="4"/>
      <c r="C760" s="4"/>
      <c r="D760" s="4"/>
      <c r="E760" s="4"/>
      <c r="F760" s="4"/>
      <c r="G760" s="4"/>
      <c r="H760" s="4"/>
      <c r="I760" s="4"/>
      <c r="J760" s="4"/>
      <c r="K760" s="4"/>
      <c r="L760" s="4"/>
      <c r="M760" s="4"/>
      <c r="N760" s="4"/>
      <c r="O760" s="4"/>
      <c r="P760" s="4"/>
      <c r="Q760" s="4"/>
      <c r="R760" s="4"/>
      <c r="S760" s="4"/>
    </row>
    <row r="761" spans="2:19">
      <c r="B761" s="4"/>
      <c r="C761" s="4"/>
      <c r="D761" s="4"/>
      <c r="E761" s="4"/>
      <c r="F761" s="4"/>
      <c r="G761" s="4"/>
      <c r="H761" s="4"/>
      <c r="I761" s="4"/>
      <c r="J761" s="4"/>
      <c r="K761" s="4"/>
      <c r="L761" s="4"/>
      <c r="M761" s="4"/>
      <c r="N761" s="4"/>
      <c r="O761" s="4"/>
      <c r="P761" s="4"/>
      <c r="Q761" s="4"/>
      <c r="R761" s="4"/>
      <c r="S761" s="4"/>
    </row>
    <row r="762" spans="2:19">
      <c r="B762" s="4"/>
      <c r="C762" s="4"/>
      <c r="D762" s="4"/>
      <c r="E762" s="4"/>
      <c r="F762" s="4"/>
      <c r="G762" s="4"/>
      <c r="H762" s="4"/>
      <c r="I762" s="4"/>
      <c r="J762" s="4"/>
      <c r="K762" s="4"/>
      <c r="L762" s="4"/>
      <c r="M762" s="4"/>
      <c r="N762" s="4"/>
      <c r="O762" s="4"/>
      <c r="P762" s="4"/>
      <c r="Q762" s="4"/>
      <c r="R762" s="4"/>
      <c r="S762" s="4"/>
    </row>
    <row r="763" spans="2:19">
      <c r="B763" s="4"/>
      <c r="C763" s="4"/>
      <c r="D763" s="4"/>
      <c r="E763" s="4"/>
      <c r="F763" s="4"/>
      <c r="G763" s="4"/>
      <c r="H763" s="4"/>
      <c r="I763" s="4"/>
      <c r="J763" s="4"/>
      <c r="K763" s="4"/>
      <c r="L763" s="4"/>
      <c r="M763" s="4"/>
      <c r="N763" s="4"/>
      <c r="O763" s="4"/>
      <c r="P763" s="4"/>
      <c r="Q763" s="4"/>
      <c r="R763" s="4"/>
      <c r="S763" s="4"/>
    </row>
    <row r="764" spans="2:19">
      <c r="B764" s="4"/>
      <c r="C764" s="4"/>
      <c r="D764" s="4"/>
      <c r="E764" s="4"/>
      <c r="F764" s="4"/>
      <c r="G764" s="4"/>
      <c r="H764" s="4"/>
      <c r="I764" s="4"/>
      <c r="J764" s="4"/>
      <c r="K764" s="4"/>
      <c r="L764" s="4"/>
      <c r="M764" s="4"/>
      <c r="N764" s="4"/>
      <c r="O764" s="4"/>
      <c r="P764" s="4"/>
      <c r="Q764" s="4"/>
      <c r="R764" s="4"/>
      <c r="S764" s="4"/>
    </row>
    <row r="765" spans="2:19">
      <c r="B765" s="4"/>
      <c r="C765" s="4"/>
      <c r="D765" s="4"/>
      <c r="E765" s="4"/>
      <c r="F765" s="4"/>
      <c r="G765" s="4"/>
      <c r="H765" s="4"/>
      <c r="I765" s="4"/>
      <c r="J765" s="4"/>
      <c r="K765" s="4"/>
      <c r="L765" s="4"/>
      <c r="M765" s="4"/>
      <c r="N765" s="4"/>
      <c r="O765" s="4"/>
      <c r="P765" s="4"/>
      <c r="Q765" s="4"/>
      <c r="R765" s="4"/>
      <c r="S765" s="4"/>
    </row>
    <row r="766" spans="2:19">
      <c r="B766" s="4"/>
      <c r="C766" s="4"/>
      <c r="D766" s="4"/>
      <c r="E766" s="4"/>
      <c r="F766" s="4"/>
      <c r="G766" s="4"/>
      <c r="H766" s="4"/>
      <c r="I766" s="4"/>
      <c r="J766" s="4"/>
      <c r="K766" s="4"/>
      <c r="L766" s="4"/>
      <c r="M766" s="4"/>
      <c r="N766" s="4"/>
      <c r="O766" s="4"/>
      <c r="P766" s="4"/>
      <c r="Q766" s="4"/>
      <c r="R766" s="4"/>
      <c r="S766" s="4"/>
    </row>
    <row r="767" spans="2:19">
      <c r="B767" s="4"/>
      <c r="C767" s="4"/>
      <c r="D767" s="4"/>
      <c r="E767" s="4"/>
      <c r="F767" s="4"/>
      <c r="G767" s="4"/>
      <c r="H767" s="4"/>
      <c r="I767" s="4"/>
      <c r="J767" s="4"/>
      <c r="K767" s="4"/>
      <c r="L767" s="4"/>
      <c r="M767" s="4"/>
      <c r="N767" s="4"/>
      <c r="O767" s="4"/>
      <c r="P767" s="4"/>
      <c r="Q767" s="4"/>
      <c r="R767" s="4"/>
      <c r="S767" s="4"/>
    </row>
    <row r="768" spans="2:19">
      <c r="B768" s="4"/>
      <c r="C768" s="4"/>
      <c r="D768" s="4"/>
      <c r="E768" s="4"/>
      <c r="F768" s="4"/>
      <c r="G768" s="4"/>
      <c r="H768" s="4"/>
      <c r="I768" s="4"/>
      <c r="J768" s="4"/>
      <c r="K768" s="4"/>
      <c r="L768" s="4"/>
      <c r="M768" s="4"/>
      <c r="N768" s="4"/>
      <c r="O768" s="4"/>
      <c r="P768" s="4"/>
      <c r="Q768" s="4"/>
      <c r="R768" s="4"/>
      <c r="S768" s="4"/>
    </row>
    <row r="769" spans="2:19">
      <c r="B769" s="4"/>
      <c r="C769" s="4"/>
      <c r="D769" s="4"/>
      <c r="E769" s="4"/>
      <c r="F769" s="4"/>
      <c r="G769" s="4"/>
      <c r="H769" s="4"/>
      <c r="I769" s="4"/>
      <c r="J769" s="4"/>
      <c r="K769" s="4"/>
      <c r="L769" s="4"/>
      <c r="M769" s="4"/>
      <c r="N769" s="4"/>
      <c r="O769" s="4"/>
      <c r="P769" s="4"/>
      <c r="Q769" s="4"/>
      <c r="R769" s="4"/>
      <c r="S769" s="4"/>
    </row>
    <row r="770" spans="2:19">
      <c r="B770" s="4"/>
      <c r="C770" s="4"/>
      <c r="D770" s="4"/>
      <c r="E770" s="4"/>
      <c r="F770" s="4"/>
      <c r="G770" s="4"/>
      <c r="H770" s="4"/>
      <c r="I770" s="4"/>
      <c r="J770" s="4"/>
      <c r="K770" s="4"/>
      <c r="L770" s="4"/>
      <c r="M770" s="4"/>
      <c r="N770" s="4"/>
      <c r="O770" s="4"/>
      <c r="P770" s="4"/>
      <c r="Q770" s="4"/>
      <c r="R770" s="4"/>
      <c r="S770" s="4"/>
    </row>
    <row r="771" spans="2:19">
      <c r="B771" s="4"/>
      <c r="C771" s="4"/>
      <c r="D771" s="4"/>
      <c r="E771" s="4"/>
      <c r="F771" s="4"/>
      <c r="G771" s="4"/>
      <c r="H771" s="4"/>
      <c r="I771" s="4"/>
      <c r="J771" s="4"/>
      <c r="K771" s="4"/>
      <c r="L771" s="4"/>
      <c r="M771" s="4"/>
      <c r="N771" s="4"/>
      <c r="O771" s="4"/>
      <c r="P771" s="4"/>
      <c r="Q771" s="4"/>
      <c r="R771" s="4"/>
      <c r="S771" s="4"/>
    </row>
    <row r="772" spans="2:19">
      <c r="B772" s="4"/>
      <c r="C772" s="4"/>
      <c r="D772" s="4"/>
      <c r="E772" s="4"/>
      <c r="F772" s="4"/>
      <c r="G772" s="4"/>
      <c r="H772" s="4"/>
      <c r="I772" s="4"/>
      <c r="J772" s="4"/>
      <c r="K772" s="4"/>
      <c r="L772" s="4"/>
      <c r="M772" s="4"/>
      <c r="N772" s="4"/>
      <c r="O772" s="4"/>
      <c r="P772" s="4"/>
      <c r="Q772" s="4"/>
      <c r="R772" s="4"/>
      <c r="S772" s="4"/>
    </row>
    <row r="773" spans="2:19">
      <c r="B773" s="4"/>
      <c r="C773" s="4"/>
      <c r="D773" s="4"/>
      <c r="E773" s="4"/>
      <c r="F773" s="4"/>
      <c r="G773" s="4"/>
      <c r="H773" s="4"/>
      <c r="I773" s="4"/>
      <c r="J773" s="4"/>
      <c r="K773" s="4"/>
      <c r="L773" s="4"/>
      <c r="M773" s="4"/>
      <c r="N773" s="4"/>
      <c r="O773" s="4"/>
      <c r="P773" s="4"/>
      <c r="Q773" s="4"/>
      <c r="R773" s="4"/>
      <c r="S773" s="4"/>
    </row>
    <row r="774" spans="2:19">
      <c r="B774" s="4"/>
      <c r="C774" s="4"/>
      <c r="D774" s="4"/>
      <c r="E774" s="4"/>
      <c r="F774" s="4"/>
      <c r="G774" s="4"/>
      <c r="H774" s="4"/>
      <c r="I774" s="4"/>
      <c r="J774" s="4"/>
      <c r="K774" s="4"/>
      <c r="L774" s="4"/>
      <c r="M774" s="4"/>
      <c r="N774" s="4"/>
      <c r="O774" s="4"/>
      <c r="P774" s="4"/>
      <c r="Q774" s="4"/>
      <c r="R774" s="4"/>
      <c r="S774" s="4"/>
    </row>
    <row r="775" spans="2:19">
      <c r="B775" s="4"/>
      <c r="C775" s="4"/>
      <c r="D775" s="4"/>
      <c r="E775" s="4"/>
      <c r="F775" s="4"/>
      <c r="G775" s="4"/>
      <c r="H775" s="4"/>
      <c r="I775" s="4"/>
      <c r="J775" s="4"/>
      <c r="K775" s="4"/>
      <c r="L775" s="4"/>
      <c r="M775" s="4"/>
      <c r="N775" s="4"/>
      <c r="O775" s="4"/>
      <c r="P775" s="4"/>
      <c r="Q775" s="4"/>
      <c r="R775" s="4"/>
      <c r="S775" s="4"/>
    </row>
    <row r="776" spans="2:19">
      <c r="B776" s="4"/>
      <c r="C776" s="4"/>
      <c r="D776" s="4"/>
      <c r="E776" s="4"/>
      <c r="F776" s="4"/>
      <c r="G776" s="4"/>
      <c r="H776" s="4"/>
      <c r="I776" s="4"/>
      <c r="J776" s="4"/>
      <c r="K776" s="4"/>
      <c r="L776" s="4"/>
      <c r="M776" s="4"/>
      <c r="N776" s="4"/>
      <c r="O776" s="4"/>
      <c r="P776" s="4"/>
      <c r="Q776" s="4"/>
      <c r="R776" s="4"/>
      <c r="S776" s="4"/>
    </row>
    <row r="777" spans="2:19">
      <c r="B777" s="4"/>
      <c r="C777" s="4"/>
      <c r="D777" s="4"/>
      <c r="E777" s="4"/>
      <c r="F777" s="4"/>
      <c r="G777" s="4"/>
      <c r="H777" s="4"/>
      <c r="I777" s="4"/>
      <c r="J777" s="4"/>
      <c r="K777" s="4"/>
      <c r="L777" s="4"/>
      <c r="M777" s="4"/>
      <c r="N777" s="4"/>
      <c r="O777" s="4"/>
      <c r="P777" s="4"/>
      <c r="Q777" s="4"/>
      <c r="R777" s="4"/>
      <c r="S777" s="4"/>
    </row>
    <row r="778" spans="2:19">
      <c r="B778" s="4"/>
      <c r="C778" s="4"/>
      <c r="D778" s="4"/>
      <c r="E778" s="4"/>
      <c r="F778" s="4"/>
      <c r="G778" s="4"/>
      <c r="H778" s="4"/>
      <c r="I778" s="4"/>
      <c r="J778" s="4"/>
      <c r="K778" s="4"/>
      <c r="L778" s="4"/>
      <c r="M778" s="4"/>
      <c r="N778" s="4"/>
      <c r="O778" s="4"/>
      <c r="P778" s="4"/>
      <c r="Q778" s="4"/>
      <c r="R778" s="4"/>
      <c r="S778" s="4"/>
    </row>
    <row r="779" spans="2:19">
      <c r="B779" s="4"/>
      <c r="C779" s="4"/>
      <c r="D779" s="4"/>
      <c r="E779" s="4"/>
      <c r="F779" s="4"/>
      <c r="G779" s="4"/>
      <c r="H779" s="4"/>
      <c r="I779" s="4"/>
      <c r="J779" s="4"/>
      <c r="K779" s="4"/>
      <c r="L779" s="4"/>
      <c r="M779" s="4"/>
      <c r="N779" s="4"/>
      <c r="O779" s="4"/>
      <c r="P779" s="4"/>
      <c r="Q779" s="4"/>
      <c r="R779" s="4"/>
      <c r="S779" s="4"/>
    </row>
    <row r="780" spans="2:19">
      <c r="B780" s="4"/>
      <c r="C780" s="4"/>
      <c r="D780" s="4"/>
      <c r="E780" s="4"/>
      <c r="F780" s="4"/>
      <c r="G780" s="4"/>
      <c r="H780" s="4"/>
      <c r="I780" s="4"/>
      <c r="J780" s="4"/>
      <c r="K780" s="4"/>
      <c r="L780" s="4"/>
      <c r="M780" s="4"/>
      <c r="N780" s="4"/>
      <c r="O780" s="4"/>
      <c r="P780" s="4"/>
      <c r="Q780" s="4"/>
      <c r="R780" s="4"/>
      <c r="S780" s="4"/>
    </row>
    <row r="781" spans="2:19">
      <c r="B781" s="4"/>
      <c r="C781" s="4"/>
      <c r="D781" s="4"/>
      <c r="E781" s="4"/>
      <c r="F781" s="4"/>
      <c r="G781" s="4"/>
      <c r="H781" s="4"/>
      <c r="I781" s="4"/>
      <c r="J781" s="4"/>
      <c r="K781" s="4"/>
      <c r="L781" s="4"/>
      <c r="M781" s="4"/>
      <c r="N781" s="4"/>
      <c r="O781" s="4"/>
      <c r="P781" s="4"/>
      <c r="Q781" s="4"/>
      <c r="R781" s="4"/>
      <c r="S781" s="4"/>
    </row>
    <row r="782" spans="2:19">
      <c r="B782" s="4"/>
      <c r="C782" s="4"/>
      <c r="D782" s="4"/>
      <c r="E782" s="4"/>
      <c r="F782" s="4"/>
      <c r="G782" s="4"/>
      <c r="H782" s="4"/>
      <c r="I782" s="4"/>
      <c r="J782" s="4"/>
      <c r="K782" s="4"/>
      <c r="L782" s="4"/>
      <c r="M782" s="4"/>
      <c r="N782" s="4"/>
      <c r="O782" s="4"/>
      <c r="P782" s="4"/>
      <c r="Q782" s="4"/>
      <c r="R782" s="4"/>
      <c r="S782" s="4"/>
    </row>
    <row r="783" spans="2:19">
      <c r="B783" s="4"/>
      <c r="C783" s="4"/>
      <c r="D783" s="4"/>
      <c r="E783" s="4"/>
      <c r="F783" s="4"/>
      <c r="G783" s="4"/>
      <c r="H783" s="4"/>
      <c r="I783" s="4"/>
      <c r="J783" s="4"/>
      <c r="K783" s="4"/>
      <c r="L783" s="4"/>
      <c r="M783" s="4"/>
      <c r="N783" s="4"/>
      <c r="O783" s="4"/>
      <c r="P783" s="4"/>
      <c r="Q783" s="4"/>
      <c r="R783" s="4"/>
      <c r="S783" s="4"/>
    </row>
    <row r="784" spans="2:19">
      <c r="B784" s="4"/>
      <c r="C784" s="4"/>
      <c r="D784" s="4"/>
      <c r="E784" s="4"/>
      <c r="F784" s="4"/>
      <c r="G784" s="4"/>
      <c r="H784" s="4"/>
      <c r="I784" s="4"/>
      <c r="J784" s="4"/>
      <c r="K784" s="4"/>
      <c r="L784" s="4"/>
      <c r="M784" s="4"/>
      <c r="N784" s="4"/>
      <c r="O784" s="4"/>
      <c r="P784" s="4"/>
      <c r="Q784" s="4"/>
      <c r="R784" s="4"/>
      <c r="S784" s="4"/>
    </row>
    <row r="785" spans="2:19">
      <c r="B785" s="4"/>
      <c r="C785" s="4"/>
      <c r="D785" s="4"/>
      <c r="E785" s="4"/>
      <c r="F785" s="4"/>
      <c r="G785" s="4"/>
      <c r="H785" s="4"/>
      <c r="I785" s="4"/>
      <c r="J785" s="4"/>
      <c r="K785" s="4"/>
      <c r="L785" s="4"/>
      <c r="M785" s="4"/>
      <c r="N785" s="4"/>
      <c r="O785" s="4"/>
      <c r="P785" s="4"/>
      <c r="Q785" s="4"/>
      <c r="R785" s="4"/>
      <c r="S785" s="4"/>
    </row>
    <row r="786" spans="2:19">
      <c r="B786" s="4"/>
      <c r="C786" s="4"/>
      <c r="D786" s="4"/>
      <c r="E786" s="4"/>
      <c r="F786" s="4"/>
      <c r="G786" s="4"/>
      <c r="H786" s="4"/>
      <c r="I786" s="4"/>
      <c r="J786" s="4"/>
      <c r="K786" s="4"/>
      <c r="L786" s="4"/>
      <c r="M786" s="4"/>
      <c r="N786" s="4"/>
      <c r="O786" s="4"/>
      <c r="P786" s="4"/>
      <c r="Q786" s="4"/>
      <c r="R786" s="4"/>
      <c r="S786" s="4"/>
    </row>
    <row r="787" spans="2:19">
      <c r="B787" s="4"/>
      <c r="C787" s="4"/>
      <c r="D787" s="4"/>
      <c r="E787" s="4"/>
      <c r="F787" s="4"/>
      <c r="G787" s="4"/>
      <c r="H787" s="4"/>
      <c r="I787" s="4"/>
      <c r="J787" s="4"/>
      <c r="K787" s="4"/>
      <c r="L787" s="4"/>
      <c r="M787" s="4"/>
      <c r="N787" s="4"/>
      <c r="O787" s="4"/>
      <c r="P787" s="4"/>
      <c r="Q787" s="4"/>
      <c r="R787" s="4"/>
      <c r="S787" s="4"/>
    </row>
    <row r="788" spans="2:19">
      <c r="B788" s="4"/>
      <c r="C788" s="4"/>
      <c r="D788" s="4"/>
      <c r="E788" s="4"/>
      <c r="F788" s="4"/>
      <c r="G788" s="4"/>
      <c r="H788" s="4"/>
      <c r="I788" s="4"/>
      <c r="J788" s="4"/>
      <c r="K788" s="4"/>
      <c r="L788" s="4"/>
      <c r="M788" s="4"/>
      <c r="N788" s="4"/>
      <c r="O788" s="4"/>
      <c r="P788" s="4"/>
      <c r="Q788" s="4"/>
      <c r="R788" s="4"/>
      <c r="S788" s="4"/>
    </row>
    <row r="789" spans="2:19">
      <c r="B789" s="4"/>
      <c r="C789" s="4"/>
      <c r="D789" s="4"/>
      <c r="E789" s="4"/>
      <c r="F789" s="4"/>
      <c r="G789" s="4"/>
      <c r="H789" s="4"/>
      <c r="I789" s="4"/>
      <c r="J789" s="4"/>
      <c r="K789" s="4"/>
      <c r="L789" s="4"/>
      <c r="M789" s="4"/>
      <c r="N789" s="4"/>
      <c r="O789" s="4"/>
      <c r="P789" s="4"/>
      <c r="Q789" s="4"/>
      <c r="R789" s="4"/>
      <c r="S789" s="4"/>
    </row>
    <row r="790" spans="2:19">
      <c r="B790" s="4"/>
      <c r="C790" s="4"/>
      <c r="D790" s="4"/>
      <c r="E790" s="4"/>
      <c r="F790" s="4"/>
      <c r="G790" s="4"/>
      <c r="H790" s="4"/>
      <c r="I790" s="4"/>
      <c r="J790" s="4"/>
      <c r="K790" s="4"/>
      <c r="L790" s="4"/>
      <c r="M790" s="4"/>
      <c r="N790" s="4"/>
      <c r="O790" s="4"/>
      <c r="P790" s="4"/>
      <c r="Q790" s="4"/>
      <c r="R790" s="4"/>
      <c r="S790" s="4"/>
    </row>
    <row r="791" spans="2:19">
      <c r="B791" s="4"/>
      <c r="C791" s="4"/>
      <c r="D791" s="4"/>
      <c r="E791" s="4"/>
      <c r="F791" s="4"/>
      <c r="G791" s="4"/>
      <c r="H791" s="4"/>
      <c r="I791" s="4"/>
      <c r="J791" s="4"/>
      <c r="K791" s="4"/>
      <c r="L791" s="4"/>
      <c r="M791" s="4"/>
      <c r="N791" s="4"/>
      <c r="O791" s="4"/>
      <c r="P791" s="4"/>
      <c r="Q791" s="4"/>
      <c r="R791" s="4"/>
      <c r="S791" s="4"/>
    </row>
    <row r="792" spans="2:19">
      <c r="B792" s="4"/>
      <c r="C792" s="4"/>
      <c r="D792" s="4"/>
      <c r="E792" s="4"/>
      <c r="F792" s="4"/>
      <c r="G792" s="4"/>
      <c r="H792" s="4"/>
      <c r="I792" s="4"/>
      <c r="J792" s="4"/>
      <c r="K792" s="4"/>
      <c r="L792" s="4"/>
      <c r="M792" s="4"/>
      <c r="N792" s="4"/>
      <c r="O792" s="4"/>
      <c r="P792" s="4"/>
      <c r="Q792" s="4"/>
      <c r="R792" s="4"/>
      <c r="S792" s="4"/>
    </row>
    <row r="793" spans="2:19">
      <c r="B793" s="4"/>
      <c r="C793" s="4"/>
      <c r="D793" s="4"/>
      <c r="E793" s="4"/>
      <c r="F793" s="4"/>
      <c r="G793" s="4"/>
      <c r="H793" s="4"/>
      <c r="I793" s="4"/>
      <c r="J793" s="4"/>
      <c r="K793" s="4"/>
      <c r="L793" s="4"/>
      <c r="M793" s="4"/>
      <c r="N793" s="4"/>
      <c r="O793" s="4"/>
      <c r="P793" s="4"/>
      <c r="Q793" s="4"/>
      <c r="R793" s="4"/>
      <c r="S793" s="4"/>
    </row>
    <row r="794" spans="2:19">
      <c r="B794" s="4"/>
      <c r="C794" s="4"/>
      <c r="D794" s="4"/>
      <c r="E794" s="4"/>
      <c r="F794" s="4"/>
      <c r="G794" s="4"/>
      <c r="H794" s="4"/>
      <c r="I794" s="4"/>
      <c r="J794" s="4"/>
      <c r="K794" s="4"/>
      <c r="L794" s="4"/>
      <c r="M794" s="4"/>
      <c r="N794" s="4"/>
      <c r="O794" s="4"/>
      <c r="P794" s="4"/>
      <c r="Q794" s="4"/>
      <c r="R794" s="4"/>
      <c r="S794" s="4"/>
    </row>
    <row r="795" spans="2:19">
      <c r="B795" s="4"/>
      <c r="C795" s="4"/>
      <c r="D795" s="4"/>
      <c r="E795" s="4"/>
      <c r="F795" s="4"/>
      <c r="G795" s="4"/>
      <c r="H795" s="4"/>
      <c r="I795" s="4"/>
      <c r="J795" s="4"/>
      <c r="K795" s="4"/>
      <c r="L795" s="4"/>
      <c r="M795" s="4"/>
      <c r="N795" s="4"/>
      <c r="O795" s="4"/>
      <c r="P795" s="4"/>
      <c r="Q795" s="4"/>
      <c r="R795" s="4"/>
      <c r="S795" s="4"/>
    </row>
    <row r="796" spans="2:19">
      <c r="B796" s="4"/>
      <c r="C796" s="4"/>
      <c r="D796" s="4"/>
      <c r="E796" s="4"/>
      <c r="F796" s="4"/>
      <c r="G796" s="4"/>
      <c r="H796" s="4"/>
      <c r="I796" s="4"/>
      <c r="J796" s="4"/>
      <c r="K796" s="4"/>
      <c r="L796" s="4"/>
      <c r="M796" s="4"/>
      <c r="N796" s="4"/>
      <c r="O796" s="4"/>
      <c r="P796" s="4"/>
      <c r="Q796" s="4"/>
      <c r="R796" s="4"/>
      <c r="S796" s="4"/>
    </row>
    <row r="797" spans="2:19">
      <c r="B797" s="4"/>
      <c r="C797" s="4"/>
      <c r="D797" s="4"/>
      <c r="E797" s="4"/>
      <c r="F797" s="4"/>
      <c r="G797" s="4"/>
      <c r="H797" s="4"/>
      <c r="I797" s="4"/>
      <c r="J797" s="4"/>
      <c r="K797" s="4"/>
      <c r="L797" s="4"/>
      <c r="M797" s="4"/>
      <c r="N797" s="4"/>
      <c r="O797" s="4"/>
      <c r="P797" s="4"/>
      <c r="Q797" s="4"/>
      <c r="R797" s="4"/>
      <c r="S797" s="4"/>
    </row>
    <row r="798" spans="2:19">
      <c r="B798" s="4"/>
      <c r="C798" s="4"/>
      <c r="D798" s="4"/>
      <c r="E798" s="4"/>
      <c r="F798" s="4"/>
      <c r="G798" s="4"/>
      <c r="H798" s="4"/>
      <c r="I798" s="4"/>
      <c r="J798" s="4"/>
      <c r="K798" s="4"/>
      <c r="L798" s="4"/>
      <c r="M798" s="4"/>
      <c r="N798" s="4"/>
      <c r="O798" s="4"/>
      <c r="P798" s="4"/>
      <c r="Q798" s="4"/>
      <c r="R798" s="4"/>
      <c r="S798" s="4"/>
    </row>
    <row r="799" spans="2:19">
      <c r="B799" s="4"/>
      <c r="C799" s="4"/>
      <c r="D799" s="4"/>
      <c r="E799" s="4"/>
      <c r="F799" s="4"/>
      <c r="G799" s="4"/>
      <c r="H799" s="4"/>
      <c r="I799" s="4"/>
      <c r="J799" s="4"/>
      <c r="K799" s="4"/>
      <c r="L799" s="4"/>
      <c r="M799" s="4"/>
      <c r="N799" s="4"/>
      <c r="O799" s="4"/>
      <c r="P799" s="4"/>
      <c r="Q799" s="4"/>
      <c r="R799" s="4"/>
      <c r="S799" s="4"/>
    </row>
    <row r="800" spans="2:19">
      <c r="B800" s="4"/>
      <c r="C800" s="4"/>
      <c r="D800" s="4"/>
      <c r="E800" s="4"/>
      <c r="F800" s="4"/>
      <c r="G800" s="4"/>
      <c r="H800" s="4"/>
      <c r="I800" s="4"/>
      <c r="J800" s="4"/>
      <c r="K800" s="4"/>
      <c r="L800" s="4"/>
      <c r="M800" s="4"/>
      <c r="N800" s="4"/>
      <c r="O800" s="4"/>
      <c r="P800" s="4"/>
      <c r="Q800" s="4"/>
      <c r="R800" s="4"/>
      <c r="S800" s="4"/>
    </row>
    <row r="801" spans="2:19">
      <c r="B801" s="4"/>
      <c r="C801" s="4"/>
      <c r="D801" s="4"/>
      <c r="E801" s="4"/>
      <c r="F801" s="4"/>
      <c r="G801" s="4"/>
      <c r="H801" s="4"/>
      <c r="I801" s="4"/>
      <c r="J801" s="4"/>
      <c r="K801" s="4"/>
      <c r="L801" s="4"/>
      <c r="M801" s="4"/>
      <c r="N801" s="4"/>
      <c r="O801" s="4"/>
      <c r="P801" s="4"/>
      <c r="Q801" s="4"/>
      <c r="R801" s="4"/>
      <c r="S801" s="4"/>
    </row>
    <row r="802" spans="2:19">
      <c r="B802" s="4"/>
      <c r="C802" s="4"/>
      <c r="D802" s="4"/>
      <c r="E802" s="4"/>
      <c r="F802" s="4"/>
      <c r="G802" s="4"/>
      <c r="H802" s="4"/>
      <c r="I802" s="4"/>
      <c r="J802" s="4"/>
      <c r="K802" s="4"/>
      <c r="L802" s="4"/>
      <c r="M802" s="4"/>
      <c r="N802" s="4"/>
      <c r="O802" s="4"/>
      <c r="P802" s="4"/>
      <c r="Q802" s="4"/>
      <c r="R802" s="4"/>
      <c r="S802" s="4"/>
    </row>
    <row r="803" spans="2:19">
      <c r="B803" s="4"/>
      <c r="C803" s="4"/>
      <c r="D803" s="4"/>
      <c r="E803" s="4"/>
      <c r="F803" s="4"/>
      <c r="G803" s="4"/>
      <c r="H803" s="4"/>
      <c r="I803" s="4"/>
      <c r="J803" s="4"/>
      <c r="K803" s="4"/>
      <c r="L803" s="4"/>
      <c r="M803" s="4"/>
      <c r="N803" s="4"/>
      <c r="O803" s="4"/>
      <c r="P803" s="4"/>
      <c r="Q803" s="4"/>
      <c r="R803" s="4"/>
      <c r="S803" s="4"/>
    </row>
    <row r="804" spans="2:19">
      <c r="B804" s="4"/>
      <c r="C804" s="4"/>
      <c r="D804" s="4"/>
      <c r="E804" s="4"/>
      <c r="F804" s="4"/>
      <c r="G804" s="4"/>
      <c r="H804" s="4"/>
      <c r="I804" s="4"/>
      <c r="J804" s="4"/>
      <c r="K804" s="4"/>
      <c r="L804" s="4"/>
      <c r="M804" s="4"/>
      <c r="N804" s="4"/>
      <c r="O804" s="4"/>
      <c r="P804" s="4"/>
      <c r="Q804" s="4"/>
      <c r="R804" s="4"/>
      <c r="S804" s="4"/>
    </row>
    <row r="805" spans="2:19">
      <c r="B805" s="4"/>
      <c r="C805" s="4"/>
      <c r="D805" s="4"/>
      <c r="E805" s="4"/>
      <c r="F805" s="4"/>
      <c r="G805" s="4"/>
      <c r="H805" s="4"/>
      <c r="I805" s="4"/>
      <c r="J805" s="4"/>
      <c r="K805" s="4"/>
      <c r="L805" s="4"/>
      <c r="M805" s="4"/>
      <c r="N805" s="4"/>
      <c r="O805" s="4"/>
      <c r="P805" s="4"/>
      <c r="Q805" s="4"/>
      <c r="R805" s="4"/>
      <c r="S805" s="4"/>
    </row>
    <row r="806" spans="2:19">
      <c r="B806" s="4"/>
      <c r="C806" s="4"/>
      <c r="D806" s="4"/>
      <c r="E806" s="4"/>
      <c r="F806" s="4"/>
      <c r="G806" s="4"/>
      <c r="H806" s="4"/>
      <c r="I806" s="4"/>
      <c r="J806" s="4"/>
      <c r="K806" s="4"/>
      <c r="L806" s="4"/>
      <c r="M806" s="4"/>
      <c r="N806" s="4"/>
      <c r="O806" s="4"/>
      <c r="P806" s="4"/>
      <c r="Q806" s="4"/>
      <c r="R806" s="4"/>
      <c r="S806" s="4"/>
    </row>
    <row r="807" spans="2:19">
      <c r="B807" s="4"/>
      <c r="C807" s="4"/>
      <c r="D807" s="4"/>
      <c r="E807" s="4"/>
      <c r="F807" s="4"/>
      <c r="G807" s="4"/>
      <c r="H807" s="4"/>
      <c r="I807" s="4"/>
      <c r="J807" s="4"/>
      <c r="K807" s="4"/>
      <c r="L807" s="4"/>
      <c r="M807" s="4"/>
      <c r="N807" s="4"/>
      <c r="O807" s="4"/>
      <c r="P807" s="4"/>
      <c r="Q807" s="4"/>
      <c r="R807" s="4"/>
      <c r="S807" s="4"/>
    </row>
    <row r="808" spans="2:19">
      <c r="B808" s="4"/>
      <c r="C808" s="4"/>
      <c r="D808" s="4"/>
      <c r="E808" s="4"/>
      <c r="F808" s="4"/>
      <c r="G808" s="4"/>
      <c r="H808" s="4"/>
      <c r="I808" s="4"/>
      <c r="J808" s="4"/>
      <c r="K808" s="4"/>
      <c r="L808" s="4"/>
      <c r="M808" s="4"/>
      <c r="N808" s="4"/>
      <c r="O808" s="4"/>
      <c r="P808" s="4"/>
      <c r="Q808" s="4"/>
      <c r="R808" s="4"/>
      <c r="S808" s="4"/>
    </row>
    <row r="809" spans="2:19">
      <c r="B809" s="4"/>
      <c r="C809" s="4"/>
      <c r="D809" s="4"/>
      <c r="E809" s="4"/>
      <c r="F809" s="4"/>
      <c r="G809" s="4"/>
      <c r="H809" s="4"/>
      <c r="I809" s="4"/>
      <c r="J809" s="4"/>
      <c r="K809" s="4"/>
      <c r="L809" s="4"/>
      <c r="M809" s="4"/>
      <c r="N809" s="4"/>
      <c r="O809" s="4"/>
      <c r="P809" s="4"/>
      <c r="Q809" s="4"/>
      <c r="R809" s="4"/>
      <c r="S809" s="4"/>
    </row>
    <row r="810" spans="2:19">
      <c r="B810" s="4"/>
      <c r="C810" s="4"/>
      <c r="D810" s="4"/>
      <c r="E810" s="4"/>
      <c r="F810" s="4"/>
      <c r="G810" s="4"/>
      <c r="H810" s="4"/>
      <c r="I810" s="4"/>
      <c r="J810" s="4"/>
      <c r="K810" s="4"/>
      <c r="L810" s="4"/>
      <c r="M810" s="4"/>
      <c r="N810" s="4"/>
      <c r="O810" s="4"/>
      <c r="P810" s="4"/>
      <c r="Q810" s="4"/>
      <c r="R810" s="4"/>
      <c r="S810" s="4"/>
    </row>
    <row r="811" spans="2:19">
      <c r="B811" s="4"/>
      <c r="C811" s="4"/>
      <c r="D811" s="4"/>
      <c r="E811" s="4"/>
      <c r="F811" s="4"/>
      <c r="G811" s="4"/>
      <c r="H811" s="4"/>
      <c r="I811" s="4"/>
      <c r="J811" s="4"/>
      <c r="K811" s="4"/>
      <c r="L811" s="4"/>
      <c r="M811" s="4"/>
      <c r="N811" s="4"/>
      <c r="O811" s="4"/>
      <c r="P811" s="4"/>
      <c r="Q811" s="4"/>
      <c r="R811" s="4"/>
      <c r="S811" s="4"/>
    </row>
    <row r="812" spans="2:19">
      <c r="B812" s="4"/>
      <c r="C812" s="4"/>
      <c r="D812" s="4"/>
      <c r="E812" s="4"/>
      <c r="F812" s="4"/>
      <c r="G812" s="4"/>
      <c r="H812" s="4"/>
      <c r="I812" s="4"/>
      <c r="J812" s="4"/>
      <c r="K812" s="4"/>
      <c r="L812" s="4"/>
      <c r="M812" s="4"/>
      <c r="N812" s="4"/>
      <c r="O812" s="4"/>
      <c r="P812" s="4"/>
      <c r="Q812" s="4"/>
      <c r="R812" s="4"/>
      <c r="S812" s="4"/>
    </row>
    <row r="813" spans="2:19">
      <c r="B813" s="4"/>
      <c r="C813" s="4"/>
      <c r="D813" s="4"/>
      <c r="E813" s="4"/>
      <c r="F813" s="4"/>
      <c r="G813" s="4"/>
      <c r="H813" s="4"/>
      <c r="I813" s="4"/>
      <c r="J813" s="4"/>
      <c r="K813" s="4"/>
      <c r="L813" s="4"/>
      <c r="M813" s="4"/>
      <c r="N813" s="4"/>
      <c r="O813" s="4"/>
      <c r="P813" s="4"/>
      <c r="Q813" s="4"/>
      <c r="R813" s="4"/>
      <c r="S813" s="4"/>
    </row>
    <row r="814" spans="2:19">
      <c r="B814" s="4"/>
      <c r="C814" s="4"/>
      <c r="D814" s="4"/>
      <c r="E814" s="4"/>
      <c r="F814" s="4"/>
      <c r="G814" s="4"/>
      <c r="H814" s="4"/>
      <c r="I814" s="4"/>
      <c r="J814" s="4"/>
      <c r="K814" s="4"/>
      <c r="L814" s="4"/>
      <c r="M814" s="4"/>
      <c r="N814" s="4"/>
      <c r="O814" s="4"/>
      <c r="P814" s="4"/>
      <c r="Q814" s="4"/>
      <c r="R814" s="4"/>
      <c r="S814" s="4"/>
    </row>
    <row r="815" spans="2:19">
      <c r="B815" s="4"/>
      <c r="C815" s="4"/>
      <c r="D815" s="4"/>
      <c r="E815" s="4"/>
      <c r="F815" s="4"/>
      <c r="G815" s="4"/>
      <c r="H815" s="4"/>
      <c r="I815" s="4"/>
      <c r="J815" s="4"/>
      <c r="K815" s="4"/>
      <c r="L815" s="4"/>
      <c r="M815" s="4"/>
      <c r="N815" s="4"/>
      <c r="O815" s="4"/>
      <c r="P815" s="4"/>
      <c r="Q815" s="4"/>
      <c r="R815" s="4"/>
      <c r="S815" s="4"/>
    </row>
    <row r="816" spans="2:19">
      <c r="B816" s="4"/>
      <c r="C816" s="4"/>
      <c r="D816" s="4"/>
      <c r="E816" s="4"/>
      <c r="F816" s="4"/>
      <c r="G816" s="4"/>
      <c r="H816" s="4"/>
      <c r="I816" s="4"/>
      <c r="J816" s="4"/>
      <c r="K816" s="4"/>
      <c r="L816" s="4"/>
      <c r="M816" s="4"/>
      <c r="N816" s="4"/>
      <c r="O816" s="4"/>
      <c r="P816" s="4"/>
      <c r="Q816" s="4"/>
      <c r="R816" s="4"/>
      <c r="S816" s="4"/>
    </row>
    <row r="817" spans="2:19">
      <c r="B817" s="4"/>
      <c r="C817" s="4"/>
      <c r="D817" s="4"/>
      <c r="E817" s="4"/>
      <c r="F817" s="4"/>
      <c r="G817" s="4"/>
      <c r="H817" s="4"/>
      <c r="I817" s="4"/>
      <c r="J817" s="4"/>
      <c r="K817" s="4"/>
      <c r="L817" s="4"/>
      <c r="M817" s="4"/>
      <c r="N817" s="4"/>
      <c r="O817" s="4"/>
      <c r="P817" s="4"/>
      <c r="Q817" s="4"/>
      <c r="R817" s="4"/>
      <c r="S817" s="4"/>
    </row>
    <row r="818" spans="2:19">
      <c r="B818" s="4"/>
      <c r="C818" s="4"/>
      <c r="D818" s="4"/>
      <c r="E818" s="4"/>
      <c r="F818" s="4"/>
      <c r="G818" s="4"/>
      <c r="H818" s="4"/>
      <c r="I818" s="4"/>
      <c r="J818" s="4"/>
      <c r="K818" s="4"/>
      <c r="L818" s="4"/>
      <c r="M818" s="4"/>
      <c r="N818" s="4"/>
      <c r="O818" s="4"/>
      <c r="P818" s="4"/>
      <c r="Q818" s="4"/>
      <c r="R818" s="4"/>
      <c r="S818" s="4"/>
    </row>
    <row r="819" spans="2:19">
      <c r="B819" s="4"/>
      <c r="C819" s="4"/>
      <c r="D819" s="4"/>
      <c r="E819" s="4"/>
      <c r="F819" s="4"/>
      <c r="G819" s="4"/>
      <c r="H819" s="4"/>
      <c r="I819" s="4"/>
      <c r="J819" s="4"/>
      <c r="K819" s="4"/>
      <c r="L819" s="4"/>
      <c r="M819" s="4"/>
      <c r="N819" s="4"/>
      <c r="O819" s="4"/>
      <c r="P819" s="4"/>
      <c r="Q819" s="4"/>
      <c r="R819" s="4"/>
      <c r="S819" s="4"/>
    </row>
    <row r="820" spans="2:19">
      <c r="B820" s="4"/>
      <c r="C820" s="4"/>
      <c r="D820" s="4"/>
      <c r="E820" s="4"/>
      <c r="F820" s="4"/>
      <c r="G820" s="4"/>
      <c r="H820" s="4"/>
      <c r="I820" s="4"/>
      <c r="J820" s="4"/>
      <c r="K820" s="4"/>
      <c r="L820" s="4"/>
      <c r="M820" s="4"/>
      <c r="N820" s="4"/>
      <c r="O820" s="4"/>
      <c r="P820" s="4"/>
      <c r="Q820" s="4"/>
      <c r="R820" s="4"/>
      <c r="S820" s="4"/>
    </row>
    <row r="821" spans="2:19">
      <c r="B821" s="4"/>
      <c r="C821" s="4"/>
      <c r="D821" s="4"/>
      <c r="E821" s="4"/>
      <c r="F821" s="4"/>
      <c r="G821" s="4"/>
      <c r="H821" s="4"/>
      <c r="I821" s="4"/>
      <c r="J821" s="4"/>
      <c r="K821" s="4"/>
      <c r="L821" s="4"/>
      <c r="M821" s="4"/>
      <c r="N821" s="4"/>
      <c r="O821" s="4"/>
      <c r="P821" s="4"/>
      <c r="Q821" s="4"/>
      <c r="R821" s="4"/>
      <c r="S821" s="4"/>
    </row>
    <row r="822" spans="2:19">
      <c r="B822" s="4"/>
      <c r="C822" s="4"/>
      <c r="D822" s="4"/>
      <c r="E822" s="4"/>
      <c r="F822" s="4"/>
      <c r="G822" s="4"/>
      <c r="H822" s="4"/>
      <c r="I822" s="4"/>
      <c r="J822" s="4"/>
      <c r="K822" s="4"/>
      <c r="L822" s="4"/>
      <c r="M822" s="4"/>
      <c r="N822" s="4"/>
      <c r="O822" s="4"/>
      <c r="P822" s="4"/>
      <c r="Q822" s="4"/>
      <c r="R822" s="4"/>
      <c r="S822" s="4"/>
    </row>
    <row r="823" spans="2:19">
      <c r="B823" s="4"/>
      <c r="C823" s="4"/>
      <c r="D823" s="4"/>
      <c r="E823" s="4"/>
      <c r="F823" s="4"/>
      <c r="G823" s="4"/>
      <c r="H823" s="4"/>
      <c r="I823" s="4"/>
      <c r="J823" s="4"/>
      <c r="K823" s="4"/>
      <c r="L823" s="4"/>
      <c r="M823" s="4"/>
      <c r="N823" s="4"/>
      <c r="O823" s="4"/>
      <c r="P823" s="4"/>
      <c r="Q823" s="4"/>
      <c r="R823" s="4"/>
      <c r="S823" s="4"/>
    </row>
    <row r="824" spans="2:19">
      <c r="B824" s="4"/>
      <c r="C824" s="4"/>
      <c r="D824" s="4"/>
      <c r="E824" s="4"/>
      <c r="F824" s="4"/>
      <c r="G824" s="4"/>
      <c r="H824" s="4"/>
      <c r="I824" s="4"/>
      <c r="J824" s="4"/>
      <c r="K824" s="4"/>
      <c r="L824" s="4"/>
      <c r="M824" s="4"/>
      <c r="N824" s="4"/>
      <c r="O824" s="4"/>
      <c r="P824" s="4"/>
      <c r="Q824" s="4"/>
      <c r="R824" s="4"/>
      <c r="S824" s="4"/>
    </row>
    <row r="825" spans="2:19">
      <c r="B825" s="4"/>
      <c r="C825" s="4"/>
      <c r="D825" s="4"/>
      <c r="E825" s="4"/>
      <c r="F825" s="4"/>
      <c r="G825" s="4"/>
      <c r="H825" s="4"/>
      <c r="I825" s="4"/>
      <c r="J825" s="4"/>
      <c r="K825" s="4"/>
      <c r="L825" s="4"/>
      <c r="M825" s="4"/>
      <c r="N825" s="4"/>
      <c r="O825" s="4"/>
      <c r="P825" s="4"/>
      <c r="Q825" s="4"/>
      <c r="R825" s="4"/>
      <c r="S825" s="4"/>
    </row>
    <row r="826" spans="2:19">
      <c r="B826" s="4"/>
      <c r="C826" s="4"/>
      <c r="D826" s="4"/>
      <c r="E826" s="4"/>
      <c r="F826" s="4"/>
      <c r="G826" s="4"/>
      <c r="H826" s="4"/>
      <c r="I826" s="4"/>
      <c r="J826" s="4"/>
      <c r="K826" s="4"/>
      <c r="L826" s="4"/>
      <c r="M826" s="4"/>
      <c r="N826" s="4"/>
      <c r="O826" s="4"/>
      <c r="P826" s="4"/>
      <c r="Q826" s="4"/>
      <c r="R826" s="4"/>
      <c r="S826" s="4"/>
    </row>
    <row r="827" spans="2:19">
      <c r="B827" s="4"/>
      <c r="C827" s="4"/>
      <c r="D827" s="4"/>
      <c r="E827" s="4"/>
      <c r="F827" s="4"/>
      <c r="G827" s="4"/>
      <c r="H827" s="4"/>
      <c r="I827" s="4"/>
      <c r="J827" s="4"/>
      <c r="K827" s="4"/>
      <c r="L827" s="4"/>
      <c r="M827" s="4"/>
      <c r="N827" s="4"/>
      <c r="O827" s="4"/>
      <c r="P827" s="4"/>
      <c r="Q827" s="4"/>
      <c r="R827" s="4"/>
      <c r="S827" s="4"/>
    </row>
    <row r="828" spans="2:19">
      <c r="B828" s="4"/>
      <c r="C828" s="4"/>
      <c r="D828" s="4"/>
      <c r="E828" s="4"/>
      <c r="F828" s="4"/>
      <c r="G828" s="4"/>
      <c r="H828" s="4"/>
      <c r="I828" s="4"/>
      <c r="J828" s="4"/>
      <c r="K828" s="4"/>
      <c r="L828" s="4"/>
      <c r="M828" s="4"/>
      <c r="N828" s="4"/>
      <c r="O828" s="4"/>
      <c r="P828" s="4"/>
      <c r="Q828" s="4"/>
      <c r="R828" s="4"/>
      <c r="S828" s="4"/>
    </row>
    <row r="829" spans="2:19">
      <c r="B829" s="4"/>
      <c r="C829" s="4"/>
      <c r="D829" s="4"/>
      <c r="E829" s="4"/>
      <c r="F829" s="4"/>
      <c r="G829" s="4"/>
      <c r="H829" s="4"/>
      <c r="I829" s="4"/>
      <c r="J829" s="4"/>
      <c r="K829" s="4"/>
      <c r="L829" s="4"/>
      <c r="M829" s="4"/>
      <c r="N829" s="4"/>
      <c r="O829" s="4"/>
      <c r="P829" s="4"/>
      <c r="Q829" s="4"/>
      <c r="R829" s="4"/>
      <c r="S829" s="4"/>
    </row>
    <row r="830" spans="2:19">
      <c r="B830" s="4"/>
      <c r="C830" s="4"/>
      <c r="D830" s="4"/>
      <c r="E830" s="4"/>
      <c r="F830" s="4"/>
      <c r="G830" s="4"/>
      <c r="H830" s="4"/>
      <c r="I830" s="4"/>
      <c r="J830" s="4"/>
      <c r="K830" s="4"/>
      <c r="L830" s="4"/>
      <c r="M830" s="4"/>
      <c r="N830" s="4"/>
      <c r="O830" s="4"/>
      <c r="P830" s="4"/>
      <c r="Q830" s="4"/>
      <c r="R830" s="4"/>
      <c r="S830" s="4"/>
    </row>
    <row r="831" spans="2:19">
      <c r="B831" s="4"/>
      <c r="C831" s="4"/>
      <c r="D831" s="4"/>
      <c r="E831" s="4"/>
      <c r="F831" s="4"/>
      <c r="G831" s="4"/>
      <c r="H831" s="4"/>
      <c r="I831" s="4"/>
      <c r="J831" s="4"/>
      <c r="K831" s="4"/>
      <c r="L831" s="4"/>
      <c r="M831" s="4"/>
      <c r="N831" s="4"/>
      <c r="O831" s="4"/>
      <c r="P831" s="4"/>
      <c r="Q831" s="4"/>
      <c r="R831" s="4"/>
      <c r="S831" s="4"/>
    </row>
    <row r="832" spans="2:19">
      <c r="B832" s="4"/>
      <c r="C832" s="4"/>
      <c r="D832" s="4"/>
      <c r="E832" s="4"/>
      <c r="F832" s="4"/>
      <c r="G832" s="4"/>
      <c r="H832" s="4"/>
      <c r="I832" s="4"/>
      <c r="J832" s="4"/>
      <c r="K832" s="4"/>
      <c r="L832" s="4"/>
      <c r="M832" s="4"/>
      <c r="N832" s="4"/>
      <c r="O832" s="4"/>
      <c r="P832" s="4"/>
      <c r="Q832" s="4"/>
      <c r="R832" s="4"/>
      <c r="S832" s="4"/>
    </row>
    <row r="833" spans="2:19">
      <c r="B833" s="4"/>
      <c r="C833" s="4"/>
      <c r="D833" s="4"/>
      <c r="E833" s="4"/>
      <c r="F833" s="4"/>
      <c r="G833" s="4"/>
      <c r="H833" s="4"/>
      <c r="I833" s="4"/>
      <c r="J833" s="4"/>
      <c r="K833" s="4"/>
      <c r="L833" s="4"/>
      <c r="M833" s="4"/>
      <c r="N833" s="4"/>
      <c r="O833" s="4"/>
      <c r="P833" s="4"/>
      <c r="Q833" s="4"/>
      <c r="R833" s="4"/>
      <c r="S833" s="4"/>
    </row>
    <row r="834" spans="2:19">
      <c r="B834" s="4"/>
      <c r="C834" s="4"/>
      <c r="D834" s="4"/>
      <c r="E834" s="4"/>
      <c r="F834" s="4"/>
      <c r="G834" s="4"/>
      <c r="H834" s="4"/>
      <c r="I834" s="4"/>
      <c r="J834" s="4"/>
      <c r="K834" s="4"/>
      <c r="L834" s="4"/>
      <c r="M834" s="4"/>
      <c r="N834" s="4"/>
      <c r="O834" s="4"/>
      <c r="P834" s="4"/>
      <c r="Q834" s="4"/>
      <c r="R834" s="4"/>
      <c r="S834" s="4"/>
    </row>
    <row r="835" spans="2:19">
      <c r="B835" s="4"/>
      <c r="C835" s="4"/>
      <c r="D835" s="4"/>
      <c r="E835" s="4"/>
      <c r="F835" s="4"/>
      <c r="G835" s="4"/>
      <c r="H835" s="4"/>
      <c r="I835" s="4"/>
      <c r="J835" s="4"/>
      <c r="K835" s="4"/>
      <c r="L835" s="4"/>
      <c r="M835" s="4"/>
      <c r="N835" s="4"/>
      <c r="O835" s="4"/>
      <c r="P835" s="4"/>
      <c r="Q835" s="4"/>
      <c r="R835" s="4"/>
      <c r="S835" s="4"/>
    </row>
    <row r="836" spans="2:19">
      <c r="B836" s="4"/>
      <c r="C836" s="4"/>
      <c r="D836" s="4"/>
      <c r="E836" s="4"/>
      <c r="F836" s="4"/>
      <c r="G836" s="4"/>
      <c r="H836" s="4"/>
      <c r="I836" s="4"/>
      <c r="J836" s="4"/>
      <c r="K836" s="4"/>
      <c r="L836" s="4"/>
      <c r="M836" s="4"/>
      <c r="N836" s="4"/>
      <c r="O836" s="4"/>
      <c r="P836" s="4"/>
      <c r="Q836" s="4"/>
      <c r="R836" s="4"/>
      <c r="S836" s="4"/>
    </row>
    <row r="837" spans="2:19">
      <c r="B837" s="4"/>
      <c r="C837" s="4"/>
      <c r="D837" s="4"/>
      <c r="E837" s="4"/>
      <c r="F837" s="4"/>
      <c r="G837" s="4"/>
      <c r="H837" s="4"/>
      <c r="I837" s="4"/>
      <c r="J837" s="4"/>
      <c r="K837" s="4"/>
      <c r="L837" s="4"/>
      <c r="M837" s="4"/>
      <c r="N837" s="4"/>
      <c r="O837" s="4"/>
      <c r="P837" s="4"/>
      <c r="Q837" s="4"/>
      <c r="R837" s="4"/>
      <c r="S837" s="4"/>
    </row>
    <row r="838" spans="2:19">
      <c r="B838" s="4"/>
      <c r="C838" s="4"/>
      <c r="D838" s="4"/>
      <c r="E838" s="4"/>
      <c r="F838" s="4"/>
      <c r="G838" s="4"/>
      <c r="H838" s="4"/>
      <c r="I838" s="4"/>
      <c r="J838" s="4"/>
      <c r="K838" s="4"/>
      <c r="L838" s="4"/>
      <c r="M838" s="4"/>
      <c r="N838" s="4"/>
      <c r="O838" s="4"/>
      <c r="P838" s="4"/>
      <c r="Q838" s="4"/>
      <c r="R838" s="4"/>
      <c r="S838" s="4"/>
    </row>
    <row r="839" spans="2:19">
      <c r="B839" s="4"/>
      <c r="C839" s="4"/>
      <c r="D839" s="4"/>
      <c r="E839" s="4"/>
      <c r="F839" s="4"/>
      <c r="G839" s="4"/>
      <c r="H839" s="4"/>
      <c r="I839" s="4"/>
      <c r="J839" s="4"/>
      <c r="K839" s="4"/>
      <c r="L839" s="4"/>
      <c r="M839" s="4"/>
      <c r="N839" s="4"/>
      <c r="O839" s="4"/>
      <c r="P839" s="4"/>
      <c r="Q839" s="4"/>
      <c r="R839" s="4"/>
      <c r="S839" s="4"/>
    </row>
    <row r="840" spans="2:19">
      <c r="B840" s="4"/>
      <c r="C840" s="4"/>
      <c r="D840" s="4"/>
      <c r="E840" s="4"/>
      <c r="F840" s="4"/>
      <c r="G840" s="4"/>
      <c r="H840" s="4"/>
      <c r="I840" s="4"/>
      <c r="J840" s="4"/>
      <c r="K840" s="4"/>
      <c r="L840" s="4"/>
      <c r="M840" s="4"/>
      <c r="N840" s="4"/>
      <c r="O840" s="4"/>
      <c r="P840" s="4"/>
      <c r="Q840" s="4"/>
      <c r="R840" s="4"/>
      <c r="S840" s="4"/>
    </row>
    <row r="841" spans="2:19">
      <c r="B841" s="4"/>
      <c r="C841" s="4"/>
      <c r="D841" s="4"/>
      <c r="E841" s="4"/>
      <c r="F841" s="4"/>
      <c r="G841" s="4"/>
      <c r="H841" s="4"/>
      <c r="I841" s="4"/>
      <c r="J841" s="4"/>
      <c r="K841" s="4"/>
      <c r="L841" s="4"/>
      <c r="M841" s="4"/>
      <c r="N841" s="4"/>
      <c r="O841" s="4"/>
      <c r="P841" s="4"/>
      <c r="Q841" s="4"/>
      <c r="R841" s="4"/>
      <c r="S841" s="4"/>
    </row>
    <row r="842" spans="2:19">
      <c r="B842" s="4"/>
      <c r="C842" s="4"/>
      <c r="D842" s="4"/>
      <c r="E842" s="4"/>
      <c r="F842" s="4"/>
      <c r="G842" s="4"/>
      <c r="H842" s="4"/>
      <c r="I842" s="4"/>
      <c r="J842" s="4"/>
      <c r="K842" s="4"/>
      <c r="L842" s="4"/>
      <c r="M842" s="4"/>
      <c r="N842" s="4"/>
      <c r="O842" s="4"/>
      <c r="P842" s="4"/>
      <c r="Q842" s="4"/>
      <c r="R842" s="4"/>
      <c r="S842" s="4"/>
    </row>
    <row r="843" spans="2:19">
      <c r="B843" s="4"/>
      <c r="C843" s="4"/>
      <c r="D843" s="4"/>
      <c r="E843" s="4"/>
      <c r="F843" s="4"/>
      <c r="G843" s="4"/>
      <c r="H843" s="4"/>
      <c r="I843" s="4"/>
      <c r="J843" s="4"/>
      <c r="K843" s="4"/>
      <c r="L843" s="4"/>
      <c r="M843" s="4"/>
      <c r="N843" s="4"/>
      <c r="O843" s="4"/>
      <c r="P843" s="4"/>
      <c r="Q843" s="4"/>
      <c r="R843" s="4"/>
      <c r="S843" s="4"/>
    </row>
    <row r="844" spans="2:19">
      <c r="B844" s="4"/>
      <c r="C844" s="4"/>
      <c r="D844" s="4"/>
      <c r="E844" s="4"/>
      <c r="F844" s="4"/>
      <c r="G844" s="4"/>
      <c r="H844" s="4"/>
      <c r="I844" s="4"/>
      <c r="J844" s="4"/>
      <c r="K844" s="4"/>
      <c r="L844" s="4"/>
      <c r="M844" s="4"/>
      <c r="N844" s="4"/>
      <c r="O844" s="4"/>
      <c r="P844" s="4"/>
      <c r="Q844" s="4"/>
      <c r="R844" s="4"/>
      <c r="S844" s="4"/>
    </row>
    <row r="845" spans="2:19">
      <c r="B845" s="4"/>
      <c r="C845" s="4"/>
      <c r="D845" s="4"/>
      <c r="E845" s="4"/>
      <c r="F845" s="4"/>
      <c r="G845" s="4"/>
      <c r="H845" s="4"/>
      <c r="I845" s="4"/>
      <c r="J845" s="4"/>
      <c r="K845" s="4"/>
      <c r="L845" s="4"/>
      <c r="M845" s="4"/>
      <c r="N845" s="4"/>
      <c r="O845" s="4"/>
      <c r="P845" s="4"/>
      <c r="Q845" s="4"/>
      <c r="R845" s="4"/>
      <c r="S845" s="4"/>
    </row>
    <row r="846" spans="2:19">
      <c r="B846" s="4"/>
      <c r="C846" s="4"/>
      <c r="D846" s="4"/>
      <c r="E846" s="4"/>
      <c r="F846" s="4"/>
      <c r="G846" s="4"/>
      <c r="H846" s="4"/>
      <c r="I846" s="4"/>
      <c r="J846" s="4"/>
      <c r="K846" s="4"/>
      <c r="L846" s="4"/>
      <c r="M846" s="4"/>
      <c r="N846" s="4"/>
      <c r="O846" s="4"/>
      <c r="P846" s="4"/>
      <c r="Q846" s="4"/>
      <c r="R846" s="4"/>
      <c r="S846" s="4"/>
    </row>
    <row r="847" spans="2:19">
      <c r="B847" s="4"/>
      <c r="C847" s="4"/>
      <c r="D847" s="4"/>
      <c r="E847" s="4"/>
      <c r="F847" s="4"/>
      <c r="G847" s="4"/>
      <c r="H847" s="4"/>
      <c r="I847" s="4"/>
      <c r="J847" s="4"/>
      <c r="K847" s="4"/>
      <c r="L847" s="4"/>
      <c r="M847" s="4"/>
      <c r="N847" s="4"/>
      <c r="O847" s="4"/>
      <c r="P847" s="4"/>
      <c r="Q847" s="4"/>
      <c r="R847" s="4"/>
      <c r="S847" s="4"/>
    </row>
    <row r="848" spans="2:19">
      <c r="B848" s="4"/>
      <c r="C848" s="4"/>
      <c r="D848" s="4"/>
      <c r="E848" s="4"/>
      <c r="F848" s="4"/>
      <c r="G848" s="4"/>
      <c r="H848" s="4"/>
      <c r="I848" s="4"/>
      <c r="J848" s="4"/>
      <c r="K848" s="4"/>
      <c r="L848" s="4"/>
      <c r="M848" s="4"/>
      <c r="N848" s="4"/>
      <c r="O848" s="4"/>
      <c r="P848" s="4"/>
      <c r="Q848" s="4"/>
      <c r="R848" s="4"/>
      <c r="S848" s="4"/>
    </row>
    <row r="849" spans="2:19">
      <c r="B849" s="4"/>
      <c r="C849" s="4"/>
      <c r="D849" s="4"/>
      <c r="E849" s="4"/>
      <c r="F849" s="4"/>
      <c r="G849" s="4"/>
      <c r="H849" s="4"/>
      <c r="I849" s="4"/>
      <c r="J849" s="4"/>
      <c r="K849" s="4"/>
      <c r="L849" s="4"/>
      <c r="M849" s="4"/>
      <c r="N849" s="4"/>
      <c r="O849" s="4"/>
      <c r="P849" s="4"/>
      <c r="Q849" s="4"/>
      <c r="R849" s="4"/>
      <c r="S849" s="4"/>
    </row>
    <row r="850" spans="2:19">
      <c r="B850" s="4"/>
      <c r="C850" s="4"/>
      <c r="D850" s="4"/>
      <c r="E850" s="4"/>
      <c r="F850" s="4"/>
      <c r="G850" s="4"/>
      <c r="H850" s="4"/>
      <c r="I850" s="4"/>
      <c r="J850" s="4"/>
      <c r="K850" s="4"/>
      <c r="L850" s="4"/>
      <c r="M850" s="4"/>
      <c r="N850" s="4"/>
      <c r="O850" s="4"/>
      <c r="P850" s="4"/>
      <c r="Q850" s="4"/>
      <c r="R850" s="4"/>
      <c r="S850" s="4"/>
    </row>
    <row r="851" spans="2:19">
      <c r="B851" s="4"/>
      <c r="C851" s="4"/>
      <c r="D851" s="4"/>
      <c r="E851" s="4"/>
      <c r="F851" s="4"/>
      <c r="G851" s="4"/>
      <c r="H851" s="4"/>
      <c r="I851" s="4"/>
      <c r="J851" s="4"/>
      <c r="K851" s="4"/>
      <c r="L851" s="4"/>
      <c r="M851" s="4"/>
      <c r="N851" s="4"/>
      <c r="O851" s="4"/>
      <c r="P851" s="4"/>
      <c r="Q851" s="4"/>
      <c r="R851" s="4"/>
      <c r="S851" s="4"/>
    </row>
    <row r="852" spans="2:19">
      <c r="B852" s="4"/>
      <c r="C852" s="4"/>
      <c r="D852" s="4"/>
      <c r="E852" s="4"/>
      <c r="F852" s="4"/>
      <c r="G852" s="4"/>
      <c r="H852" s="4"/>
      <c r="I852" s="4"/>
      <c r="J852" s="4"/>
      <c r="K852" s="4"/>
      <c r="L852" s="4"/>
      <c r="M852" s="4"/>
      <c r="N852" s="4"/>
      <c r="O852" s="4"/>
      <c r="P852" s="4"/>
      <c r="Q852" s="4"/>
      <c r="R852" s="4"/>
      <c r="S852" s="4"/>
    </row>
    <row r="853" spans="2:19">
      <c r="B853" s="4"/>
      <c r="C853" s="4"/>
      <c r="D853" s="4"/>
      <c r="E853" s="4"/>
      <c r="F853" s="4"/>
      <c r="G853" s="4"/>
      <c r="H853" s="4"/>
      <c r="I853" s="4"/>
      <c r="J853" s="4"/>
      <c r="K853" s="4"/>
      <c r="L853" s="4"/>
      <c r="M853" s="4"/>
      <c r="N853" s="4"/>
      <c r="O853" s="4"/>
      <c r="P853" s="4"/>
      <c r="Q853" s="4"/>
      <c r="R853" s="4"/>
      <c r="S853" s="4"/>
    </row>
    <row r="854" spans="2:19">
      <c r="B854" s="4"/>
      <c r="C854" s="4"/>
      <c r="D854" s="4"/>
      <c r="E854" s="4"/>
      <c r="F854" s="4"/>
      <c r="G854" s="4"/>
      <c r="H854" s="4"/>
      <c r="I854" s="4"/>
      <c r="J854" s="4"/>
      <c r="K854" s="4"/>
      <c r="L854" s="4"/>
      <c r="M854" s="4"/>
      <c r="N854" s="4"/>
      <c r="O854" s="4"/>
      <c r="P854" s="4"/>
      <c r="Q854" s="4"/>
      <c r="R854" s="4"/>
      <c r="S854" s="4"/>
    </row>
    <row r="855" spans="2:19">
      <c r="B855" s="4"/>
      <c r="C855" s="4"/>
      <c r="D855" s="4"/>
      <c r="E855" s="4"/>
      <c r="F855" s="4"/>
      <c r="G855" s="4"/>
      <c r="H855" s="4"/>
      <c r="I855" s="4"/>
      <c r="J855" s="4"/>
      <c r="K855" s="4"/>
      <c r="L855" s="4"/>
      <c r="M855" s="4"/>
      <c r="N855" s="4"/>
      <c r="O855" s="4"/>
      <c r="P855" s="4"/>
      <c r="Q855" s="4"/>
      <c r="R855" s="4"/>
      <c r="S855" s="4"/>
    </row>
    <row r="856" spans="2:19">
      <c r="B856" s="4"/>
      <c r="C856" s="4"/>
      <c r="D856" s="4"/>
      <c r="E856" s="4"/>
      <c r="F856" s="4"/>
      <c r="G856" s="4"/>
      <c r="H856" s="4"/>
      <c r="I856" s="4"/>
      <c r="J856" s="4"/>
      <c r="K856" s="4"/>
      <c r="L856" s="4"/>
      <c r="M856" s="4"/>
      <c r="N856" s="4"/>
      <c r="O856" s="4"/>
      <c r="P856" s="4"/>
      <c r="Q856" s="4"/>
      <c r="R856" s="4"/>
      <c r="S856" s="4"/>
    </row>
    <row r="857" spans="2:19">
      <c r="B857" s="4"/>
      <c r="C857" s="4"/>
      <c r="D857" s="4"/>
      <c r="E857" s="4"/>
      <c r="F857" s="4"/>
      <c r="G857" s="4"/>
      <c r="H857" s="4"/>
      <c r="I857" s="4"/>
      <c r="J857" s="4"/>
      <c r="K857" s="4"/>
      <c r="L857" s="4"/>
      <c r="M857" s="4"/>
      <c r="N857" s="4"/>
      <c r="O857" s="4"/>
      <c r="P857" s="4"/>
      <c r="Q857" s="4"/>
      <c r="R857" s="4"/>
      <c r="S857" s="4"/>
    </row>
    <row r="858" spans="2:19">
      <c r="B858" s="4"/>
      <c r="C858" s="4"/>
      <c r="D858" s="4"/>
      <c r="E858" s="4"/>
      <c r="F858" s="4"/>
      <c r="G858" s="4"/>
      <c r="H858" s="4"/>
      <c r="I858" s="4"/>
      <c r="J858" s="4"/>
      <c r="K858" s="4"/>
      <c r="L858" s="4"/>
      <c r="M858" s="4"/>
      <c r="N858" s="4"/>
      <c r="O858" s="4"/>
      <c r="P858" s="4"/>
      <c r="Q858" s="4"/>
      <c r="R858" s="4"/>
      <c r="S858" s="4"/>
    </row>
    <row r="859" spans="2:19">
      <c r="B859" s="4"/>
      <c r="C859" s="4"/>
      <c r="D859" s="4"/>
      <c r="E859" s="4"/>
      <c r="F859" s="4"/>
      <c r="G859" s="4"/>
      <c r="H859" s="4"/>
      <c r="I859" s="4"/>
      <c r="J859" s="4"/>
      <c r="K859" s="4"/>
      <c r="L859" s="4"/>
      <c r="M859" s="4"/>
      <c r="N859" s="4"/>
      <c r="O859" s="4"/>
      <c r="P859" s="4"/>
      <c r="Q859" s="4"/>
      <c r="R859" s="4"/>
      <c r="S859" s="4"/>
    </row>
    <row r="860" spans="2:19">
      <c r="B860" s="4"/>
      <c r="C860" s="4"/>
      <c r="D860" s="4"/>
      <c r="E860" s="4"/>
      <c r="F860" s="4"/>
      <c r="G860" s="4"/>
      <c r="H860" s="4"/>
      <c r="I860" s="4"/>
      <c r="J860" s="4"/>
      <c r="K860" s="4"/>
      <c r="L860" s="4"/>
      <c r="M860" s="4"/>
      <c r="N860" s="4"/>
      <c r="O860" s="4"/>
      <c r="P860" s="4"/>
      <c r="Q860" s="4"/>
      <c r="R860" s="4"/>
      <c r="S860" s="4"/>
    </row>
    <row r="861" spans="2:19">
      <c r="B861" s="4"/>
      <c r="C861" s="4"/>
      <c r="D861" s="4"/>
      <c r="E861" s="4"/>
      <c r="F861" s="4"/>
      <c r="G861" s="4"/>
      <c r="H861" s="4"/>
      <c r="I861" s="4"/>
      <c r="J861" s="4"/>
      <c r="K861" s="4"/>
      <c r="L861" s="4"/>
      <c r="M861" s="4"/>
      <c r="N861" s="4"/>
      <c r="O861" s="4"/>
      <c r="P861" s="4"/>
      <c r="Q861" s="4"/>
      <c r="R861" s="4"/>
      <c r="S861" s="4"/>
    </row>
    <row r="862" spans="2:19">
      <c r="B862" s="4"/>
      <c r="C862" s="4"/>
      <c r="D862" s="4"/>
      <c r="E862" s="4"/>
      <c r="F862" s="4"/>
      <c r="G862" s="4"/>
      <c r="H862" s="4"/>
      <c r="I862" s="4"/>
      <c r="J862" s="4"/>
      <c r="K862" s="4"/>
      <c r="L862" s="4"/>
      <c r="M862" s="4"/>
      <c r="N862" s="4"/>
      <c r="O862" s="4"/>
      <c r="P862" s="4"/>
      <c r="Q862" s="4"/>
      <c r="R862" s="4"/>
      <c r="S862" s="4"/>
    </row>
    <row r="863" spans="2:19">
      <c r="B863" s="4"/>
      <c r="C863" s="4"/>
      <c r="D863" s="4"/>
      <c r="E863" s="4"/>
      <c r="F863" s="4"/>
      <c r="G863" s="4"/>
      <c r="H863" s="4"/>
      <c r="I863" s="4"/>
      <c r="J863" s="4"/>
      <c r="K863" s="4"/>
      <c r="L863" s="4"/>
      <c r="M863" s="4"/>
      <c r="N863" s="4"/>
      <c r="O863" s="4"/>
      <c r="P863" s="4"/>
      <c r="Q863" s="4"/>
      <c r="R863" s="4"/>
      <c r="S863" s="4"/>
    </row>
    <row r="864" spans="2:19">
      <c r="B864" s="4"/>
      <c r="C864" s="4"/>
      <c r="D864" s="4"/>
      <c r="E864" s="4"/>
      <c r="F864" s="4"/>
      <c r="G864" s="4"/>
      <c r="H864" s="4"/>
      <c r="I864" s="4"/>
      <c r="J864" s="4"/>
      <c r="K864" s="4"/>
      <c r="L864" s="4"/>
      <c r="M864" s="4"/>
      <c r="N864" s="4"/>
      <c r="O864" s="4"/>
      <c r="P864" s="4"/>
      <c r="Q864" s="4"/>
      <c r="R864" s="4"/>
      <c r="S864" s="4"/>
    </row>
    <row r="865" spans="2:19">
      <c r="B865" s="4"/>
      <c r="C865" s="4"/>
      <c r="D865" s="4"/>
      <c r="E865" s="4"/>
      <c r="F865" s="4"/>
      <c r="G865" s="4"/>
      <c r="H865" s="4"/>
      <c r="I865" s="4"/>
      <c r="J865" s="4"/>
      <c r="K865" s="4"/>
      <c r="L865" s="4"/>
      <c r="M865" s="4"/>
      <c r="N865" s="4"/>
      <c r="O865" s="4"/>
      <c r="P865" s="4"/>
      <c r="Q865" s="4"/>
      <c r="R865" s="4"/>
      <c r="S865" s="4"/>
    </row>
    <row r="866" spans="2:19">
      <c r="B866" s="4"/>
      <c r="C866" s="4"/>
      <c r="D866" s="4"/>
      <c r="E866" s="4"/>
      <c r="F866" s="4"/>
      <c r="G866" s="4"/>
      <c r="H866" s="4"/>
      <c r="I866" s="4"/>
      <c r="J866" s="4"/>
      <c r="K866" s="4"/>
      <c r="L866" s="4"/>
      <c r="M866" s="4"/>
      <c r="N866" s="4"/>
      <c r="O866" s="4"/>
      <c r="P866" s="4"/>
      <c r="Q866" s="4"/>
      <c r="R866" s="4"/>
      <c r="S866" s="4"/>
    </row>
    <row r="867" spans="2:19">
      <c r="B867" s="4"/>
      <c r="C867" s="4"/>
      <c r="D867" s="4"/>
      <c r="E867" s="4"/>
      <c r="F867" s="4"/>
      <c r="G867" s="4"/>
      <c r="H867" s="4"/>
      <c r="I867" s="4"/>
      <c r="J867" s="4"/>
      <c r="K867" s="4"/>
      <c r="L867" s="4"/>
      <c r="M867" s="4"/>
      <c r="N867" s="4"/>
      <c r="O867" s="4"/>
      <c r="P867" s="4"/>
      <c r="Q867" s="4"/>
      <c r="R867" s="4"/>
      <c r="S867" s="4"/>
    </row>
    <row r="868" spans="2:19">
      <c r="B868" s="4"/>
      <c r="C868" s="4"/>
      <c r="D868" s="4"/>
      <c r="E868" s="4"/>
      <c r="F868" s="4"/>
      <c r="G868" s="4"/>
      <c r="H868" s="4"/>
      <c r="I868" s="4"/>
      <c r="J868" s="4"/>
      <c r="K868" s="4"/>
      <c r="L868" s="4"/>
      <c r="M868" s="4"/>
      <c r="N868" s="4"/>
      <c r="O868" s="4"/>
      <c r="P868" s="4"/>
      <c r="Q868" s="4"/>
      <c r="R868" s="4"/>
      <c r="S868" s="4"/>
    </row>
    <row r="869" spans="2:19">
      <c r="B869" s="4"/>
      <c r="C869" s="4"/>
      <c r="D869" s="4"/>
      <c r="E869" s="4"/>
      <c r="F869" s="4"/>
      <c r="G869" s="4"/>
      <c r="H869" s="4"/>
      <c r="I869" s="4"/>
      <c r="J869" s="4"/>
      <c r="K869" s="4"/>
      <c r="L869" s="4"/>
      <c r="M869" s="4"/>
      <c r="N869" s="4"/>
      <c r="O869" s="4"/>
      <c r="P869" s="4"/>
      <c r="Q869" s="4"/>
      <c r="R869" s="4"/>
      <c r="S869" s="4"/>
    </row>
    <row r="870" spans="2:19">
      <c r="B870" s="4"/>
      <c r="C870" s="4"/>
      <c r="D870" s="4"/>
      <c r="E870" s="4"/>
      <c r="F870" s="4"/>
      <c r="G870" s="4"/>
      <c r="H870" s="4"/>
      <c r="I870" s="4"/>
      <c r="J870" s="4"/>
      <c r="K870" s="4"/>
      <c r="L870" s="4"/>
      <c r="M870" s="4"/>
      <c r="N870" s="4"/>
      <c r="O870" s="4"/>
      <c r="P870" s="4"/>
      <c r="Q870" s="4"/>
      <c r="R870" s="4"/>
      <c r="S870" s="4"/>
    </row>
    <row r="871" spans="2:19">
      <c r="B871" s="4"/>
      <c r="C871" s="4"/>
      <c r="D871" s="4"/>
      <c r="E871" s="4"/>
      <c r="F871" s="4"/>
      <c r="G871" s="4"/>
      <c r="H871" s="4"/>
      <c r="I871" s="4"/>
      <c r="J871" s="4"/>
      <c r="K871" s="4"/>
      <c r="L871" s="4"/>
      <c r="M871" s="4"/>
      <c r="N871" s="4"/>
      <c r="O871" s="4"/>
      <c r="P871" s="4"/>
      <c r="Q871" s="4"/>
      <c r="R871" s="4"/>
      <c r="S871" s="4"/>
    </row>
    <row r="872" spans="2:19">
      <c r="B872" s="4"/>
      <c r="C872" s="4"/>
      <c r="D872" s="4"/>
      <c r="E872" s="4"/>
      <c r="F872" s="4"/>
      <c r="G872" s="4"/>
      <c r="H872" s="4"/>
      <c r="I872" s="4"/>
      <c r="J872" s="4"/>
      <c r="K872" s="4"/>
      <c r="L872" s="4"/>
      <c r="M872" s="4"/>
      <c r="N872" s="4"/>
      <c r="O872" s="4"/>
      <c r="P872" s="4"/>
      <c r="Q872" s="4"/>
      <c r="R872" s="4"/>
      <c r="S872" s="4"/>
    </row>
    <row r="873" spans="2:19">
      <c r="B873" s="4"/>
      <c r="C873" s="4"/>
      <c r="D873" s="4"/>
      <c r="E873" s="4"/>
      <c r="F873" s="4"/>
      <c r="G873" s="4"/>
      <c r="H873" s="4"/>
      <c r="I873" s="4"/>
      <c r="J873" s="4"/>
      <c r="K873" s="4"/>
      <c r="L873" s="4"/>
      <c r="M873" s="4"/>
      <c r="N873" s="4"/>
      <c r="O873" s="4"/>
      <c r="P873" s="4"/>
      <c r="Q873" s="4"/>
      <c r="R873" s="4"/>
      <c r="S873" s="4"/>
    </row>
    <row r="874" spans="2:19">
      <c r="B874" s="4"/>
      <c r="C874" s="4"/>
      <c r="D874" s="4"/>
      <c r="E874" s="4"/>
      <c r="F874" s="4"/>
      <c r="G874" s="4"/>
      <c r="H874" s="4"/>
      <c r="I874" s="4"/>
      <c r="J874" s="4"/>
      <c r="K874" s="4"/>
      <c r="L874" s="4"/>
      <c r="M874" s="4"/>
      <c r="N874" s="4"/>
      <c r="O874" s="4"/>
      <c r="P874" s="4"/>
      <c r="Q874" s="4"/>
      <c r="R874" s="4"/>
      <c r="S874" s="4"/>
    </row>
    <row r="875" spans="2:19">
      <c r="B875" s="4"/>
      <c r="C875" s="4"/>
      <c r="D875" s="4"/>
      <c r="E875" s="4"/>
      <c r="F875" s="4"/>
      <c r="G875" s="4"/>
      <c r="H875" s="4"/>
      <c r="I875" s="4"/>
      <c r="J875" s="4"/>
      <c r="K875" s="4"/>
      <c r="L875" s="4"/>
      <c r="M875" s="4"/>
      <c r="N875" s="4"/>
      <c r="O875" s="4"/>
      <c r="P875" s="4"/>
      <c r="Q875" s="4"/>
      <c r="R875" s="4"/>
      <c r="S875" s="4"/>
    </row>
    <row r="876" spans="2:19">
      <c r="B876" s="4"/>
      <c r="C876" s="4"/>
      <c r="D876" s="4"/>
      <c r="E876" s="4"/>
      <c r="F876" s="4"/>
      <c r="G876" s="4"/>
      <c r="H876" s="4"/>
      <c r="I876" s="4"/>
      <c r="J876" s="4"/>
      <c r="K876" s="4"/>
      <c r="L876" s="4"/>
      <c r="M876" s="4"/>
      <c r="N876" s="4"/>
      <c r="O876" s="4"/>
      <c r="P876" s="4"/>
      <c r="Q876" s="4"/>
      <c r="R876" s="4"/>
      <c r="S876" s="4"/>
    </row>
    <row r="877" spans="2:19">
      <c r="B877" s="4"/>
      <c r="C877" s="4"/>
      <c r="D877" s="4"/>
      <c r="E877" s="4"/>
      <c r="F877" s="4"/>
      <c r="G877" s="4"/>
      <c r="H877" s="4"/>
      <c r="I877" s="4"/>
      <c r="J877" s="4"/>
      <c r="K877" s="4"/>
      <c r="L877" s="4"/>
      <c r="M877" s="4"/>
      <c r="N877" s="4"/>
      <c r="O877" s="4"/>
      <c r="P877" s="4"/>
      <c r="Q877" s="4"/>
      <c r="R877" s="4"/>
      <c r="S877" s="4"/>
    </row>
    <row r="878" spans="2:19">
      <c r="B878" s="4"/>
      <c r="C878" s="4"/>
      <c r="D878" s="4"/>
      <c r="E878" s="4"/>
      <c r="F878" s="4"/>
      <c r="G878" s="4"/>
      <c r="H878" s="4"/>
      <c r="I878" s="4"/>
      <c r="J878" s="4"/>
      <c r="K878" s="4"/>
      <c r="L878" s="4"/>
      <c r="M878" s="4"/>
      <c r="N878" s="4"/>
      <c r="O878" s="4"/>
      <c r="P878" s="4"/>
      <c r="Q878" s="4"/>
      <c r="R878" s="4"/>
      <c r="S878" s="4"/>
    </row>
    <row r="879" spans="2:19">
      <c r="B879" s="4"/>
      <c r="C879" s="4"/>
      <c r="D879" s="4"/>
      <c r="E879" s="4"/>
      <c r="F879" s="4"/>
      <c r="G879" s="4"/>
      <c r="H879" s="4"/>
      <c r="I879" s="4"/>
      <c r="J879" s="4"/>
      <c r="K879" s="4"/>
      <c r="L879" s="4"/>
      <c r="M879" s="4"/>
      <c r="N879" s="4"/>
      <c r="O879" s="4"/>
      <c r="P879" s="4"/>
      <c r="Q879" s="4"/>
      <c r="R879" s="4"/>
      <c r="S879" s="4"/>
    </row>
    <row r="880" spans="2:19">
      <c r="B880" s="4"/>
      <c r="C880" s="4"/>
      <c r="D880" s="4"/>
      <c r="E880" s="4"/>
      <c r="F880" s="4"/>
      <c r="G880" s="4"/>
      <c r="H880" s="4"/>
      <c r="I880" s="4"/>
      <c r="J880" s="4"/>
      <c r="K880" s="4"/>
      <c r="L880" s="4"/>
      <c r="M880" s="4"/>
      <c r="N880" s="4"/>
      <c r="O880" s="4"/>
      <c r="P880" s="4"/>
      <c r="Q880" s="4"/>
      <c r="R880" s="4"/>
      <c r="S880" s="4"/>
    </row>
    <row r="881" spans="2:19">
      <c r="B881" s="4"/>
      <c r="C881" s="4"/>
      <c r="D881" s="4"/>
      <c r="E881" s="4"/>
      <c r="F881" s="4"/>
      <c r="G881" s="4"/>
      <c r="H881" s="4"/>
      <c r="I881" s="4"/>
      <c r="J881" s="4"/>
      <c r="K881" s="4"/>
      <c r="L881" s="4"/>
      <c r="M881" s="4"/>
      <c r="N881" s="4"/>
      <c r="O881" s="4"/>
      <c r="P881" s="4"/>
      <c r="Q881" s="4"/>
      <c r="R881" s="4"/>
      <c r="S881" s="4"/>
    </row>
    <row r="882" spans="2:19">
      <c r="B882" s="4"/>
      <c r="C882" s="4"/>
      <c r="D882" s="4"/>
      <c r="E882" s="4"/>
      <c r="F882" s="4"/>
      <c r="G882" s="4"/>
      <c r="H882" s="4"/>
      <c r="I882" s="4"/>
      <c r="J882" s="4"/>
      <c r="K882" s="4"/>
      <c r="L882" s="4"/>
      <c r="M882" s="4"/>
      <c r="N882" s="4"/>
      <c r="O882" s="4"/>
      <c r="P882" s="4"/>
      <c r="Q882" s="4"/>
      <c r="R882" s="4"/>
      <c r="S882" s="4"/>
    </row>
    <row r="883" spans="2:19">
      <c r="B883" s="4"/>
      <c r="C883" s="4"/>
      <c r="D883" s="4"/>
      <c r="E883" s="4"/>
      <c r="F883" s="4"/>
      <c r="G883" s="4"/>
      <c r="H883" s="4"/>
      <c r="I883" s="4"/>
      <c r="J883" s="4"/>
      <c r="K883" s="4"/>
      <c r="L883" s="4"/>
      <c r="M883" s="4"/>
      <c r="N883" s="4"/>
      <c r="O883" s="4"/>
      <c r="P883" s="4"/>
      <c r="Q883" s="4"/>
      <c r="R883" s="4"/>
      <c r="S883" s="4"/>
    </row>
    <row r="884" spans="2:19">
      <c r="B884" s="4"/>
      <c r="C884" s="4"/>
      <c r="D884" s="4"/>
      <c r="E884" s="4"/>
      <c r="F884" s="4"/>
      <c r="G884" s="4"/>
      <c r="H884" s="4"/>
      <c r="I884" s="4"/>
      <c r="J884" s="4"/>
      <c r="K884" s="4"/>
      <c r="L884" s="4"/>
      <c r="M884" s="4"/>
      <c r="N884" s="4"/>
      <c r="O884" s="4"/>
      <c r="P884" s="4"/>
      <c r="Q884" s="4"/>
      <c r="R884" s="4"/>
      <c r="S884" s="4"/>
    </row>
    <row r="885" spans="2:19">
      <c r="B885" s="4"/>
      <c r="C885" s="4"/>
      <c r="D885" s="4"/>
      <c r="E885" s="4"/>
      <c r="F885" s="4"/>
      <c r="G885" s="4"/>
      <c r="H885" s="4"/>
      <c r="I885" s="4"/>
      <c r="J885" s="4"/>
      <c r="K885" s="4"/>
      <c r="L885" s="4"/>
      <c r="M885" s="4"/>
      <c r="N885" s="4"/>
      <c r="O885" s="4"/>
      <c r="P885" s="4"/>
      <c r="Q885" s="4"/>
      <c r="R885" s="4"/>
      <c r="S885" s="4"/>
    </row>
    <row r="886" spans="2:19">
      <c r="B886" s="4"/>
      <c r="C886" s="4"/>
      <c r="D886" s="4"/>
      <c r="E886" s="4"/>
      <c r="F886" s="4"/>
      <c r="G886" s="4"/>
      <c r="H886" s="4"/>
      <c r="I886" s="4"/>
      <c r="J886" s="4"/>
      <c r="K886" s="4"/>
      <c r="L886" s="4"/>
      <c r="M886" s="4"/>
      <c r="N886" s="4"/>
      <c r="O886" s="4"/>
      <c r="P886" s="4"/>
      <c r="Q886" s="4"/>
      <c r="R886" s="4"/>
      <c r="S886" s="4"/>
    </row>
    <row r="887" spans="2:19">
      <c r="B887" s="4"/>
      <c r="C887" s="4"/>
      <c r="D887" s="4"/>
      <c r="E887" s="4"/>
      <c r="F887" s="4"/>
      <c r="G887" s="4"/>
      <c r="H887" s="4"/>
      <c r="I887" s="4"/>
      <c r="J887" s="4"/>
      <c r="K887" s="4"/>
      <c r="L887" s="4"/>
      <c r="M887" s="4"/>
      <c r="N887" s="4"/>
      <c r="O887" s="4"/>
      <c r="P887" s="4"/>
      <c r="Q887" s="4"/>
      <c r="R887" s="4"/>
      <c r="S887" s="4"/>
    </row>
    <row r="888" spans="2:19">
      <c r="B888" s="4"/>
      <c r="C888" s="4"/>
      <c r="D888" s="4"/>
      <c r="E888" s="4"/>
      <c r="F888" s="4"/>
      <c r="G888" s="4"/>
      <c r="H888" s="4"/>
      <c r="I888" s="4"/>
      <c r="J888" s="4"/>
      <c r="K888" s="4"/>
      <c r="L888" s="4"/>
      <c r="M888" s="4"/>
      <c r="N888" s="4"/>
      <c r="O888" s="4"/>
      <c r="P888" s="4"/>
      <c r="Q888" s="4"/>
      <c r="R888" s="4"/>
      <c r="S888" s="4"/>
    </row>
    <row r="889" spans="2:19">
      <c r="B889" s="4"/>
      <c r="C889" s="4"/>
      <c r="D889" s="4"/>
      <c r="E889" s="4"/>
      <c r="F889" s="4"/>
      <c r="G889" s="4"/>
      <c r="H889" s="4"/>
      <c r="I889" s="4"/>
      <c r="J889" s="4"/>
      <c r="K889" s="4"/>
      <c r="L889" s="4"/>
      <c r="M889" s="4"/>
      <c r="N889" s="4"/>
      <c r="O889" s="4"/>
      <c r="P889" s="4"/>
      <c r="Q889" s="4"/>
      <c r="R889" s="4"/>
      <c r="S889" s="4"/>
    </row>
    <row r="890" spans="2:19">
      <c r="B890" s="4"/>
      <c r="C890" s="4"/>
      <c r="D890" s="4"/>
      <c r="E890" s="4"/>
      <c r="F890" s="4"/>
      <c r="G890" s="4"/>
      <c r="H890" s="4"/>
      <c r="I890" s="4"/>
      <c r="J890" s="4"/>
      <c r="K890" s="4"/>
      <c r="L890" s="4"/>
      <c r="M890" s="4"/>
      <c r="N890" s="4"/>
      <c r="O890" s="4"/>
      <c r="P890" s="4"/>
      <c r="Q890" s="4"/>
      <c r="R890" s="4"/>
      <c r="S890" s="4"/>
    </row>
    <row r="891" spans="2:19">
      <c r="B891" s="4"/>
      <c r="C891" s="4"/>
      <c r="D891" s="4"/>
      <c r="E891" s="4"/>
      <c r="F891" s="4"/>
      <c r="G891" s="4"/>
      <c r="H891" s="4"/>
      <c r="I891" s="4"/>
      <c r="J891" s="4"/>
      <c r="K891" s="4"/>
      <c r="L891" s="4"/>
      <c r="M891" s="4"/>
      <c r="N891" s="4"/>
      <c r="O891" s="4"/>
      <c r="P891" s="4"/>
      <c r="Q891" s="4"/>
      <c r="R891" s="4"/>
      <c r="S891" s="4"/>
    </row>
    <row r="892" spans="2:19">
      <c r="B892" s="4"/>
      <c r="C892" s="4"/>
      <c r="D892" s="4"/>
      <c r="E892" s="4"/>
      <c r="F892" s="4"/>
      <c r="G892" s="4"/>
      <c r="H892" s="4"/>
      <c r="I892" s="4"/>
      <c r="J892" s="4"/>
      <c r="K892" s="4"/>
      <c r="L892" s="4"/>
      <c r="M892" s="4"/>
      <c r="N892" s="4"/>
      <c r="O892" s="4"/>
      <c r="P892" s="4"/>
      <c r="Q892" s="4"/>
      <c r="R892" s="4"/>
      <c r="S892" s="4"/>
    </row>
    <row r="893" spans="2:19">
      <c r="B893" s="4"/>
      <c r="C893" s="4"/>
      <c r="D893" s="4"/>
      <c r="E893" s="4"/>
      <c r="F893" s="4"/>
      <c r="G893" s="4"/>
      <c r="H893" s="4"/>
      <c r="I893" s="4"/>
      <c r="J893" s="4"/>
      <c r="K893" s="4"/>
      <c r="L893" s="4"/>
      <c r="M893" s="4"/>
      <c r="N893" s="4"/>
      <c r="O893" s="4"/>
      <c r="P893" s="4"/>
      <c r="Q893" s="4"/>
      <c r="R893" s="4"/>
      <c r="S893" s="4"/>
    </row>
    <row r="894" spans="2:19">
      <c r="B894" s="4"/>
      <c r="C894" s="4"/>
      <c r="D894" s="4"/>
      <c r="E894" s="4"/>
      <c r="F894" s="4"/>
      <c r="G894" s="4"/>
      <c r="H894" s="4"/>
      <c r="I894" s="4"/>
      <c r="J894" s="4"/>
      <c r="K894" s="4"/>
      <c r="L894" s="4"/>
      <c r="M894" s="4"/>
      <c r="N894" s="4"/>
      <c r="O894" s="4"/>
      <c r="P894" s="4"/>
      <c r="Q894" s="4"/>
      <c r="R894" s="4"/>
      <c r="S894" s="4"/>
    </row>
    <row r="895" spans="2:19">
      <c r="B895" s="4"/>
      <c r="C895" s="4"/>
      <c r="D895" s="4"/>
      <c r="E895" s="4"/>
      <c r="F895" s="4"/>
      <c r="G895" s="4"/>
      <c r="H895" s="4"/>
      <c r="I895" s="4"/>
      <c r="J895" s="4"/>
      <c r="K895" s="4"/>
      <c r="L895" s="4"/>
      <c r="M895" s="4"/>
      <c r="N895" s="4"/>
      <c r="O895" s="4"/>
      <c r="P895" s="4"/>
      <c r="Q895" s="4"/>
      <c r="R895" s="4"/>
      <c r="S895" s="4"/>
    </row>
    <row r="896" spans="2:19">
      <c r="B896" s="4"/>
      <c r="C896" s="4"/>
      <c r="D896" s="4"/>
      <c r="E896" s="4"/>
      <c r="F896" s="4"/>
      <c r="G896" s="4"/>
      <c r="H896" s="4"/>
      <c r="I896" s="4"/>
      <c r="J896" s="4"/>
      <c r="K896" s="4"/>
      <c r="L896" s="4"/>
      <c r="M896" s="4"/>
      <c r="N896" s="4"/>
      <c r="O896" s="4"/>
      <c r="P896" s="4"/>
      <c r="Q896" s="4"/>
      <c r="R896" s="4"/>
      <c r="S896" s="4"/>
    </row>
    <row r="897" spans="2:19">
      <c r="B897" s="4"/>
      <c r="C897" s="4"/>
      <c r="D897" s="4"/>
      <c r="E897" s="4"/>
      <c r="F897" s="4"/>
      <c r="G897" s="4"/>
      <c r="H897" s="4"/>
      <c r="I897" s="4"/>
      <c r="J897" s="4"/>
      <c r="K897" s="4"/>
      <c r="L897" s="4"/>
      <c r="M897" s="4"/>
      <c r="N897" s="4"/>
      <c r="O897" s="4"/>
      <c r="P897" s="4"/>
      <c r="Q897" s="4"/>
      <c r="R897" s="4"/>
      <c r="S897" s="4"/>
    </row>
    <row r="898" spans="2:19">
      <c r="B898" s="4"/>
      <c r="C898" s="4"/>
      <c r="D898" s="4"/>
      <c r="E898" s="4"/>
      <c r="F898" s="4"/>
      <c r="G898" s="4"/>
      <c r="H898" s="4"/>
      <c r="I898" s="4"/>
      <c r="J898" s="4"/>
      <c r="K898" s="4"/>
      <c r="L898" s="4"/>
      <c r="M898" s="4"/>
      <c r="N898" s="4"/>
      <c r="O898" s="4"/>
      <c r="P898" s="4"/>
      <c r="Q898" s="4"/>
      <c r="R898" s="4"/>
      <c r="S898" s="4"/>
    </row>
    <row r="899" spans="2:19">
      <c r="B899" s="4"/>
      <c r="C899" s="4"/>
      <c r="D899" s="4"/>
      <c r="E899" s="4"/>
      <c r="F899" s="4"/>
      <c r="G899" s="4"/>
      <c r="H899" s="4"/>
      <c r="I899" s="4"/>
      <c r="J899" s="4"/>
      <c r="K899" s="4"/>
      <c r="L899" s="4"/>
      <c r="M899" s="4"/>
      <c r="N899" s="4"/>
      <c r="O899" s="4"/>
      <c r="P899" s="4"/>
      <c r="Q899" s="4"/>
      <c r="R899" s="4"/>
      <c r="S899" s="4"/>
    </row>
    <row r="900" spans="2:19">
      <c r="B900" s="4"/>
      <c r="C900" s="4"/>
      <c r="D900" s="4"/>
      <c r="E900" s="4"/>
      <c r="F900" s="4"/>
      <c r="G900" s="4"/>
      <c r="H900" s="4"/>
      <c r="I900" s="4"/>
      <c r="J900" s="4"/>
      <c r="K900" s="4"/>
      <c r="L900" s="4"/>
      <c r="M900" s="4"/>
      <c r="N900" s="4"/>
      <c r="O900" s="4"/>
      <c r="P900" s="4"/>
      <c r="Q900" s="4"/>
      <c r="R900" s="4"/>
      <c r="S900" s="4"/>
    </row>
    <row r="901" spans="2:19">
      <c r="B901" s="4"/>
      <c r="C901" s="4"/>
      <c r="D901" s="4"/>
      <c r="E901" s="4"/>
      <c r="F901" s="4"/>
      <c r="G901" s="4"/>
      <c r="H901" s="4"/>
      <c r="I901" s="4"/>
      <c r="J901" s="4"/>
      <c r="K901" s="4"/>
      <c r="L901" s="4"/>
      <c r="M901" s="4"/>
      <c r="N901" s="4"/>
      <c r="O901" s="4"/>
      <c r="P901" s="4"/>
      <c r="Q901" s="4"/>
      <c r="R901" s="4"/>
      <c r="S901" s="4"/>
    </row>
    <row r="902" spans="2:19">
      <c r="B902" s="4"/>
      <c r="C902" s="4"/>
      <c r="D902" s="4"/>
      <c r="E902" s="4"/>
      <c r="F902" s="4"/>
      <c r="G902" s="4"/>
      <c r="H902" s="4"/>
      <c r="I902" s="4"/>
      <c r="J902" s="4"/>
      <c r="K902" s="4"/>
      <c r="L902" s="4"/>
      <c r="M902" s="4"/>
      <c r="N902" s="4"/>
      <c r="O902" s="4"/>
      <c r="P902" s="4"/>
      <c r="Q902" s="4"/>
      <c r="R902" s="4"/>
      <c r="S902" s="4"/>
    </row>
    <row r="903" spans="2:19">
      <c r="B903" s="4"/>
      <c r="C903" s="4"/>
      <c r="D903" s="4"/>
      <c r="E903" s="4"/>
      <c r="F903" s="4"/>
      <c r="G903" s="4"/>
      <c r="H903" s="4"/>
      <c r="I903" s="4"/>
      <c r="J903" s="4"/>
      <c r="K903" s="4"/>
      <c r="L903" s="4"/>
      <c r="M903" s="4"/>
      <c r="N903" s="4"/>
      <c r="O903" s="4"/>
      <c r="P903" s="4"/>
      <c r="Q903" s="4"/>
      <c r="R903" s="4"/>
      <c r="S903" s="4"/>
    </row>
    <row r="904" spans="2:19">
      <c r="B904" s="4"/>
      <c r="C904" s="4"/>
      <c r="D904" s="4"/>
      <c r="E904" s="4"/>
      <c r="F904" s="4"/>
      <c r="G904" s="4"/>
      <c r="H904" s="4"/>
      <c r="I904" s="4"/>
      <c r="J904" s="4"/>
      <c r="K904" s="4"/>
      <c r="L904" s="4"/>
      <c r="M904" s="4"/>
      <c r="N904" s="4"/>
      <c r="O904" s="4"/>
      <c r="P904" s="4"/>
      <c r="Q904" s="4"/>
      <c r="R904" s="4"/>
      <c r="S904" s="4"/>
    </row>
    <row r="905" spans="2:19">
      <c r="B905" s="4"/>
      <c r="C905" s="4"/>
      <c r="D905" s="4"/>
      <c r="E905" s="4"/>
      <c r="F905" s="4"/>
      <c r="G905" s="4"/>
      <c r="H905" s="4"/>
      <c r="I905" s="4"/>
      <c r="J905" s="4"/>
      <c r="K905" s="4"/>
      <c r="L905" s="4"/>
      <c r="M905" s="4"/>
      <c r="N905" s="4"/>
      <c r="O905" s="4"/>
      <c r="P905" s="4"/>
      <c r="Q905" s="4"/>
      <c r="R905" s="4"/>
      <c r="S905" s="4"/>
    </row>
    <row r="906" spans="2:19">
      <c r="B906" s="4"/>
      <c r="C906" s="4"/>
      <c r="D906" s="4"/>
      <c r="E906" s="4"/>
      <c r="F906" s="4"/>
      <c r="G906" s="4"/>
      <c r="H906" s="4"/>
      <c r="I906" s="4"/>
      <c r="J906" s="4"/>
      <c r="K906" s="4"/>
      <c r="L906" s="4"/>
      <c r="M906" s="4"/>
      <c r="N906" s="4"/>
      <c r="O906" s="4"/>
      <c r="P906" s="4"/>
      <c r="Q906" s="4"/>
      <c r="R906" s="4"/>
      <c r="S906" s="4"/>
    </row>
    <row r="907" spans="2:19">
      <c r="B907" s="4"/>
      <c r="C907" s="4"/>
      <c r="D907" s="4"/>
      <c r="E907" s="4"/>
      <c r="F907" s="4"/>
      <c r="G907" s="4"/>
      <c r="H907" s="4"/>
      <c r="I907" s="4"/>
      <c r="J907" s="4"/>
      <c r="K907" s="4"/>
      <c r="L907" s="4"/>
      <c r="M907" s="4"/>
      <c r="N907" s="4"/>
      <c r="O907" s="4"/>
      <c r="P907" s="4"/>
      <c r="Q907" s="4"/>
      <c r="R907" s="4"/>
      <c r="S907" s="4"/>
    </row>
    <row r="908" spans="2:19">
      <c r="B908" s="4"/>
      <c r="C908" s="4"/>
      <c r="D908" s="4"/>
      <c r="E908" s="4"/>
      <c r="F908" s="4"/>
      <c r="G908" s="4"/>
      <c r="H908" s="4"/>
      <c r="I908" s="4"/>
      <c r="J908" s="4"/>
      <c r="K908" s="4"/>
      <c r="L908" s="4"/>
      <c r="M908" s="4"/>
      <c r="N908" s="4"/>
      <c r="O908" s="4"/>
      <c r="P908" s="4"/>
      <c r="Q908" s="4"/>
      <c r="R908" s="4"/>
      <c r="S908" s="4"/>
    </row>
    <row r="909" spans="2:19">
      <c r="B909" s="4"/>
      <c r="C909" s="4"/>
      <c r="D909" s="4"/>
      <c r="E909" s="4"/>
      <c r="F909" s="4"/>
      <c r="G909" s="4"/>
      <c r="H909" s="4"/>
      <c r="I909" s="4"/>
      <c r="J909" s="4"/>
      <c r="K909" s="4"/>
      <c r="L909" s="4"/>
      <c r="M909" s="4"/>
      <c r="N909" s="4"/>
      <c r="O909" s="4"/>
      <c r="P909" s="4"/>
      <c r="Q909" s="4"/>
      <c r="R909" s="4"/>
      <c r="S909" s="4"/>
    </row>
    <row r="910" spans="2:19">
      <c r="B910" s="4"/>
      <c r="C910" s="4"/>
      <c r="D910" s="4"/>
      <c r="E910" s="4"/>
      <c r="F910" s="4"/>
      <c r="G910" s="4"/>
      <c r="H910" s="4"/>
      <c r="I910" s="4"/>
      <c r="J910" s="4"/>
      <c r="K910" s="4"/>
      <c r="L910" s="4"/>
      <c r="M910" s="4"/>
      <c r="N910" s="4"/>
      <c r="O910" s="4"/>
      <c r="P910" s="4"/>
      <c r="Q910" s="4"/>
      <c r="R910" s="4"/>
      <c r="S910" s="4"/>
    </row>
    <row r="911" spans="2:19">
      <c r="B911" s="4"/>
      <c r="C911" s="4"/>
      <c r="D911" s="4"/>
      <c r="E911" s="4"/>
      <c r="F911" s="4"/>
      <c r="G911" s="4"/>
      <c r="H911" s="4"/>
      <c r="I911" s="4"/>
      <c r="J911" s="4"/>
      <c r="K911" s="4"/>
      <c r="L911" s="4"/>
      <c r="M911" s="4"/>
      <c r="N911" s="4"/>
      <c r="O911" s="4"/>
      <c r="P911" s="4"/>
      <c r="Q911" s="4"/>
      <c r="R911" s="4"/>
      <c r="S911" s="4"/>
    </row>
    <row r="912" spans="2:19">
      <c r="B912" s="4"/>
      <c r="C912" s="4"/>
      <c r="D912" s="4"/>
      <c r="E912" s="4"/>
      <c r="F912" s="4"/>
      <c r="G912" s="4"/>
      <c r="H912" s="4"/>
      <c r="I912" s="4"/>
      <c r="J912" s="4"/>
      <c r="K912" s="4"/>
      <c r="L912" s="4"/>
      <c r="M912" s="4"/>
      <c r="N912" s="4"/>
      <c r="O912" s="4"/>
      <c r="P912" s="4"/>
      <c r="Q912" s="4"/>
      <c r="R912" s="4"/>
      <c r="S912" s="4"/>
    </row>
    <row r="913" spans="2:19">
      <c r="B913" s="4"/>
      <c r="C913" s="4"/>
      <c r="D913" s="4"/>
      <c r="E913" s="4"/>
      <c r="F913" s="4"/>
      <c r="G913" s="4"/>
      <c r="H913" s="4"/>
      <c r="I913" s="4"/>
      <c r="J913" s="4"/>
      <c r="K913" s="4"/>
      <c r="L913" s="4"/>
      <c r="M913" s="4"/>
      <c r="N913" s="4"/>
      <c r="O913" s="4"/>
      <c r="P913" s="4"/>
      <c r="Q913" s="4"/>
      <c r="R913" s="4"/>
      <c r="S913" s="4"/>
    </row>
    <row r="914" spans="2:19">
      <c r="B914" s="4"/>
      <c r="C914" s="4"/>
      <c r="D914" s="4"/>
      <c r="E914" s="4"/>
      <c r="F914" s="4"/>
      <c r="G914" s="4"/>
      <c r="H914" s="4"/>
      <c r="I914" s="4"/>
      <c r="J914" s="4"/>
      <c r="K914" s="4"/>
      <c r="L914" s="4"/>
      <c r="M914" s="4"/>
      <c r="N914" s="4"/>
      <c r="O914" s="4"/>
      <c r="P914" s="4"/>
      <c r="Q914" s="4"/>
      <c r="R914" s="4"/>
      <c r="S914" s="4"/>
    </row>
    <row r="915" spans="2:19">
      <c r="B915" s="4"/>
      <c r="C915" s="4"/>
      <c r="D915" s="4"/>
      <c r="E915" s="4"/>
      <c r="F915" s="4"/>
      <c r="G915" s="4"/>
      <c r="H915" s="4"/>
      <c r="I915" s="4"/>
      <c r="J915" s="4"/>
      <c r="K915" s="4"/>
      <c r="L915" s="4"/>
      <c r="M915" s="4"/>
      <c r="N915" s="4"/>
      <c r="O915" s="4"/>
      <c r="P915" s="4"/>
      <c r="Q915" s="4"/>
      <c r="R915" s="4"/>
      <c r="S915" s="4"/>
    </row>
    <row r="916" spans="2:19">
      <c r="B916" s="4"/>
      <c r="C916" s="4"/>
      <c r="D916" s="4"/>
      <c r="E916" s="4"/>
      <c r="F916" s="4"/>
      <c r="G916" s="4"/>
      <c r="H916" s="4"/>
      <c r="I916" s="4"/>
      <c r="J916" s="4"/>
      <c r="K916" s="4"/>
      <c r="L916" s="4"/>
      <c r="M916" s="4"/>
      <c r="N916" s="4"/>
      <c r="O916" s="4"/>
      <c r="P916" s="4"/>
      <c r="Q916" s="4"/>
      <c r="R916" s="4"/>
      <c r="S916" s="4"/>
    </row>
    <row r="917" spans="2:19">
      <c r="B917" s="4"/>
      <c r="C917" s="4"/>
      <c r="D917" s="4"/>
      <c r="E917" s="4"/>
      <c r="F917" s="4"/>
      <c r="G917" s="4"/>
      <c r="H917" s="4"/>
      <c r="I917" s="4"/>
      <c r="J917" s="4"/>
      <c r="K917" s="4"/>
      <c r="L917" s="4"/>
      <c r="M917" s="4"/>
      <c r="N917" s="4"/>
      <c r="O917" s="4"/>
      <c r="P917" s="4"/>
      <c r="Q917" s="4"/>
      <c r="R917" s="4"/>
      <c r="S917" s="4"/>
    </row>
    <row r="918" spans="2:19">
      <c r="B918" s="4"/>
      <c r="C918" s="4"/>
      <c r="D918" s="4"/>
      <c r="E918" s="4"/>
      <c r="F918" s="4"/>
      <c r="G918" s="4"/>
      <c r="H918" s="4"/>
      <c r="I918" s="4"/>
      <c r="J918" s="4"/>
      <c r="K918" s="4"/>
      <c r="L918" s="4"/>
      <c r="M918" s="4"/>
      <c r="N918" s="4"/>
      <c r="O918" s="4"/>
      <c r="P918" s="4"/>
      <c r="Q918" s="4"/>
      <c r="R918" s="4"/>
      <c r="S918" s="4"/>
    </row>
    <row r="919" spans="2:19">
      <c r="B919" s="4"/>
      <c r="C919" s="4"/>
      <c r="D919" s="4"/>
      <c r="E919" s="4"/>
      <c r="F919" s="4"/>
      <c r="G919" s="4"/>
      <c r="H919" s="4"/>
      <c r="I919" s="4"/>
      <c r="J919" s="4"/>
      <c r="K919" s="4"/>
      <c r="L919" s="4"/>
      <c r="M919" s="4"/>
      <c r="N919" s="4"/>
      <c r="O919" s="4"/>
      <c r="P919" s="4"/>
      <c r="Q919" s="4"/>
      <c r="R919" s="4"/>
      <c r="S919" s="4"/>
    </row>
    <row r="920" spans="2:19">
      <c r="B920" s="4"/>
      <c r="C920" s="4"/>
      <c r="D920" s="4"/>
      <c r="E920" s="4"/>
      <c r="F920" s="4"/>
      <c r="G920" s="4"/>
      <c r="H920" s="4"/>
      <c r="I920" s="4"/>
      <c r="J920" s="4"/>
      <c r="K920" s="4"/>
      <c r="L920" s="4"/>
      <c r="M920" s="4"/>
      <c r="N920" s="4"/>
      <c r="O920" s="4"/>
      <c r="P920" s="4"/>
      <c r="Q920" s="4"/>
      <c r="R920" s="4"/>
      <c r="S920" s="4"/>
    </row>
    <row r="921" spans="2:19">
      <c r="B921" s="4"/>
      <c r="C921" s="4"/>
      <c r="D921" s="4"/>
      <c r="E921" s="4"/>
      <c r="F921" s="4"/>
      <c r="G921" s="4"/>
      <c r="H921" s="4"/>
      <c r="I921" s="4"/>
      <c r="J921" s="4"/>
      <c r="K921" s="4"/>
      <c r="L921" s="4"/>
      <c r="M921" s="4"/>
      <c r="N921" s="4"/>
      <c r="O921" s="4"/>
      <c r="P921" s="4"/>
      <c r="Q921" s="4"/>
      <c r="R921" s="4"/>
      <c r="S921" s="4"/>
    </row>
    <row r="922" spans="2:19">
      <c r="B922" s="4"/>
      <c r="C922" s="4"/>
      <c r="D922" s="4"/>
      <c r="E922" s="4"/>
      <c r="F922" s="4"/>
      <c r="G922" s="4"/>
      <c r="H922" s="4"/>
      <c r="I922" s="4"/>
      <c r="J922" s="4"/>
      <c r="K922" s="4"/>
      <c r="L922" s="4"/>
      <c r="M922" s="4"/>
      <c r="N922" s="4"/>
      <c r="O922" s="4"/>
      <c r="P922" s="4"/>
      <c r="Q922" s="4"/>
      <c r="R922" s="4"/>
      <c r="S922" s="4"/>
    </row>
    <row r="923" spans="2:19">
      <c r="B923" s="4"/>
      <c r="C923" s="4"/>
      <c r="D923" s="4"/>
      <c r="E923" s="4"/>
      <c r="F923" s="4"/>
      <c r="G923" s="4"/>
      <c r="H923" s="4"/>
      <c r="I923" s="4"/>
      <c r="J923" s="4"/>
      <c r="K923" s="4"/>
      <c r="L923" s="4"/>
      <c r="M923" s="4"/>
      <c r="N923" s="4"/>
      <c r="O923" s="4"/>
      <c r="P923" s="4"/>
      <c r="Q923" s="4"/>
      <c r="R923" s="4"/>
      <c r="S923" s="4"/>
    </row>
    <row r="924" spans="2:19">
      <c r="B924" s="4"/>
      <c r="C924" s="4"/>
      <c r="D924" s="4"/>
      <c r="E924" s="4"/>
      <c r="F924" s="4"/>
      <c r="G924" s="4"/>
      <c r="H924" s="4"/>
      <c r="I924" s="4"/>
      <c r="J924" s="4"/>
      <c r="K924" s="4"/>
      <c r="L924" s="4"/>
      <c r="M924" s="4"/>
      <c r="N924" s="4"/>
      <c r="O924" s="4"/>
      <c r="P924" s="4"/>
      <c r="Q924" s="4"/>
      <c r="R924" s="4"/>
      <c r="S924" s="4"/>
    </row>
    <row r="925" spans="2:19">
      <c r="B925" s="4"/>
      <c r="C925" s="4"/>
      <c r="D925" s="4"/>
      <c r="E925" s="4"/>
      <c r="F925" s="4"/>
      <c r="G925" s="4"/>
      <c r="H925" s="4"/>
      <c r="I925" s="4"/>
      <c r="J925" s="4"/>
      <c r="K925" s="4"/>
      <c r="L925" s="4"/>
      <c r="M925" s="4"/>
      <c r="N925" s="4"/>
      <c r="O925" s="4"/>
      <c r="P925" s="4"/>
      <c r="Q925" s="4"/>
      <c r="R925" s="4"/>
      <c r="S925" s="4"/>
    </row>
    <row r="926" spans="2:19">
      <c r="B926" s="4"/>
      <c r="C926" s="4"/>
      <c r="D926" s="4"/>
      <c r="E926" s="4"/>
      <c r="F926" s="4"/>
      <c r="G926" s="4"/>
      <c r="H926" s="4"/>
      <c r="I926" s="4"/>
      <c r="J926" s="4"/>
      <c r="K926" s="4"/>
      <c r="L926" s="4"/>
      <c r="M926" s="4"/>
      <c r="N926" s="4"/>
      <c r="O926" s="4"/>
      <c r="P926" s="4"/>
      <c r="Q926" s="4"/>
      <c r="R926" s="4"/>
      <c r="S926" s="4"/>
    </row>
    <row r="927" spans="2:19">
      <c r="B927" s="4"/>
      <c r="C927" s="4"/>
      <c r="D927" s="4"/>
      <c r="E927" s="4"/>
      <c r="F927" s="4"/>
      <c r="G927" s="4"/>
      <c r="H927" s="4"/>
      <c r="I927" s="4"/>
      <c r="J927" s="4"/>
      <c r="K927" s="4"/>
      <c r="L927" s="4"/>
      <c r="M927" s="4"/>
      <c r="N927" s="4"/>
      <c r="O927" s="4"/>
      <c r="P927" s="4"/>
      <c r="Q927" s="4"/>
      <c r="R927" s="4"/>
      <c r="S927" s="4"/>
    </row>
    <row r="928" spans="2:19">
      <c r="B928" s="4"/>
      <c r="C928" s="4"/>
      <c r="D928" s="4"/>
      <c r="E928" s="4"/>
      <c r="F928" s="4"/>
      <c r="G928" s="4"/>
      <c r="H928" s="4"/>
      <c r="I928" s="4"/>
      <c r="J928" s="4"/>
      <c r="K928" s="4"/>
      <c r="L928" s="4"/>
      <c r="M928" s="4"/>
      <c r="N928" s="4"/>
      <c r="O928" s="4"/>
      <c r="P928" s="4"/>
      <c r="Q928" s="4"/>
      <c r="R928" s="4"/>
      <c r="S928" s="4"/>
    </row>
    <row r="929" spans="2:19">
      <c r="B929" s="4"/>
      <c r="C929" s="4"/>
      <c r="D929" s="4"/>
      <c r="E929" s="4"/>
      <c r="F929" s="4"/>
      <c r="G929" s="4"/>
      <c r="H929" s="4"/>
      <c r="I929" s="4"/>
      <c r="J929" s="4"/>
      <c r="K929" s="4"/>
      <c r="L929" s="4"/>
      <c r="M929" s="4"/>
      <c r="N929" s="4"/>
      <c r="O929" s="4"/>
      <c r="P929" s="4"/>
      <c r="Q929" s="4"/>
      <c r="R929" s="4"/>
      <c r="S929" s="4"/>
    </row>
    <row r="930" spans="2:19">
      <c r="B930" s="4"/>
      <c r="C930" s="4"/>
      <c r="D930" s="4"/>
      <c r="E930" s="4"/>
      <c r="F930" s="4"/>
      <c r="G930" s="4"/>
      <c r="H930" s="4"/>
      <c r="I930" s="4"/>
      <c r="J930" s="4"/>
      <c r="K930" s="4"/>
      <c r="L930" s="4"/>
      <c r="M930" s="4"/>
      <c r="N930" s="4"/>
      <c r="O930" s="4"/>
      <c r="P930" s="4"/>
      <c r="Q930" s="4"/>
      <c r="R930" s="4"/>
      <c r="S930" s="4"/>
    </row>
    <row r="931" spans="2:19">
      <c r="B931" s="4"/>
      <c r="C931" s="4"/>
      <c r="D931" s="4"/>
      <c r="E931" s="4"/>
      <c r="F931" s="4"/>
      <c r="G931" s="4"/>
      <c r="H931" s="4"/>
      <c r="I931" s="4"/>
      <c r="J931" s="4"/>
      <c r="K931" s="4"/>
      <c r="L931" s="4"/>
      <c r="M931" s="4"/>
      <c r="N931" s="4"/>
      <c r="O931" s="4"/>
      <c r="P931" s="4"/>
      <c r="Q931" s="4"/>
      <c r="R931" s="4"/>
      <c r="S931" s="4"/>
    </row>
    <row r="932" spans="2:19">
      <c r="B932" s="4"/>
      <c r="C932" s="4"/>
      <c r="D932" s="4"/>
      <c r="E932" s="4"/>
      <c r="F932" s="4"/>
      <c r="G932" s="4"/>
      <c r="H932" s="4"/>
      <c r="I932" s="4"/>
      <c r="J932" s="4"/>
      <c r="K932" s="4"/>
      <c r="L932" s="4"/>
      <c r="M932" s="4"/>
      <c r="N932" s="4"/>
      <c r="O932" s="4"/>
      <c r="P932" s="4"/>
      <c r="Q932" s="4"/>
      <c r="R932" s="4"/>
      <c r="S932" s="4"/>
    </row>
    <row r="933" spans="2:19">
      <c r="B933" s="4"/>
      <c r="C933" s="4"/>
      <c r="D933" s="4"/>
      <c r="E933" s="4"/>
      <c r="F933" s="4"/>
      <c r="G933" s="4"/>
      <c r="H933" s="4"/>
      <c r="I933" s="4"/>
      <c r="J933" s="4"/>
      <c r="K933" s="4"/>
      <c r="L933" s="4"/>
      <c r="M933" s="4"/>
      <c r="N933" s="4"/>
      <c r="O933" s="4"/>
      <c r="P933" s="4"/>
      <c r="Q933" s="4"/>
      <c r="R933" s="4"/>
      <c r="S933" s="4"/>
    </row>
    <row r="934" spans="2:19">
      <c r="B934" s="4"/>
      <c r="C934" s="4"/>
      <c r="D934" s="4"/>
      <c r="E934" s="4"/>
      <c r="F934" s="4"/>
      <c r="G934" s="4"/>
      <c r="H934" s="4"/>
      <c r="I934" s="4"/>
      <c r="J934" s="4"/>
      <c r="K934" s="4"/>
      <c r="L934" s="4"/>
      <c r="M934" s="4"/>
      <c r="N934" s="4"/>
      <c r="O934" s="4"/>
      <c r="P934" s="4"/>
      <c r="Q934" s="4"/>
      <c r="R934" s="4"/>
      <c r="S934" s="4"/>
    </row>
    <row r="935" spans="2:19">
      <c r="B935" s="4"/>
      <c r="C935" s="4"/>
      <c r="D935" s="4"/>
      <c r="E935" s="4"/>
      <c r="F935" s="4"/>
      <c r="G935" s="4"/>
      <c r="H935" s="4"/>
      <c r="I935" s="4"/>
      <c r="J935" s="4"/>
      <c r="K935" s="4"/>
      <c r="L935" s="4"/>
      <c r="M935" s="4"/>
      <c r="N935" s="4"/>
      <c r="O935" s="4"/>
      <c r="P935" s="4"/>
      <c r="Q935" s="4"/>
      <c r="R935" s="4"/>
      <c r="S935" s="4"/>
    </row>
    <row r="936" spans="2:19">
      <c r="B936" s="4"/>
      <c r="C936" s="4"/>
      <c r="D936" s="4"/>
      <c r="E936" s="4"/>
      <c r="F936" s="4"/>
      <c r="G936" s="4"/>
      <c r="H936" s="4"/>
      <c r="I936" s="4"/>
      <c r="J936" s="4"/>
      <c r="K936" s="4"/>
      <c r="L936" s="4"/>
      <c r="M936" s="4"/>
      <c r="N936" s="4"/>
      <c r="O936" s="4"/>
      <c r="P936" s="4"/>
      <c r="Q936" s="4"/>
      <c r="R936" s="4"/>
      <c r="S936" s="4"/>
    </row>
    <row r="937" spans="2:19">
      <c r="B937" s="4"/>
      <c r="C937" s="4"/>
      <c r="D937" s="4"/>
      <c r="E937" s="4"/>
      <c r="F937" s="4"/>
      <c r="G937" s="4"/>
      <c r="H937" s="4"/>
      <c r="I937" s="4"/>
      <c r="J937" s="4"/>
      <c r="K937" s="4"/>
      <c r="L937" s="4"/>
      <c r="M937" s="4"/>
      <c r="N937" s="4"/>
      <c r="O937" s="4"/>
      <c r="P937" s="4"/>
      <c r="Q937" s="4"/>
      <c r="R937" s="4"/>
      <c r="S937" s="4"/>
    </row>
    <row r="938" spans="2:19">
      <c r="B938" s="4"/>
      <c r="C938" s="4"/>
      <c r="D938" s="4"/>
      <c r="E938" s="4"/>
      <c r="F938" s="4"/>
      <c r="G938" s="4"/>
      <c r="H938" s="4"/>
      <c r="I938" s="4"/>
      <c r="J938" s="4"/>
      <c r="K938" s="4"/>
      <c r="L938" s="4"/>
      <c r="M938" s="4"/>
      <c r="N938" s="4"/>
      <c r="O938" s="4"/>
      <c r="P938" s="4"/>
      <c r="Q938" s="4"/>
      <c r="R938" s="4"/>
      <c r="S938" s="4"/>
    </row>
    <row r="939" spans="2:19">
      <c r="B939" s="4"/>
      <c r="C939" s="4"/>
      <c r="D939" s="4"/>
      <c r="E939" s="4"/>
      <c r="F939" s="4"/>
      <c r="G939" s="4"/>
      <c r="H939" s="4"/>
      <c r="I939" s="4"/>
      <c r="J939" s="4"/>
      <c r="K939" s="4"/>
      <c r="L939" s="4"/>
      <c r="M939" s="4"/>
      <c r="N939" s="4"/>
      <c r="O939" s="4"/>
      <c r="P939" s="4"/>
      <c r="Q939" s="4"/>
      <c r="R939" s="4"/>
      <c r="S939" s="4"/>
    </row>
    <row r="940" spans="2:19">
      <c r="B940" s="4"/>
      <c r="C940" s="4"/>
      <c r="D940" s="4"/>
      <c r="E940" s="4"/>
      <c r="F940" s="4"/>
      <c r="G940" s="4"/>
      <c r="H940" s="4"/>
      <c r="I940" s="4"/>
      <c r="J940" s="4"/>
      <c r="K940" s="4"/>
      <c r="L940" s="4"/>
      <c r="M940" s="4"/>
      <c r="N940" s="4"/>
      <c r="O940" s="4"/>
      <c r="P940" s="4"/>
      <c r="Q940" s="4"/>
      <c r="R940" s="4"/>
      <c r="S940" s="4"/>
    </row>
    <row r="941" spans="2:19">
      <c r="B941" s="4"/>
      <c r="C941" s="4"/>
      <c r="D941" s="4"/>
      <c r="E941" s="4"/>
      <c r="F941" s="4"/>
      <c r="G941" s="4"/>
      <c r="H941" s="4"/>
      <c r="I941" s="4"/>
      <c r="J941" s="4"/>
      <c r="K941" s="4"/>
      <c r="L941" s="4"/>
      <c r="M941" s="4"/>
      <c r="N941" s="4"/>
      <c r="O941" s="4"/>
      <c r="P941" s="4"/>
      <c r="Q941" s="4"/>
      <c r="R941" s="4"/>
      <c r="S941" s="4"/>
    </row>
    <row r="942" spans="2:19">
      <c r="B942" s="4"/>
      <c r="C942" s="4"/>
      <c r="D942" s="4"/>
      <c r="E942" s="4"/>
      <c r="F942" s="4"/>
      <c r="G942" s="4"/>
      <c r="H942" s="4"/>
      <c r="I942" s="4"/>
      <c r="J942" s="4"/>
      <c r="K942" s="4"/>
      <c r="L942" s="4"/>
      <c r="M942" s="4"/>
      <c r="N942" s="4"/>
      <c r="O942" s="4"/>
      <c r="P942" s="4"/>
      <c r="Q942" s="4"/>
      <c r="R942" s="4"/>
      <c r="S942" s="4"/>
    </row>
    <row r="943" spans="2:19">
      <c r="B943" s="4"/>
      <c r="C943" s="4"/>
      <c r="D943" s="4"/>
      <c r="E943" s="4"/>
      <c r="F943" s="4"/>
      <c r="G943" s="4"/>
      <c r="H943" s="4"/>
      <c r="I943" s="4"/>
      <c r="J943" s="4"/>
      <c r="K943" s="4"/>
      <c r="L943" s="4"/>
      <c r="M943" s="4"/>
      <c r="N943" s="4"/>
      <c r="O943" s="4"/>
      <c r="P943" s="4"/>
      <c r="Q943" s="4"/>
      <c r="R943" s="4"/>
      <c r="S943" s="4"/>
    </row>
    <row r="944" spans="2:19">
      <c r="B944" s="4"/>
      <c r="C944" s="4"/>
      <c r="D944" s="4"/>
      <c r="E944" s="4"/>
      <c r="F944" s="4"/>
      <c r="G944" s="4"/>
      <c r="H944" s="4"/>
      <c r="I944" s="4"/>
      <c r="J944" s="4"/>
      <c r="K944" s="4"/>
      <c r="L944" s="4"/>
      <c r="M944" s="4"/>
      <c r="N944" s="4"/>
      <c r="O944" s="4"/>
      <c r="P944" s="4"/>
      <c r="Q944" s="4"/>
      <c r="R944" s="4"/>
      <c r="S944" s="4"/>
    </row>
    <row r="945" spans="2:19">
      <c r="B945" s="4"/>
      <c r="C945" s="4"/>
      <c r="D945" s="4"/>
      <c r="E945" s="4"/>
      <c r="F945" s="4"/>
      <c r="G945" s="4"/>
      <c r="H945" s="4"/>
      <c r="I945" s="4"/>
      <c r="J945" s="4"/>
      <c r="K945" s="4"/>
      <c r="L945" s="4"/>
      <c r="M945" s="4"/>
      <c r="N945" s="4"/>
      <c r="O945" s="4"/>
      <c r="P945" s="4"/>
      <c r="Q945" s="4"/>
      <c r="R945" s="4"/>
      <c r="S945" s="4"/>
    </row>
    <row r="946" spans="2:19">
      <c r="B946" s="4"/>
      <c r="C946" s="4"/>
      <c r="D946" s="4"/>
      <c r="E946" s="4"/>
      <c r="F946" s="4"/>
      <c r="G946" s="4"/>
      <c r="H946" s="4"/>
      <c r="I946" s="4"/>
      <c r="J946" s="4"/>
      <c r="K946" s="4"/>
      <c r="L946" s="4"/>
      <c r="M946" s="4"/>
      <c r="N946" s="4"/>
      <c r="O946" s="4"/>
      <c r="P946" s="4"/>
      <c r="Q946" s="4"/>
      <c r="R946" s="4"/>
      <c r="S946" s="4"/>
    </row>
    <row r="947" spans="2:19">
      <c r="B947" s="4"/>
      <c r="C947" s="4"/>
      <c r="D947" s="4"/>
      <c r="E947" s="4"/>
      <c r="F947" s="4"/>
      <c r="G947" s="4"/>
      <c r="H947" s="4"/>
      <c r="I947" s="4"/>
      <c r="J947" s="4"/>
      <c r="K947" s="4"/>
      <c r="L947" s="4"/>
      <c r="M947" s="4"/>
      <c r="N947" s="4"/>
      <c r="O947" s="4"/>
      <c r="P947" s="4"/>
      <c r="Q947" s="4"/>
      <c r="R947" s="4"/>
      <c r="S947" s="4"/>
    </row>
    <row r="948" spans="2:19">
      <c r="B948" s="4"/>
      <c r="C948" s="4"/>
      <c r="D948" s="4"/>
      <c r="E948" s="4"/>
      <c r="F948" s="4"/>
      <c r="G948" s="4"/>
      <c r="H948" s="4"/>
      <c r="I948" s="4"/>
      <c r="J948" s="4"/>
      <c r="K948" s="4"/>
      <c r="L948" s="4"/>
      <c r="M948" s="4"/>
      <c r="N948" s="4"/>
      <c r="O948" s="4"/>
      <c r="P948" s="4"/>
      <c r="Q948" s="4"/>
      <c r="R948" s="4"/>
      <c r="S948" s="4"/>
    </row>
    <row r="949" spans="2:19">
      <c r="B949" s="4"/>
      <c r="C949" s="4"/>
      <c r="D949" s="4"/>
      <c r="E949" s="4"/>
      <c r="F949" s="4"/>
      <c r="G949" s="4"/>
      <c r="H949" s="4"/>
      <c r="I949" s="4"/>
      <c r="J949" s="4"/>
      <c r="K949" s="4"/>
      <c r="L949" s="4"/>
      <c r="M949" s="4"/>
      <c r="N949" s="4"/>
      <c r="O949" s="4"/>
      <c r="P949" s="4"/>
      <c r="Q949" s="4"/>
      <c r="R949" s="4"/>
      <c r="S949" s="4"/>
    </row>
    <row r="950" spans="2:19">
      <c r="B950" s="4"/>
      <c r="C950" s="4"/>
      <c r="D950" s="4"/>
      <c r="E950" s="4"/>
      <c r="F950" s="4"/>
      <c r="G950" s="4"/>
      <c r="H950" s="4"/>
      <c r="I950" s="4"/>
      <c r="J950" s="4"/>
      <c r="K950" s="4"/>
      <c r="L950" s="4"/>
      <c r="M950" s="4"/>
      <c r="N950" s="4"/>
      <c r="O950" s="4"/>
      <c r="P950" s="4"/>
      <c r="Q950" s="4"/>
      <c r="R950" s="4"/>
      <c r="S950" s="4"/>
    </row>
    <row r="951" spans="2:19">
      <c r="B951" s="4"/>
      <c r="C951" s="4"/>
      <c r="D951" s="4"/>
      <c r="E951" s="4"/>
      <c r="F951" s="4"/>
      <c r="G951" s="4"/>
      <c r="H951" s="4"/>
      <c r="I951" s="4"/>
      <c r="J951" s="4"/>
      <c r="K951" s="4"/>
      <c r="L951" s="4"/>
      <c r="M951" s="4"/>
      <c r="N951" s="4"/>
      <c r="O951" s="4"/>
      <c r="P951" s="4"/>
      <c r="Q951" s="4"/>
      <c r="R951" s="4"/>
      <c r="S951" s="4"/>
    </row>
    <row r="952" spans="2:19">
      <c r="B952" s="4"/>
      <c r="C952" s="4"/>
      <c r="D952" s="4"/>
      <c r="E952" s="4"/>
      <c r="F952" s="4"/>
      <c r="G952" s="4"/>
      <c r="H952" s="4"/>
      <c r="I952" s="4"/>
      <c r="J952" s="4"/>
      <c r="K952" s="4"/>
      <c r="L952" s="4"/>
      <c r="M952" s="4"/>
      <c r="N952" s="4"/>
      <c r="O952" s="4"/>
      <c r="P952" s="4"/>
      <c r="Q952" s="4"/>
      <c r="R952" s="4"/>
      <c r="S952" s="4"/>
    </row>
    <row r="953" spans="2:19">
      <c r="B953" s="4"/>
      <c r="C953" s="4"/>
      <c r="D953" s="4"/>
      <c r="E953" s="4"/>
      <c r="F953" s="4"/>
      <c r="G953" s="4"/>
      <c r="H953" s="4"/>
      <c r="I953" s="4"/>
      <c r="J953" s="4"/>
      <c r="K953" s="4"/>
      <c r="L953" s="4"/>
      <c r="M953" s="4"/>
      <c r="N953" s="4"/>
      <c r="O953" s="4"/>
      <c r="P953" s="4"/>
      <c r="Q953" s="4"/>
      <c r="R953" s="4"/>
      <c r="S953" s="4"/>
    </row>
    <row r="954" spans="2:19">
      <c r="B954" s="4"/>
      <c r="C954" s="4"/>
      <c r="D954" s="4"/>
      <c r="E954" s="4"/>
      <c r="F954" s="4"/>
      <c r="G954" s="4"/>
      <c r="H954" s="4"/>
      <c r="I954" s="4"/>
      <c r="J954" s="4"/>
      <c r="K954" s="4"/>
      <c r="L954" s="4"/>
      <c r="M954" s="4"/>
      <c r="N954" s="4"/>
      <c r="O954" s="4"/>
      <c r="P954" s="4"/>
      <c r="Q954" s="4"/>
      <c r="R954" s="4"/>
      <c r="S954" s="4"/>
    </row>
    <row r="955" spans="2:19">
      <c r="B955" s="4"/>
      <c r="C955" s="4"/>
      <c r="D955" s="4"/>
      <c r="E955" s="4"/>
      <c r="F955" s="4"/>
      <c r="G955" s="4"/>
      <c r="H955" s="4"/>
      <c r="I955" s="4"/>
      <c r="J955" s="4"/>
      <c r="K955" s="4"/>
      <c r="L955" s="4"/>
      <c r="M955" s="4"/>
      <c r="N955" s="4"/>
      <c r="O955" s="4"/>
      <c r="P955" s="4"/>
      <c r="Q955" s="4"/>
      <c r="R955" s="4"/>
      <c r="S955" s="4"/>
    </row>
    <row r="956" spans="2:19">
      <c r="B956" s="4"/>
      <c r="C956" s="4"/>
      <c r="D956" s="4"/>
      <c r="E956" s="4"/>
      <c r="F956" s="4"/>
      <c r="G956" s="4"/>
      <c r="H956" s="4"/>
      <c r="I956" s="4"/>
      <c r="J956" s="4"/>
      <c r="K956" s="4"/>
      <c r="L956" s="4"/>
      <c r="M956" s="4"/>
      <c r="N956" s="4"/>
      <c r="O956" s="4"/>
      <c r="P956" s="4"/>
      <c r="Q956" s="4"/>
      <c r="R956" s="4"/>
      <c r="S956" s="4"/>
    </row>
    <row r="957" spans="2:19">
      <c r="B957" s="4"/>
      <c r="C957" s="4"/>
      <c r="D957" s="4"/>
      <c r="E957" s="4"/>
      <c r="F957" s="4"/>
      <c r="G957" s="4"/>
      <c r="H957" s="4"/>
      <c r="I957" s="4"/>
      <c r="J957" s="4"/>
      <c r="K957" s="4"/>
      <c r="L957" s="4"/>
      <c r="M957" s="4"/>
      <c r="N957" s="4"/>
      <c r="O957" s="4"/>
      <c r="P957" s="4"/>
      <c r="Q957" s="4"/>
      <c r="R957" s="4"/>
      <c r="S957" s="4"/>
    </row>
    <row r="958" spans="2:19">
      <c r="B958" s="4"/>
      <c r="C958" s="4"/>
      <c r="D958" s="4"/>
      <c r="E958" s="4"/>
      <c r="F958" s="4"/>
      <c r="G958" s="4"/>
      <c r="H958" s="4"/>
      <c r="I958" s="4"/>
      <c r="J958" s="4"/>
      <c r="K958" s="4"/>
      <c r="L958" s="4"/>
      <c r="M958" s="4"/>
      <c r="N958" s="4"/>
      <c r="O958" s="4"/>
      <c r="P958" s="4"/>
      <c r="Q958" s="4"/>
      <c r="R958" s="4"/>
      <c r="S958" s="4"/>
    </row>
    <row r="959" spans="2:19">
      <c r="B959" s="4"/>
      <c r="C959" s="4"/>
      <c r="D959" s="4"/>
      <c r="E959" s="4"/>
      <c r="F959" s="4"/>
      <c r="G959" s="4"/>
      <c r="H959" s="4"/>
      <c r="I959" s="4"/>
      <c r="J959" s="4"/>
      <c r="K959" s="4"/>
      <c r="L959" s="4"/>
      <c r="M959" s="4"/>
      <c r="N959" s="4"/>
      <c r="O959" s="4"/>
      <c r="P959" s="4"/>
      <c r="Q959" s="4"/>
      <c r="R959" s="4"/>
      <c r="S959" s="4"/>
    </row>
    <row r="960" spans="2:19">
      <c r="B960" s="4"/>
      <c r="C960" s="4"/>
      <c r="D960" s="4"/>
      <c r="E960" s="4"/>
      <c r="F960" s="4"/>
      <c r="G960" s="4"/>
      <c r="H960" s="4"/>
      <c r="I960" s="4"/>
      <c r="J960" s="4"/>
      <c r="K960" s="4"/>
      <c r="L960" s="4"/>
      <c r="M960" s="4"/>
      <c r="N960" s="4"/>
      <c r="O960" s="4"/>
      <c r="P960" s="4"/>
      <c r="Q960" s="4"/>
      <c r="R960" s="4"/>
      <c r="S960" s="4"/>
    </row>
    <row r="961" spans="2:19">
      <c r="B961" s="4"/>
      <c r="C961" s="4"/>
      <c r="D961" s="4"/>
      <c r="E961" s="4"/>
      <c r="F961" s="4"/>
      <c r="G961" s="4"/>
      <c r="H961" s="4"/>
      <c r="I961" s="4"/>
      <c r="J961" s="4"/>
      <c r="K961" s="4"/>
      <c r="L961" s="4"/>
      <c r="M961" s="4"/>
      <c r="N961" s="4"/>
      <c r="O961" s="4"/>
      <c r="P961" s="4"/>
      <c r="Q961" s="4"/>
      <c r="R961" s="4"/>
      <c r="S961" s="4"/>
    </row>
    <row r="962" spans="2:19">
      <c r="B962" s="4"/>
      <c r="C962" s="4"/>
      <c r="D962" s="4"/>
      <c r="E962" s="4"/>
      <c r="F962" s="4"/>
      <c r="G962" s="4"/>
      <c r="H962" s="4"/>
      <c r="I962" s="4"/>
      <c r="J962" s="4"/>
      <c r="K962" s="4"/>
      <c r="L962" s="4"/>
      <c r="M962" s="4"/>
      <c r="N962" s="4"/>
      <c r="O962" s="4"/>
      <c r="P962" s="4"/>
      <c r="Q962" s="4"/>
      <c r="R962" s="4"/>
      <c r="S962" s="4"/>
    </row>
    <row r="963" spans="2:19">
      <c r="B963" s="4"/>
      <c r="C963" s="4"/>
      <c r="D963" s="4"/>
      <c r="E963" s="4"/>
      <c r="F963" s="4"/>
      <c r="G963" s="4"/>
      <c r="H963" s="4"/>
      <c r="I963" s="4"/>
      <c r="J963" s="4"/>
      <c r="K963" s="4"/>
      <c r="L963" s="4"/>
      <c r="M963" s="4"/>
      <c r="N963" s="4"/>
      <c r="O963" s="4"/>
      <c r="P963" s="4"/>
      <c r="Q963" s="4"/>
      <c r="R963" s="4"/>
      <c r="S963" s="4"/>
    </row>
    <row r="964" spans="2:19">
      <c r="B964" s="4"/>
      <c r="C964" s="4"/>
      <c r="D964" s="4"/>
      <c r="E964" s="4"/>
      <c r="F964" s="4"/>
      <c r="G964" s="4"/>
      <c r="H964" s="4"/>
      <c r="I964" s="4"/>
      <c r="J964" s="4"/>
      <c r="K964" s="4"/>
      <c r="L964" s="4"/>
      <c r="M964" s="4"/>
      <c r="N964" s="4"/>
      <c r="O964" s="4"/>
      <c r="P964" s="4"/>
      <c r="Q964" s="4"/>
      <c r="R964" s="4"/>
      <c r="S964" s="4"/>
    </row>
    <row r="965" spans="2:19">
      <c r="B965" s="4"/>
      <c r="C965" s="4"/>
      <c r="D965" s="4"/>
      <c r="E965" s="4"/>
      <c r="F965" s="4"/>
      <c r="G965" s="4"/>
      <c r="H965" s="4"/>
      <c r="I965" s="4"/>
      <c r="J965" s="4"/>
      <c r="K965" s="4"/>
      <c r="L965" s="4"/>
      <c r="M965" s="4"/>
      <c r="N965" s="4"/>
      <c r="O965" s="4"/>
      <c r="P965" s="4"/>
      <c r="Q965" s="4"/>
      <c r="R965" s="4"/>
      <c r="S965" s="4"/>
    </row>
    <row r="966" spans="2:19">
      <c r="B966" s="4"/>
      <c r="C966" s="4"/>
      <c r="D966" s="4"/>
      <c r="E966" s="4"/>
      <c r="F966" s="4"/>
      <c r="G966" s="4"/>
      <c r="H966" s="4"/>
      <c r="I966" s="4"/>
      <c r="J966" s="4"/>
      <c r="K966" s="4"/>
      <c r="L966" s="4"/>
      <c r="M966" s="4"/>
      <c r="N966" s="4"/>
      <c r="O966" s="4"/>
      <c r="P966" s="4"/>
      <c r="Q966" s="4"/>
      <c r="R966" s="4"/>
      <c r="S966" s="4"/>
    </row>
    <row r="967" spans="2:19">
      <c r="B967" s="4"/>
      <c r="C967" s="4"/>
      <c r="D967" s="4"/>
      <c r="E967" s="4"/>
      <c r="F967" s="4"/>
      <c r="G967" s="4"/>
      <c r="H967" s="4"/>
      <c r="I967" s="4"/>
      <c r="J967" s="4"/>
      <c r="K967" s="4"/>
      <c r="L967" s="4"/>
      <c r="M967" s="4"/>
      <c r="N967" s="4"/>
      <c r="O967" s="4"/>
      <c r="P967" s="4"/>
      <c r="Q967" s="4"/>
      <c r="R967" s="4"/>
      <c r="S967" s="4"/>
    </row>
    <row r="968" spans="2:19">
      <c r="B968" s="4"/>
      <c r="C968" s="4"/>
      <c r="D968" s="4"/>
      <c r="E968" s="4"/>
      <c r="F968" s="4"/>
      <c r="G968" s="4"/>
      <c r="H968" s="4"/>
      <c r="I968" s="4"/>
      <c r="J968" s="4"/>
      <c r="K968" s="4"/>
      <c r="L968" s="4"/>
      <c r="M968" s="4"/>
      <c r="N968" s="4"/>
      <c r="O968" s="4"/>
      <c r="P968" s="4"/>
      <c r="Q968" s="4"/>
      <c r="R968" s="4"/>
      <c r="S968" s="4"/>
    </row>
    <row r="969" spans="2:19">
      <c r="B969" s="4"/>
      <c r="C969" s="4"/>
      <c r="D969" s="4"/>
      <c r="E969" s="4"/>
      <c r="F969" s="4"/>
      <c r="G969" s="4"/>
      <c r="H969" s="4"/>
      <c r="I969" s="4"/>
      <c r="J969" s="4"/>
      <c r="K969" s="4"/>
      <c r="L969" s="4"/>
      <c r="M969" s="4"/>
      <c r="N969" s="4"/>
      <c r="O969" s="4"/>
      <c r="P969" s="4"/>
      <c r="Q969" s="4"/>
      <c r="R969" s="4"/>
      <c r="S969" s="4"/>
    </row>
    <row r="970" spans="2:19">
      <c r="B970" s="4"/>
      <c r="C970" s="4"/>
      <c r="D970" s="4"/>
      <c r="E970" s="4"/>
      <c r="F970" s="4"/>
      <c r="G970" s="4"/>
      <c r="H970" s="4"/>
      <c r="I970" s="4"/>
      <c r="J970" s="4"/>
      <c r="K970" s="4"/>
      <c r="L970" s="4"/>
      <c r="M970" s="4"/>
      <c r="N970" s="4"/>
      <c r="O970" s="4"/>
      <c r="P970" s="4"/>
      <c r="Q970" s="4"/>
      <c r="R970" s="4"/>
      <c r="S970" s="4"/>
    </row>
    <row r="971" spans="2:19">
      <c r="B971" s="4"/>
      <c r="C971" s="4"/>
      <c r="D971" s="4"/>
      <c r="E971" s="4"/>
      <c r="F971" s="4"/>
      <c r="G971" s="4"/>
      <c r="H971" s="4"/>
      <c r="I971" s="4"/>
      <c r="J971" s="4"/>
      <c r="K971" s="4"/>
      <c r="L971" s="4"/>
      <c r="M971" s="4"/>
      <c r="N971" s="4"/>
      <c r="O971" s="4"/>
      <c r="P971" s="4"/>
      <c r="Q971" s="4"/>
      <c r="R971" s="4"/>
      <c r="S971" s="4"/>
    </row>
    <row r="972" spans="2:19">
      <c r="B972" s="4"/>
      <c r="C972" s="4"/>
      <c r="D972" s="4"/>
      <c r="E972" s="4"/>
      <c r="F972" s="4"/>
      <c r="G972" s="4"/>
      <c r="H972" s="4"/>
      <c r="I972" s="4"/>
      <c r="J972" s="4"/>
      <c r="K972" s="4"/>
      <c r="L972" s="4"/>
      <c r="M972" s="4"/>
      <c r="N972" s="4"/>
      <c r="O972" s="4"/>
      <c r="P972" s="4"/>
      <c r="Q972" s="4"/>
      <c r="R972" s="4"/>
      <c r="S972" s="4"/>
    </row>
    <row r="973" spans="2:19">
      <c r="B973" s="4"/>
      <c r="C973" s="4"/>
      <c r="D973" s="4"/>
      <c r="E973" s="4"/>
      <c r="F973" s="4"/>
      <c r="G973" s="4"/>
      <c r="H973" s="4"/>
      <c r="I973" s="4"/>
      <c r="J973" s="4"/>
      <c r="K973" s="4"/>
      <c r="L973" s="4"/>
      <c r="M973" s="4"/>
      <c r="N973" s="4"/>
      <c r="O973" s="4"/>
      <c r="P973" s="4"/>
      <c r="Q973" s="4"/>
      <c r="R973" s="4"/>
      <c r="S973" s="4"/>
    </row>
    <row r="974" spans="2:19">
      <c r="B974" s="4"/>
      <c r="C974" s="4"/>
      <c r="D974" s="4"/>
      <c r="E974" s="4"/>
      <c r="F974" s="4"/>
      <c r="G974" s="4"/>
      <c r="H974" s="4"/>
      <c r="I974" s="4"/>
      <c r="J974" s="4"/>
      <c r="K974" s="4"/>
      <c r="L974" s="4"/>
      <c r="M974" s="4"/>
      <c r="N974" s="4"/>
      <c r="O974" s="4"/>
      <c r="P974" s="4"/>
      <c r="Q974" s="4"/>
      <c r="R974" s="4"/>
      <c r="S974" s="4"/>
    </row>
    <row r="975" spans="2:19">
      <c r="B975" s="4"/>
      <c r="C975" s="4"/>
      <c r="D975" s="4"/>
      <c r="E975" s="4"/>
      <c r="F975" s="4"/>
      <c r="G975" s="4"/>
      <c r="H975" s="4"/>
      <c r="I975" s="4"/>
      <c r="J975" s="4"/>
      <c r="K975" s="4"/>
      <c r="L975" s="4"/>
      <c r="M975" s="4"/>
      <c r="N975" s="4"/>
      <c r="O975" s="4"/>
      <c r="P975" s="4"/>
      <c r="Q975" s="4"/>
      <c r="R975" s="4"/>
      <c r="S975" s="4"/>
    </row>
    <row r="976" spans="2:19">
      <c r="B976" s="4"/>
      <c r="C976" s="4"/>
      <c r="D976" s="4"/>
      <c r="E976" s="4"/>
      <c r="F976" s="4"/>
      <c r="G976" s="4"/>
      <c r="H976" s="4"/>
      <c r="I976" s="4"/>
      <c r="J976" s="4"/>
      <c r="K976" s="4"/>
      <c r="L976" s="4"/>
      <c r="M976" s="4"/>
      <c r="N976" s="4"/>
      <c r="O976" s="4"/>
      <c r="P976" s="4"/>
      <c r="Q976" s="4"/>
      <c r="R976" s="4"/>
      <c r="S976" s="4"/>
    </row>
    <row r="977" spans="2:19">
      <c r="B977" s="4"/>
      <c r="C977" s="4"/>
      <c r="D977" s="4"/>
      <c r="E977" s="4"/>
      <c r="F977" s="4"/>
      <c r="G977" s="4"/>
      <c r="H977" s="4"/>
      <c r="I977" s="4"/>
      <c r="J977" s="4"/>
      <c r="K977" s="4"/>
      <c r="L977" s="4"/>
      <c r="M977" s="4"/>
      <c r="N977" s="4"/>
      <c r="O977" s="4"/>
      <c r="P977" s="4"/>
      <c r="Q977" s="4"/>
      <c r="R977" s="4"/>
      <c r="S977" s="4"/>
    </row>
    <row r="978" spans="2:19">
      <c r="B978" s="4"/>
      <c r="C978" s="4"/>
      <c r="D978" s="4"/>
      <c r="E978" s="4"/>
      <c r="F978" s="4"/>
      <c r="G978" s="4"/>
      <c r="H978" s="4"/>
      <c r="I978" s="4"/>
      <c r="J978" s="4"/>
      <c r="K978" s="4"/>
      <c r="L978" s="4"/>
      <c r="M978" s="4"/>
      <c r="N978" s="4"/>
      <c r="O978" s="4"/>
      <c r="P978" s="4"/>
      <c r="Q978" s="4"/>
      <c r="R978" s="4"/>
      <c r="S978" s="4"/>
    </row>
    <row r="979" spans="2:19">
      <c r="B979" s="4"/>
      <c r="C979" s="4"/>
      <c r="D979" s="4"/>
      <c r="E979" s="4"/>
      <c r="F979" s="4"/>
      <c r="G979" s="4"/>
      <c r="H979" s="4"/>
      <c r="I979" s="4"/>
      <c r="J979" s="4"/>
      <c r="K979" s="4"/>
      <c r="L979" s="4"/>
      <c r="M979" s="4"/>
      <c r="N979" s="4"/>
      <c r="O979" s="4"/>
      <c r="P979" s="4"/>
      <c r="Q979" s="4"/>
      <c r="R979" s="4"/>
      <c r="S979" s="4"/>
    </row>
    <row r="980" spans="2:19">
      <c r="B980" s="4"/>
      <c r="C980" s="4"/>
      <c r="D980" s="4"/>
      <c r="E980" s="4"/>
      <c r="F980" s="4"/>
      <c r="G980" s="4"/>
      <c r="H980" s="4"/>
      <c r="I980" s="4"/>
      <c r="J980" s="4"/>
      <c r="K980" s="4"/>
      <c r="L980" s="4"/>
      <c r="M980" s="4"/>
      <c r="N980" s="4"/>
      <c r="O980" s="4"/>
      <c r="P980" s="4"/>
      <c r="Q980" s="4"/>
      <c r="R980" s="4"/>
      <c r="S980" s="4"/>
    </row>
    <row r="981" spans="2:19">
      <c r="B981" s="4"/>
      <c r="C981" s="4"/>
      <c r="D981" s="4"/>
      <c r="E981" s="4"/>
      <c r="F981" s="4"/>
      <c r="G981" s="4"/>
      <c r="H981" s="4"/>
      <c r="I981" s="4"/>
      <c r="J981" s="4"/>
      <c r="K981" s="4"/>
      <c r="L981" s="4"/>
      <c r="M981" s="4"/>
      <c r="N981" s="4"/>
      <c r="O981" s="4"/>
      <c r="P981" s="4"/>
      <c r="Q981" s="4"/>
      <c r="R981" s="4"/>
      <c r="S981" s="4"/>
    </row>
    <row r="982" spans="2:19">
      <c r="B982" s="4"/>
      <c r="C982" s="4"/>
      <c r="D982" s="4"/>
      <c r="E982" s="4"/>
      <c r="F982" s="4"/>
      <c r="G982" s="4"/>
      <c r="H982" s="4"/>
      <c r="I982" s="4"/>
      <c r="J982" s="4"/>
      <c r="K982" s="4"/>
      <c r="L982" s="4"/>
      <c r="M982" s="4"/>
      <c r="N982" s="4"/>
      <c r="O982" s="4"/>
      <c r="P982" s="4"/>
      <c r="Q982" s="4"/>
      <c r="R982" s="4"/>
      <c r="S982" s="4"/>
    </row>
    <row r="983" spans="2:19">
      <c r="B983" s="4"/>
      <c r="C983" s="4"/>
      <c r="D983" s="4"/>
      <c r="E983" s="4"/>
      <c r="F983" s="4"/>
      <c r="G983" s="4"/>
      <c r="H983" s="4"/>
      <c r="I983" s="4"/>
      <c r="J983" s="4"/>
      <c r="K983" s="4"/>
      <c r="L983" s="4"/>
      <c r="M983" s="4"/>
      <c r="N983" s="4"/>
      <c r="O983" s="4"/>
      <c r="P983" s="4"/>
      <c r="Q983" s="4"/>
      <c r="R983" s="4"/>
      <c r="S983" s="4"/>
    </row>
    <row r="984" spans="2:19">
      <c r="B984" s="4"/>
      <c r="C984" s="4"/>
      <c r="D984" s="4"/>
      <c r="E984" s="4"/>
      <c r="F984" s="4"/>
      <c r="G984" s="4"/>
      <c r="H984" s="4"/>
      <c r="I984" s="4"/>
      <c r="J984" s="4"/>
      <c r="K984" s="4"/>
      <c r="L984" s="4"/>
      <c r="M984" s="4"/>
      <c r="N984" s="4"/>
      <c r="O984" s="4"/>
      <c r="P984" s="4"/>
      <c r="Q984" s="4"/>
      <c r="R984" s="4"/>
      <c r="S984" s="4"/>
    </row>
    <row r="985" spans="2:19">
      <c r="B985" s="4"/>
      <c r="C985" s="4"/>
      <c r="D985" s="4"/>
      <c r="E985" s="4"/>
      <c r="F985" s="4"/>
      <c r="G985" s="4"/>
      <c r="H985" s="4"/>
      <c r="I985" s="4"/>
      <c r="J985" s="4"/>
      <c r="K985" s="4"/>
      <c r="L985" s="4"/>
      <c r="M985" s="4"/>
      <c r="N985" s="4"/>
      <c r="O985" s="4"/>
      <c r="P985" s="4"/>
      <c r="Q985" s="4"/>
      <c r="R985" s="4"/>
      <c r="S985" s="4"/>
    </row>
    <row r="986" spans="2:19">
      <c r="B986" s="4"/>
      <c r="C986" s="4"/>
      <c r="D986" s="4"/>
      <c r="E986" s="4"/>
      <c r="F986" s="4"/>
      <c r="G986" s="4"/>
      <c r="H986" s="4"/>
      <c r="I986" s="4"/>
      <c r="J986" s="4"/>
      <c r="K986" s="4"/>
      <c r="L986" s="4"/>
      <c r="M986" s="4"/>
      <c r="N986" s="4"/>
      <c r="O986" s="4"/>
      <c r="P986" s="4"/>
      <c r="Q986" s="4"/>
      <c r="R986" s="4"/>
      <c r="S986" s="4"/>
    </row>
    <row r="987" spans="2:19">
      <c r="B987" s="4"/>
      <c r="C987" s="4"/>
      <c r="D987" s="4"/>
      <c r="E987" s="4"/>
      <c r="F987" s="4"/>
      <c r="G987" s="4"/>
      <c r="H987" s="4"/>
      <c r="I987" s="4"/>
      <c r="J987" s="4"/>
      <c r="K987" s="4"/>
      <c r="L987" s="4"/>
      <c r="M987" s="4"/>
      <c r="N987" s="4"/>
      <c r="O987" s="4"/>
      <c r="P987" s="4"/>
      <c r="Q987" s="4"/>
      <c r="R987" s="4"/>
      <c r="S987" s="4"/>
    </row>
    <row r="988" spans="2:19">
      <c r="B988" s="4"/>
      <c r="C988" s="4"/>
      <c r="D988" s="4"/>
      <c r="E988" s="4"/>
      <c r="F988" s="4"/>
      <c r="G988" s="4"/>
      <c r="H988" s="4"/>
      <c r="I988" s="4"/>
      <c r="J988" s="4"/>
      <c r="K988" s="4"/>
      <c r="L988" s="4"/>
      <c r="M988" s="4"/>
      <c r="N988" s="4"/>
      <c r="O988" s="4"/>
      <c r="P988" s="4"/>
      <c r="Q988" s="4"/>
      <c r="R988" s="4"/>
      <c r="S988" s="4"/>
    </row>
    <row r="989" spans="2:19">
      <c r="B989" s="4"/>
      <c r="C989" s="4"/>
      <c r="D989" s="4"/>
      <c r="E989" s="4"/>
      <c r="F989" s="4"/>
      <c r="G989" s="4"/>
      <c r="H989" s="4"/>
      <c r="I989" s="4"/>
      <c r="J989" s="4"/>
      <c r="K989" s="4"/>
      <c r="L989" s="4"/>
      <c r="M989" s="4"/>
      <c r="N989" s="4"/>
      <c r="O989" s="4"/>
      <c r="P989" s="4"/>
      <c r="Q989" s="4"/>
      <c r="R989" s="4"/>
      <c r="S989" s="4"/>
    </row>
    <row r="990" spans="2:19">
      <c r="B990" s="4"/>
      <c r="C990" s="4"/>
      <c r="D990" s="4"/>
      <c r="E990" s="4"/>
      <c r="F990" s="4"/>
      <c r="G990" s="4"/>
      <c r="H990" s="4"/>
      <c r="I990" s="4"/>
      <c r="J990" s="4"/>
      <c r="K990" s="4"/>
      <c r="L990" s="4"/>
      <c r="M990" s="4"/>
      <c r="N990" s="4"/>
      <c r="O990" s="4"/>
      <c r="P990" s="4"/>
      <c r="Q990" s="4"/>
      <c r="R990" s="4"/>
      <c r="S990" s="4"/>
    </row>
    <row r="991" spans="2:19">
      <c r="B991" s="4"/>
      <c r="C991" s="4"/>
      <c r="D991" s="4"/>
      <c r="E991" s="4"/>
      <c r="F991" s="4"/>
      <c r="G991" s="4"/>
      <c r="H991" s="4"/>
      <c r="I991" s="4"/>
      <c r="J991" s="4"/>
      <c r="K991" s="4"/>
      <c r="L991" s="4"/>
      <c r="M991" s="4"/>
      <c r="N991" s="4"/>
      <c r="O991" s="4"/>
      <c r="P991" s="4"/>
      <c r="Q991" s="4"/>
      <c r="R991" s="4"/>
      <c r="S991" s="4"/>
    </row>
    <row r="992" spans="2:19">
      <c r="B992" s="4"/>
      <c r="C992" s="4"/>
      <c r="D992" s="4"/>
      <c r="E992" s="4"/>
      <c r="F992" s="4"/>
      <c r="G992" s="4"/>
      <c r="H992" s="4"/>
      <c r="I992" s="4"/>
      <c r="J992" s="4"/>
      <c r="K992" s="4"/>
      <c r="L992" s="4"/>
      <c r="M992" s="4"/>
      <c r="N992" s="4"/>
      <c r="O992" s="4"/>
      <c r="P992" s="4"/>
      <c r="Q992" s="4"/>
      <c r="R992" s="4"/>
      <c r="S992" s="4"/>
    </row>
    <row r="993" spans="2:19">
      <c r="B993" s="4"/>
      <c r="C993" s="4"/>
      <c r="D993" s="4"/>
      <c r="E993" s="4"/>
      <c r="F993" s="4"/>
      <c r="G993" s="4"/>
      <c r="H993" s="4"/>
      <c r="I993" s="4"/>
      <c r="J993" s="4"/>
      <c r="K993" s="4"/>
      <c r="L993" s="4"/>
      <c r="M993" s="4"/>
      <c r="N993" s="4"/>
      <c r="O993" s="4"/>
      <c r="P993" s="4"/>
      <c r="Q993" s="4"/>
      <c r="R993" s="4"/>
      <c r="S993" s="4"/>
    </row>
    <row r="994" spans="2:19">
      <c r="B994" s="4"/>
      <c r="C994" s="4"/>
      <c r="D994" s="4"/>
      <c r="E994" s="4"/>
      <c r="F994" s="4"/>
      <c r="G994" s="4"/>
      <c r="H994" s="4"/>
      <c r="I994" s="4"/>
      <c r="J994" s="4"/>
      <c r="K994" s="4"/>
      <c r="L994" s="4"/>
      <c r="M994" s="4"/>
      <c r="N994" s="4"/>
      <c r="O994" s="4"/>
      <c r="P994" s="4"/>
      <c r="Q994" s="4"/>
      <c r="R994" s="4"/>
      <c r="S994" s="4"/>
    </row>
    <row r="995" spans="2:19">
      <c r="B995" s="4"/>
      <c r="C995" s="4"/>
      <c r="D995" s="4"/>
      <c r="E995" s="4"/>
      <c r="F995" s="4"/>
      <c r="G995" s="4"/>
      <c r="H995" s="4"/>
      <c r="I995" s="4"/>
      <c r="J995" s="4"/>
      <c r="K995" s="4"/>
      <c r="L995" s="4"/>
      <c r="M995" s="4"/>
      <c r="N995" s="4"/>
      <c r="O995" s="4"/>
      <c r="P995" s="4"/>
      <c r="Q995" s="4"/>
      <c r="R995" s="4"/>
      <c r="S995" s="4"/>
    </row>
    <row r="996" spans="2:19">
      <c r="B996" s="4"/>
      <c r="C996" s="4"/>
      <c r="D996" s="4"/>
      <c r="E996" s="4"/>
      <c r="F996" s="4"/>
      <c r="G996" s="4"/>
      <c r="H996" s="4"/>
      <c r="I996" s="4"/>
      <c r="J996" s="4"/>
      <c r="K996" s="4"/>
      <c r="L996" s="4"/>
      <c r="M996" s="4"/>
      <c r="N996" s="4"/>
      <c r="O996" s="4"/>
      <c r="P996" s="4"/>
      <c r="Q996" s="4"/>
      <c r="R996" s="4"/>
      <c r="S996" s="4"/>
    </row>
    <row r="997" spans="2:19">
      <c r="B997" s="4"/>
      <c r="C997" s="4"/>
      <c r="D997" s="4"/>
      <c r="E997" s="4"/>
      <c r="F997" s="4"/>
      <c r="G997" s="4"/>
      <c r="H997" s="4"/>
      <c r="I997" s="4"/>
      <c r="J997" s="4"/>
      <c r="K997" s="4"/>
      <c r="L997" s="4"/>
      <c r="M997" s="4"/>
      <c r="N997" s="4"/>
      <c r="O997" s="4"/>
      <c r="P997" s="4"/>
      <c r="Q997" s="4"/>
      <c r="R997" s="4"/>
      <c r="S997" s="4"/>
    </row>
    <row r="998" spans="2:19">
      <c r="B998" s="4"/>
      <c r="C998" s="4"/>
      <c r="D998" s="4"/>
      <c r="E998" s="4"/>
      <c r="F998" s="4"/>
      <c r="G998" s="4"/>
      <c r="H998" s="4"/>
      <c r="I998" s="4"/>
      <c r="J998" s="4"/>
      <c r="K998" s="4"/>
      <c r="L998" s="4"/>
      <c r="M998" s="4"/>
      <c r="N998" s="4"/>
      <c r="O998" s="4"/>
      <c r="P998" s="4"/>
      <c r="Q998" s="4"/>
      <c r="R998" s="4"/>
      <c r="S998" s="4"/>
    </row>
    <row r="999" spans="2:19">
      <c r="B999" s="4"/>
      <c r="C999" s="4"/>
      <c r="D999" s="4"/>
      <c r="E999" s="4"/>
      <c r="F999" s="4"/>
      <c r="G999" s="4"/>
      <c r="H999" s="4"/>
      <c r="I999" s="4"/>
      <c r="J999" s="4"/>
      <c r="K999" s="4"/>
      <c r="L999" s="4"/>
      <c r="M999" s="4"/>
      <c r="N999" s="4"/>
      <c r="O999" s="4"/>
      <c r="P999" s="4"/>
      <c r="Q999" s="4"/>
      <c r="R999" s="4"/>
      <c r="S999" s="4"/>
    </row>
    <row r="1000" spans="2:19">
      <c r="B1000" s="4"/>
      <c r="C1000" s="4"/>
      <c r="D1000" s="4"/>
      <c r="E1000" s="4"/>
      <c r="F1000" s="4"/>
      <c r="G1000" s="4"/>
      <c r="H1000" s="4"/>
      <c r="I1000" s="4"/>
      <c r="J1000" s="4"/>
      <c r="K1000" s="4"/>
      <c r="L1000" s="4"/>
      <c r="M1000" s="4"/>
      <c r="N1000" s="4"/>
      <c r="O1000" s="4"/>
      <c r="P1000" s="4"/>
      <c r="Q1000" s="4"/>
      <c r="R1000" s="4"/>
      <c r="S1000" s="4"/>
    </row>
  </sheetData>
  <sortState xmlns:xlrd2="http://schemas.microsoft.com/office/spreadsheetml/2017/richdata2" ref="A2:U1000">
    <sortCondition ref="D2:D1000"/>
    <sortCondition ref="E2:E1000"/>
  </sortState>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P134"/>
  <sheetViews>
    <sheetView topLeftCell="A87" workbookViewId="0">
      <selection activeCell="I105" sqref="I105:O106"/>
    </sheetView>
  </sheetViews>
  <sheetFormatPr baseColWidth="10" defaultRowHeight="16"/>
  <cols>
    <col min="1" max="1" width="19" customWidth="1"/>
    <col min="4" max="4" width="11.5" bestFit="1" customWidth="1"/>
  </cols>
  <sheetData>
    <row r="1" spans="1:6">
      <c r="A1" t="s">
        <v>424</v>
      </c>
    </row>
    <row r="2" spans="1:6">
      <c r="A2" s="6" t="s">
        <v>420</v>
      </c>
      <c r="B2" s="6" t="s">
        <v>18</v>
      </c>
      <c r="C2" s="6" t="s">
        <v>71</v>
      </c>
      <c r="D2" s="6" t="s">
        <v>421</v>
      </c>
    </row>
    <row r="3" spans="1:6">
      <c r="A3" s="2" t="s">
        <v>17</v>
      </c>
      <c r="B3">
        <v>315.1260504201681</v>
      </c>
      <c r="C3">
        <v>105.0420168067227</v>
      </c>
      <c r="D3">
        <v>420.1680672268908</v>
      </c>
      <c r="E3">
        <f>C3-B3</f>
        <v>-210.0840336134454</v>
      </c>
    </row>
    <row r="4" spans="1:6">
      <c r="A4" s="2" t="s">
        <v>110</v>
      </c>
      <c r="B4">
        <v>210.0840336134454</v>
      </c>
      <c r="C4">
        <v>0</v>
      </c>
      <c r="D4">
        <v>210.0840336134454</v>
      </c>
      <c r="E4">
        <f t="shared" ref="E4:E9" si="0">C4-B4</f>
        <v>-210.0840336134454</v>
      </c>
    </row>
    <row r="5" spans="1:6">
      <c r="A5" s="2" t="s">
        <v>145</v>
      </c>
      <c r="B5">
        <v>6171.4285714285752</v>
      </c>
      <c r="C5">
        <v>4571.4285714285706</v>
      </c>
      <c r="D5">
        <v>10742.857142857145</v>
      </c>
      <c r="E5">
        <f t="shared" si="0"/>
        <v>-1600.0000000000045</v>
      </c>
    </row>
    <row r="6" spans="1:6">
      <c r="A6" s="2" t="s">
        <v>223</v>
      </c>
      <c r="B6">
        <v>5028.5714285714303</v>
      </c>
      <c r="C6">
        <v>3657.1428571428573</v>
      </c>
      <c r="D6">
        <v>8685.7142857142881</v>
      </c>
      <c r="E6">
        <f t="shared" si="0"/>
        <v>-1371.4285714285729</v>
      </c>
    </row>
    <row r="7" spans="1:6">
      <c r="A7" s="2" t="s">
        <v>297</v>
      </c>
      <c r="B7">
        <v>3866.6666666666661</v>
      </c>
      <c r="C7">
        <v>3058.8235294117653</v>
      </c>
      <c r="D7">
        <v>6925.4901960784318</v>
      </c>
      <c r="E7">
        <f t="shared" si="0"/>
        <v>-807.84313725490074</v>
      </c>
    </row>
    <row r="8" spans="1:6">
      <c r="A8" s="2" t="s">
        <v>343</v>
      </c>
      <c r="B8">
        <v>19333.333333333336</v>
      </c>
      <c r="C8">
        <v>6117.6470588235288</v>
      </c>
      <c r="D8">
        <v>25450.980392156864</v>
      </c>
      <c r="E8">
        <f t="shared" si="0"/>
        <v>-13215.686274509808</v>
      </c>
    </row>
    <row r="9" spans="1:6">
      <c r="A9" s="2" t="s">
        <v>385</v>
      </c>
      <c r="B9">
        <v>2600</v>
      </c>
      <c r="C9">
        <v>1882.3529411764705</v>
      </c>
      <c r="D9">
        <v>4482.3529411764703</v>
      </c>
      <c r="E9">
        <f t="shared" si="0"/>
        <v>-717.64705882352951</v>
      </c>
    </row>
    <row r="11" spans="1:6">
      <c r="A11" s="2" t="s">
        <v>426</v>
      </c>
      <c r="E11" t="s">
        <v>427</v>
      </c>
    </row>
    <row r="12" spans="1:6">
      <c r="A12" s="10" t="s">
        <v>23</v>
      </c>
      <c r="D12" s="7"/>
      <c r="E12" s="13" t="s">
        <v>23</v>
      </c>
    </row>
    <row r="13" spans="1:6">
      <c r="A13" s="11" t="s">
        <v>318</v>
      </c>
      <c r="B13">
        <v>1</v>
      </c>
      <c r="D13" s="7"/>
      <c r="E13" s="7" t="s">
        <v>171</v>
      </c>
      <c r="F13">
        <v>1</v>
      </c>
    </row>
    <row r="14" spans="1:6">
      <c r="A14" s="11" t="s">
        <v>32</v>
      </c>
      <c r="B14">
        <v>1</v>
      </c>
      <c r="D14" s="7"/>
      <c r="E14" s="7" t="s">
        <v>20</v>
      </c>
      <c r="F14">
        <v>1</v>
      </c>
    </row>
    <row r="15" spans="1:6">
      <c r="A15" s="11" t="s">
        <v>43</v>
      </c>
      <c r="B15">
        <v>1</v>
      </c>
      <c r="D15" s="7"/>
      <c r="E15" s="7" t="s">
        <v>247</v>
      </c>
      <c r="F15">
        <v>1</v>
      </c>
    </row>
    <row r="16" spans="1:6">
      <c r="A16" s="11" t="s">
        <v>57</v>
      </c>
      <c r="B16">
        <v>1</v>
      </c>
      <c r="D16" s="7"/>
      <c r="E16" s="7" t="s">
        <v>317</v>
      </c>
      <c r="F16">
        <v>1</v>
      </c>
    </row>
    <row r="17" spans="1:6">
      <c r="A17" s="11" t="s">
        <v>25</v>
      </c>
      <c r="B17">
        <v>1</v>
      </c>
      <c r="D17" s="7"/>
      <c r="E17" s="7" t="s">
        <v>29</v>
      </c>
      <c r="F17">
        <v>1</v>
      </c>
    </row>
    <row r="18" spans="1:6">
      <c r="A18" s="11" t="s">
        <v>152</v>
      </c>
      <c r="B18">
        <v>1</v>
      </c>
      <c r="D18" s="7"/>
      <c r="E18" s="7" t="s">
        <v>190</v>
      </c>
      <c r="F18">
        <v>1</v>
      </c>
    </row>
    <row r="19" spans="1:6">
      <c r="A19" s="11" t="s">
        <v>45</v>
      </c>
      <c r="B19">
        <v>1</v>
      </c>
      <c r="D19" s="7"/>
      <c r="E19" s="7" t="s">
        <v>33</v>
      </c>
      <c r="F19">
        <v>1</v>
      </c>
    </row>
    <row r="20" spans="1:6">
      <c r="A20" s="11" t="s">
        <v>198</v>
      </c>
      <c r="B20">
        <v>1</v>
      </c>
      <c r="D20" s="7"/>
      <c r="E20" s="7" t="s">
        <v>169</v>
      </c>
      <c r="F20">
        <v>1</v>
      </c>
    </row>
    <row r="21" spans="1:6">
      <c r="A21" s="11" t="s">
        <v>170</v>
      </c>
      <c r="B21">
        <v>1</v>
      </c>
      <c r="D21" s="7"/>
      <c r="E21" s="7" t="s">
        <v>374</v>
      </c>
      <c r="F21">
        <v>1</v>
      </c>
    </row>
    <row r="22" spans="1:6">
      <c r="A22" s="11" t="s">
        <v>59</v>
      </c>
      <c r="B22">
        <v>1</v>
      </c>
      <c r="D22" s="7"/>
      <c r="E22" s="7" t="s">
        <v>301</v>
      </c>
      <c r="F22">
        <v>1</v>
      </c>
    </row>
    <row r="23" spans="1:6">
      <c r="A23" s="11" t="s">
        <v>303</v>
      </c>
      <c r="B23">
        <v>1</v>
      </c>
      <c r="D23" s="7"/>
      <c r="E23" s="7" t="s">
        <v>306</v>
      </c>
      <c r="F23">
        <v>1</v>
      </c>
    </row>
    <row r="24" spans="1:6">
      <c r="A24" s="11" t="s">
        <v>150</v>
      </c>
      <c r="B24">
        <v>1</v>
      </c>
      <c r="D24" s="7"/>
      <c r="E24" s="7" t="s">
        <v>41</v>
      </c>
      <c r="F24">
        <v>1</v>
      </c>
    </row>
    <row r="25" spans="1:6">
      <c r="A25" s="11" t="s">
        <v>238</v>
      </c>
      <c r="B25">
        <v>1</v>
      </c>
      <c r="D25" s="7"/>
      <c r="E25" s="7" t="s">
        <v>42</v>
      </c>
      <c r="F25">
        <v>1</v>
      </c>
    </row>
    <row r="26" spans="1:6">
      <c r="A26" s="11" t="s">
        <v>158</v>
      </c>
      <c r="B26">
        <v>1</v>
      </c>
      <c r="D26" s="7"/>
      <c r="E26" s="7" t="s">
        <v>157</v>
      </c>
      <c r="F26">
        <v>1</v>
      </c>
    </row>
    <row r="27" spans="1:6">
      <c r="A27" s="11" t="s">
        <v>38</v>
      </c>
      <c r="B27">
        <v>1</v>
      </c>
      <c r="D27" s="7"/>
      <c r="E27" s="7" t="s">
        <v>230</v>
      </c>
      <c r="F27">
        <v>1</v>
      </c>
    </row>
    <row r="28" spans="1:6">
      <c r="A28" s="11" t="s">
        <v>375</v>
      </c>
      <c r="B28">
        <v>1</v>
      </c>
      <c r="D28" s="7"/>
      <c r="E28" s="7" t="s">
        <v>44</v>
      </c>
      <c r="F28">
        <v>1</v>
      </c>
    </row>
    <row r="29" spans="1:6">
      <c r="A29" s="11" t="s">
        <v>53</v>
      </c>
      <c r="B29">
        <v>1</v>
      </c>
      <c r="D29" s="7"/>
      <c r="E29" s="7" t="s">
        <v>46</v>
      </c>
      <c r="F29">
        <v>1</v>
      </c>
    </row>
    <row r="30" spans="1:6">
      <c r="A30" s="11" t="s">
        <v>55</v>
      </c>
      <c r="B30">
        <v>1</v>
      </c>
      <c r="D30" s="7"/>
      <c r="E30" s="7" t="s">
        <v>149</v>
      </c>
      <c r="F30">
        <v>1</v>
      </c>
    </row>
    <row r="31" spans="1:6">
      <c r="A31" s="11" t="s">
        <v>61</v>
      </c>
      <c r="B31">
        <v>1</v>
      </c>
      <c r="D31" s="7"/>
      <c r="E31" s="7" t="s">
        <v>51</v>
      </c>
      <c r="F31">
        <v>1</v>
      </c>
    </row>
    <row r="32" spans="1:6">
      <c r="A32" s="11" t="s">
        <v>231</v>
      </c>
      <c r="B32">
        <v>1</v>
      </c>
      <c r="D32" s="7"/>
      <c r="E32" s="7" t="s">
        <v>52</v>
      </c>
      <c r="F32">
        <v>1</v>
      </c>
    </row>
    <row r="33" spans="1:6">
      <c r="A33" s="11" t="s">
        <v>154</v>
      </c>
      <c r="B33">
        <v>1</v>
      </c>
      <c r="D33" s="7"/>
      <c r="E33" s="7" t="s">
        <v>54</v>
      </c>
      <c r="F33">
        <v>1</v>
      </c>
    </row>
    <row r="34" spans="1:6">
      <c r="A34" s="11" t="s">
        <v>425</v>
      </c>
      <c r="B34">
        <v>1</v>
      </c>
      <c r="C34">
        <f>SUM(B13:B34)</f>
        <v>22</v>
      </c>
      <c r="D34" s="7"/>
      <c r="E34" s="7" t="s">
        <v>197</v>
      </c>
      <c r="F34">
        <v>1</v>
      </c>
    </row>
    <row r="35" spans="1:6">
      <c r="A35" s="10" t="s">
        <v>37</v>
      </c>
      <c r="D35" s="7"/>
      <c r="E35" s="7" t="s">
        <v>349</v>
      </c>
      <c r="F35">
        <v>1</v>
      </c>
    </row>
    <row r="36" spans="1:6">
      <c r="A36" s="11" t="s">
        <v>32</v>
      </c>
      <c r="B36">
        <v>1</v>
      </c>
      <c r="D36" s="7"/>
      <c r="E36" s="7" t="s">
        <v>186</v>
      </c>
      <c r="F36">
        <v>1</v>
      </c>
    </row>
    <row r="37" spans="1:6">
      <c r="A37" s="11" t="s">
        <v>57</v>
      </c>
      <c r="B37">
        <v>1</v>
      </c>
      <c r="D37" s="7"/>
      <c r="E37" s="7" t="s">
        <v>275</v>
      </c>
      <c r="F37">
        <v>1</v>
      </c>
    </row>
    <row r="38" spans="1:6">
      <c r="A38" s="11" t="s">
        <v>49</v>
      </c>
      <c r="B38">
        <v>1</v>
      </c>
      <c r="D38" s="7"/>
      <c r="E38" s="7" t="s">
        <v>391</v>
      </c>
      <c r="F38">
        <v>1</v>
      </c>
    </row>
    <row r="39" spans="1:6">
      <c r="A39" s="11" t="s">
        <v>351</v>
      </c>
      <c r="B39">
        <v>1</v>
      </c>
      <c r="D39" s="7"/>
      <c r="E39" s="7" t="s">
        <v>58</v>
      </c>
      <c r="F39">
        <v>1</v>
      </c>
    </row>
    <row r="40" spans="1:6">
      <c r="A40" s="11" t="s">
        <v>38</v>
      </c>
      <c r="B40">
        <v>1</v>
      </c>
      <c r="D40" s="7"/>
      <c r="E40" s="7" t="s">
        <v>311</v>
      </c>
      <c r="F40">
        <v>1</v>
      </c>
    </row>
    <row r="41" spans="1:6">
      <c r="A41" s="11" t="s">
        <v>61</v>
      </c>
      <c r="B41">
        <v>1</v>
      </c>
      <c r="C41">
        <f>SUM(B36:B41)</f>
        <v>6</v>
      </c>
      <c r="D41" s="7"/>
      <c r="E41" s="7" t="s">
        <v>376</v>
      </c>
      <c r="F41">
        <v>1</v>
      </c>
    </row>
    <row r="42" spans="1:6">
      <c r="A42" s="10" t="s">
        <v>268</v>
      </c>
      <c r="D42" s="7"/>
      <c r="E42" s="7" t="s">
        <v>212</v>
      </c>
      <c r="F42">
        <v>1</v>
      </c>
    </row>
    <row r="43" spans="1:6">
      <c r="A43" s="11" t="s">
        <v>268</v>
      </c>
      <c r="B43">
        <v>1</v>
      </c>
      <c r="C43">
        <v>1</v>
      </c>
      <c r="D43" s="7"/>
      <c r="E43" s="7" t="s">
        <v>379</v>
      </c>
      <c r="F43">
        <v>1</v>
      </c>
    </row>
    <row r="44" spans="1:6">
      <c r="A44" s="12" t="s">
        <v>421</v>
      </c>
      <c r="D44" s="7"/>
      <c r="E44" s="7" t="s">
        <v>328</v>
      </c>
      <c r="F44">
        <v>1</v>
      </c>
    </row>
    <row r="45" spans="1:6">
      <c r="D45" s="7"/>
      <c r="E45" s="7" t="s">
        <v>309</v>
      </c>
      <c r="F45">
        <v>1</v>
      </c>
    </row>
    <row r="46" spans="1:6">
      <c r="D46" s="7"/>
      <c r="E46" s="7" t="s">
        <v>316</v>
      </c>
      <c r="F46">
        <v>1</v>
      </c>
    </row>
    <row r="47" spans="1:6">
      <c r="D47" s="7"/>
      <c r="E47" s="7" t="s">
        <v>151</v>
      </c>
      <c r="F47">
        <v>1</v>
      </c>
    </row>
    <row r="48" spans="1:6">
      <c r="D48" s="7"/>
      <c r="E48" s="7" t="s">
        <v>276</v>
      </c>
      <c r="F48">
        <v>1</v>
      </c>
    </row>
    <row r="49" spans="4:7">
      <c r="D49" s="7"/>
      <c r="E49" s="7" t="s">
        <v>250</v>
      </c>
      <c r="F49">
        <v>1</v>
      </c>
    </row>
    <row r="50" spans="4:7">
      <c r="D50" s="7"/>
      <c r="E50" s="7" t="s">
        <v>187</v>
      </c>
      <c r="F50">
        <v>1</v>
      </c>
    </row>
    <row r="51" spans="4:7">
      <c r="D51" s="7"/>
      <c r="E51" s="7" t="s">
        <v>249</v>
      </c>
      <c r="F51">
        <v>1</v>
      </c>
    </row>
    <row r="52" spans="4:7">
      <c r="D52" s="7"/>
      <c r="E52" s="7" t="s">
        <v>63</v>
      </c>
      <c r="F52">
        <v>1</v>
      </c>
    </row>
    <row r="53" spans="4:7">
      <c r="D53" s="7"/>
      <c r="E53" s="7" t="s">
        <v>271</v>
      </c>
      <c r="F53">
        <v>1</v>
      </c>
    </row>
    <row r="54" spans="4:7">
      <c r="D54" s="7"/>
      <c r="E54" s="7" t="s">
        <v>153</v>
      </c>
      <c r="F54">
        <v>1</v>
      </c>
    </row>
    <row r="55" spans="4:7">
      <c r="D55" s="7"/>
      <c r="E55" s="7" t="s">
        <v>304</v>
      </c>
      <c r="F55">
        <v>1</v>
      </c>
    </row>
    <row r="56" spans="4:7">
      <c r="D56" s="7"/>
      <c r="E56" s="7" t="s">
        <v>236</v>
      </c>
      <c r="F56">
        <v>1</v>
      </c>
    </row>
    <row r="57" spans="4:7">
      <c r="D57" s="7"/>
      <c r="E57" s="7" t="s">
        <v>233</v>
      </c>
      <c r="F57">
        <v>1</v>
      </c>
    </row>
    <row r="58" spans="4:7">
      <c r="D58" s="7"/>
      <c r="E58" s="7" t="s">
        <v>266</v>
      </c>
      <c r="F58">
        <v>1</v>
      </c>
    </row>
    <row r="59" spans="4:7">
      <c r="D59" s="7"/>
      <c r="E59" s="7" t="s">
        <v>188</v>
      </c>
      <c r="F59">
        <v>1</v>
      </c>
      <c r="G59">
        <f>SUM(F13:F59)</f>
        <v>47</v>
      </c>
    </row>
    <row r="60" spans="4:7">
      <c r="D60" s="7"/>
      <c r="E60" s="13" t="s">
        <v>37</v>
      </c>
    </row>
    <row r="61" spans="4:7">
      <c r="D61" s="7"/>
      <c r="E61" s="7" t="s">
        <v>224</v>
      </c>
      <c r="F61">
        <v>1</v>
      </c>
    </row>
    <row r="62" spans="4:7">
      <c r="D62" s="7"/>
      <c r="E62" s="7" t="s">
        <v>34</v>
      </c>
      <c r="F62">
        <v>1</v>
      </c>
    </row>
    <row r="63" spans="4:7">
      <c r="D63" s="7"/>
      <c r="E63" s="7" t="s">
        <v>192</v>
      </c>
      <c r="F63">
        <v>1</v>
      </c>
    </row>
    <row r="64" spans="4:7">
      <c r="D64" s="7"/>
      <c r="E64" s="7" t="s">
        <v>39</v>
      </c>
      <c r="F64">
        <v>1</v>
      </c>
    </row>
    <row r="65" spans="4:7">
      <c r="D65" s="7"/>
      <c r="E65" s="7" t="s">
        <v>378</v>
      </c>
      <c r="F65">
        <v>1</v>
      </c>
    </row>
    <row r="66" spans="4:7">
      <c r="D66" s="7"/>
      <c r="E66" s="7" t="s">
        <v>40</v>
      </c>
      <c r="F66">
        <v>1</v>
      </c>
    </row>
    <row r="67" spans="4:7">
      <c r="D67" s="7"/>
      <c r="E67" s="7" t="s">
        <v>47</v>
      </c>
      <c r="F67">
        <v>1</v>
      </c>
    </row>
    <row r="68" spans="4:7">
      <c r="D68" s="7"/>
      <c r="E68" s="7" t="s">
        <v>50</v>
      </c>
      <c r="F68">
        <v>1</v>
      </c>
    </row>
    <row r="69" spans="4:7">
      <c r="D69" s="7"/>
      <c r="E69" s="7" t="s">
        <v>48</v>
      </c>
      <c r="F69">
        <v>1</v>
      </c>
    </row>
    <row r="70" spans="4:7">
      <c r="D70" s="7"/>
      <c r="E70" s="7" t="s">
        <v>161</v>
      </c>
      <c r="F70">
        <v>1</v>
      </c>
    </row>
    <row r="71" spans="4:7">
      <c r="D71" s="7"/>
      <c r="E71" s="7" t="s">
        <v>56</v>
      </c>
      <c r="F71">
        <v>1</v>
      </c>
    </row>
    <row r="72" spans="4:7">
      <c r="D72" s="7"/>
      <c r="E72" s="7" t="s">
        <v>162</v>
      </c>
      <c r="F72">
        <v>1</v>
      </c>
    </row>
    <row r="73" spans="4:7">
      <c r="D73" s="7"/>
      <c r="E73" s="7" t="s">
        <v>60</v>
      </c>
      <c r="F73">
        <v>1</v>
      </c>
    </row>
    <row r="74" spans="4:7">
      <c r="D74" s="7"/>
      <c r="E74" s="7" t="s">
        <v>350</v>
      </c>
      <c r="F74">
        <v>1</v>
      </c>
    </row>
    <row r="75" spans="4:7">
      <c r="D75" s="7"/>
      <c r="E75" s="7" t="s">
        <v>307</v>
      </c>
      <c r="F75">
        <v>1</v>
      </c>
    </row>
    <row r="76" spans="4:7">
      <c r="D76" s="7"/>
      <c r="E76" s="7" t="s">
        <v>62</v>
      </c>
      <c r="F76">
        <v>1</v>
      </c>
    </row>
    <row r="77" spans="4:7">
      <c r="E77" s="7" t="s">
        <v>159</v>
      </c>
      <c r="F77">
        <v>1</v>
      </c>
      <c r="G77">
        <f>SUM(F61:F77)</f>
        <v>17</v>
      </c>
    </row>
    <row r="78" spans="4:7">
      <c r="E78" s="13" t="s">
        <v>268</v>
      </c>
    </row>
    <row r="79" spans="4:7">
      <c r="E79" s="7" t="s">
        <v>269</v>
      </c>
      <c r="F79">
        <v>1</v>
      </c>
      <c r="G79">
        <v>1</v>
      </c>
    </row>
    <row r="80" spans="4:7">
      <c r="E80" s="14" t="s">
        <v>421</v>
      </c>
    </row>
    <row r="81" spans="1:15">
      <c r="A81" t="s">
        <v>428</v>
      </c>
      <c r="I81" t="s">
        <v>429</v>
      </c>
    </row>
    <row r="82" spans="1:15">
      <c r="A82" s="9" t="s">
        <v>422</v>
      </c>
      <c r="B82" s="9" t="s">
        <v>423</v>
      </c>
      <c r="C82" s="9"/>
      <c r="D82" s="9"/>
      <c r="I82" s="9" t="s">
        <v>422</v>
      </c>
      <c r="J82" s="9" t="s">
        <v>423</v>
      </c>
      <c r="K82" s="9"/>
      <c r="L82" s="9"/>
    </row>
    <row r="83" spans="1:15">
      <c r="A83" s="6" t="s">
        <v>420</v>
      </c>
      <c r="B83" s="6" t="s">
        <v>18</v>
      </c>
      <c r="C83" s="6" t="s">
        <v>71</v>
      </c>
      <c r="D83" s="6" t="s">
        <v>421</v>
      </c>
      <c r="I83" s="6" t="s">
        <v>420</v>
      </c>
      <c r="J83" s="6" t="s">
        <v>18</v>
      </c>
      <c r="K83" s="6" t="s">
        <v>71</v>
      </c>
      <c r="L83" s="6" t="s">
        <v>421</v>
      </c>
    </row>
    <row r="84" spans="1:15">
      <c r="A84" s="2" t="s">
        <v>224</v>
      </c>
      <c r="B84" s="5">
        <v>11028.748341441846</v>
      </c>
      <c r="C84" s="5">
        <v>228.57142857142858</v>
      </c>
      <c r="D84" s="5">
        <v>11257.319770013275</v>
      </c>
      <c r="E84" s="5">
        <f>C84-B84</f>
        <v>-10800.176912870416</v>
      </c>
      <c r="F84" s="17">
        <f>B84/D84</f>
        <v>0.97969575056575298</v>
      </c>
      <c r="G84" s="17">
        <f>C84/D84</f>
        <v>2.0304249434246909E-2</v>
      </c>
      <c r="I84" s="2" t="s">
        <v>29</v>
      </c>
      <c r="J84" s="5">
        <v>23610.364145658252</v>
      </c>
      <c r="K84" s="5">
        <v>9476.4705882352973</v>
      </c>
      <c r="L84" s="5">
        <v>33086.834733893549</v>
      </c>
      <c r="M84" s="5">
        <f>K84-J84</f>
        <v>-14133.893557422954</v>
      </c>
      <c r="N84" s="17">
        <f>J84/L84</f>
        <v>0.71358787673552304</v>
      </c>
      <c r="O84" s="17">
        <f>K84/L84</f>
        <v>0.28641212326447696</v>
      </c>
    </row>
    <row r="85" spans="1:15">
      <c r="A85" s="2" t="s">
        <v>34</v>
      </c>
      <c r="B85" s="5">
        <v>5933.8935574229699</v>
      </c>
      <c r="C85" s="5">
        <v>1875.6302521008404</v>
      </c>
      <c r="D85" s="5">
        <v>7809.5238095238101</v>
      </c>
      <c r="E85" s="5">
        <f t="shared" ref="E85:E89" si="1">C85-B85</f>
        <v>-4058.2633053221298</v>
      </c>
      <c r="F85" s="17">
        <f t="shared" ref="F85:F89" si="2">B85/D85</f>
        <v>0.75982783357245343</v>
      </c>
      <c r="G85" s="17">
        <f t="shared" ref="G85:G89" si="3">C85/D85</f>
        <v>0.24017216642754663</v>
      </c>
      <c r="I85" s="2" t="s">
        <v>374</v>
      </c>
      <c r="J85" s="5">
        <v>200</v>
      </c>
      <c r="K85" s="5"/>
      <c r="L85" s="5">
        <v>200</v>
      </c>
      <c r="M85" s="5">
        <f t="shared" ref="M85:M92" si="4">K85-J85</f>
        <v>-200</v>
      </c>
      <c r="N85" s="20">
        <f t="shared" ref="N85:N89" si="5">J85/L85</f>
        <v>1</v>
      </c>
      <c r="O85" s="20">
        <f t="shared" ref="O85:O89" si="6">K85/L85</f>
        <v>0</v>
      </c>
    </row>
    <row r="86" spans="1:15">
      <c r="A86" s="2" t="s">
        <v>192</v>
      </c>
      <c r="B86" s="5">
        <v>38533.392304290152</v>
      </c>
      <c r="C86" s="5">
        <v>3200</v>
      </c>
      <c r="D86" s="5">
        <v>41733.392304290152</v>
      </c>
      <c r="E86" s="5">
        <f t="shared" si="1"/>
        <v>-35333.392304290152</v>
      </c>
      <c r="F86" s="17">
        <f t="shared" si="2"/>
        <v>0.92332279205419299</v>
      </c>
      <c r="G86" s="17">
        <f t="shared" si="3"/>
        <v>7.6677207945807055E-2</v>
      </c>
      <c r="I86" s="2" t="s">
        <v>157</v>
      </c>
      <c r="J86" s="5">
        <v>114.28571428571432</v>
      </c>
      <c r="K86" s="5"/>
      <c r="L86" s="5">
        <v>114.28571428571432</v>
      </c>
      <c r="M86" s="5">
        <f t="shared" si="4"/>
        <v>-114.28571428571432</v>
      </c>
      <c r="N86" s="20">
        <f t="shared" si="5"/>
        <v>1</v>
      </c>
      <c r="O86" s="20">
        <f t="shared" si="6"/>
        <v>0</v>
      </c>
    </row>
    <row r="87" spans="1:15">
      <c r="A87" s="2" t="s">
        <v>39</v>
      </c>
      <c r="B87" s="5">
        <v>170947.6337903582</v>
      </c>
      <c r="C87" s="5">
        <v>38174.789915966372</v>
      </c>
      <c r="D87" s="5">
        <v>209122.42370632457</v>
      </c>
      <c r="E87" s="5">
        <f t="shared" si="1"/>
        <v>-132772.84387439184</v>
      </c>
      <c r="F87" s="17">
        <f t="shared" si="2"/>
        <v>0.81745243174124593</v>
      </c>
      <c r="G87" s="17">
        <f t="shared" si="3"/>
        <v>0.18254756825875407</v>
      </c>
      <c r="I87" s="2" t="s">
        <v>149</v>
      </c>
      <c r="J87" s="5">
        <v>571.42857142857156</v>
      </c>
      <c r="K87" s="5"/>
      <c r="L87" s="5">
        <v>571.42857142857156</v>
      </c>
      <c r="M87" s="5">
        <f t="shared" si="4"/>
        <v>-571.42857142857156</v>
      </c>
      <c r="N87" s="20">
        <f t="shared" si="5"/>
        <v>1</v>
      </c>
      <c r="O87" s="20">
        <f t="shared" si="6"/>
        <v>0</v>
      </c>
    </row>
    <row r="88" spans="1:15">
      <c r="A88" s="2" t="s">
        <v>161</v>
      </c>
      <c r="B88" s="5">
        <v>39628.571428571449</v>
      </c>
      <c r="C88" s="5">
        <v>3038.6554621848736</v>
      </c>
      <c r="D88" s="5">
        <v>42667.226890756327</v>
      </c>
      <c r="E88" s="5">
        <f t="shared" si="1"/>
        <v>-36589.915966386572</v>
      </c>
      <c r="F88" s="17">
        <f t="shared" si="2"/>
        <v>0.9287824477094575</v>
      </c>
      <c r="G88" s="17">
        <f t="shared" si="3"/>
        <v>7.1217552290542357E-2</v>
      </c>
      <c r="I88" s="2" t="s">
        <v>58</v>
      </c>
      <c r="J88" s="5">
        <v>8076.7507002801158</v>
      </c>
      <c r="K88" s="5">
        <v>5942.8571428571431</v>
      </c>
      <c r="L88" s="5">
        <v>14019.607843137259</v>
      </c>
      <c r="M88" s="5">
        <f t="shared" si="4"/>
        <v>-2133.8935574229727</v>
      </c>
      <c r="N88" s="17">
        <f t="shared" si="5"/>
        <v>0.57610389610389623</v>
      </c>
      <c r="O88" s="17">
        <f t="shared" si="6"/>
        <v>0.42389610389610377</v>
      </c>
    </row>
    <row r="89" spans="1:15">
      <c r="A89" s="2" t="s">
        <v>307</v>
      </c>
      <c r="B89" s="5">
        <v>3600</v>
      </c>
      <c r="C89" s="5">
        <v>705.88235294117646</v>
      </c>
      <c r="D89" s="5">
        <v>4305.8823529411766</v>
      </c>
      <c r="E89" s="5">
        <f t="shared" si="1"/>
        <v>-2894.1176470588234</v>
      </c>
      <c r="F89" s="17">
        <f t="shared" si="2"/>
        <v>0.83606557377049173</v>
      </c>
      <c r="G89" s="17">
        <f t="shared" si="3"/>
        <v>0.16393442622950818</v>
      </c>
      <c r="I89" s="2" t="s">
        <v>316</v>
      </c>
      <c r="J89" s="5">
        <v>1533.3333333333335</v>
      </c>
      <c r="K89" s="5">
        <v>1882.3529411764705</v>
      </c>
      <c r="L89" s="5">
        <v>3415.6862745098042</v>
      </c>
      <c r="M89" s="21">
        <f t="shared" si="4"/>
        <v>349.01960784313701</v>
      </c>
      <c r="N89" s="17">
        <f t="shared" si="5"/>
        <v>0.44890929965556831</v>
      </c>
      <c r="O89" s="17">
        <f t="shared" si="6"/>
        <v>0.55109070034443164</v>
      </c>
    </row>
    <row r="90" spans="1:15">
      <c r="I90" s="2" t="s">
        <v>151</v>
      </c>
      <c r="J90" s="5">
        <v>1838.0952380952383</v>
      </c>
      <c r="K90" s="5">
        <v>1855.4621848739498</v>
      </c>
      <c r="L90" s="5">
        <v>3693.5574229691883</v>
      </c>
      <c r="M90" s="21">
        <f t="shared" si="4"/>
        <v>17.366946778711508</v>
      </c>
      <c r="N90" s="17">
        <f t="shared" ref="N90:N92" si="7">J90/L90</f>
        <v>0.49764902168967085</v>
      </c>
      <c r="O90" s="17">
        <f t="shared" ref="O90:O92" si="8">K90/L90</f>
        <v>0.50235097831032915</v>
      </c>
    </row>
    <row r="91" spans="1:15">
      <c r="A91" s="9" t="s">
        <v>422</v>
      </c>
      <c r="B91" s="9" t="s">
        <v>423</v>
      </c>
      <c r="C91" s="9"/>
      <c r="I91" s="2" t="s">
        <v>304</v>
      </c>
      <c r="J91" s="5">
        <v>1466.666666666667</v>
      </c>
      <c r="K91" s="5">
        <v>235.29411764705881</v>
      </c>
      <c r="L91" s="5">
        <v>1701.9607843137258</v>
      </c>
      <c r="M91" s="5">
        <f t="shared" si="4"/>
        <v>-1231.3725490196082</v>
      </c>
      <c r="N91" s="17">
        <f t="shared" si="7"/>
        <v>0.86175115207373276</v>
      </c>
      <c r="O91" s="17">
        <f t="shared" si="8"/>
        <v>0.13824884792626727</v>
      </c>
    </row>
    <row r="92" spans="1:15">
      <c r="A92" s="6" t="s">
        <v>420</v>
      </c>
      <c r="B92" s="6" t="s">
        <v>18</v>
      </c>
      <c r="C92" s="6" t="s">
        <v>71</v>
      </c>
      <c r="D92" s="6" t="s">
        <v>421</v>
      </c>
      <c r="I92" s="2" t="s">
        <v>233</v>
      </c>
      <c r="J92" s="5">
        <v>114.28571428571432</v>
      </c>
      <c r="K92" s="5"/>
      <c r="L92" s="5">
        <v>114.28571428571432</v>
      </c>
      <c r="M92" s="5">
        <f t="shared" si="4"/>
        <v>-114.28571428571432</v>
      </c>
      <c r="N92" s="20">
        <f t="shared" si="7"/>
        <v>1</v>
      </c>
      <c r="O92" s="20">
        <f t="shared" si="8"/>
        <v>0</v>
      </c>
    </row>
    <row r="93" spans="1:15">
      <c r="A93" s="13" t="s">
        <v>16</v>
      </c>
      <c r="B93" s="16">
        <v>9033.6134453781524</v>
      </c>
      <c r="C93" s="16">
        <v>2100.840336134454</v>
      </c>
      <c r="D93" s="16">
        <v>11134.453781512606</v>
      </c>
      <c r="E93" s="5"/>
      <c r="F93" s="17"/>
      <c r="G93" s="17"/>
      <c r="N93" s="17"/>
      <c r="O93" s="17"/>
    </row>
    <row r="94" spans="1:15">
      <c r="A94" s="7" t="s">
        <v>34</v>
      </c>
      <c r="B94">
        <v>210.0840336134454</v>
      </c>
      <c r="C94">
        <v>0</v>
      </c>
      <c r="D94">
        <v>210.0840336134454</v>
      </c>
      <c r="E94" s="5">
        <f t="shared" ref="E94:E98" si="9">C94-B94</f>
        <v>-210.0840336134454</v>
      </c>
      <c r="F94" s="17">
        <f t="shared" ref="F94:F98" si="10">B94/D94</f>
        <v>1</v>
      </c>
      <c r="G94" s="17">
        <f t="shared" ref="G94:G98" si="11">C94/D94</f>
        <v>0</v>
      </c>
    </row>
    <row r="95" spans="1:15">
      <c r="A95" s="7" t="s">
        <v>39</v>
      </c>
      <c r="B95">
        <v>8823.5294117647063</v>
      </c>
      <c r="C95">
        <v>2100.840336134454</v>
      </c>
      <c r="D95">
        <v>10924.36974789916</v>
      </c>
      <c r="E95" s="5">
        <f t="shared" si="9"/>
        <v>-6722.6890756302528</v>
      </c>
      <c r="F95" s="17">
        <f t="shared" si="10"/>
        <v>0.80769230769230771</v>
      </c>
      <c r="G95" s="17">
        <f t="shared" si="11"/>
        <v>0.19230769230769232</v>
      </c>
    </row>
    <row r="96" spans="1:15">
      <c r="A96" s="13" t="s">
        <v>144</v>
      </c>
      <c r="B96" s="16">
        <v>234571.95931003985</v>
      </c>
      <c r="C96" s="16">
        <v>33828.571428571428</v>
      </c>
      <c r="D96" s="16">
        <v>268400.5307386113</v>
      </c>
      <c r="E96" s="5"/>
      <c r="F96" s="17"/>
      <c r="G96" s="17"/>
    </row>
    <row r="97" spans="1:16">
      <c r="A97" s="7" t="s">
        <v>224</v>
      </c>
      <c r="B97">
        <v>11028.748341441846</v>
      </c>
      <c r="C97">
        <v>228.57142857142858</v>
      </c>
      <c r="D97">
        <v>11257.319770013275</v>
      </c>
      <c r="E97" s="5">
        <f t="shared" si="9"/>
        <v>-10800.176912870416</v>
      </c>
      <c r="F97" s="17">
        <f t="shared" si="10"/>
        <v>0.97969575056575298</v>
      </c>
      <c r="G97" s="17">
        <f t="shared" si="11"/>
        <v>2.0304249434246909E-2</v>
      </c>
    </row>
    <row r="98" spans="1:16">
      <c r="A98" s="7" t="s">
        <v>34</v>
      </c>
      <c r="B98">
        <v>2057.1428571428573</v>
      </c>
      <c r="C98">
        <v>228.57142857142858</v>
      </c>
      <c r="D98">
        <v>2285.7142857142858</v>
      </c>
      <c r="E98" s="5">
        <f t="shared" si="9"/>
        <v>-1828.5714285714287</v>
      </c>
      <c r="F98" s="17">
        <f t="shared" si="10"/>
        <v>0.9</v>
      </c>
      <c r="G98" s="17">
        <f t="shared" si="11"/>
        <v>0.1</v>
      </c>
    </row>
    <row r="99" spans="1:16">
      <c r="A99" s="7" t="s">
        <v>192</v>
      </c>
      <c r="B99">
        <v>38533.392304290152</v>
      </c>
      <c r="C99">
        <v>3200</v>
      </c>
      <c r="D99">
        <v>41733.392304290152</v>
      </c>
      <c r="E99" s="5">
        <f>C99-B99</f>
        <v>-35333.392304290152</v>
      </c>
      <c r="F99" s="17">
        <f>B99/D99</f>
        <v>0.92332279205419299</v>
      </c>
      <c r="G99" s="17">
        <f>C99/D99</f>
        <v>7.6677207945807055E-2</v>
      </c>
      <c r="I99" t="s">
        <v>8</v>
      </c>
      <c r="J99" t="s">
        <v>30</v>
      </c>
    </row>
    <row r="100" spans="1:16">
      <c r="A100" s="7" t="s">
        <v>39</v>
      </c>
      <c r="B100">
        <v>145924.10437859356</v>
      </c>
      <c r="C100">
        <v>29485.714285714286</v>
      </c>
      <c r="D100">
        <v>175409.81866430785</v>
      </c>
      <c r="E100" s="5">
        <f t="shared" ref="E100:E104" si="12">C100-B100</f>
        <v>-116438.39009287927</v>
      </c>
      <c r="F100" s="17">
        <f t="shared" ref="F100:F104" si="13">B100/D100</f>
        <v>0.83190385515338316</v>
      </c>
      <c r="G100" s="17">
        <f t="shared" ref="G100:G104" si="14">C100/D100</f>
        <v>0.16809614484661684</v>
      </c>
      <c r="I100" t="s">
        <v>9</v>
      </c>
      <c r="J100" t="s">
        <v>23</v>
      </c>
    </row>
    <row r="101" spans="1:16">
      <c r="A101" s="7" t="s">
        <v>161</v>
      </c>
      <c r="B101">
        <v>37028.571428571449</v>
      </c>
      <c r="C101">
        <v>685.71428571428578</v>
      </c>
      <c r="D101">
        <v>37714.285714285732</v>
      </c>
      <c r="E101" s="5">
        <f t="shared" si="12"/>
        <v>-36342.857142857167</v>
      </c>
      <c r="F101" s="17">
        <f t="shared" si="13"/>
        <v>0.98181818181818192</v>
      </c>
      <c r="G101" s="17">
        <f t="shared" si="14"/>
        <v>1.8181818181818174E-2</v>
      </c>
    </row>
    <row r="102" spans="1:16">
      <c r="A102" s="13" t="s">
        <v>296</v>
      </c>
      <c r="B102" s="16">
        <v>26066.666666666664</v>
      </c>
      <c r="C102" s="16">
        <v>11294.117647058823</v>
      </c>
      <c r="D102" s="16">
        <v>37360.784313725489</v>
      </c>
      <c r="E102" s="5"/>
      <c r="F102" s="17"/>
      <c r="G102" s="17"/>
      <c r="I102" t="s">
        <v>422</v>
      </c>
      <c r="J102" t="s">
        <v>423</v>
      </c>
    </row>
    <row r="103" spans="1:16">
      <c r="A103" s="7" t="s">
        <v>34</v>
      </c>
      <c r="B103">
        <v>3666.6666666666661</v>
      </c>
      <c r="C103">
        <v>1647.0588235294117</v>
      </c>
      <c r="D103">
        <v>5313.7254901960778</v>
      </c>
      <c r="E103" s="5">
        <f t="shared" si="12"/>
        <v>-2019.6078431372543</v>
      </c>
      <c r="F103" s="17">
        <f t="shared" si="13"/>
        <v>0.69003690036900367</v>
      </c>
      <c r="G103" s="17">
        <f t="shared" si="14"/>
        <v>0.30996309963099633</v>
      </c>
      <c r="I103" t="s">
        <v>420</v>
      </c>
      <c r="J103" t="s">
        <v>18</v>
      </c>
      <c r="K103" t="s">
        <v>71</v>
      </c>
      <c r="L103" t="s">
        <v>421</v>
      </c>
    </row>
    <row r="104" spans="1:16">
      <c r="A104" s="7" t="s">
        <v>39</v>
      </c>
      <c r="B104">
        <v>16200</v>
      </c>
      <c r="C104">
        <v>6588.2352941176468</v>
      </c>
      <c r="D104">
        <v>22788.235294117647</v>
      </c>
      <c r="E104" s="5">
        <f t="shared" si="12"/>
        <v>-9611.7647058823532</v>
      </c>
      <c r="F104" s="17">
        <f t="shared" si="13"/>
        <v>0.71089313371192564</v>
      </c>
      <c r="G104" s="17">
        <f t="shared" si="14"/>
        <v>0.28910686628807436</v>
      </c>
      <c r="I104" t="s">
        <v>16</v>
      </c>
      <c r="J104">
        <v>525.2100840336135</v>
      </c>
      <c r="K104">
        <v>105.0420168067227</v>
      </c>
      <c r="L104">
        <v>630.2521008403362</v>
      </c>
      <c r="M104" s="5">
        <f>K104-J104</f>
        <v>-420.1680672268908</v>
      </c>
      <c r="N104" s="22">
        <f>J104/L104</f>
        <v>0.83333333333333337</v>
      </c>
      <c r="O104" s="22">
        <f>K104/L104</f>
        <v>0.16666666666666666</v>
      </c>
    </row>
    <row r="105" spans="1:16">
      <c r="A105" s="7" t="s">
        <v>161</v>
      </c>
      <c r="B105">
        <v>2600</v>
      </c>
      <c r="C105">
        <v>2352.9411764705883</v>
      </c>
      <c r="D105">
        <v>4952.9411764705883</v>
      </c>
      <c r="E105" s="5">
        <f>C105-B105</f>
        <v>-247.05882352941171</v>
      </c>
      <c r="F105" s="17">
        <f>B105/D105</f>
        <v>0.52494061757719712</v>
      </c>
      <c r="G105" s="17">
        <f>C105/D105</f>
        <v>0.47505938242280288</v>
      </c>
      <c r="I105" t="s">
        <v>29</v>
      </c>
      <c r="J105">
        <v>315.1260504201681</v>
      </c>
      <c r="K105">
        <v>105.0420168067227</v>
      </c>
      <c r="L105">
        <v>420.1680672268908</v>
      </c>
      <c r="M105" s="5">
        <f t="shared" ref="M105:M112" si="15">K105-J105</f>
        <v>-210.0840336134454</v>
      </c>
      <c r="N105" s="22">
        <f t="shared" ref="N105:N112" si="16">J105/L105</f>
        <v>0.75</v>
      </c>
      <c r="O105" s="22">
        <f t="shared" ref="O105:O112" si="17">K105/L105</f>
        <v>0.25</v>
      </c>
    </row>
    <row r="106" spans="1:16">
      <c r="A106" s="7" t="s">
        <v>307</v>
      </c>
      <c r="B106">
        <v>3600</v>
      </c>
      <c r="C106">
        <v>705.88235294117646</v>
      </c>
      <c r="D106">
        <v>4305.8823529411766</v>
      </c>
      <c r="E106" s="5">
        <f t="shared" ref="E106" si="18">C106-B106</f>
        <v>-2894.1176470588234</v>
      </c>
      <c r="F106" s="17">
        <f t="shared" ref="F106" si="19">B106/D106</f>
        <v>0.83606557377049173</v>
      </c>
      <c r="G106" s="17">
        <f t="shared" ref="G106" si="20">C106/D106</f>
        <v>0.16393442622950818</v>
      </c>
      <c r="I106" t="s">
        <v>58</v>
      </c>
      <c r="J106">
        <v>210.0840336134454</v>
      </c>
      <c r="K106">
        <v>0</v>
      </c>
      <c r="L106">
        <v>210.0840336134454</v>
      </c>
      <c r="M106" s="5">
        <f t="shared" si="15"/>
        <v>-210.0840336134454</v>
      </c>
      <c r="N106" s="22">
        <f t="shared" si="16"/>
        <v>1</v>
      </c>
      <c r="O106" s="22">
        <f t="shared" si="17"/>
        <v>0</v>
      </c>
    </row>
    <row r="107" spans="1:16">
      <c r="E107" s="5"/>
      <c r="F107" s="17"/>
      <c r="G107" s="17"/>
      <c r="I107" t="s">
        <v>144</v>
      </c>
      <c r="J107">
        <v>11200.000000000004</v>
      </c>
      <c r="K107">
        <v>8228.5714285714294</v>
      </c>
      <c r="L107">
        <v>19428.571428571431</v>
      </c>
      <c r="M107" s="5">
        <f t="shared" si="15"/>
        <v>-2971.4285714285743</v>
      </c>
      <c r="N107" s="22">
        <f t="shared" si="16"/>
        <v>0.57647058823529418</v>
      </c>
      <c r="O107" s="22">
        <f t="shared" si="17"/>
        <v>0.42352941176470588</v>
      </c>
    </row>
    <row r="108" spans="1:16">
      <c r="E108" s="5"/>
      <c r="F108" s="17"/>
      <c r="G108" s="17"/>
      <c r="I108" s="25" t="s">
        <v>29</v>
      </c>
      <c r="J108" s="25">
        <v>1828.5714285714287</v>
      </c>
      <c r="K108" s="25">
        <v>1371.4285714285716</v>
      </c>
      <c r="L108" s="25">
        <v>3200</v>
      </c>
      <c r="M108" s="26">
        <f t="shared" si="15"/>
        <v>-457.14285714285711</v>
      </c>
      <c r="N108" s="27">
        <f t="shared" si="16"/>
        <v>0.57142857142857151</v>
      </c>
      <c r="O108" s="27">
        <f t="shared" si="17"/>
        <v>0.4285714285714286</v>
      </c>
      <c r="P108" s="25"/>
    </row>
    <row r="109" spans="1:16">
      <c r="A109" s="6" t="s">
        <v>420</v>
      </c>
      <c r="B109" s="6" t="s">
        <v>18</v>
      </c>
      <c r="C109" s="6" t="s">
        <v>71</v>
      </c>
      <c r="D109" s="6" t="s">
        <v>421</v>
      </c>
      <c r="F109" s="17"/>
      <c r="G109" s="17"/>
      <c r="I109" t="s">
        <v>157</v>
      </c>
      <c r="J109">
        <v>114.28571428571432</v>
      </c>
      <c r="L109">
        <v>114.28571428571432</v>
      </c>
      <c r="M109" s="5">
        <f t="shared" si="15"/>
        <v>-114.28571428571432</v>
      </c>
      <c r="N109" s="22">
        <f t="shared" si="16"/>
        <v>1</v>
      </c>
      <c r="O109" s="22">
        <f t="shared" si="17"/>
        <v>0</v>
      </c>
    </row>
    <row r="110" spans="1:16">
      <c r="A110" s="13" t="s">
        <v>16</v>
      </c>
      <c r="B110" s="16">
        <v>22794.117647058833</v>
      </c>
      <c r="C110" s="16">
        <v>18802.521008403372</v>
      </c>
      <c r="D110" s="16">
        <v>41596.6386554622</v>
      </c>
      <c r="F110" s="17"/>
      <c r="G110" s="17"/>
      <c r="I110" t="s">
        <v>149</v>
      </c>
      <c r="J110">
        <v>571.42857142857156</v>
      </c>
      <c r="L110">
        <v>571.42857142857156</v>
      </c>
      <c r="M110" s="5">
        <f t="shared" si="15"/>
        <v>-571.42857142857156</v>
      </c>
      <c r="N110" s="22">
        <f t="shared" si="16"/>
        <v>1</v>
      </c>
      <c r="O110" s="22">
        <f t="shared" si="17"/>
        <v>0</v>
      </c>
    </row>
    <row r="111" spans="1:16">
      <c r="A111" s="18" t="s">
        <v>23</v>
      </c>
      <c r="B111" s="15">
        <v>5042.0168067226896</v>
      </c>
      <c r="C111" s="15">
        <v>7878.1512605042026</v>
      </c>
      <c r="D111" s="15">
        <v>12920.168067226892</v>
      </c>
      <c r="I111" s="25" t="s">
        <v>58</v>
      </c>
      <c r="J111" s="25">
        <v>7200.0000000000027</v>
      </c>
      <c r="K111" s="25">
        <v>5942.8571428571431</v>
      </c>
      <c r="L111" s="25">
        <v>13142.857142857145</v>
      </c>
      <c r="M111" s="26">
        <f t="shared" si="15"/>
        <v>-1257.1428571428596</v>
      </c>
      <c r="N111" s="27">
        <f t="shared" si="16"/>
        <v>0.54782608695652191</v>
      </c>
      <c r="O111" s="27">
        <f t="shared" si="17"/>
        <v>0.4521739130434782</v>
      </c>
    </row>
    <row r="112" spans="1:16">
      <c r="A112" s="8" t="s">
        <v>22</v>
      </c>
      <c r="B112">
        <v>4516.8067226890762</v>
      </c>
      <c r="C112">
        <v>7773.1092436974795</v>
      </c>
      <c r="D112">
        <v>12289.915966386556</v>
      </c>
      <c r="E112" s="17">
        <f>D112/$D$110</f>
        <v>0.29545454545454536</v>
      </c>
      <c r="I112" s="25" t="s">
        <v>151</v>
      </c>
      <c r="J112" s="25">
        <v>1371.4285714285716</v>
      </c>
      <c r="K112" s="25">
        <v>914.28571428571433</v>
      </c>
      <c r="L112" s="25">
        <v>2285.7142857142858</v>
      </c>
      <c r="M112" s="26">
        <f t="shared" si="15"/>
        <v>-457.14285714285722</v>
      </c>
      <c r="N112" s="27">
        <f t="shared" si="16"/>
        <v>0.60000000000000009</v>
      </c>
      <c r="O112" s="27">
        <f t="shared" si="17"/>
        <v>0.4</v>
      </c>
    </row>
    <row r="113" spans="1:15">
      <c r="A113" s="8" t="s">
        <v>30</v>
      </c>
      <c r="B113">
        <v>525.2100840336135</v>
      </c>
      <c r="C113">
        <v>105.0420168067227</v>
      </c>
      <c r="D113">
        <v>630.2521008403362</v>
      </c>
      <c r="E113" s="17">
        <f>D113/$D$110</f>
        <v>1.5151515151515147E-2</v>
      </c>
      <c r="I113" t="s">
        <v>233</v>
      </c>
      <c r="J113">
        <v>114.28571428571432</v>
      </c>
      <c r="L113">
        <v>114.28571428571432</v>
      </c>
      <c r="M113" s="5">
        <f>K113-J113</f>
        <v>-114.28571428571432</v>
      </c>
      <c r="N113" s="22">
        <f>J113/L113</f>
        <v>1</v>
      </c>
      <c r="O113" s="22">
        <f>K113/L113</f>
        <v>0</v>
      </c>
    </row>
    <row r="114" spans="1:15">
      <c r="A114" s="18" t="s">
        <v>37</v>
      </c>
      <c r="B114" s="15">
        <v>17752.100840336141</v>
      </c>
      <c r="C114" s="15">
        <v>10924.369747899165</v>
      </c>
      <c r="D114" s="15">
        <v>28676.470588235308</v>
      </c>
      <c r="E114" s="17"/>
      <c r="I114" t="s">
        <v>296</v>
      </c>
      <c r="J114">
        <v>25800.000000000004</v>
      </c>
      <c r="K114">
        <v>11058.823529411764</v>
      </c>
      <c r="L114">
        <v>36858.823529411762</v>
      </c>
      <c r="M114" s="5">
        <f t="shared" ref="M114:M121" si="21">K114-J114</f>
        <v>-14741.17647058824</v>
      </c>
      <c r="N114" s="22">
        <f t="shared" ref="N114:N121" si="22">J114/L114</f>
        <v>0.69996808171082048</v>
      </c>
      <c r="O114" s="22">
        <f t="shared" ref="O114:O121" si="23">K114/L114</f>
        <v>0.30003191828917969</v>
      </c>
    </row>
    <row r="115" spans="1:15">
      <c r="A115" s="8" t="s">
        <v>22</v>
      </c>
      <c r="B115">
        <v>8613.4453781512657</v>
      </c>
      <c r="C115">
        <v>8403.3613445378214</v>
      </c>
      <c r="D115" s="24">
        <v>17016.806722689085</v>
      </c>
      <c r="E115" s="17">
        <f>D115/$D$110</f>
        <v>0.40909090909090917</v>
      </c>
      <c r="I115" t="s">
        <v>29</v>
      </c>
      <c r="J115">
        <v>21466.666666666668</v>
      </c>
      <c r="K115">
        <v>7999.9999999999982</v>
      </c>
      <c r="L115">
        <v>29466.666666666664</v>
      </c>
      <c r="M115" s="5">
        <f t="shared" si="21"/>
        <v>-13466.66666666667</v>
      </c>
      <c r="N115" s="22">
        <f t="shared" si="22"/>
        <v>0.72850678733031682</v>
      </c>
      <c r="O115" s="22">
        <f t="shared" si="23"/>
        <v>0.27149321266968324</v>
      </c>
    </row>
    <row r="116" spans="1:15">
      <c r="A116" s="8" t="s">
        <v>36</v>
      </c>
      <c r="B116">
        <v>9033.613445378156</v>
      </c>
      <c r="C116">
        <v>2100.840336134454</v>
      </c>
      <c r="D116" s="23">
        <v>11134.4537815126</v>
      </c>
      <c r="E116" s="17">
        <f>D116/$D$110</f>
        <v>0.26767676767676746</v>
      </c>
      <c r="I116" t="s">
        <v>374</v>
      </c>
      <c r="J116">
        <v>200</v>
      </c>
      <c r="L116">
        <v>200</v>
      </c>
      <c r="M116" s="5">
        <f t="shared" si="21"/>
        <v>-200</v>
      </c>
      <c r="N116" s="22">
        <f t="shared" si="22"/>
        <v>1</v>
      </c>
      <c r="O116" s="22">
        <f t="shared" si="23"/>
        <v>0</v>
      </c>
    </row>
    <row r="117" spans="1:15">
      <c r="A117" s="8" t="s">
        <v>30</v>
      </c>
      <c r="B117">
        <v>105.0420168067227</v>
      </c>
      <c r="C117">
        <v>420.1680672268908</v>
      </c>
      <c r="D117">
        <v>525.2100840336135</v>
      </c>
      <c r="E117" s="17">
        <f>D117/$D$110</f>
        <v>1.2626262626262623E-2</v>
      </c>
      <c r="F117" s="19">
        <f>SUM(E112:E117)</f>
        <v>0.99999999999999989</v>
      </c>
      <c r="I117" t="s">
        <v>58</v>
      </c>
      <c r="J117">
        <v>666.66666666666674</v>
      </c>
      <c r="L117">
        <v>666.66666666666674</v>
      </c>
      <c r="M117" s="5">
        <f t="shared" si="21"/>
        <v>-666.66666666666674</v>
      </c>
      <c r="N117" s="22">
        <f t="shared" si="22"/>
        <v>1</v>
      </c>
      <c r="O117" s="22">
        <f t="shared" si="23"/>
        <v>0</v>
      </c>
    </row>
    <row r="118" spans="1:15">
      <c r="A118" s="13" t="s">
        <v>144</v>
      </c>
      <c r="B118" s="16">
        <v>272791.15435647947</v>
      </c>
      <c r="C118" s="16">
        <v>61942.857142857138</v>
      </c>
      <c r="D118" s="16">
        <v>334734.01149933657</v>
      </c>
      <c r="I118" s="25" t="s">
        <v>316</v>
      </c>
      <c r="J118" s="25">
        <v>1533.3333333333335</v>
      </c>
      <c r="K118" s="25">
        <v>1882.3529411764705</v>
      </c>
      <c r="L118" s="25">
        <v>3415.6862745098042</v>
      </c>
      <c r="M118" s="28">
        <f t="shared" si="21"/>
        <v>349.01960784313701</v>
      </c>
      <c r="N118" s="29">
        <f>J118/L118</f>
        <v>0.44890929965556831</v>
      </c>
      <c r="O118" s="29">
        <f t="shared" si="23"/>
        <v>0.55109070034443164</v>
      </c>
    </row>
    <row r="119" spans="1:15">
      <c r="A119" s="18" t="s">
        <v>23</v>
      </c>
      <c r="B119" s="15">
        <v>20685.714285714297</v>
      </c>
      <c r="C119" s="15">
        <v>15771.428571428569</v>
      </c>
      <c r="D119" s="15">
        <v>36457.14285714287</v>
      </c>
      <c r="I119" s="25" t="s">
        <v>151</v>
      </c>
      <c r="J119" s="25">
        <v>466.66666666666669</v>
      </c>
      <c r="K119" s="25">
        <v>941.17647058823525</v>
      </c>
      <c r="L119" s="25">
        <v>1407.8431372549019</v>
      </c>
      <c r="M119" s="28">
        <f t="shared" si="21"/>
        <v>474.50980392156856</v>
      </c>
      <c r="N119" s="29">
        <f t="shared" si="22"/>
        <v>0.33147632311977721</v>
      </c>
      <c r="O119" s="29">
        <f t="shared" si="23"/>
        <v>0.66852367688022285</v>
      </c>
    </row>
    <row r="120" spans="1:15">
      <c r="A120" s="8" t="s">
        <v>22</v>
      </c>
      <c r="B120">
        <v>9142.8571428571504</v>
      </c>
      <c r="C120">
        <v>6628.5714285714266</v>
      </c>
      <c r="D120">
        <v>15771.428571428576</v>
      </c>
      <c r="E120" s="17">
        <f>D120/$D$118</f>
        <v>4.7116301390424539E-2</v>
      </c>
      <c r="F120" s="17"/>
      <c r="I120" t="s">
        <v>304</v>
      </c>
      <c r="J120">
        <v>1466.666666666667</v>
      </c>
      <c r="K120">
        <v>235.29411764705881</v>
      </c>
      <c r="L120">
        <v>1701.9607843137258</v>
      </c>
      <c r="M120" s="5">
        <f t="shared" si="21"/>
        <v>-1231.3725490196082</v>
      </c>
      <c r="N120" s="22">
        <f t="shared" si="22"/>
        <v>0.86175115207373276</v>
      </c>
      <c r="O120" s="22">
        <f t="shared" si="23"/>
        <v>0.13824884792626727</v>
      </c>
    </row>
    <row r="121" spans="1:15">
      <c r="A121" s="8" t="s">
        <v>36</v>
      </c>
      <c r="B121">
        <v>342.85714285714295</v>
      </c>
      <c r="C121">
        <v>914.28571428571433</v>
      </c>
      <c r="D121">
        <v>1257.1428571428573</v>
      </c>
      <c r="E121" s="17">
        <f>D121/$D$118</f>
        <v>3.7556472122802164E-3</v>
      </c>
      <c r="F121" s="17"/>
      <c r="I121" t="s">
        <v>421</v>
      </c>
      <c r="J121">
        <v>37525.210084033613</v>
      </c>
      <c r="K121">
        <v>19392.436974789915</v>
      </c>
      <c r="L121">
        <v>56917.647058823532</v>
      </c>
      <c r="M121" s="5">
        <f t="shared" si="21"/>
        <v>-18132.773109243699</v>
      </c>
      <c r="N121" s="22">
        <f t="shared" si="22"/>
        <v>0.65928955294395553</v>
      </c>
      <c r="O121" s="22">
        <f t="shared" si="23"/>
        <v>0.34071044705604436</v>
      </c>
    </row>
    <row r="122" spans="1:15">
      <c r="A122" s="8" t="s">
        <v>30</v>
      </c>
      <c r="B122">
        <v>11200.000000000004</v>
      </c>
      <c r="C122">
        <v>8228.5714285714275</v>
      </c>
      <c r="D122">
        <v>19428.571428571431</v>
      </c>
      <c r="E122" s="17">
        <f>D122/$D$118</f>
        <v>5.8041820553421525E-2</v>
      </c>
      <c r="F122" s="17"/>
    </row>
    <row r="123" spans="1:15">
      <c r="A123" s="18" t="s">
        <v>37</v>
      </c>
      <c r="B123" s="15">
        <v>252105.44007076515</v>
      </c>
      <c r="C123" s="15">
        <v>46171.428571428565</v>
      </c>
      <c r="D123" s="15">
        <v>298276.86864219373</v>
      </c>
      <c r="E123" s="17"/>
      <c r="F123" s="17"/>
    </row>
    <row r="124" spans="1:15">
      <c r="A124" s="8" t="s">
        <v>22</v>
      </c>
      <c r="B124">
        <v>17533.480760725346</v>
      </c>
      <c r="C124">
        <v>12342.857142857147</v>
      </c>
      <c r="D124" s="24">
        <v>29876.337903582491</v>
      </c>
      <c r="E124" s="17">
        <f>D124/$D$118</f>
        <v>8.925396546876356E-2</v>
      </c>
      <c r="F124" s="17"/>
    </row>
    <row r="125" spans="1:15">
      <c r="A125" s="8" t="s">
        <v>36</v>
      </c>
      <c r="B125">
        <v>234571.95931003982</v>
      </c>
      <c r="C125">
        <v>33828.57142857142</v>
      </c>
      <c r="D125" s="23">
        <v>268400.53073861124</v>
      </c>
      <c r="E125" s="17">
        <f>D125/$D$118</f>
        <v>0.80183226537511021</v>
      </c>
      <c r="F125" s="17">
        <f>SUM(E120:E125)</f>
        <v>1</v>
      </c>
    </row>
    <row r="126" spans="1:15">
      <c r="A126" s="13" t="s">
        <v>296</v>
      </c>
      <c r="B126" s="16">
        <v>135933.33333333331</v>
      </c>
      <c r="C126" s="16">
        <v>73176.470588235345</v>
      </c>
      <c r="D126" s="16">
        <v>209109.80392156861</v>
      </c>
    </row>
    <row r="127" spans="1:15">
      <c r="A127" s="18" t="s">
        <v>23</v>
      </c>
      <c r="B127" s="15">
        <v>98866.666666666642</v>
      </c>
      <c r="C127" s="15">
        <v>55058.823529411806</v>
      </c>
      <c r="D127" s="15">
        <v>153925.49019607843</v>
      </c>
    </row>
    <row r="128" spans="1:15">
      <c r="A128" s="8" t="s">
        <v>22</v>
      </c>
      <c r="B128">
        <v>46933.333333333285</v>
      </c>
      <c r="C128">
        <v>33411.764705882386</v>
      </c>
      <c r="D128">
        <v>80345.098039215663</v>
      </c>
      <c r="E128" s="17">
        <f>D128/$D$126</f>
        <v>0.38422444348592533</v>
      </c>
      <c r="F128" s="17"/>
    </row>
    <row r="129" spans="1:6">
      <c r="A129" s="8" t="s">
        <v>36</v>
      </c>
      <c r="B129">
        <v>26133.333333333339</v>
      </c>
      <c r="C129">
        <v>10588.235294117647</v>
      </c>
      <c r="D129">
        <v>36721.568627450986</v>
      </c>
      <c r="E129" s="17">
        <f>D129/$D$126</f>
        <v>0.17560902424844818</v>
      </c>
      <c r="F129" s="17"/>
    </row>
    <row r="130" spans="1:6">
      <c r="A130" s="8" t="s">
        <v>30</v>
      </c>
      <c r="B130">
        <v>25800.000000000011</v>
      </c>
      <c r="C130">
        <v>11058.823529411773</v>
      </c>
      <c r="D130">
        <v>36858.823529411784</v>
      </c>
      <c r="E130" s="17">
        <f>D130/$D$126</f>
        <v>0.17626540142152552</v>
      </c>
      <c r="F130" s="17"/>
    </row>
    <row r="131" spans="1:6">
      <c r="A131" s="18" t="s">
        <v>37</v>
      </c>
      <c r="B131" s="15">
        <v>37066.666666666672</v>
      </c>
      <c r="C131" s="15">
        <v>18117.647058823532</v>
      </c>
      <c r="D131" s="15">
        <v>55184.313725490203</v>
      </c>
      <c r="E131" s="17"/>
      <c r="F131" s="17"/>
    </row>
    <row r="132" spans="1:6">
      <c r="A132" s="8" t="s">
        <v>22</v>
      </c>
      <c r="B132">
        <v>6800.0000000000018</v>
      </c>
      <c r="C132">
        <v>4000.0000000000009</v>
      </c>
      <c r="D132" s="24">
        <v>10800.000000000004</v>
      </c>
      <c r="E132" s="17">
        <f>D132/$D$126</f>
        <v>5.1647506704424001E-2</v>
      </c>
      <c r="F132" s="17"/>
    </row>
    <row r="133" spans="1:6">
      <c r="A133" s="8" t="s">
        <v>36</v>
      </c>
      <c r="B133">
        <v>26066.666666666668</v>
      </c>
      <c r="C133">
        <v>11294.117647058825</v>
      </c>
      <c r="D133" s="23">
        <v>37360.784313725497</v>
      </c>
      <c r="E133" s="17">
        <f>D133/$D$126</f>
        <v>0.17866586651163668</v>
      </c>
      <c r="F133" s="17"/>
    </row>
    <row r="134" spans="1:6">
      <c r="A134" s="8" t="s">
        <v>30</v>
      </c>
      <c r="B134">
        <v>4200</v>
      </c>
      <c r="C134">
        <v>2823.5294117647068</v>
      </c>
      <c r="D134">
        <v>7023.5294117647063</v>
      </c>
      <c r="E134" s="17">
        <f>D134/$D$126</f>
        <v>3.3587757628040435E-2</v>
      </c>
      <c r="F134" s="17">
        <f>SUM(E128:E134)</f>
        <v>1</v>
      </c>
    </row>
  </sheetData>
  <pageMargins left="0.7" right="0.7" top="0.75" bottom="0.75" header="0.3" footer="0.3"/>
  <pageSetup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206D15-72C3-8C4D-9240-B31F2E7D6995}">
  <dimension ref="A2:J60"/>
  <sheetViews>
    <sheetView workbookViewId="0">
      <selection activeCell="G12" sqref="G12"/>
    </sheetView>
  </sheetViews>
  <sheetFormatPr baseColWidth="10" defaultRowHeight="16"/>
  <cols>
    <col min="1" max="1" width="10.83203125" customWidth="1"/>
  </cols>
  <sheetData>
    <row r="2" spans="1:10">
      <c r="A2" s="59"/>
      <c r="B2" s="59"/>
      <c r="C2" s="59"/>
      <c r="D2" s="59"/>
      <c r="E2" s="59"/>
      <c r="F2" s="59"/>
      <c r="G2" s="59"/>
      <c r="H2" s="59"/>
      <c r="I2" s="59"/>
      <c r="J2" s="59"/>
    </row>
    <row r="3" spans="1:10" s="34" customFormat="1" ht="102">
      <c r="A3" s="33" t="s">
        <v>430</v>
      </c>
      <c r="B3" s="33" t="s">
        <v>431</v>
      </c>
      <c r="C3" s="33" t="s">
        <v>432</v>
      </c>
      <c r="D3" s="33" t="s">
        <v>433</v>
      </c>
      <c r="E3" s="33" t="s">
        <v>434</v>
      </c>
      <c r="F3" s="33" t="s">
        <v>435</v>
      </c>
      <c r="G3" s="33" t="s">
        <v>436</v>
      </c>
      <c r="H3" s="33" t="s">
        <v>437</v>
      </c>
      <c r="I3" s="33" t="s">
        <v>438</v>
      </c>
      <c r="J3" s="34" t="s">
        <v>439</v>
      </c>
    </row>
    <row r="4" spans="1:10">
      <c r="A4" s="30" t="s">
        <v>297</v>
      </c>
      <c r="D4" s="32">
        <v>54298</v>
      </c>
      <c r="E4" s="32">
        <v>43863</v>
      </c>
      <c r="F4" s="32">
        <v>10435</v>
      </c>
      <c r="G4" s="32">
        <v>2466</v>
      </c>
      <c r="H4" s="32">
        <v>1699</v>
      </c>
      <c r="I4" s="30">
        <v>767</v>
      </c>
      <c r="J4" s="17">
        <f t="shared" ref="J4:J10" si="0">G4/D4</f>
        <v>4.5416037423109505E-2</v>
      </c>
    </row>
    <row r="5" spans="1:10">
      <c r="A5" s="30" t="s">
        <v>343</v>
      </c>
      <c r="D5" s="32">
        <v>82678</v>
      </c>
      <c r="E5" s="32">
        <v>64012</v>
      </c>
      <c r="F5" s="32">
        <v>18667</v>
      </c>
      <c r="G5" s="32">
        <v>1571</v>
      </c>
      <c r="H5" s="30">
        <v>200</v>
      </c>
      <c r="I5" s="32">
        <v>1371</v>
      </c>
      <c r="J5" s="17">
        <f t="shared" si="0"/>
        <v>1.9001427223687074E-2</v>
      </c>
    </row>
    <row r="6" spans="1:10">
      <c r="A6" s="30" t="s">
        <v>385</v>
      </c>
      <c r="D6" s="32">
        <v>72133</v>
      </c>
      <c r="E6" s="32">
        <v>46051</v>
      </c>
      <c r="F6" s="32">
        <v>26082</v>
      </c>
      <c r="G6" s="32">
        <v>2538</v>
      </c>
      <c r="H6" s="30">
        <v>0</v>
      </c>
      <c r="I6" s="32">
        <v>2538</v>
      </c>
      <c r="J6" s="17">
        <f t="shared" si="0"/>
        <v>3.5185005475995727E-2</v>
      </c>
    </row>
    <row r="7" spans="1:10">
      <c r="A7" s="30" t="s">
        <v>145</v>
      </c>
      <c r="D7" s="32">
        <v>128114</v>
      </c>
      <c r="E7" s="32">
        <v>20229</v>
      </c>
      <c r="F7" s="32">
        <v>107886</v>
      </c>
      <c r="G7" s="32">
        <v>1254</v>
      </c>
      <c r="H7" s="30">
        <v>684</v>
      </c>
      <c r="I7" s="30">
        <v>570</v>
      </c>
      <c r="J7" s="17">
        <f t="shared" si="0"/>
        <v>9.7881574222957683E-3</v>
      </c>
    </row>
    <row r="8" spans="1:10">
      <c r="A8" s="30" t="s">
        <v>223</v>
      </c>
      <c r="D8" s="32">
        <v>206848</v>
      </c>
      <c r="E8" s="32">
        <v>16229</v>
      </c>
      <c r="F8" s="32">
        <v>190391</v>
      </c>
      <c r="G8" s="32">
        <v>1596</v>
      </c>
      <c r="H8" s="30">
        <v>114</v>
      </c>
      <c r="I8" s="32">
        <v>1482</v>
      </c>
      <c r="J8" s="17">
        <f t="shared" si="0"/>
        <v>7.7158106435643563E-3</v>
      </c>
    </row>
    <row r="9" spans="1:10">
      <c r="A9" s="30" t="s">
        <v>17</v>
      </c>
      <c r="D9" s="32">
        <v>26050</v>
      </c>
      <c r="E9" s="32">
        <v>3571</v>
      </c>
      <c r="F9" s="32">
        <v>22479</v>
      </c>
      <c r="G9" s="30">
        <v>0</v>
      </c>
      <c r="H9" s="30">
        <v>0</v>
      </c>
      <c r="I9" s="30">
        <v>0</v>
      </c>
      <c r="J9" s="17">
        <f t="shared" si="0"/>
        <v>0</v>
      </c>
    </row>
    <row r="10" spans="1:10">
      <c r="A10" s="30" t="s">
        <v>110</v>
      </c>
      <c r="D10" s="32">
        <v>15546</v>
      </c>
      <c r="E10" s="32">
        <v>9349</v>
      </c>
      <c r="F10" s="32">
        <v>6197</v>
      </c>
      <c r="G10" s="30">
        <v>0</v>
      </c>
      <c r="H10" s="30">
        <v>0</v>
      </c>
      <c r="I10" s="30">
        <v>0</v>
      </c>
      <c r="J10" s="17">
        <f t="shared" si="0"/>
        <v>0</v>
      </c>
    </row>
    <row r="11" spans="1:10">
      <c r="J11" s="17"/>
    </row>
    <row r="12" spans="1:10">
      <c r="G12" s="31">
        <f>SUM(G4:G10)</f>
        <v>9425</v>
      </c>
      <c r="J12" s="17"/>
    </row>
    <row r="13" spans="1:10">
      <c r="J13" s="17"/>
    </row>
    <row r="14" spans="1:10">
      <c r="J14" s="17"/>
    </row>
    <row r="15" spans="1:10">
      <c r="J15" s="17"/>
    </row>
    <row r="16" spans="1:10" ht="19">
      <c r="A16" s="35" t="s">
        <v>1</v>
      </c>
      <c r="B16" s="35" t="s">
        <v>440</v>
      </c>
      <c r="C16" s="35" t="s">
        <v>441</v>
      </c>
      <c r="D16" s="35"/>
      <c r="E16" s="35"/>
      <c r="F16" s="37" t="s">
        <v>1</v>
      </c>
      <c r="G16" s="37" t="s">
        <v>442</v>
      </c>
      <c r="H16" s="37" t="s">
        <v>443</v>
      </c>
      <c r="I16" s="37" t="s">
        <v>444</v>
      </c>
      <c r="J16" s="37" t="s">
        <v>445</v>
      </c>
    </row>
    <row r="17" spans="1:10">
      <c r="A17" s="36" t="s">
        <v>446</v>
      </c>
      <c r="B17" s="36" t="s">
        <v>298</v>
      </c>
      <c r="C17" s="36">
        <v>1831</v>
      </c>
      <c r="D17" s="36">
        <f>AVERAGE(C17:C18)</f>
        <v>1233</v>
      </c>
      <c r="E17" s="36"/>
      <c r="F17" s="36" t="s">
        <v>297</v>
      </c>
      <c r="G17" s="36">
        <v>1233</v>
      </c>
      <c r="H17" s="36">
        <v>845.69970999999998</v>
      </c>
      <c r="I17" s="36">
        <v>2</v>
      </c>
      <c r="J17" s="36">
        <v>19.763871000000002</v>
      </c>
    </row>
    <row r="18" spans="1:10">
      <c r="A18" s="36" t="s">
        <v>447</v>
      </c>
      <c r="B18" s="36" t="s">
        <v>332</v>
      </c>
      <c r="C18" s="36">
        <v>635</v>
      </c>
      <c r="D18" s="36"/>
      <c r="E18" s="36"/>
      <c r="F18" s="36" t="s">
        <v>297</v>
      </c>
      <c r="G18" s="36">
        <v>1233</v>
      </c>
      <c r="H18" s="36">
        <v>845.69970999999998</v>
      </c>
      <c r="I18" s="36">
        <v>2</v>
      </c>
      <c r="J18" s="36">
        <v>33.560569000000001</v>
      </c>
    </row>
    <row r="19" spans="1:10">
      <c r="A19" s="36" t="s">
        <v>448</v>
      </c>
      <c r="B19" s="36" t="s">
        <v>358</v>
      </c>
      <c r="C19" s="36">
        <v>266</v>
      </c>
      <c r="D19" s="36">
        <f>AVERAGE(C19:C20)</f>
        <v>785.5</v>
      </c>
      <c r="E19" s="36"/>
      <c r="F19" s="36" t="s">
        <v>343</v>
      </c>
      <c r="G19" s="36">
        <v>785.5</v>
      </c>
      <c r="H19" s="36">
        <v>734.68394999999998</v>
      </c>
      <c r="I19" s="36">
        <v>2</v>
      </c>
      <c r="J19" s="36">
        <v>45.046362999999999</v>
      </c>
    </row>
    <row r="20" spans="1:10">
      <c r="A20" s="36" t="s">
        <v>449</v>
      </c>
      <c r="B20" s="36" t="s">
        <v>369</v>
      </c>
      <c r="C20" s="36">
        <v>1305</v>
      </c>
      <c r="D20" s="36"/>
      <c r="E20" s="36"/>
      <c r="F20" s="36" t="s">
        <v>343</v>
      </c>
      <c r="G20" s="36">
        <v>785.5</v>
      </c>
      <c r="H20" s="36">
        <v>734.68394999999998</v>
      </c>
      <c r="I20" s="36">
        <v>2</v>
      </c>
      <c r="J20" s="36">
        <v>20.337394</v>
      </c>
    </row>
    <row r="21" spans="1:10">
      <c r="A21" s="36" t="s">
        <v>450</v>
      </c>
      <c r="B21" s="36" t="s">
        <v>386</v>
      </c>
      <c r="C21" s="36">
        <v>1740</v>
      </c>
      <c r="D21" s="36">
        <f>AVERAGE(C21:C23)</f>
        <v>846</v>
      </c>
      <c r="E21" s="36"/>
      <c r="F21" s="36" t="s">
        <v>385</v>
      </c>
      <c r="G21" s="36">
        <v>846</v>
      </c>
      <c r="H21" s="36">
        <v>785.56731000000002</v>
      </c>
      <c r="I21" s="36">
        <v>3</v>
      </c>
      <c r="J21" s="36">
        <v>18.832535</v>
      </c>
    </row>
    <row r="22" spans="1:10">
      <c r="A22" s="36" t="s">
        <v>451</v>
      </c>
      <c r="B22" s="36" t="s">
        <v>398</v>
      </c>
      <c r="C22" s="36">
        <v>266</v>
      </c>
      <c r="D22" s="36"/>
      <c r="E22" s="36"/>
      <c r="F22" s="36" t="s">
        <v>385</v>
      </c>
      <c r="G22" s="36">
        <v>846</v>
      </c>
      <c r="H22" s="36">
        <v>785.56731000000002</v>
      </c>
      <c r="I22" s="36">
        <v>3</v>
      </c>
      <c r="J22" s="36">
        <v>48.166221999999998</v>
      </c>
    </row>
    <row r="23" spans="1:10">
      <c r="A23" s="36" t="s">
        <v>452</v>
      </c>
      <c r="B23" s="36" t="s">
        <v>409</v>
      </c>
      <c r="C23" s="36">
        <v>532</v>
      </c>
      <c r="D23" s="36"/>
      <c r="E23" s="36"/>
      <c r="F23" s="36" t="s">
        <v>385</v>
      </c>
      <c r="G23" s="36">
        <v>846</v>
      </c>
      <c r="H23" s="36">
        <v>785.56731000000002</v>
      </c>
      <c r="I23" s="36">
        <v>3</v>
      </c>
      <c r="J23" s="36">
        <v>34.058661999999998</v>
      </c>
    </row>
    <row r="24" spans="1:10">
      <c r="A24" s="36" t="s">
        <v>453</v>
      </c>
      <c r="B24" s="36" t="s">
        <v>146</v>
      </c>
      <c r="C24" s="36">
        <v>684</v>
      </c>
      <c r="D24" s="36">
        <f>AVERAGE(C24:C25)</f>
        <v>627</v>
      </c>
      <c r="E24" s="36"/>
      <c r="F24" s="36" t="s">
        <v>145</v>
      </c>
      <c r="G24" s="36">
        <v>627</v>
      </c>
      <c r="H24" s="36">
        <v>80.610169999999997</v>
      </c>
      <c r="I24" s="36">
        <v>2</v>
      </c>
      <c r="J24" s="36">
        <v>3.0822069999999999</v>
      </c>
    </row>
    <row r="25" spans="1:10">
      <c r="A25" s="36" t="s">
        <v>454</v>
      </c>
      <c r="B25" s="36" t="s">
        <v>201</v>
      </c>
      <c r="C25" s="36">
        <v>570</v>
      </c>
      <c r="D25" s="36"/>
      <c r="E25" s="36"/>
      <c r="F25" s="36" t="s">
        <v>145</v>
      </c>
      <c r="G25" s="36">
        <v>627</v>
      </c>
      <c r="H25" s="36">
        <v>80.610169999999997</v>
      </c>
      <c r="I25" s="36">
        <v>2</v>
      </c>
      <c r="J25" s="36">
        <v>3.3763890000000001</v>
      </c>
    </row>
    <row r="26" spans="1:10">
      <c r="A26" s="36" t="s">
        <v>455</v>
      </c>
      <c r="B26" s="36" t="s">
        <v>226</v>
      </c>
      <c r="C26" s="36">
        <v>228</v>
      </c>
      <c r="D26" s="35">
        <f>AVERAGE(C26:C30)</f>
        <v>319.2</v>
      </c>
      <c r="E26" s="35"/>
      <c r="F26" s="36" t="s">
        <v>223</v>
      </c>
      <c r="G26" s="36">
        <v>319.2</v>
      </c>
      <c r="H26" s="36">
        <v>219.28337999999999</v>
      </c>
      <c r="I26" s="36">
        <v>5</v>
      </c>
      <c r="J26" s="36">
        <v>14.522396000000001</v>
      </c>
    </row>
    <row r="27" spans="1:10">
      <c r="A27" s="36" t="s">
        <v>456</v>
      </c>
      <c r="B27" s="36" t="s">
        <v>244</v>
      </c>
      <c r="C27" s="36">
        <v>228</v>
      </c>
      <c r="D27" s="35"/>
      <c r="E27" s="35"/>
      <c r="F27" s="36" t="s">
        <v>223</v>
      </c>
      <c r="G27" s="36">
        <v>319.2</v>
      </c>
      <c r="H27" s="36">
        <v>219.28337999999999</v>
      </c>
      <c r="I27" s="36">
        <v>5</v>
      </c>
      <c r="J27" s="36">
        <v>14.522396000000001</v>
      </c>
    </row>
    <row r="28" spans="1:10">
      <c r="A28" s="36" t="s">
        <v>457</v>
      </c>
      <c r="B28" s="36" t="s">
        <v>258</v>
      </c>
      <c r="C28" s="36">
        <v>684</v>
      </c>
      <c r="D28" s="36"/>
      <c r="E28" s="36"/>
      <c r="F28" s="36" t="s">
        <v>223</v>
      </c>
      <c r="G28" s="36">
        <v>319.2</v>
      </c>
      <c r="H28" s="36">
        <v>219.28337999999999</v>
      </c>
      <c r="I28" s="36">
        <v>5</v>
      </c>
      <c r="J28" s="36">
        <v>8.3845100000000006</v>
      </c>
    </row>
    <row r="29" spans="1:10">
      <c r="A29" s="36" t="s">
        <v>458</v>
      </c>
      <c r="B29" s="36" t="s">
        <v>272</v>
      </c>
      <c r="C29" s="36">
        <v>342</v>
      </c>
      <c r="D29" s="36"/>
      <c r="E29" s="36"/>
      <c r="F29" s="36" t="s">
        <v>223</v>
      </c>
      <c r="G29" s="36">
        <v>319.2</v>
      </c>
      <c r="H29" s="36">
        <v>219.28337999999999</v>
      </c>
      <c r="I29" s="36">
        <v>5</v>
      </c>
      <c r="J29" s="36">
        <v>11.857487000000001</v>
      </c>
    </row>
    <row r="30" spans="1:10">
      <c r="A30" s="36" t="s">
        <v>459</v>
      </c>
      <c r="B30" s="36" t="s">
        <v>285</v>
      </c>
      <c r="C30" s="36">
        <v>114</v>
      </c>
      <c r="D30" s="36"/>
      <c r="E30" s="36"/>
      <c r="F30" s="36" t="s">
        <v>223</v>
      </c>
      <c r="G30" s="36">
        <v>319.2</v>
      </c>
      <c r="H30" s="36">
        <v>219.28337999999999</v>
      </c>
      <c r="I30" s="36">
        <v>5</v>
      </c>
      <c r="J30" s="36">
        <v>20.537769999999998</v>
      </c>
    </row>
    <row r="31" spans="1:10">
      <c r="A31" t="s">
        <v>460</v>
      </c>
      <c r="D31" s="35"/>
      <c r="E31" s="35"/>
    </row>
    <row r="32" spans="1:10">
      <c r="A32" t="s">
        <v>461</v>
      </c>
    </row>
    <row r="36" spans="1:5">
      <c r="B36" t="s">
        <v>1</v>
      </c>
      <c r="C36" t="s">
        <v>13</v>
      </c>
      <c r="D36" t="s">
        <v>462</v>
      </c>
    </row>
    <row r="37" spans="1:5">
      <c r="A37">
        <v>1</v>
      </c>
      <c r="B37" t="s">
        <v>297</v>
      </c>
      <c r="C37" t="s">
        <v>298</v>
      </c>
      <c r="D37">
        <v>1831</v>
      </c>
      <c r="E37" s="36">
        <f>AVERAGE(D37:D39)</f>
        <v>822</v>
      </c>
    </row>
    <row r="38" spans="1:5">
      <c r="B38" t="s">
        <v>297</v>
      </c>
      <c r="C38" t="s">
        <v>320</v>
      </c>
      <c r="D38">
        <v>0</v>
      </c>
    </row>
    <row r="39" spans="1:5">
      <c r="A39">
        <v>2</v>
      </c>
      <c r="B39" t="s">
        <v>297</v>
      </c>
      <c r="C39" t="s">
        <v>332</v>
      </c>
      <c r="D39">
        <v>635</v>
      </c>
    </row>
    <row r="40" spans="1:5">
      <c r="B40" t="s">
        <v>297</v>
      </c>
      <c r="C40" t="s">
        <v>463</v>
      </c>
      <c r="D40">
        <v>0</v>
      </c>
    </row>
    <row r="41" spans="1:5">
      <c r="C41" t="s">
        <v>464</v>
      </c>
    </row>
    <row r="42" spans="1:5">
      <c r="C42" t="s">
        <v>465</v>
      </c>
    </row>
    <row r="46" spans="1:5">
      <c r="A46">
        <v>3</v>
      </c>
      <c r="B46" t="s">
        <v>343</v>
      </c>
      <c r="C46" t="s">
        <v>358</v>
      </c>
      <c r="D46">
        <v>266</v>
      </c>
    </row>
    <row r="47" spans="1:5">
      <c r="A47">
        <v>4</v>
      </c>
      <c r="B47" t="s">
        <v>343</v>
      </c>
      <c r="C47" t="s">
        <v>369</v>
      </c>
      <c r="D47">
        <v>1305</v>
      </c>
    </row>
    <row r="48" spans="1:5">
      <c r="A48">
        <v>5</v>
      </c>
      <c r="B48" t="s">
        <v>385</v>
      </c>
      <c r="C48" t="s">
        <v>386</v>
      </c>
      <c r="D48">
        <v>1740</v>
      </c>
    </row>
    <row r="49" spans="1:4">
      <c r="A49">
        <v>6</v>
      </c>
      <c r="B49" t="s">
        <v>385</v>
      </c>
      <c r="C49" t="s">
        <v>398</v>
      </c>
      <c r="D49">
        <v>266</v>
      </c>
    </row>
    <row r="50" spans="1:4">
      <c r="A50">
        <v>7</v>
      </c>
      <c r="B50" t="s">
        <v>385</v>
      </c>
      <c r="C50" t="s">
        <v>409</v>
      </c>
      <c r="D50">
        <v>532</v>
      </c>
    </row>
    <row r="51" spans="1:4">
      <c r="A51">
        <v>8</v>
      </c>
      <c r="B51" t="s">
        <v>145</v>
      </c>
      <c r="C51" t="s">
        <v>146</v>
      </c>
      <c r="D51">
        <v>684</v>
      </c>
    </row>
    <row r="52" spans="1:4">
      <c r="B52" t="s">
        <v>145</v>
      </c>
      <c r="C52" t="s">
        <v>172</v>
      </c>
      <c r="D52">
        <v>0</v>
      </c>
    </row>
    <row r="53" spans="1:4">
      <c r="B53" t="s">
        <v>145</v>
      </c>
      <c r="C53" t="s">
        <v>183</v>
      </c>
      <c r="D53">
        <v>0</v>
      </c>
    </row>
    <row r="54" spans="1:4">
      <c r="A54">
        <v>9</v>
      </c>
      <c r="B54" t="s">
        <v>145</v>
      </c>
      <c r="C54" t="s">
        <v>201</v>
      </c>
      <c r="D54">
        <v>570</v>
      </c>
    </row>
    <row r="55" spans="1:4">
      <c r="B55" t="s">
        <v>145</v>
      </c>
      <c r="C55" t="s">
        <v>213</v>
      </c>
      <c r="D55">
        <v>0</v>
      </c>
    </row>
    <row r="56" spans="1:4">
      <c r="A56">
        <v>10</v>
      </c>
      <c r="B56" t="s">
        <v>223</v>
      </c>
      <c r="C56" t="s">
        <v>226</v>
      </c>
      <c r="D56">
        <v>228</v>
      </c>
    </row>
    <row r="57" spans="1:4">
      <c r="A57">
        <v>11</v>
      </c>
      <c r="B57" t="s">
        <v>223</v>
      </c>
      <c r="C57" t="s">
        <v>244</v>
      </c>
      <c r="D57">
        <v>228</v>
      </c>
    </row>
    <row r="58" spans="1:4">
      <c r="A58">
        <v>12</v>
      </c>
      <c r="B58" t="s">
        <v>223</v>
      </c>
      <c r="C58" t="s">
        <v>258</v>
      </c>
      <c r="D58">
        <v>684</v>
      </c>
    </row>
    <row r="59" spans="1:4">
      <c r="A59">
        <v>13</v>
      </c>
      <c r="B59" t="s">
        <v>223</v>
      </c>
      <c r="C59" t="s">
        <v>272</v>
      </c>
      <c r="D59">
        <v>342</v>
      </c>
    </row>
    <row r="60" spans="1:4">
      <c r="A60">
        <v>14</v>
      </c>
      <c r="B60" t="s">
        <v>223</v>
      </c>
      <c r="C60" t="s">
        <v>285</v>
      </c>
      <c r="D60">
        <v>114</v>
      </c>
    </row>
  </sheetData>
  <mergeCells count="1">
    <mergeCell ref="A2:J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seedbank_load_v_omitpretreatmen</vt:lpstr>
      <vt:lpstr>PIVOT</vt:lpstr>
      <vt:lpstr>graph_explore</vt:lpstr>
      <vt:lpstr>fieldsoil_g_clean</vt:lpstr>
      <vt:lpstr>fieldsoil_DEG_raw</vt:lpstr>
      <vt:lpstr>fieldsoil_ENH_raw</vt:lpstr>
      <vt:lpstr>fieldsoil_INT_raw</vt:lpstr>
      <vt:lpstr>PIVOT_data</vt:lpstr>
      <vt:lpstr>Rfirefollowtables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Stephanie Lucero</cp:lastModifiedBy>
  <dcterms:created xsi:type="dcterms:W3CDTF">2023-12-16T01:39:38Z</dcterms:created>
  <dcterms:modified xsi:type="dcterms:W3CDTF">2023-12-21T22:10:14Z</dcterms:modified>
</cp:coreProperties>
</file>