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" windowWidth="21600" windowHeight="10590" tabRatio="732"/>
  </bookViews>
  <sheets>
    <sheet name="Primary" sheetId="19" r:id="rId1"/>
  </sheets>
  <calcPr calcId="125725"/>
</workbook>
</file>

<file path=xl/calcChain.xml><?xml version="1.0" encoding="utf-8"?>
<calcChain xmlns="http://schemas.openxmlformats.org/spreadsheetml/2006/main">
  <c r="H8" i="19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"/>
  <c r="E20" l="1"/>
  <c r="I6" l="1"/>
  <c r="E5"/>
  <c r="P691" l="1"/>
  <c r="S691" s="1"/>
  <c r="P685"/>
  <c r="S685" s="1"/>
  <c r="P676"/>
  <c r="S676" s="1"/>
  <c r="P659"/>
  <c r="S659" s="1"/>
  <c r="P653"/>
  <c r="S653" s="1"/>
  <c r="P648"/>
  <c r="S648" s="1"/>
  <c r="P635"/>
  <c r="S635" s="1"/>
  <c r="P630"/>
  <c r="S630" s="1"/>
  <c r="P617"/>
  <c r="S617" s="1"/>
  <c r="P607"/>
  <c r="S607" s="1"/>
  <c r="P600"/>
  <c r="S600" s="1"/>
  <c r="P588"/>
  <c r="S588" s="1"/>
  <c r="P581"/>
  <c r="S581" s="1"/>
  <c r="P572"/>
  <c r="S572" s="1"/>
  <c r="P570"/>
  <c r="S570" s="1"/>
  <c r="P564"/>
  <c r="S564" s="1"/>
  <c r="P560"/>
  <c r="S560" s="1"/>
  <c r="P551"/>
  <c r="S551" s="1"/>
  <c r="P548"/>
  <c r="S548" s="1"/>
  <c r="P541"/>
  <c r="S541" s="1"/>
  <c r="P538"/>
  <c r="S538" s="1"/>
  <c r="P533"/>
  <c r="S533" s="1"/>
  <c r="P530"/>
  <c r="S530" s="1"/>
  <c r="P518"/>
  <c r="S518" s="1"/>
  <c r="P516"/>
  <c r="S516" s="1"/>
  <c r="P502"/>
  <c r="S502" s="1"/>
  <c r="P500"/>
  <c r="S500" s="1"/>
  <c r="P486"/>
  <c r="S486" s="1"/>
  <c r="P484"/>
  <c r="S484" s="1"/>
  <c r="P479"/>
  <c r="S479" s="1"/>
  <c r="P477"/>
  <c r="S477" s="1"/>
  <c r="P467"/>
  <c r="S467" s="1"/>
  <c r="P462"/>
  <c r="S462" s="1"/>
  <c r="P457"/>
  <c r="S457" s="1"/>
  <c r="P453"/>
  <c r="S453" s="1"/>
  <c r="P448"/>
  <c r="S448" s="1"/>
  <c r="P437"/>
  <c r="S437" s="1"/>
  <c r="P430"/>
  <c r="S430" s="1"/>
  <c r="P423"/>
  <c r="S423" s="1"/>
  <c r="P411"/>
  <c r="S411" s="1"/>
  <c r="P404"/>
  <c r="S404" s="1"/>
  <c r="P392"/>
  <c r="S392" s="1"/>
  <c r="P380"/>
  <c r="S380" s="1"/>
  <c r="P368"/>
  <c r="S368" s="1"/>
  <c r="P356"/>
  <c r="S356" s="1"/>
  <c r="P351"/>
  <c r="S351" s="1"/>
  <c r="P344"/>
  <c r="S344" s="1"/>
  <c r="P342"/>
  <c r="S342" s="1"/>
  <c r="P335"/>
  <c r="S335" s="1"/>
  <c r="P328"/>
  <c r="S328" s="1"/>
  <c r="P326"/>
  <c r="S326" s="1"/>
  <c r="P317"/>
  <c r="S317" s="1"/>
  <c r="P312"/>
  <c r="S312" s="1"/>
  <c r="P310"/>
  <c r="S310" s="1"/>
  <c r="Y310" s="1"/>
  <c r="P281"/>
  <c r="S281" s="1"/>
  <c r="P270"/>
  <c r="S270" s="1"/>
  <c r="P267"/>
  <c r="S267" s="1"/>
  <c r="P256"/>
  <c r="S256" s="1"/>
  <c r="P253"/>
  <c r="S253" s="1"/>
  <c r="P250"/>
  <c r="S250" s="1"/>
  <c r="P239"/>
  <c r="S239" s="1"/>
  <c r="P236"/>
  <c r="S236" s="1"/>
  <c r="P212"/>
  <c r="S212" s="1"/>
  <c r="P209"/>
  <c r="S209" s="1"/>
  <c r="P197"/>
  <c r="S197" s="1"/>
  <c r="P195"/>
  <c r="S195" s="1"/>
  <c r="P190"/>
  <c r="S190" s="1"/>
  <c r="P176"/>
  <c r="S176" s="1"/>
  <c r="P169"/>
  <c r="S169" s="1"/>
  <c r="P162"/>
  <c r="S162" s="1"/>
  <c r="P159"/>
  <c r="S159" s="1"/>
  <c r="P157"/>
  <c r="S157" s="1"/>
  <c r="P140"/>
  <c r="S140" s="1"/>
  <c r="P131"/>
  <c r="S131" s="1"/>
  <c r="P126"/>
  <c r="S126" s="1"/>
  <c r="P92"/>
  <c r="S92" s="1"/>
  <c r="P81"/>
  <c r="S81" s="1"/>
  <c r="P76"/>
  <c r="S76" s="1"/>
  <c r="P65"/>
  <c r="S65" s="1"/>
  <c r="P62"/>
  <c r="S62" s="1"/>
  <c r="P51"/>
  <c r="S51" s="1"/>
  <c r="P48"/>
  <c r="S48" s="1"/>
  <c r="P45"/>
  <c r="S45" s="1"/>
  <c r="P34"/>
  <c r="S34" s="1"/>
  <c r="P31"/>
  <c r="S31" s="1"/>
  <c r="P12"/>
  <c r="S12" s="1"/>
  <c r="P227"/>
  <c r="S227" s="1"/>
  <c r="P161"/>
  <c r="S161" s="1"/>
  <c r="Y161" s="1"/>
  <c r="P72"/>
  <c r="S72" s="1"/>
  <c r="P36"/>
  <c r="S36" s="1"/>
  <c r="P22"/>
  <c r="S22" s="1"/>
  <c r="P673"/>
  <c r="S673" s="1"/>
  <c r="P645"/>
  <c r="S645" s="1"/>
  <c r="P622"/>
  <c r="S622" s="1"/>
  <c r="P583"/>
  <c r="S583" s="1"/>
  <c r="P474"/>
  <c r="S474" s="1"/>
  <c r="Y474" s="1"/>
  <c r="P445"/>
  <c r="S445" s="1"/>
  <c r="P425"/>
  <c r="S425" s="1"/>
  <c r="P399"/>
  <c r="S399" s="1"/>
  <c r="P382"/>
  <c r="S382" s="1"/>
  <c r="P261"/>
  <c r="S261" s="1"/>
  <c r="P199"/>
  <c r="S199" s="1"/>
  <c r="P111"/>
  <c r="S111" s="1"/>
  <c r="P97"/>
  <c r="S97" s="1"/>
  <c r="P73"/>
  <c r="S73" s="1"/>
  <c r="P56"/>
  <c r="S56" s="1"/>
  <c r="Y56" s="1"/>
  <c r="P697"/>
  <c r="S697" s="1"/>
  <c r="P694"/>
  <c r="S694" s="1"/>
  <c r="P680"/>
  <c r="S680" s="1"/>
  <c r="P674"/>
  <c r="S674" s="1"/>
  <c r="P671"/>
  <c r="S671" s="1"/>
  <c r="P665"/>
  <c r="S665" s="1"/>
  <c r="P662"/>
  <c r="S662" s="1"/>
  <c r="P643"/>
  <c r="S643" s="1"/>
  <c r="P638"/>
  <c r="S638" s="1"/>
  <c r="P625"/>
  <c r="S625" s="1"/>
  <c r="P612"/>
  <c r="S612" s="1"/>
  <c r="P605"/>
  <c r="S605" s="1"/>
  <c r="P598"/>
  <c r="S598" s="1"/>
  <c r="P593"/>
  <c r="S593" s="1"/>
  <c r="P586"/>
  <c r="S586" s="1"/>
  <c r="P579"/>
  <c r="S579" s="1"/>
  <c r="P554"/>
  <c r="S554" s="1"/>
  <c r="P544"/>
  <c r="S544" s="1"/>
  <c r="P536"/>
  <c r="S536" s="1"/>
  <c r="P528"/>
  <c r="S528" s="1"/>
  <c r="Y528" s="1"/>
  <c r="P523"/>
  <c r="S523" s="1"/>
  <c r="P514"/>
  <c r="S514" s="1"/>
  <c r="P507"/>
  <c r="S507" s="1"/>
  <c r="P498"/>
  <c r="S498" s="1"/>
  <c r="P491"/>
  <c r="S491" s="1"/>
  <c r="P482"/>
  <c r="S482" s="1"/>
  <c r="P460"/>
  <c r="S460" s="1"/>
  <c r="P455"/>
  <c r="S455" s="1"/>
  <c r="P443"/>
  <c r="S443" s="1"/>
  <c r="P440"/>
  <c r="S440" s="1"/>
  <c r="P435"/>
  <c r="S435" s="1"/>
  <c r="P428"/>
  <c r="S428" s="1"/>
  <c r="P416"/>
  <c r="S416" s="1"/>
  <c r="P409"/>
  <c r="S409" s="1"/>
  <c r="P402"/>
  <c r="S402" s="1"/>
  <c r="P397"/>
  <c r="S397" s="1"/>
  <c r="P390"/>
  <c r="S390" s="1"/>
  <c r="P385"/>
  <c r="S385" s="1"/>
  <c r="P378"/>
  <c r="S378" s="1"/>
  <c r="P373"/>
  <c r="S373" s="1"/>
  <c r="P366"/>
  <c r="S366" s="1"/>
  <c r="P361"/>
  <c r="S361" s="1"/>
  <c r="P349"/>
  <c r="S349" s="1"/>
  <c r="P340"/>
  <c r="S340" s="1"/>
  <c r="P333"/>
  <c r="S333" s="1"/>
  <c r="P324"/>
  <c r="S324" s="1"/>
  <c r="P315"/>
  <c r="S315" s="1"/>
  <c r="P302"/>
  <c r="S302" s="1"/>
  <c r="P299"/>
  <c r="S299" s="1"/>
  <c r="P296"/>
  <c r="S296" s="1"/>
  <c r="P293"/>
  <c r="S293" s="1"/>
  <c r="P290"/>
  <c r="S290" s="1"/>
  <c r="P287"/>
  <c r="S287" s="1"/>
  <c r="P284"/>
  <c r="S284" s="1"/>
  <c r="P273"/>
  <c r="S273" s="1"/>
  <c r="Y273" s="1"/>
  <c r="P262"/>
  <c r="S262" s="1"/>
  <c r="P259"/>
  <c r="S259" s="1"/>
  <c r="P248"/>
  <c r="S248" s="1"/>
  <c r="P245"/>
  <c r="S245" s="1"/>
  <c r="P242"/>
  <c r="S242" s="1"/>
  <c r="P231"/>
  <c r="S231" s="1"/>
  <c r="P228"/>
  <c r="S228" s="1"/>
  <c r="P220"/>
  <c r="S220" s="1"/>
  <c r="P218"/>
  <c r="S218" s="1"/>
  <c r="P215"/>
  <c r="S215" s="1"/>
  <c r="P193"/>
  <c r="S193" s="1"/>
  <c r="P186"/>
  <c r="S186" s="1"/>
  <c r="P183"/>
  <c r="S183" s="1"/>
  <c r="P181"/>
  <c r="S181" s="1"/>
  <c r="P164"/>
  <c r="S164" s="1"/>
  <c r="P155"/>
  <c r="S155" s="1"/>
  <c r="P150"/>
  <c r="S150" s="1"/>
  <c r="P136"/>
  <c r="S136" s="1"/>
  <c r="P129"/>
  <c r="S129" s="1"/>
  <c r="P122"/>
  <c r="S122" s="1"/>
  <c r="P119"/>
  <c r="S119" s="1"/>
  <c r="P117"/>
  <c r="S117" s="1"/>
  <c r="P112"/>
  <c r="S112" s="1"/>
  <c r="Y112" s="1"/>
  <c r="P107"/>
  <c r="S107" s="1"/>
  <c r="P102"/>
  <c r="S102" s="1"/>
  <c r="P88"/>
  <c r="S88" s="1"/>
  <c r="P68"/>
  <c r="S68" s="1"/>
  <c r="P57"/>
  <c r="S57" s="1"/>
  <c r="P54"/>
  <c r="S54" s="1"/>
  <c r="P43"/>
  <c r="S43" s="1"/>
  <c r="P40"/>
  <c r="S40" s="1"/>
  <c r="P37"/>
  <c r="S37" s="1"/>
  <c r="P26"/>
  <c r="S26" s="1"/>
  <c r="P23"/>
  <c r="S23" s="1"/>
  <c r="P168"/>
  <c r="S168" s="1"/>
  <c r="P149"/>
  <c r="S149" s="1"/>
  <c r="P55"/>
  <c r="S55" s="1"/>
  <c r="P11"/>
  <c r="S11" s="1"/>
  <c r="P682"/>
  <c r="S682" s="1"/>
  <c r="P609"/>
  <c r="S609" s="1"/>
  <c r="P509"/>
  <c r="S509" s="1"/>
  <c r="P493"/>
  <c r="S493" s="1"/>
  <c r="P413"/>
  <c r="S413" s="1"/>
  <c r="P353"/>
  <c r="S353" s="1"/>
  <c r="P307"/>
  <c r="S307" s="1"/>
  <c r="P295"/>
  <c r="S295" s="1"/>
  <c r="P278"/>
  <c r="S278" s="1"/>
  <c r="P109"/>
  <c r="S109" s="1"/>
  <c r="P700"/>
  <c r="S700" s="1"/>
  <c r="P683"/>
  <c r="S683" s="1"/>
  <c r="P677"/>
  <c r="S677" s="1"/>
  <c r="P668"/>
  <c r="S668" s="1"/>
  <c r="P651"/>
  <c r="S651" s="1"/>
  <c r="P646"/>
  <c r="S646" s="1"/>
  <c r="P633"/>
  <c r="S633" s="1"/>
  <c r="P620"/>
  <c r="S620" s="1"/>
  <c r="P615"/>
  <c r="S615" s="1"/>
  <c r="P610"/>
  <c r="S610" s="1"/>
  <c r="P603"/>
  <c r="S603" s="1"/>
  <c r="P591"/>
  <c r="S591" s="1"/>
  <c r="P584"/>
  <c r="S584" s="1"/>
  <c r="P569"/>
  <c r="S569" s="1"/>
  <c r="P567"/>
  <c r="S567" s="1"/>
  <c r="P565"/>
  <c r="S565" s="1"/>
  <c r="P558"/>
  <c r="S558" s="1"/>
  <c r="P549"/>
  <c r="S549" s="1"/>
  <c r="P472"/>
  <c r="S472" s="1"/>
  <c r="P465"/>
  <c r="S465" s="1"/>
  <c r="P458"/>
  <c r="S458" s="1"/>
  <c r="P451"/>
  <c r="S451" s="1"/>
  <c r="P433"/>
  <c r="S433" s="1"/>
  <c r="P426"/>
  <c r="S426" s="1"/>
  <c r="P421"/>
  <c r="S421" s="1"/>
  <c r="P414"/>
  <c r="S414" s="1"/>
  <c r="P407"/>
  <c r="S407" s="1"/>
  <c r="P395"/>
  <c r="S395" s="1"/>
  <c r="P388"/>
  <c r="S388" s="1"/>
  <c r="P383"/>
  <c r="S383" s="1"/>
  <c r="P371"/>
  <c r="S371" s="1"/>
  <c r="P364"/>
  <c r="S364" s="1"/>
  <c r="P359"/>
  <c r="S359" s="1"/>
  <c r="P354"/>
  <c r="S354" s="1"/>
  <c r="P347"/>
  <c r="S347" s="1"/>
  <c r="P331"/>
  <c r="S331" s="1"/>
  <c r="P322"/>
  <c r="S322" s="1"/>
  <c r="P320"/>
  <c r="S320" s="1"/>
  <c r="P318"/>
  <c r="S318" s="1"/>
  <c r="P305"/>
  <c r="S305" s="1"/>
  <c r="P265"/>
  <c r="S265" s="1"/>
  <c r="Y265" s="1"/>
  <c r="P254"/>
  <c r="S254" s="1"/>
  <c r="P251"/>
  <c r="S251" s="1"/>
  <c r="P240"/>
  <c r="S240" s="1"/>
  <c r="P237"/>
  <c r="S237" s="1"/>
  <c r="P234"/>
  <c r="S234" s="1"/>
  <c r="P223"/>
  <c r="S223" s="1"/>
  <c r="P213"/>
  <c r="S213" s="1"/>
  <c r="P206"/>
  <c r="S206" s="1"/>
  <c r="P204"/>
  <c r="S204" s="1"/>
  <c r="P202"/>
  <c r="S202" s="1"/>
  <c r="P200"/>
  <c r="S200" s="1"/>
  <c r="P188"/>
  <c r="S188" s="1"/>
  <c r="P179"/>
  <c r="S179" s="1"/>
  <c r="P174"/>
  <c r="S174" s="1"/>
  <c r="P160"/>
  <c r="S160" s="1"/>
  <c r="P153"/>
  <c r="S153" s="1"/>
  <c r="P146"/>
  <c r="S146" s="1"/>
  <c r="P143"/>
  <c r="S143" s="1"/>
  <c r="P141"/>
  <c r="S141" s="1"/>
  <c r="P124"/>
  <c r="S124" s="1"/>
  <c r="P105"/>
  <c r="S105" s="1"/>
  <c r="P98"/>
  <c r="S98" s="1"/>
  <c r="P95"/>
  <c r="S95" s="1"/>
  <c r="P93"/>
  <c r="S93" s="1"/>
  <c r="P86"/>
  <c r="S86" s="1"/>
  <c r="P79"/>
  <c r="S79" s="1"/>
  <c r="P60"/>
  <c r="S60" s="1"/>
  <c r="P49"/>
  <c r="S49" s="1"/>
  <c r="P46"/>
  <c r="S46" s="1"/>
  <c r="P35"/>
  <c r="S35" s="1"/>
  <c r="P32"/>
  <c r="S32" s="1"/>
  <c r="P29"/>
  <c r="S29" s="1"/>
  <c r="P18"/>
  <c r="S18" s="1"/>
  <c r="P15"/>
  <c r="S15" s="1"/>
  <c r="P10"/>
  <c r="S10" s="1"/>
  <c r="P201"/>
  <c r="S201" s="1"/>
  <c r="P187"/>
  <c r="S187" s="1"/>
  <c r="P151"/>
  <c r="S151" s="1"/>
  <c r="P103"/>
  <c r="S103" s="1"/>
  <c r="P75"/>
  <c r="S75" s="1"/>
  <c r="P25"/>
  <c r="S25" s="1"/>
  <c r="P8"/>
  <c r="S8" s="1"/>
  <c r="P688"/>
  <c r="S688" s="1"/>
  <c r="P670"/>
  <c r="S670" s="1"/>
  <c r="P627"/>
  <c r="S627" s="1"/>
  <c r="P595"/>
  <c r="S595" s="1"/>
  <c r="Y595" s="1"/>
  <c r="P497"/>
  <c r="S497" s="1"/>
  <c r="P464"/>
  <c r="S464" s="1"/>
  <c r="P418"/>
  <c r="S418" s="1"/>
  <c r="P406"/>
  <c r="S406" s="1"/>
  <c r="P298"/>
  <c r="S298" s="1"/>
  <c r="P264"/>
  <c r="S264" s="1"/>
  <c r="P247"/>
  <c r="S247" s="1"/>
  <c r="P225"/>
  <c r="S225" s="1"/>
  <c r="P59"/>
  <c r="S59" s="1"/>
  <c r="P42"/>
  <c r="S42" s="1"/>
  <c r="P698"/>
  <c r="S698" s="1"/>
  <c r="P695"/>
  <c r="S695" s="1"/>
  <c r="P689"/>
  <c r="S689" s="1"/>
  <c r="P686"/>
  <c r="S686" s="1"/>
  <c r="P672"/>
  <c r="S672" s="1"/>
  <c r="P666"/>
  <c r="S666" s="1"/>
  <c r="P663"/>
  <c r="S663" s="1"/>
  <c r="P657"/>
  <c r="S657" s="1"/>
  <c r="P654"/>
  <c r="S654" s="1"/>
  <c r="P641"/>
  <c r="S641" s="1"/>
  <c r="P628"/>
  <c r="S628" s="1"/>
  <c r="P623"/>
  <c r="S623" s="1"/>
  <c r="P618"/>
  <c r="S618" s="1"/>
  <c r="P613"/>
  <c r="S613" s="1"/>
  <c r="P608"/>
  <c r="S608" s="1"/>
  <c r="P596"/>
  <c r="S596" s="1"/>
  <c r="P589"/>
  <c r="S589" s="1"/>
  <c r="P582"/>
  <c r="S582" s="1"/>
  <c r="P577"/>
  <c r="S577" s="1"/>
  <c r="P573"/>
  <c r="S573" s="1"/>
  <c r="P571"/>
  <c r="S571" s="1"/>
  <c r="P556"/>
  <c r="S556" s="1"/>
  <c r="P552"/>
  <c r="S552" s="1"/>
  <c r="P521"/>
  <c r="S521" s="1"/>
  <c r="P519"/>
  <c r="S519" s="1"/>
  <c r="P517"/>
  <c r="S517" s="1"/>
  <c r="P512"/>
  <c r="S512" s="1"/>
  <c r="P505"/>
  <c r="S505" s="1"/>
  <c r="P503"/>
  <c r="S503" s="1"/>
  <c r="P501"/>
  <c r="S501" s="1"/>
  <c r="P496"/>
  <c r="S496" s="1"/>
  <c r="P489"/>
  <c r="S489" s="1"/>
  <c r="P487"/>
  <c r="S487" s="1"/>
  <c r="P485"/>
  <c r="S485" s="1"/>
  <c r="P475"/>
  <c r="S475" s="1"/>
  <c r="P470"/>
  <c r="S470" s="1"/>
  <c r="P468"/>
  <c r="S468" s="1"/>
  <c r="P463"/>
  <c r="S463" s="1"/>
  <c r="P461"/>
  <c r="S461" s="1"/>
  <c r="P449"/>
  <c r="S449" s="1"/>
  <c r="P446"/>
  <c r="S446" s="1"/>
  <c r="P444"/>
  <c r="S444" s="1"/>
  <c r="P438"/>
  <c r="S438" s="1"/>
  <c r="P431"/>
  <c r="S431" s="1"/>
  <c r="P419"/>
  <c r="S419" s="1"/>
  <c r="P412"/>
  <c r="S412" s="1"/>
  <c r="P400"/>
  <c r="S400" s="1"/>
  <c r="P393"/>
  <c r="S393" s="1"/>
  <c r="P376"/>
  <c r="S376" s="1"/>
  <c r="P369"/>
  <c r="S369" s="1"/>
  <c r="P345"/>
  <c r="S345" s="1"/>
  <c r="P338"/>
  <c r="S338" s="1"/>
  <c r="P329"/>
  <c r="S329" s="1"/>
  <c r="P308"/>
  <c r="S308" s="1"/>
  <c r="P294"/>
  <c r="S294" s="1"/>
  <c r="P291"/>
  <c r="S291" s="1"/>
  <c r="P288"/>
  <c r="S288" s="1"/>
  <c r="P285"/>
  <c r="S285" s="1"/>
  <c r="P282"/>
  <c r="S282" s="1"/>
  <c r="P279"/>
  <c r="S279" s="1"/>
  <c r="P276"/>
  <c r="S276" s="1"/>
  <c r="P257"/>
  <c r="S257" s="1"/>
  <c r="P246"/>
  <c r="S246" s="1"/>
  <c r="P243"/>
  <c r="S243" s="1"/>
  <c r="P232"/>
  <c r="S232" s="1"/>
  <c r="P229"/>
  <c r="S229" s="1"/>
  <c r="P226"/>
  <c r="S226" s="1"/>
  <c r="P216"/>
  <c r="S216" s="1"/>
  <c r="P211"/>
  <c r="S211" s="1"/>
  <c r="P198"/>
  <c r="S198" s="1"/>
  <c r="P184"/>
  <c r="S184" s="1"/>
  <c r="P177"/>
  <c r="S177" s="1"/>
  <c r="P170"/>
  <c r="S170" s="1"/>
  <c r="P167"/>
  <c r="S167" s="1"/>
  <c r="P165"/>
  <c r="S165" s="1"/>
  <c r="P148"/>
  <c r="S148" s="1"/>
  <c r="P139"/>
  <c r="S139" s="1"/>
  <c r="P134"/>
  <c r="S134" s="1"/>
  <c r="P120"/>
  <c r="S120" s="1"/>
  <c r="P115"/>
  <c r="S115" s="1"/>
  <c r="P110"/>
  <c r="S110" s="1"/>
  <c r="P100"/>
  <c r="S100" s="1"/>
  <c r="P91"/>
  <c r="S91" s="1"/>
  <c r="P82"/>
  <c r="S82" s="1"/>
  <c r="P74"/>
  <c r="S74" s="1"/>
  <c r="P71"/>
  <c r="S71" s="1"/>
  <c r="P52"/>
  <c r="S52" s="1"/>
  <c r="P41"/>
  <c r="S41" s="1"/>
  <c r="P38"/>
  <c r="S38" s="1"/>
  <c r="P27"/>
  <c r="S27" s="1"/>
  <c r="P24"/>
  <c r="S24" s="1"/>
  <c r="P21"/>
  <c r="S21" s="1"/>
  <c r="P123"/>
  <c r="S123" s="1"/>
  <c r="P101"/>
  <c r="S101" s="1"/>
  <c r="P69"/>
  <c r="S69" s="1"/>
  <c r="P58"/>
  <c r="S58" s="1"/>
  <c r="P679"/>
  <c r="S679" s="1"/>
  <c r="P650"/>
  <c r="S650" s="1"/>
  <c r="P520"/>
  <c r="S520" s="1"/>
  <c r="P504"/>
  <c r="S504" s="1"/>
  <c r="P375"/>
  <c r="S375" s="1"/>
  <c r="P363"/>
  <c r="S363" s="1"/>
  <c r="P337"/>
  <c r="S337" s="1"/>
  <c r="P314"/>
  <c r="S314" s="1"/>
  <c r="P301"/>
  <c r="S301" s="1"/>
  <c r="P166"/>
  <c r="S166" s="1"/>
  <c r="P152"/>
  <c r="S152" s="1"/>
  <c r="P145"/>
  <c r="S145" s="1"/>
  <c r="P138"/>
  <c r="S138" s="1"/>
  <c r="P114"/>
  <c r="S114" s="1"/>
  <c r="P83"/>
  <c r="S83" s="1"/>
  <c r="P53"/>
  <c r="S53" s="1"/>
  <c r="P39"/>
  <c r="S39" s="1"/>
  <c r="P9"/>
  <c r="S9" s="1"/>
  <c r="P692"/>
  <c r="S692" s="1"/>
  <c r="P675"/>
  <c r="S675" s="1"/>
  <c r="P669"/>
  <c r="S669" s="1"/>
  <c r="P660"/>
  <c r="S660" s="1"/>
  <c r="P649"/>
  <c r="S649" s="1"/>
  <c r="P636"/>
  <c r="S636" s="1"/>
  <c r="P631"/>
  <c r="S631" s="1"/>
  <c r="P626"/>
  <c r="S626" s="1"/>
  <c r="P621"/>
  <c r="S621" s="1"/>
  <c r="P616"/>
  <c r="S616" s="1"/>
  <c r="P606"/>
  <c r="S606" s="1"/>
  <c r="P601"/>
  <c r="S601" s="1"/>
  <c r="P594"/>
  <c r="S594" s="1"/>
  <c r="P587"/>
  <c r="S587" s="1"/>
  <c r="P575"/>
  <c r="S575" s="1"/>
  <c r="P563"/>
  <c r="S563" s="1"/>
  <c r="P561"/>
  <c r="S561" s="1"/>
  <c r="P559"/>
  <c r="S559" s="1"/>
  <c r="P547"/>
  <c r="S547" s="1"/>
  <c r="P542"/>
  <c r="S542" s="1"/>
  <c r="P539"/>
  <c r="S539" s="1"/>
  <c r="P534"/>
  <c r="S534" s="1"/>
  <c r="P531"/>
  <c r="S531" s="1"/>
  <c r="P526"/>
  <c r="S526" s="1"/>
  <c r="P524"/>
  <c r="S524" s="1"/>
  <c r="P510"/>
  <c r="S510" s="1"/>
  <c r="P508"/>
  <c r="S508" s="1"/>
  <c r="P494"/>
  <c r="S494" s="1"/>
  <c r="P492"/>
  <c r="S492" s="1"/>
  <c r="P480"/>
  <c r="S480" s="1"/>
  <c r="P466"/>
  <c r="S466" s="1"/>
  <c r="P442"/>
  <c r="S442" s="1"/>
  <c r="P436"/>
  <c r="S436" s="1"/>
  <c r="P424"/>
  <c r="S424" s="1"/>
  <c r="P417"/>
  <c r="S417" s="1"/>
  <c r="P410"/>
  <c r="S410" s="1"/>
  <c r="P405"/>
  <c r="S405" s="1"/>
  <c r="P398"/>
  <c r="S398" s="1"/>
  <c r="P391"/>
  <c r="S391" s="1"/>
  <c r="P386"/>
  <c r="S386" s="1"/>
  <c r="P381"/>
  <c r="S381" s="1"/>
  <c r="P374"/>
  <c r="S374" s="1"/>
  <c r="P367"/>
  <c r="S367" s="1"/>
  <c r="P362"/>
  <c r="S362" s="1"/>
  <c r="P357"/>
  <c r="S357" s="1"/>
  <c r="P352"/>
  <c r="S352" s="1"/>
  <c r="P350"/>
  <c r="S350" s="1"/>
  <c r="P343"/>
  <c r="S343" s="1"/>
  <c r="P336"/>
  <c r="S336" s="1"/>
  <c r="P334"/>
  <c r="S334" s="1"/>
  <c r="P327"/>
  <c r="S327" s="1"/>
  <c r="P313"/>
  <c r="S313" s="1"/>
  <c r="P297"/>
  <c r="S297" s="1"/>
  <c r="P271"/>
  <c r="S271" s="1"/>
  <c r="P268"/>
  <c r="S268" s="1"/>
  <c r="P249"/>
  <c r="S249" s="1"/>
  <c r="P238"/>
  <c r="S238" s="1"/>
  <c r="P235"/>
  <c r="S235" s="1"/>
  <c r="P224"/>
  <c r="S224" s="1"/>
  <c r="P221"/>
  <c r="S221" s="1"/>
  <c r="P219"/>
  <c r="S219" s="1"/>
  <c r="P208"/>
  <c r="S208" s="1"/>
  <c r="P194"/>
  <c r="S194" s="1"/>
  <c r="P191"/>
  <c r="S191" s="1"/>
  <c r="P189"/>
  <c r="S189" s="1"/>
  <c r="P172"/>
  <c r="S172" s="1"/>
  <c r="P163"/>
  <c r="S163" s="1"/>
  <c r="P158"/>
  <c r="S158" s="1"/>
  <c r="P144"/>
  <c r="S144" s="1"/>
  <c r="P137"/>
  <c r="S137" s="1"/>
  <c r="P130"/>
  <c r="S130" s="1"/>
  <c r="P127"/>
  <c r="S127" s="1"/>
  <c r="P125"/>
  <c r="S125" s="1"/>
  <c r="Y125" s="1"/>
  <c r="P113"/>
  <c r="S113" s="1"/>
  <c r="P96"/>
  <c r="S96" s="1"/>
  <c r="P89"/>
  <c r="S89" s="1"/>
  <c r="P84"/>
  <c r="S84" s="1"/>
  <c r="P80"/>
  <c r="S80" s="1"/>
  <c r="P77"/>
  <c r="S77" s="1"/>
  <c r="P66"/>
  <c r="S66" s="1"/>
  <c r="P63"/>
  <c r="S63" s="1"/>
  <c r="P44"/>
  <c r="S44" s="1"/>
  <c r="P33"/>
  <c r="S33" s="1"/>
  <c r="P30"/>
  <c r="S30" s="1"/>
  <c r="P19"/>
  <c r="S19" s="1"/>
  <c r="P16"/>
  <c r="S16" s="1"/>
  <c r="P13"/>
  <c r="S13" s="1"/>
  <c r="P196"/>
  <c r="S196" s="1"/>
  <c r="P118"/>
  <c r="S118" s="1"/>
  <c r="P106"/>
  <c r="S106" s="1"/>
  <c r="P574"/>
  <c r="S574" s="1"/>
  <c r="P553"/>
  <c r="S553" s="1"/>
  <c r="P511"/>
  <c r="S511" s="1"/>
  <c r="P488"/>
  <c r="S488" s="1"/>
  <c r="P481"/>
  <c r="S481" s="1"/>
  <c r="P432"/>
  <c r="S432" s="1"/>
  <c r="P346"/>
  <c r="S346" s="1"/>
  <c r="P180"/>
  <c r="S180" s="1"/>
  <c r="P171"/>
  <c r="S171" s="1"/>
  <c r="P135"/>
  <c r="S135" s="1"/>
  <c r="P104"/>
  <c r="S104" s="1"/>
  <c r="P90"/>
  <c r="S90" s="1"/>
  <c r="P696"/>
  <c r="S696" s="1"/>
  <c r="P690"/>
  <c r="S690" s="1"/>
  <c r="P687"/>
  <c r="S687" s="1"/>
  <c r="P681"/>
  <c r="S681" s="1"/>
  <c r="P678"/>
  <c r="S678" s="1"/>
  <c r="P664"/>
  <c r="S664" s="1"/>
  <c r="P658"/>
  <c r="S658" s="1"/>
  <c r="P655"/>
  <c r="S655" s="1"/>
  <c r="P644"/>
  <c r="S644" s="1"/>
  <c r="P639"/>
  <c r="S639" s="1"/>
  <c r="P634"/>
  <c r="S634" s="1"/>
  <c r="P629"/>
  <c r="S629" s="1"/>
  <c r="P624"/>
  <c r="S624" s="1"/>
  <c r="P611"/>
  <c r="S611" s="1"/>
  <c r="P599"/>
  <c r="S599" s="1"/>
  <c r="P592"/>
  <c r="S592" s="1"/>
  <c r="P580"/>
  <c r="S580" s="1"/>
  <c r="P568"/>
  <c r="S568" s="1"/>
  <c r="P557"/>
  <c r="S557" s="1"/>
  <c r="P545"/>
  <c r="S545" s="1"/>
  <c r="P537"/>
  <c r="S537" s="1"/>
  <c r="P529"/>
  <c r="S529" s="1"/>
  <c r="P522"/>
  <c r="S522" s="1"/>
  <c r="P515"/>
  <c r="S515" s="1"/>
  <c r="P506"/>
  <c r="S506" s="1"/>
  <c r="P499"/>
  <c r="S499" s="1"/>
  <c r="P490"/>
  <c r="S490" s="1"/>
  <c r="P483"/>
  <c r="S483" s="1"/>
  <c r="P478"/>
  <c r="S478" s="1"/>
  <c r="P473"/>
  <c r="S473" s="1"/>
  <c r="P456"/>
  <c r="S456" s="1"/>
  <c r="P454"/>
  <c r="S454" s="1"/>
  <c r="P450"/>
  <c r="S450" s="1"/>
  <c r="P447"/>
  <c r="S447" s="1"/>
  <c r="P434"/>
  <c r="S434" s="1"/>
  <c r="P429"/>
  <c r="S429" s="1"/>
  <c r="P422"/>
  <c r="S422" s="1"/>
  <c r="P415"/>
  <c r="S415" s="1"/>
  <c r="P403"/>
  <c r="S403" s="1"/>
  <c r="P396"/>
  <c r="S396" s="1"/>
  <c r="P379"/>
  <c r="S379" s="1"/>
  <c r="P372"/>
  <c r="S372" s="1"/>
  <c r="P355"/>
  <c r="S355" s="1"/>
  <c r="Y355" s="1"/>
  <c r="P348"/>
  <c r="S348" s="1"/>
  <c r="P341"/>
  <c r="S341" s="1"/>
  <c r="P332"/>
  <c r="S332" s="1"/>
  <c r="P325"/>
  <c r="S325" s="1"/>
  <c r="P316"/>
  <c r="S316" s="1"/>
  <c r="P311"/>
  <c r="S311" s="1"/>
  <c r="P306"/>
  <c r="S306" s="1"/>
  <c r="P303"/>
  <c r="S303" s="1"/>
  <c r="P300"/>
  <c r="S300" s="1"/>
  <c r="P286"/>
  <c r="S286" s="1"/>
  <c r="P283"/>
  <c r="S283" s="1"/>
  <c r="P280"/>
  <c r="S280" s="1"/>
  <c r="P277"/>
  <c r="S277" s="1"/>
  <c r="P274"/>
  <c r="S274" s="1"/>
  <c r="P263"/>
  <c r="S263" s="1"/>
  <c r="P260"/>
  <c r="S260" s="1"/>
  <c r="P241"/>
  <c r="S241" s="1"/>
  <c r="P230"/>
  <c r="S230" s="1"/>
  <c r="P214"/>
  <c r="S214" s="1"/>
  <c r="P210"/>
  <c r="S210" s="1"/>
  <c r="P182"/>
  <c r="S182" s="1"/>
  <c r="P154"/>
  <c r="S154" s="1"/>
  <c r="P132"/>
  <c r="S132" s="1"/>
  <c r="P108"/>
  <c r="S108" s="1"/>
  <c r="P116"/>
  <c r="S116" s="1"/>
  <c r="P70"/>
  <c r="S70" s="1"/>
  <c r="P20"/>
  <c r="S20" s="1"/>
  <c r="P699"/>
  <c r="S699" s="1"/>
  <c r="P693"/>
  <c r="S693" s="1"/>
  <c r="P684"/>
  <c r="S684" s="1"/>
  <c r="P667"/>
  <c r="S667" s="1"/>
  <c r="P661"/>
  <c r="S661" s="1"/>
  <c r="P652"/>
  <c r="S652" s="1"/>
  <c r="P647"/>
  <c r="S647" s="1"/>
  <c r="P642"/>
  <c r="S642" s="1"/>
  <c r="P637"/>
  <c r="S637" s="1"/>
  <c r="P632"/>
  <c r="S632" s="1"/>
  <c r="P619"/>
  <c r="S619" s="1"/>
  <c r="P614"/>
  <c r="S614" s="1"/>
  <c r="P604"/>
  <c r="S604" s="1"/>
  <c r="P597"/>
  <c r="S597" s="1"/>
  <c r="P590"/>
  <c r="S590" s="1"/>
  <c r="P585"/>
  <c r="S585" s="1"/>
  <c r="P578"/>
  <c r="S578" s="1"/>
  <c r="P562"/>
  <c r="S562" s="1"/>
  <c r="Y562" s="1"/>
  <c r="P550"/>
  <c r="S550" s="1"/>
  <c r="P543"/>
  <c r="S543" s="1"/>
  <c r="P540"/>
  <c r="S540" s="1"/>
  <c r="P535"/>
  <c r="S535" s="1"/>
  <c r="P532"/>
  <c r="S532" s="1"/>
  <c r="P527"/>
  <c r="S527" s="1"/>
  <c r="P476"/>
  <c r="S476" s="1"/>
  <c r="P471"/>
  <c r="S471" s="1"/>
  <c r="P469"/>
  <c r="S469" s="1"/>
  <c r="P459"/>
  <c r="S459" s="1"/>
  <c r="P452"/>
  <c r="S452" s="1"/>
  <c r="P441"/>
  <c r="S441" s="1"/>
  <c r="P439"/>
  <c r="S439" s="1"/>
  <c r="P427"/>
  <c r="S427" s="1"/>
  <c r="P420"/>
  <c r="S420" s="1"/>
  <c r="P408"/>
  <c r="S408" s="1"/>
  <c r="P401"/>
  <c r="S401" s="1"/>
  <c r="P394"/>
  <c r="S394" s="1"/>
  <c r="P389"/>
  <c r="S389" s="1"/>
  <c r="P384"/>
  <c r="S384" s="1"/>
  <c r="P377"/>
  <c r="S377" s="1"/>
  <c r="P370"/>
  <c r="S370" s="1"/>
  <c r="P365"/>
  <c r="S365" s="1"/>
  <c r="P360"/>
  <c r="S360" s="1"/>
  <c r="P339"/>
  <c r="S339" s="1"/>
  <c r="P330"/>
  <c r="S330" s="1"/>
  <c r="P323"/>
  <c r="S323" s="1"/>
  <c r="P321"/>
  <c r="S321" s="1"/>
  <c r="P309"/>
  <c r="S309" s="1"/>
  <c r="P289"/>
  <c r="S289" s="1"/>
  <c r="P272"/>
  <c r="S272" s="1"/>
  <c r="P269"/>
  <c r="S269" s="1"/>
  <c r="P266"/>
  <c r="S266" s="1"/>
  <c r="P255"/>
  <c r="S255" s="1"/>
  <c r="P252"/>
  <c r="S252" s="1"/>
  <c r="P233"/>
  <c r="S233" s="1"/>
  <c r="P222"/>
  <c r="S222" s="1"/>
  <c r="P217"/>
  <c r="S217" s="1"/>
  <c r="P205"/>
  <c r="S205" s="1"/>
  <c r="P203"/>
  <c r="S203" s="1"/>
  <c r="P192"/>
  <c r="S192" s="1"/>
  <c r="P185"/>
  <c r="S185" s="1"/>
  <c r="P178"/>
  <c r="S178" s="1"/>
  <c r="P175"/>
  <c r="S175" s="1"/>
  <c r="P173"/>
  <c r="S173" s="1"/>
  <c r="P156"/>
  <c r="S156" s="1"/>
  <c r="P147"/>
  <c r="S147" s="1"/>
  <c r="P142"/>
  <c r="S142" s="1"/>
  <c r="P128"/>
  <c r="S128" s="1"/>
  <c r="P121"/>
  <c r="S121" s="1"/>
  <c r="P99"/>
  <c r="S99" s="1"/>
  <c r="P94"/>
  <c r="S94" s="1"/>
  <c r="P87"/>
  <c r="S87" s="1"/>
  <c r="P85"/>
  <c r="S85" s="1"/>
  <c r="P78"/>
  <c r="S78" s="1"/>
  <c r="Y78" s="1"/>
  <c r="P67"/>
  <c r="S67" s="1"/>
  <c r="P64"/>
  <c r="S64" s="1"/>
  <c r="P61"/>
  <c r="S61" s="1"/>
  <c r="P50"/>
  <c r="S50" s="1"/>
  <c r="P47"/>
  <c r="S47" s="1"/>
  <c r="P28"/>
  <c r="S28" s="1"/>
  <c r="P17"/>
  <c r="S17" s="1"/>
  <c r="P14"/>
  <c r="S14" s="1"/>
  <c r="P656"/>
  <c r="S656" s="1"/>
  <c r="P640"/>
  <c r="S640" s="1"/>
  <c r="P602"/>
  <c r="S602" s="1"/>
  <c r="P576"/>
  <c r="S576" s="1"/>
  <c r="P566"/>
  <c r="S566" s="1"/>
  <c r="P555"/>
  <c r="S555" s="1"/>
  <c r="P546"/>
  <c r="S546" s="1"/>
  <c r="P525"/>
  <c r="S525" s="1"/>
  <c r="P513"/>
  <c r="S513" s="1"/>
  <c r="P495"/>
  <c r="S495" s="1"/>
  <c r="P387"/>
  <c r="S387" s="1"/>
  <c r="P358"/>
  <c r="S358" s="1"/>
  <c r="P319"/>
  <c r="S319" s="1"/>
  <c r="P304"/>
  <c r="S304" s="1"/>
  <c r="P292"/>
  <c r="S292" s="1"/>
  <c r="P275"/>
  <c r="S275" s="1"/>
  <c r="P258"/>
  <c r="S258" s="1"/>
  <c r="P244"/>
  <c r="S244" s="1"/>
  <c r="P207"/>
  <c r="S207" s="1"/>
  <c r="Y207" s="1"/>
  <c r="P133"/>
  <c r="S133" s="1"/>
  <c r="Y133" s="1"/>
  <c r="C7"/>
  <c r="L6"/>
  <c r="P7"/>
  <c r="S7" s="1"/>
  <c r="P6"/>
  <c r="S6" s="1"/>
  <c r="E4"/>
  <c r="E3"/>
  <c r="E6"/>
  <c r="C11"/>
  <c r="Y269" l="1"/>
  <c r="Y182"/>
  <c r="Y592"/>
  <c r="Y271"/>
  <c r="Y636"/>
  <c r="Y177"/>
  <c r="Y521"/>
  <c r="Y29"/>
  <c r="Y421"/>
  <c r="Y218"/>
  <c r="Y498"/>
  <c r="Y36"/>
  <c r="Y392"/>
  <c r="Y244"/>
  <c r="Y495"/>
  <c r="Y640"/>
  <c r="Y64"/>
  <c r="Y128"/>
  <c r="Y192"/>
  <c r="Y266"/>
  <c r="Y339"/>
  <c r="Y401"/>
  <c r="Y469"/>
  <c r="Y550"/>
  <c r="Y619"/>
  <c r="Y684"/>
  <c r="Y154"/>
  <c r="Y274"/>
  <c r="Y311"/>
  <c r="Y379"/>
  <c r="Y450"/>
  <c r="Y506"/>
  <c r="Y580"/>
  <c r="Y644"/>
  <c r="Y696"/>
  <c r="Y481"/>
  <c r="Y13"/>
  <c r="Y77"/>
  <c r="Y130"/>
  <c r="Y194"/>
  <c r="Y268"/>
  <c r="Y350"/>
  <c r="Y391"/>
  <c r="Y466"/>
  <c r="Y531"/>
  <c r="Y575"/>
  <c r="Y631"/>
  <c r="Y39"/>
  <c r="Y301"/>
  <c r="Y679"/>
  <c r="Y38"/>
  <c r="Y110"/>
  <c r="Y170"/>
  <c r="Y232"/>
  <c r="Y288"/>
  <c r="Y376"/>
  <c r="Y446"/>
  <c r="Y487"/>
  <c r="Y519"/>
  <c r="Y589"/>
  <c r="Y654"/>
  <c r="Y698"/>
  <c r="Y418"/>
  <c r="Y25"/>
  <c r="Y18"/>
  <c r="Y86"/>
  <c r="Y146"/>
  <c r="Y204"/>
  <c r="Y254"/>
  <c r="Y354"/>
  <c r="Y414"/>
  <c r="Y549"/>
  <c r="Y610"/>
  <c r="Y683"/>
  <c r="Y493"/>
  <c r="Y23"/>
  <c r="Y88"/>
  <c r="Y136"/>
  <c r="Y215"/>
  <c r="Y259"/>
  <c r="Y299"/>
  <c r="Y366"/>
  <c r="Y416"/>
  <c r="Y491"/>
  <c r="Y554"/>
  <c r="Y638"/>
  <c r="Y697"/>
  <c r="Y399"/>
  <c r="Y22"/>
  <c r="Y45"/>
  <c r="Y126"/>
  <c r="Y190"/>
  <c r="Y253"/>
  <c r="Y326"/>
  <c r="Y380"/>
  <c r="Y453"/>
  <c r="Y500"/>
  <c r="Y548"/>
  <c r="Y600"/>
  <c r="Y676"/>
  <c r="Y488"/>
  <c r="Y131"/>
  <c r="Y387"/>
  <c r="Y602"/>
  <c r="Y61"/>
  <c r="Y121"/>
  <c r="Y185"/>
  <c r="Y255"/>
  <c r="Y330"/>
  <c r="Y394"/>
  <c r="Y459"/>
  <c r="Y543"/>
  <c r="Y614"/>
  <c r="Y667"/>
  <c r="Y132"/>
  <c r="Y263"/>
  <c r="Y306"/>
  <c r="Y372"/>
  <c r="Y447"/>
  <c r="Y499"/>
  <c r="Y568"/>
  <c r="Y639"/>
  <c r="Y690"/>
  <c r="Y432"/>
  <c r="Y196"/>
  <c r="Y66"/>
  <c r="Y127"/>
  <c r="Y191"/>
  <c r="Y249"/>
  <c r="Y343"/>
  <c r="Y386"/>
  <c r="Y442"/>
  <c r="Y526"/>
  <c r="Y563"/>
  <c r="Y626"/>
  <c r="Y9"/>
  <c r="Y166"/>
  <c r="Y650"/>
  <c r="Y27"/>
  <c r="Y100"/>
  <c r="Y167"/>
  <c r="Y229"/>
  <c r="Y285"/>
  <c r="Y369"/>
  <c r="Y444"/>
  <c r="Y485"/>
  <c r="Y517"/>
  <c r="Y582"/>
  <c r="Y641"/>
  <c r="Y695"/>
  <c r="Y406"/>
  <c r="Y8"/>
  <c r="Y15"/>
  <c r="Y79"/>
  <c r="Y143"/>
  <c r="Y202"/>
  <c r="Y251"/>
  <c r="Y347"/>
  <c r="Y407"/>
  <c r="Y472"/>
  <c r="Y603"/>
  <c r="Y677"/>
  <c r="Y413"/>
  <c r="Y168"/>
  <c r="Y68"/>
  <c r="Y129"/>
  <c r="Y193"/>
  <c r="Y248"/>
  <c r="Y296"/>
  <c r="Y361"/>
  <c r="Y409"/>
  <c r="Y482"/>
  <c r="Y544"/>
  <c r="Y625"/>
  <c r="Y694"/>
  <c r="Y382"/>
  <c r="Y673"/>
  <c r="Y34"/>
  <c r="Y92"/>
  <c r="Y176"/>
  <c r="Y250"/>
  <c r="Y317"/>
  <c r="Y368"/>
  <c r="Y448"/>
  <c r="Y486"/>
  <c r="Y541"/>
  <c r="Y588"/>
  <c r="Y659"/>
  <c r="Y258"/>
  <c r="Y142"/>
  <c r="Y408"/>
  <c r="Y277"/>
  <c r="Y655"/>
  <c r="Y208"/>
  <c r="Y587"/>
  <c r="Y115"/>
  <c r="Y489"/>
  <c r="Y75"/>
  <c r="Y359"/>
  <c r="Y509"/>
  <c r="Y302"/>
  <c r="Y328"/>
  <c r="Y685"/>
  <c r="Y358"/>
  <c r="Y576"/>
  <c r="Y50"/>
  <c r="Y99"/>
  <c r="Y178"/>
  <c r="Y252"/>
  <c r="Y323"/>
  <c r="Y389"/>
  <c r="Y452"/>
  <c r="Y540"/>
  <c r="Y604"/>
  <c r="Y661"/>
  <c r="Y108"/>
  <c r="Y260"/>
  <c r="Y303"/>
  <c r="Y434"/>
  <c r="Y490"/>
  <c r="Y557"/>
  <c r="Y634"/>
  <c r="Y687"/>
  <c r="Y346"/>
  <c r="Y118"/>
  <c r="Y63"/>
  <c r="Y189"/>
  <c r="Y238"/>
  <c r="Y336"/>
  <c r="Y381"/>
  <c r="Y436"/>
  <c r="Y524"/>
  <c r="Y561"/>
  <c r="Y621"/>
  <c r="Y692"/>
  <c r="Y152"/>
  <c r="Y520"/>
  <c r="Y24"/>
  <c r="Y91"/>
  <c r="Y165"/>
  <c r="Y226"/>
  <c r="Y282"/>
  <c r="Y345"/>
  <c r="Y438"/>
  <c r="Y475"/>
  <c r="Y512"/>
  <c r="Y577"/>
  <c r="Y628"/>
  <c r="Y689"/>
  <c r="Y298"/>
  <c r="Y688"/>
  <c r="Y10"/>
  <c r="Y60"/>
  <c r="Y141"/>
  <c r="Y200"/>
  <c r="Y240"/>
  <c r="Y331"/>
  <c r="Y395"/>
  <c r="Y465"/>
  <c r="Y591"/>
  <c r="Y668"/>
  <c r="Y353"/>
  <c r="Y149"/>
  <c r="Y57"/>
  <c r="Y122"/>
  <c r="Y186"/>
  <c r="Y245"/>
  <c r="Y293"/>
  <c r="Y349"/>
  <c r="Y402"/>
  <c r="Y460"/>
  <c r="Y536"/>
  <c r="Y612"/>
  <c r="Y680"/>
  <c r="Y261"/>
  <c r="Y645"/>
  <c r="Y31"/>
  <c r="Y81"/>
  <c r="Y169"/>
  <c r="Y239"/>
  <c r="Y312"/>
  <c r="Y356"/>
  <c r="Y437"/>
  <c r="Y484"/>
  <c r="Y538"/>
  <c r="Y581"/>
  <c r="Y653"/>
  <c r="Y513"/>
  <c r="Y454"/>
  <c r="Y137"/>
  <c r="Y534"/>
  <c r="Y41"/>
  <c r="Y449"/>
  <c r="Y464"/>
  <c r="Y206"/>
  <c r="Y700"/>
  <c r="Y262"/>
  <c r="Y643"/>
  <c r="Y256"/>
  <c r="Y551"/>
  <c r="Y319"/>
  <c r="Y566"/>
  <c r="Y47"/>
  <c r="Y94"/>
  <c r="Y175"/>
  <c r="Y233"/>
  <c r="Y321"/>
  <c r="Y384"/>
  <c r="Y441"/>
  <c r="Y535"/>
  <c r="Y597"/>
  <c r="Y652"/>
  <c r="Y116"/>
  <c r="Y241"/>
  <c r="Y300"/>
  <c r="Y348"/>
  <c r="Y429"/>
  <c r="Y483"/>
  <c r="Y545"/>
  <c r="Y629"/>
  <c r="Y681"/>
  <c r="Y180"/>
  <c r="Y106"/>
  <c r="Y44"/>
  <c r="Y113"/>
  <c r="Y172"/>
  <c r="Y235"/>
  <c r="Y334"/>
  <c r="Y374"/>
  <c r="Y424"/>
  <c r="Y510"/>
  <c r="Y559"/>
  <c r="Y616"/>
  <c r="Y675"/>
  <c r="Y145"/>
  <c r="Y504"/>
  <c r="Y21"/>
  <c r="Y82"/>
  <c r="Y148"/>
  <c r="Y216"/>
  <c r="Y279"/>
  <c r="Y338"/>
  <c r="Y431"/>
  <c r="Y470"/>
  <c r="Y505"/>
  <c r="Y573"/>
  <c r="Y623"/>
  <c r="Y686"/>
  <c r="Y264"/>
  <c r="Y670"/>
  <c r="Y201"/>
  <c r="Y49"/>
  <c r="Y124"/>
  <c r="Y188"/>
  <c r="Y237"/>
  <c r="Y322"/>
  <c r="Y388"/>
  <c r="Y458"/>
  <c r="Y584"/>
  <c r="Y651"/>
  <c r="Y307"/>
  <c r="Y55"/>
  <c r="Y54"/>
  <c r="Y119"/>
  <c r="Y183"/>
  <c r="Y242"/>
  <c r="Y290"/>
  <c r="Y340"/>
  <c r="Y397"/>
  <c r="Y455"/>
  <c r="Y605"/>
  <c r="Y674"/>
  <c r="Y199"/>
  <c r="Y622"/>
  <c r="Y12"/>
  <c r="Y76"/>
  <c r="Y162"/>
  <c r="Y236"/>
  <c r="Y351"/>
  <c r="Y430"/>
  <c r="Y479"/>
  <c r="Y533"/>
  <c r="Y572"/>
  <c r="Y648"/>
  <c r="Y203"/>
  <c r="Y693"/>
  <c r="Y515"/>
  <c r="Y80"/>
  <c r="Y398"/>
  <c r="Y314"/>
  <c r="Y291"/>
  <c r="Y596"/>
  <c r="Y93"/>
  <c r="Y558"/>
  <c r="Y102"/>
  <c r="Y428"/>
  <c r="Y48"/>
  <c r="Y502"/>
  <c r="Y304"/>
  <c r="Y555"/>
  <c r="Y28"/>
  <c r="Y87"/>
  <c r="Y173"/>
  <c r="Y222"/>
  <c r="Y309"/>
  <c r="Y377"/>
  <c r="Y439"/>
  <c r="Y532"/>
  <c r="Y590"/>
  <c r="Y647"/>
  <c r="Y70"/>
  <c r="Y230"/>
  <c r="Y286"/>
  <c r="Y341"/>
  <c r="Y422"/>
  <c r="Y478"/>
  <c r="Y537"/>
  <c r="Y624"/>
  <c r="Y678"/>
  <c r="Y171"/>
  <c r="Y574"/>
  <c r="Y33"/>
  <c r="Y96"/>
  <c r="Y163"/>
  <c r="Y224"/>
  <c r="Y327"/>
  <c r="Y367"/>
  <c r="Y417"/>
  <c r="Y508"/>
  <c r="Y547"/>
  <c r="Y606"/>
  <c r="Y669"/>
  <c r="Y138"/>
  <c r="Y375"/>
  <c r="Y123"/>
  <c r="Y74"/>
  <c r="Y139"/>
  <c r="Y211"/>
  <c r="Y276"/>
  <c r="Y329"/>
  <c r="Y419"/>
  <c r="Y468"/>
  <c r="Y503"/>
  <c r="Y571"/>
  <c r="Y618"/>
  <c r="Y672"/>
  <c r="Y247"/>
  <c r="Y627"/>
  <c r="Y187"/>
  <c r="Y46"/>
  <c r="Y105"/>
  <c r="Y179"/>
  <c r="Y234"/>
  <c r="Y320"/>
  <c r="Y383"/>
  <c r="Y451"/>
  <c r="Y569"/>
  <c r="Y646"/>
  <c r="Y295"/>
  <c r="Y11"/>
  <c r="Y43"/>
  <c r="Y117"/>
  <c r="Y181"/>
  <c r="Y231"/>
  <c r="Y287"/>
  <c r="Y333"/>
  <c r="Y390"/>
  <c r="Y443"/>
  <c r="Y523"/>
  <c r="Y598"/>
  <c r="Y671"/>
  <c r="Y111"/>
  <c r="Y583"/>
  <c r="Y227"/>
  <c r="Y65"/>
  <c r="Y159"/>
  <c r="Y212"/>
  <c r="Y281"/>
  <c r="Y344"/>
  <c r="Y423"/>
  <c r="Y477"/>
  <c r="Y530"/>
  <c r="Y570"/>
  <c r="Y635"/>
  <c r="Y656"/>
  <c r="Y471"/>
  <c r="Y316"/>
  <c r="Y16"/>
  <c r="Y480"/>
  <c r="Y58"/>
  <c r="Y393"/>
  <c r="Y657"/>
  <c r="Y153"/>
  <c r="Y615"/>
  <c r="Y150"/>
  <c r="Y579"/>
  <c r="Y195"/>
  <c r="Y607"/>
  <c r="O6"/>
  <c r="Y292"/>
  <c r="Y546"/>
  <c r="Y17"/>
  <c r="Y85"/>
  <c r="Y156"/>
  <c r="Y217"/>
  <c r="Y289"/>
  <c r="Y370"/>
  <c r="Y427"/>
  <c r="Y527"/>
  <c r="Y585"/>
  <c r="Y642"/>
  <c r="Y20"/>
  <c r="Y214"/>
  <c r="Y283"/>
  <c r="Y332"/>
  <c r="Y415"/>
  <c r="Y473"/>
  <c r="Y529"/>
  <c r="Y611"/>
  <c r="Y664"/>
  <c r="Y135"/>
  <c r="Y553"/>
  <c r="Y30"/>
  <c r="Y89"/>
  <c r="Y158"/>
  <c r="Y221"/>
  <c r="Y313"/>
  <c r="Y362"/>
  <c r="Y410"/>
  <c r="Y494"/>
  <c r="Y542"/>
  <c r="Y601"/>
  <c r="Y660"/>
  <c r="Y114"/>
  <c r="Y363"/>
  <c r="Y101"/>
  <c r="Y71"/>
  <c r="Y134"/>
  <c r="Y198"/>
  <c r="Y257"/>
  <c r="Y308"/>
  <c r="Y412"/>
  <c r="Y463"/>
  <c r="Y501"/>
  <c r="Y556"/>
  <c r="Y613"/>
  <c r="Y666"/>
  <c r="Y225"/>
  <c r="Y151"/>
  <c r="Y35"/>
  <c r="Y98"/>
  <c r="Y174"/>
  <c r="Y223"/>
  <c r="Y318"/>
  <c r="Y371"/>
  <c r="Y433"/>
  <c r="Y567"/>
  <c r="Y633"/>
  <c r="Y278"/>
  <c r="Y682"/>
  <c r="Y40"/>
  <c r="Y164"/>
  <c r="Y228"/>
  <c r="Y284"/>
  <c r="Y324"/>
  <c r="Y385"/>
  <c r="Y440"/>
  <c r="Y514"/>
  <c r="Y593"/>
  <c r="Y665"/>
  <c r="Y97"/>
  <c r="Y62"/>
  <c r="Y157"/>
  <c r="Y209"/>
  <c r="Y270"/>
  <c r="Y342"/>
  <c r="Y411"/>
  <c r="Y467"/>
  <c r="Y518"/>
  <c r="Y564"/>
  <c r="Y630"/>
  <c r="Y67"/>
  <c r="Y360"/>
  <c r="Y632"/>
  <c r="Y396"/>
  <c r="Y90"/>
  <c r="Y352"/>
  <c r="Y53"/>
  <c r="Y243"/>
  <c r="Y42"/>
  <c r="Y26"/>
  <c r="Y373"/>
  <c r="Y425"/>
  <c r="Y457"/>
  <c r="Y275"/>
  <c r="Y525"/>
  <c r="Y14"/>
  <c r="Y147"/>
  <c r="Y205"/>
  <c r="Y272"/>
  <c r="Y365"/>
  <c r="Y420"/>
  <c r="Y476"/>
  <c r="Y578"/>
  <c r="Y637"/>
  <c r="Y699"/>
  <c r="Y210"/>
  <c r="Y280"/>
  <c r="Y325"/>
  <c r="Y403"/>
  <c r="Y456"/>
  <c r="Y522"/>
  <c r="Y599"/>
  <c r="Y658"/>
  <c r="Y104"/>
  <c r="Y511"/>
  <c r="Y19"/>
  <c r="Y84"/>
  <c r="Y144"/>
  <c r="Y219"/>
  <c r="Y297"/>
  <c r="Y357"/>
  <c r="Y405"/>
  <c r="Y492"/>
  <c r="Y539"/>
  <c r="Y594"/>
  <c r="Y649"/>
  <c r="Y83"/>
  <c r="Y337"/>
  <c r="Y69"/>
  <c r="Y52"/>
  <c r="Y120"/>
  <c r="Y184"/>
  <c r="Y246"/>
  <c r="Y294"/>
  <c r="Y400"/>
  <c r="Y461"/>
  <c r="Y496"/>
  <c r="Y552"/>
  <c r="Y608"/>
  <c r="Y663"/>
  <c r="Y59"/>
  <c r="Y497"/>
  <c r="Y103"/>
  <c r="Y32"/>
  <c r="Y95"/>
  <c r="Y160"/>
  <c r="Y213"/>
  <c r="Y305"/>
  <c r="Y364"/>
  <c r="Y426"/>
  <c r="Y565"/>
  <c r="Y620"/>
  <c r="Y109"/>
  <c r="Y609"/>
  <c r="Y37"/>
  <c r="Y107"/>
  <c r="Y155"/>
  <c r="Y220"/>
  <c r="Y315"/>
  <c r="Y378"/>
  <c r="Y435"/>
  <c r="Y507"/>
  <c r="Y586"/>
  <c r="Y662"/>
  <c r="Y73"/>
  <c r="Y445"/>
  <c r="Y72"/>
  <c r="Y51"/>
  <c r="Y140"/>
  <c r="Y197"/>
  <c r="Y267"/>
  <c r="Y335"/>
  <c r="Y404"/>
  <c r="Y462"/>
  <c r="Y516"/>
  <c r="Y560"/>
  <c r="Y617"/>
  <c r="Y691"/>
  <c r="Y6"/>
  <c r="C9"/>
  <c r="Y7"/>
  <c r="U6"/>
  <c r="X6" s="1"/>
  <c r="V6" l="1"/>
  <c r="AA6"/>
  <c r="AB6" l="1"/>
  <c r="AD6"/>
  <c r="AE6" l="1"/>
  <c r="AF6" l="1"/>
  <c r="AG6"/>
  <c r="AH6" s="1"/>
  <c r="I7" l="1"/>
  <c r="I8" l="1"/>
  <c r="L7"/>
  <c r="O7"/>
  <c r="U7" s="1"/>
  <c r="I9" l="1"/>
  <c r="L8"/>
  <c r="O8"/>
  <c r="U8" s="1"/>
  <c r="X7"/>
  <c r="AA7"/>
  <c r="V7"/>
  <c r="L9" l="1"/>
  <c r="O9"/>
  <c r="U9" s="1"/>
  <c r="I10"/>
  <c r="AA8"/>
  <c r="V8"/>
  <c r="X8"/>
  <c r="AB7"/>
  <c r="AD7"/>
  <c r="L10" l="1"/>
  <c r="O10"/>
  <c r="U10" s="1"/>
  <c r="V9"/>
  <c r="AA9"/>
  <c r="I11"/>
  <c r="X9"/>
  <c r="AD8"/>
  <c r="AB8"/>
  <c r="AE7"/>
  <c r="AB9" l="1"/>
  <c r="AE8"/>
  <c r="AA10"/>
  <c r="V10"/>
  <c r="L11"/>
  <c r="O11"/>
  <c r="U11" s="1"/>
  <c r="X10"/>
  <c r="I12"/>
  <c r="AD9"/>
  <c r="AF7"/>
  <c r="AG7"/>
  <c r="AH7" s="1"/>
  <c r="AG8" l="1"/>
  <c r="AH8" s="1"/>
  <c r="AF8"/>
  <c r="AE9"/>
  <c r="L12"/>
  <c r="O12"/>
  <c r="U12" s="1"/>
  <c r="I13"/>
  <c r="AD10"/>
  <c r="AB10"/>
  <c r="AA11"/>
  <c r="V11"/>
  <c r="X11"/>
  <c r="AG9" l="1"/>
  <c r="AH9" s="1"/>
  <c r="AF9"/>
  <c r="AE10"/>
  <c r="L13"/>
  <c r="O13"/>
  <c r="U13" s="1"/>
  <c r="AB11"/>
  <c r="AD11"/>
  <c r="I14"/>
  <c r="AA12"/>
  <c r="V12"/>
  <c r="X12"/>
  <c r="AG10" l="1"/>
  <c r="AH10" s="1"/>
  <c r="AF10"/>
  <c r="AE11"/>
  <c r="X13"/>
  <c r="AA13"/>
  <c r="V13"/>
  <c r="L14"/>
  <c r="O14"/>
  <c r="U14" s="1"/>
  <c r="I15"/>
  <c r="AD12"/>
  <c r="AB12"/>
  <c r="AG11" l="1"/>
  <c r="AH11" s="1"/>
  <c r="AF11"/>
  <c r="AB13"/>
  <c r="AD13"/>
  <c r="AE12"/>
  <c r="I16"/>
  <c r="V14"/>
  <c r="AA14"/>
  <c r="X14"/>
  <c r="L15"/>
  <c r="O15"/>
  <c r="U15" s="1"/>
  <c r="AG12" l="1"/>
  <c r="AH12" s="1"/>
  <c r="AE13"/>
  <c r="AD14"/>
  <c r="AB14"/>
  <c r="L16"/>
  <c r="O16"/>
  <c r="U16" s="1"/>
  <c r="AF12"/>
  <c r="AA15"/>
  <c r="V15"/>
  <c r="I17"/>
  <c r="X15"/>
  <c r="AG13" l="1"/>
  <c r="AH13" s="1"/>
  <c r="AF13"/>
  <c r="AE14"/>
  <c r="AD15"/>
  <c r="AB15"/>
  <c r="AA16"/>
  <c r="V16"/>
  <c r="L17"/>
  <c r="O17"/>
  <c r="U17" s="1"/>
  <c r="I18"/>
  <c r="X16"/>
  <c r="AG14" l="1"/>
  <c r="AH14" s="1"/>
  <c r="AF14"/>
  <c r="AB16"/>
  <c r="AD16"/>
  <c r="I19"/>
  <c r="AE15"/>
  <c r="V17"/>
  <c r="AA17"/>
  <c r="X17"/>
  <c r="L18"/>
  <c r="O18"/>
  <c r="U18" s="1"/>
  <c r="AG15" l="1"/>
  <c r="AH15" s="1"/>
  <c r="AE16"/>
  <c r="AF15"/>
  <c r="X18"/>
  <c r="I20"/>
  <c r="AD17"/>
  <c r="AB17"/>
  <c r="L19"/>
  <c r="O19"/>
  <c r="U19" s="1"/>
  <c r="AA18"/>
  <c r="V18"/>
  <c r="AF16" l="1"/>
  <c r="AG16"/>
  <c r="AH16" s="1"/>
  <c r="X19"/>
  <c r="L20"/>
  <c r="O20"/>
  <c r="U20" s="1"/>
  <c r="I21"/>
  <c r="AD18"/>
  <c r="AB18"/>
  <c r="AE17"/>
  <c r="V19"/>
  <c r="AA19"/>
  <c r="AG17" l="1"/>
  <c r="AH17" s="1"/>
  <c r="AE18"/>
  <c r="L21"/>
  <c r="O21"/>
  <c r="U21" s="1"/>
  <c r="AA20"/>
  <c r="V20"/>
  <c r="X20"/>
  <c r="I22"/>
  <c r="AF17"/>
  <c r="AD19"/>
  <c r="AB19"/>
  <c r="AG18" l="1"/>
  <c r="AH18" s="1"/>
  <c r="AF18"/>
  <c r="AA21"/>
  <c r="V21"/>
  <c r="X21"/>
  <c r="AD20"/>
  <c r="AB20"/>
  <c r="I23"/>
  <c r="L22"/>
  <c r="O22"/>
  <c r="U22" s="1"/>
  <c r="AE19"/>
  <c r="AG19" l="1"/>
  <c r="AH19" s="1"/>
  <c r="AF19"/>
  <c r="AD21"/>
  <c r="AB21"/>
  <c r="X22"/>
  <c r="AA22"/>
  <c r="V22"/>
  <c r="L23"/>
  <c r="O23"/>
  <c r="U23" s="1"/>
  <c r="I24"/>
  <c r="AE20"/>
  <c r="AG20" l="1"/>
  <c r="AH20" s="1"/>
  <c r="I25"/>
  <c r="AD22"/>
  <c r="AB22"/>
  <c r="V23"/>
  <c r="AA23"/>
  <c r="AF20"/>
  <c r="X23"/>
  <c r="AE21"/>
  <c r="L24"/>
  <c r="O24"/>
  <c r="U24" s="1"/>
  <c r="AG21" l="1"/>
  <c r="AH21" s="1"/>
  <c r="AE22"/>
  <c r="AF21"/>
  <c r="I26"/>
  <c r="AA24"/>
  <c r="V24"/>
  <c r="X24"/>
  <c r="AB23"/>
  <c r="L25"/>
  <c r="O25"/>
  <c r="U25" s="1"/>
  <c r="AD23"/>
  <c r="AG22" l="1"/>
  <c r="AH22" s="1"/>
  <c r="X25"/>
  <c r="AF22"/>
  <c r="AD24"/>
  <c r="AB24"/>
  <c r="AE23"/>
  <c r="L26"/>
  <c r="O26"/>
  <c r="U26" s="1"/>
  <c r="AA25"/>
  <c r="V25"/>
  <c r="I27"/>
  <c r="AG23" l="1"/>
  <c r="AH23" s="1"/>
  <c r="AF23"/>
  <c r="AE24"/>
  <c r="AD25"/>
  <c r="AB25"/>
  <c r="X26"/>
  <c r="AA26"/>
  <c r="V26"/>
  <c r="I28"/>
  <c r="L27"/>
  <c r="O27"/>
  <c r="U27" s="1"/>
  <c r="AG24" l="1"/>
  <c r="AH24" s="1"/>
  <c r="AF24"/>
  <c r="L28"/>
  <c r="O28"/>
  <c r="U28" s="1"/>
  <c r="AE25"/>
  <c r="I29"/>
  <c r="V27"/>
  <c r="AA27"/>
  <c r="X27"/>
  <c r="AD26"/>
  <c r="AB26"/>
  <c r="AG25" l="1"/>
  <c r="AH25" s="1"/>
  <c r="AD27"/>
  <c r="AB27"/>
  <c r="AA28"/>
  <c r="V28"/>
  <c r="X28"/>
  <c r="L29"/>
  <c r="O29"/>
  <c r="U29" s="1"/>
  <c r="I30"/>
  <c r="AE26"/>
  <c r="AF25"/>
  <c r="AG26" l="1"/>
  <c r="AH26" s="1"/>
  <c r="X29"/>
  <c r="AE27"/>
  <c r="AD28"/>
  <c r="AB28"/>
  <c r="AA29"/>
  <c r="V29"/>
  <c r="I31"/>
  <c r="L30"/>
  <c r="O30"/>
  <c r="U30" s="1"/>
  <c r="AF26"/>
  <c r="AG27" l="1"/>
  <c r="AH27" s="1"/>
  <c r="AF27"/>
  <c r="V30"/>
  <c r="AA30"/>
  <c r="AD29"/>
  <c r="AB29"/>
  <c r="X30"/>
  <c r="AE28"/>
  <c r="L31"/>
  <c r="O31"/>
  <c r="U31" s="1"/>
  <c r="I32"/>
  <c r="AG28" l="1"/>
  <c r="AH28" s="1"/>
  <c r="X31"/>
  <c r="AF28"/>
  <c r="L32"/>
  <c r="O32"/>
  <c r="U32" s="1"/>
  <c r="AA31"/>
  <c r="V31"/>
  <c r="I33"/>
  <c r="AD30"/>
  <c r="AB30"/>
  <c r="AE29"/>
  <c r="AG29" l="1"/>
  <c r="AH29" s="1"/>
  <c r="V32"/>
  <c r="AA32"/>
  <c r="AD31"/>
  <c r="AB31"/>
  <c r="X32"/>
  <c r="AE30"/>
  <c r="L33"/>
  <c r="O33"/>
  <c r="U33" s="1"/>
  <c r="AF29"/>
  <c r="I34"/>
  <c r="AG30" l="1"/>
  <c r="AH30" s="1"/>
  <c r="AF30"/>
  <c r="X33"/>
  <c r="L34"/>
  <c r="O34"/>
  <c r="U34" s="1"/>
  <c r="AD32"/>
  <c r="AB32"/>
  <c r="I35"/>
  <c r="V33"/>
  <c r="AA33"/>
  <c r="AE31"/>
  <c r="AG31" l="1"/>
  <c r="AH31" s="1"/>
  <c r="L35"/>
  <c r="O35"/>
  <c r="U35" s="1"/>
  <c r="V34"/>
  <c r="AA34"/>
  <c r="X34"/>
  <c r="I36"/>
  <c r="AE32"/>
  <c r="AD33"/>
  <c r="AB33"/>
  <c r="AF31"/>
  <c r="AG32" l="1"/>
  <c r="AH32" s="1"/>
  <c r="L36"/>
  <c r="O36"/>
  <c r="U36" s="1"/>
  <c r="AF32"/>
  <c r="I37"/>
  <c r="V35"/>
  <c r="AA35"/>
  <c r="X35"/>
  <c r="AD34"/>
  <c r="AB34"/>
  <c r="AE33"/>
  <c r="AG33" l="1"/>
  <c r="AH33" s="1"/>
  <c r="AA36"/>
  <c r="V36"/>
  <c r="X36"/>
  <c r="L37"/>
  <c r="O37"/>
  <c r="U37" s="1"/>
  <c r="I38"/>
  <c r="AD35"/>
  <c r="AB35"/>
  <c r="AF33"/>
  <c r="AE34"/>
  <c r="AG34" l="1"/>
  <c r="AH34" s="1"/>
  <c r="AE35"/>
  <c r="I39"/>
  <c r="AA37"/>
  <c r="V37"/>
  <c r="AB36"/>
  <c r="AD36"/>
  <c r="X37"/>
  <c r="L38"/>
  <c r="O38"/>
  <c r="U38" s="1"/>
  <c r="AF34"/>
  <c r="AG35" l="1"/>
  <c r="AH35" s="1"/>
  <c r="AF35"/>
  <c r="AA38"/>
  <c r="V38"/>
  <c r="AD37"/>
  <c r="AB37"/>
  <c r="X38"/>
  <c r="AE36"/>
  <c r="L39"/>
  <c r="O39"/>
  <c r="U39" s="1"/>
  <c r="I40"/>
  <c r="AG36" l="1"/>
  <c r="AH36" s="1"/>
  <c r="AE37"/>
  <c r="AD38"/>
  <c r="AB38"/>
  <c r="I41"/>
  <c r="X39"/>
  <c r="AF36"/>
  <c r="V39"/>
  <c r="AA39"/>
  <c r="L40"/>
  <c r="O40"/>
  <c r="U40" s="1"/>
  <c r="AG37" l="1"/>
  <c r="AH37" s="1"/>
  <c r="X40"/>
  <c r="AF37"/>
  <c r="AB39"/>
  <c r="L41"/>
  <c r="O41"/>
  <c r="U41" s="1"/>
  <c r="AD39"/>
  <c r="V40"/>
  <c r="AA40"/>
  <c r="I42"/>
  <c r="AE38"/>
  <c r="AG38" l="1"/>
  <c r="AH38" s="1"/>
  <c r="AF38"/>
  <c r="AE39"/>
  <c r="X41"/>
  <c r="AD40"/>
  <c r="L42"/>
  <c r="O42"/>
  <c r="U42" s="1"/>
  <c r="I43"/>
  <c r="AA41"/>
  <c r="V41"/>
  <c r="AB40"/>
  <c r="AG39" l="1"/>
  <c r="AH39" s="1"/>
  <c r="AF39"/>
  <c r="AE40"/>
  <c r="X42"/>
  <c r="V42"/>
  <c r="AA42"/>
  <c r="I44"/>
  <c r="AD41"/>
  <c r="AB41"/>
  <c r="L43"/>
  <c r="O43"/>
  <c r="U43" s="1"/>
  <c r="AG40" l="1"/>
  <c r="AH40" s="1"/>
  <c r="AF40"/>
  <c r="X43"/>
  <c r="AD42"/>
  <c r="AB42"/>
  <c r="AE41"/>
  <c r="L44"/>
  <c r="O44"/>
  <c r="U44" s="1"/>
  <c r="AA43"/>
  <c r="V43"/>
  <c r="I45"/>
  <c r="AG41" l="1"/>
  <c r="AH41" s="1"/>
  <c r="AF41"/>
  <c r="AD43"/>
  <c r="AB43"/>
  <c r="I46"/>
  <c r="AE42"/>
  <c r="V44"/>
  <c r="AA44"/>
  <c r="L45"/>
  <c r="O45"/>
  <c r="U45" s="1"/>
  <c r="X44"/>
  <c r="AG42" l="1"/>
  <c r="AH42" s="1"/>
  <c r="AE43"/>
  <c r="L46"/>
  <c r="O46"/>
  <c r="U46" s="1"/>
  <c r="AD44"/>
  <c r="AB44"/>
  <c r="I47"/>
  <c r="V45"/>
  <c r="AA45"/>
  <c r="X45"/>
  <c r="AF42"/>
  <c r="AG43" l="1"/>
  <c r="AH43" s="1"/>
  <c r="X46"/>
  <c r="AF43"/>
  <c r="L47"/>
  <c r="O47"/>
  <c r="U47" s="1"/>
  <c r="AA46"/>
  <c r="V46"/>
  <c r="I48"/>
  <c r="AD45"/>
  <c r="AB45"/>
  <c r="AE44"/>
  <c r="AG44" l="1"/>
  <c r="AH44" s="1"/>
  <c r="AF44"/>
  <c r="V47"/>
  <c r="AA47"/>
  <c r="AE45"/>
  <c r="X47"/>
  <c r="L48"/>
  <c r="O48"/>
  <c r="U48" s="1"/>
  <c r="I49"/>
  <c r="AD46"/>
  <c r="AB46"/>
  <c r="AG45" l="1"/>
  <c r="AH45" s="1"/>
  <c r="AF45"/>
  <c r="X48"/>
  <c r="AE46"/>
  <c r="V48"/>
  <c r="AA48"/>
  <c r="AD47"/>
  <c r="AB47"/>
  <c r="L49"/>
  <c r="O49"/>
  <c r="U49" s="1"/>
  <c r="I50"/>
  <c r="AG46" l="1"/>
  <c r="AH46" s="1"/>
  <c r="AF46"/>
  <c r="X49"/>
  <c r="L50"/>
  <c r="O50"/>
  <c r="U50" s="1"/>
  <c r="I51"/>
  <c r="AA49"/>
  <c r="V49"/>
  <c r="AD48"/>
  <c r="AB48"/>
  <c r="AE47"/>
  <c r="AG47" l="1"/>
  <c r="AH47" s="1"/>
  <c r="X50"/>
  <c r="AE48"/>
  <c r="L51"/>
  <c r="O51"/>
  <c r="U51" s="1"/>
  <c r="V50"/>
  <c r="AA50"/>
  <c r="AB49"/>
  <c r="AD49"/>
  <c r="I52"/>
  <c r="AF47"/>
  <c r="AG48" l="1"/>
  <c r="AH48" s="1"/>
  <c r="X51"/>
  <c r="AB50"/>
  <c r="AF48"/>
  <c r="I53"/>
  <c r="AA51"/>
  <c r="V51"/>
  <c r="AD50"/>
  <c r="L52"/>
  <c r="O52"/>
  <c r="U52" s="1"/>
  <c r="AE49"/>
  <c r="AG49" l="1"/>
  <c r="AH49" s="1"/>
  <c r="AE50"/>
  <c r="L53"/>
  <c r="O53"/>
  <c r="U53" s="1"/>
  <c r="I54"/>
  <c r="V52"/>
  <c r="AA52"/>
  <c r="AD51"/>
  <c r="AB51"/>
  <c r="X52"/>
  <c r="AF49"/>
  <c r="AG50" l="1"/>
  <c r="AH50" s="1"/>
  <c r="X53"/>
  <c r="AF50"/>
  <c r="I55"/>
  <c r="AA53"/>
  <c r="V53"/>
  <c r="AE51"/>
  <c r="AB52"/>
  <c r="AD52"/>
  <c r="L54"/>
  <c r="O54"/>
  <c r="U54" s="1"/>
  <c r="AG51" l="1"/>
  <c r="AH51" s="1"/>
  <c r="AF51"/>
  <c r="X54"/>
  <c r="AD53"/>
  <c r="AB53"/>
  <c r="L55"/>
  <c r="O55"/>
  <c r="U55" s="1"/>
  <c r="I56"/>
  <c r="V54"/>
  <c r="AA54"/>
  <c r="AE52"/>
  <c r="AG52" l="1"/>
  <c r="AH52" s="1"/>
  <c r="X55"/>
  <c r="V55"/>
  <c r="AA55"/>
  <c r="AF52"/>
  <c r="AE53"/>
  <c r="AD54"/>
  <c r="AB54"/>
  <c r="L56"/>
  <c r="O56"/>
  <c r="U56" s="1"/>
  <c r="I57"/>
  <c r="AG53" l="1"/>
  <c r="AH53" s="1"/>
  <c r="AB55"/>
  <c r="I58"/>
  <c r="AE54"/>
  <c r="X56"/>
  <c r="AD55"/>
  <c r="V56"/>
  <c r="AA56"/>
  <c r="L57"/>
  <c r="O57"/>
  <c r="U57" s="1"/>
  <c r="AF53"/>
  <c r="AG54" l="1"/>
  <c r="AH54" s="1"/>
  <c r="AF54"/>
  <c r="X57"/>
  <c r="L58"/>
  <c r="O58"/>
  <c r="U58" s="1"/>
  <c r="AD56"/>
  <c r="AB56"/>
  <c r="I59"/>
  <c r="AA57"/>
  <c r="V57"/>
  <c r="AE55"/>
  <c r="AG55" l="1"/>
  <c r="AH55" s="1"/>
  <c r="AF55"/>
  <c r="I60"/>
  <c r="AB57"/>
  <c r="AD57"/>
  <c r="AE56"/>
  <c r="V58"/>
  <c r="AA58"/>
  <c r="L59"/>
  <c r="O59"/>
  <c r="U59" s="1"/>
  <c r="X58"/>
  <c r="AG56" l="1"/>
  <c r="AH56" s="1"/>
  <c r="AE57"/>
  <c r="X59"/>
  <c r="V59"/>
  <c r="AA59"/>
  <c r="L60"/>
  <c r="O60"/>
  <c r="U60" s="1"/>
  <c r="AD58"/>
  <c r="AB58"/>
  <c r="I61"/>
  <c r="AF56"/>
  <c r="AG57" l="1"/>
  <c r="AH57" s="1"/>
  <c r="AF57"/>
  <c r="AD59"/>
  <c r="AB59"/>
  <c r="AA60"/>
  <c r="V60"/>
  <c r="X60"/>
  <c r="L61"/>
  <c r="O61"/>
  <c r="U61" s="1"/>
  <c r="I62"/>
  <c r="AE58"/>
  <c r="AG58" l="1"/>
  <c r="AH58" s="1"/>
  <c r="V61"/>
  <c r="AA61"/>
  <c r="AE59"/>
  <c r="X61"/>
  <c r="AD60"/>
  <c r="AB60"/>
  <c r="L62"/>
  <c r="O62"/>
  <c r="U62" s="1"/>
  <c r="I63"/>
  <c r="AF58"/>
  <c r="AG59" l="1"/>
  <c r="AH59" s="1"/>
  <c r="X62"/>
  <c r="AF59"/>
  <c r="I64"/>
  <c r="AE60"/>
  <c r="V62"/>
  <c r="AA62"/>
  <c r="AD61"/>
  <c r="AB61"/>
  <c r="L63"/>
  <c r="O63"/>
  <c r="U63" s="1"/>
  <c r="AG60" l="1"/>
  <c r="AH60" s="1"/>
  <c r="X63"/>
  <c r="AA63"/>
  <c r="V63"/>
  <c r="AF60"/>
  <c r="AD62"/>
  <c r="AB62"/>
  <c r="AE61"/>
  <c r="L64"/>
  <c r="O64"/>
  <c r="U64" s="1"/>
  <c r="I65"/>
  <c r="AG61" l="1"/>
  <c r="AH61" s="1"/>
  <c r="X64"/>
  <c r="AD63"/>
  <c r="I66"/>
  <c r="AE62"/>
  <c r="AB63"/>
  <c r="AA64"/>
  <c r="V64"/>
  <c r="AF61"/>
  <c r="L65"/>
  <c r="O65"/>
  <c r="U65" s="1"/>
  <c r="AG62" l="1"/>
  <c r="AH62" s="1"/>
  <c r="X65"/>
  <c r="AE63"/>
  <c r="I67"/>
  <c r="AF62"/>
  <c r="AA65"/>
  <c r="V65"/>
  <c r="AD64"/>
  <c r="AB64"/>
  <c r="L66"/>
  <c r="O66"/>
  <c r="U66" s="1"/>
  <c r="AE64" l="1"/>
  <c r="AG63"/>
  <c r="AH63" s="1"/>
  <c r="AF63"/>
  <c r="AD65"/>
  <c r="AB65"/>
  <c r="L67"/>
  <c r="O67"/>
  <c r="U67" s="1"/>
  <c r="V66"/>
  <c r="AA66"/>
  <c r="I68"/>
  <c r="X66"/>
  <c r="AG64" l="1"/>
  <c r="AH64" s="1"/>
  <c r="AF64"/>
  <c r="AE65"/>
  <c r="AB66"/>
  <c r="AD66"/>
  <c r="V67"/>
  <c r="AA67"/>
  <c r="I69"/>
  <c r="X67"/>
  <c r="L68"/>
  <c r="O68"/>
  <c r="U68" s="1"/>
  <c r="AG65" l="1"/>
  <c r="AH65" s="1"/>
  <c r="AF65"/>
  <c r="AE66"/>
  <c r="AB67"/>
  <c r="AD67"/>
  <c r="L69"/>
  <c r="O69"/>
  <c r="U69" s="1"/>
  <c r="V68"/>
  <c r="AA68"/>
  <c r="I70"/>
  <c r="X68"/>
  <c r="AG66" l="1"/>
  <c r="AH66" s="1"/>
  <c r="AF66"/>
  <c r="X69"/>
  <c r="AE67"/>
  <c r="L70"/>
  <c r="O70"/>
  <c r="U70" s="1"/>
  <c r="AD68"/>
  <c r="AB68"/>
  <c r="I71"/>
  <c r="AA69"/>
  <c r="V69"/>
  <c r="AG67" l="1"/>
  <c r="AH67" s="1"/>
  <c r="AF67"/>
  <c r="V70"/>
  <c r="AA70"/>
  <c r="AD69"/>
  <c r="AB69"/>
  <c r="X70"/>
  <c r="AE68"/>
  <c r="L71"/>
  <c r="O71"/>
  <c r="U71" s="1"/>
  <c r="I72"/>
  <c r="AG68" l="1"/>
  <c r="AH68" s="1"/>
  <c r="AE69"/>
  <c r="X71"/>
  <c r="AB70"/>
  <c r="AF68"/>
  <c r="V71"/>
  <c r="AA71"/>
  <c r="AD70"/>
  <c r="I73"/>
  <c r="L72"/>
  <c r="O72"/>
  <c r="U72" s="1"/>
  <c r="AF69" l="1"/>
  <c r="AG69"/>
  <c r="AH69" s="1"/>
  <c r="AB71"/>
  <c r="X72"/>
  <c r="AD71"/>
  <c r="V72"/>
  <c r="AA72"/>
  <c r="L73"/>
  <c r="O73"/>
  <c r="U73" s="1"/>
  <c r="AE70"/>
  <c r="I74"/>
  <c r="AG70" l="1"/>
  <c r="AH70" s="1"/>
  <c r="AE71"/>
  <c r="AB72"/>
  <c r="L74"/>
  <c r="O74"/>
  <c r="U74" s="1"/>
  <c r="AD72"/>
  <c r="AA73"/>
  <c r="V73"/>
  <c r="X73"/>
  <c r="I75"/>
  <c r="AF70"/>
  <c r="AG71" l="1"/>
  <c r="AH71" s="1"/>
  <c r="AF71"/>
  <c r="AE72"/>
  <c r="L75"/>
  <c r="O75"/>
  <c r="U75" s="1"/>
  <c r="AA74"/>
  <c r="V74"/>
  <c r="I76"/>
  <c r="AD73"/>
  <c r="AB73"/>
  <c r="X74"/>
  <c r="AG72" l="1"/>
  <c r="AH72" s="1"/>
  <c r="AF72"/>
  <c r="AE73"/>
  <c r="L76"/>
  <c r="O76"/>
  <c r="U76" s="1"/>
  <c r="V75"/>
  <c r="AA75"/>
  <c r="I77"/>
  <c r="X75"/>
  <c r="AD74"/>
  <c r="AB74"/>
  <c r="AG73" l="1"/>
  <c r="AH73" s="1"/>
  <c r="AF73"/>
  <c r="AE74"/>
  <c r="L77"/>
  <c r="O77"/>
  <c r="U77" s="1"/>
  <c r="I78"/>
  <c r="AD75"/>
  <c r="AB75"/>
  <c r="V76"/>
  <c r="AA76"/>
  <c r="X76"/>
  <c r="AG74" l="1"/>
  <c r="AH74" s="1"/>
  <c r="AF74"/>
  <c r="L78"/>
  <c r="O78"/>
  <c r="U78" s="1"/>
  <c r="AD76"/>
  <c r="AB76"/>
  <c r="I79"/>
  <c r="V77"/>
  <c r="AA77"/>
  <c r="AE75"/>
  <c r="X77"/>
  <c r="AG75" l="1"/>
  <c r="AH75" s="1"/>
  <c r="AF75"/>
  <c r="AA78"/>
  <c r="V78"/>
  <c r="X78"/>
  <c r="AD77"/>
  <c r="AB77"/>
  <c r="L79"/>
  <c r="O79"/>
  <c r="U79" s="1"/>
  <c r="I80"/>
  <c r="AE76"/>
  <c r="AG76" l="1"/>
  <c r="AH76" s="1"/>
  <c r="L80"/>
  <c r="O80"/>
  <c r="U80" s="1"/>
  <c r="I81"/>
  <c r="AA79"/>
  <c r="V79"/>
  <c r="AB78"/>
  <c r="AD78"/>
  <c r="AE77"/>
  <c r="AF76"/>
  <c r="X79"/>
  <c r="AG77" l="1"/>
  <c r="AH77" s="1"/>
  <c r="AE78"/>
  <c r="I82"/>
  <c r="AD79"/>
  <c r="AB79"/>
  <c r="AA80"/>
  <c r="V80"/>
  <c r="AF77"/>
  <c r="L81"/>
  <c r="O81"/>
  <c r="U81" s="1"/>
  <c r="X80"/>
  <c r="AG78" l="1"/>
  <c r="AH78" s="1"/>
  <c r="AF78"/>
  <c r="AE79"/>
  <c r="X81"/>
  <c r="L82"/>
  <c r="O82"/>
  <c r="U82" s="1"/>
  <c r="I83"/>
  <c r="AA81"/>
  <c r="V81"/>
  <c r="AD80"/>
  <c r="AB80"/>
  <c r="AG79" l="1"/>
  <c r="AH79" s="1"/>
  <c r="AF79"/>
  <c r="AD81"/>
  <c r="AB81"/>
  <c r="AA82"/>
  <c r="V82"/>
  <c r="X82"/>
  <c r="L83"/>
  <c r="O83"/>
  <c r="U83" s="1"/>
  <c r="AE80"/>
  <c r="I84"/>
  <c r="AG80" l="1"/>
  <c r="AH80" s="1"/>
  <c r="AD82"/>
  <c r="AB82"/>
  <c r="L84"/>
  <c r="O84"/>
  <c r="U84" s="1"/>
  <c r="AE81"/>
  <c r="I85"/>
  <c r="V83"/>
  <c r="AA83"/>
  <c r="X83"/>
  <c r="AF80"/>
  <c r="AG81" l="1"/>
  <c r="AH81" s="1"/>
  <c r="V84"/>
  <c r="AA84"/>
  <c r="X84"/>
  <c r="L85"/>
  <c r="O85"/>
  <c r="U85" s="1"/>
  <c r="AF81"/>
  <c r="AE82"/>
  <c r="I86"/>
  <c r="AD83"/>
  <c r="AB83"/>
  <c r="AG82" l="1"/>
  <c r="AH82" s="1"/>
  <c r="AF82"/>
  <c r="AB84"/>
  <c r="AA85"/>
  <c r="V85"/>
  <c r="AD84"/>
  <c r="X85"/>
  <c r="L86"/>
  <c r="O86"/>
  <c r="U86" s="1"/>
  <c r="I87"/>
  <c r="AE83"/>
  <c r="AG83" l="1"/>
  <c r="AH83" s="1"/>
  <c r="AA86"/>
  <c r="V86"/>
  <c r="AE84"/>
  <c r="X86"/>
  <c r="L87"/>
  <c r="O87"/>
  <c r="U87" s="1"/>
  <c r="AF83"/>
  <c r="I88"/>
  <c r="AB85"/>
  <c r="AD85"/>
  <c r="AG84" l="1"/>
  <c r="AH84" s="1"/>
  <c r="AF84"/>
  <c r="AE85"/>
  <c r="L88"/>
  <c r="O88"/>
  <c r="U88" s="1"/>
  <c r="AD86"/>
  <c r="AB86"/>
  <c r="I89"/>
  <c r="AA87"/>
  <c r="V87"/>
  <c r="X87"/>
  <c r="AG85" l="1"/>
  <c r="AH85" s="1"/>
  <c r="AF85"/>
  <c r="AE86"/>
  <c r="L89"/>
  <c r="O89"/>
  <c r="U89" s="1"/>
  <c r="AB87"/>
  <c r="AD87"/>
  <c r="I90"/>
  <c r="V88"/>
  <c r="AA88"/>
  <c r="X88"/>
  <c r="AF86" l="1"/>
  <c r="AG86"/>
  <c r="AH86" s="1"/>
  <c r="AE87"/>
  <c r="AD88"/>
  <c r="AB88"/>
  <c r="AA89"/>
  <c r="V89"/>
  <c r="X89"/>
  <c r="L90"/>
  <c r="O90"/>
  <c r="U90" s="1"/>
  <c r="I91"/>
  <c r="AG87" l="1"/>
  <c r="AH87" s="1"/>
  <c r="AF87"/>
  <c r="V90"/>
  <c r="AA90"/>
  <c r="AE88"/>
  <c r="X90"/>
  <c r="L91"/>
  <c r="O91"/>
  <c r="U91" s="1"/>
  <c r="AD89"/>
  <c r="AB89"/>
  <c r="I92"/>
  <c r="AG88" l="1"/>
  <c r="AH88" s="1"/>
  <c r="AE89"/>
  <c r="AD90"/>
  <c r="AB90"/>
  <c r="L92"/>
  <c r="O92"/>
  <c r="U92" s="1"/>
  <c r="AA91"/>
  <c r="V91"/>
  <c r="X91"/>
  <c r="I93"/>
  <c r="AF88"/>
  <c r="AG89" l="1"/>
  <c r="AH89" s="1"/>
  <c r="AF89"/>
  <c r="AD91"/>
  <c r="AB91"/>
  <c r="AA92"/>
  <c r="V92"/>
  <c r="X92"/>
  <c r="AE90"/>
  <c r="I94"/>
  <c r="L93"/>
  <c r="O93"/>
  <c r="U93" s="1"/>
  <c r="AG90" l="1"/>
  <c r="AH90" s="1"/>
  <c r="AE91"/>
  <c r="L94"/>
  <c r="O94"/>
  <c r="U94" s="1"/>
  <c r="V93"/>
  <c r="AA93"/>
  <c r="AD92"/>
  <c r="AB92"/>
  <c r="I95"/>
  <c r="X93"/>
  <c r="AF90"/>
  <c r="AG91" l="1"/>
  <c r="AH91" s="1"/>
  <c r="AD93"/>
  <c r="AB93"/>
  <c r="L95"/>
  <c r="O95"/>
  <c r="U95" s="1"/>
  <c r="AE92"/>
  <c r="AF91"/>
  <c r="I96"/>
  <c r="V94"/>
  <c r="AA94"/>
  <c r="X94"/>
  <c r="AG92" l="1"/>
  <c r="AH92" s="1"/>
  <c r="AF92"/>
  <c r="X95"/>
  <c r="L96"/>
  <c r="O96"/>
  <c r="U96" s="1"/>
  <c r="V95"/>
  <c r="AA95"/>
  <c r="AE93"/>
  <c r="AD94"/>
  <c r="AB94"/>
  <c r="I97"/>
  <c r="AG93" l="1"/>
  <c r="AH93" s="1"/>
  <c r="AF93"/>
  <c r="AA96"/>
  <c r="V96"/>
  <c r="L97"/>
  <c r="O97"/>
  <c r="U97" s="1"/>
  <c r="X96"/>
  <c r="AD95"/>
  <c r="AB95"/>
  <c r="AE94"/>
  <c r="I98"/>
  <c r="AG94" l="1"/>
  <c r="AH94" s="1"/>
  <c r="X97"/>
  <c r="AD96"/>
  <c r="AE95"/>
  <c r="AB96"/>
  <c r="V97"/>
  <c r="AA97"/>
  <c r="L98"/>
  <c r="O98"/>
  <c r="U98" s="1"/>
  <c r="I99"/>
  <c r="AF94"/>
  <c r="AG95" l="1"/>
  <c r="AH95" s="1"/>
  <c r="X98"/>
  <c r="L99"/>
  <c r="O99"/>
  <c r="U99" s="1"/>
  <c r="AE96"/>
  <c r="V98"/>
  <c r="AA98"/>
  <c r="I100"/>
  <c r="AD97"/>
  <c r="AB97"/>
  <c r="AF95"/>
  <c r="AG96" l="1"/>
  <c r="AH96" s="1"/>
  <c r="AE97"/>
  <c r="AF96"/>
  <c r="AD98"/>
  <c r="AB98"/>
  <c r="L100"/>
  <c r="O100"/>
  <c r="U100" s="1"/>
  <c r="V99"/>
  <c r="AA99"/>
  <c r="I101"/>
  <c r="X99"/>
  <c r="AG97" l="1"/>
  <c r="AH97" s="1"/>
  <c r="AB99"/>
  <c r="AD99"/>
  <c r="AA100"/>
  <c r="V100"/>
  <c r="L101"/>
  <c r="O101"/>
  <c r="U101" s="1"/>
  <c r="X100"/>
  <c r="I102"/>
  <c r="AE98"/>
  <c r="AF97"/>
  <c r="AG98" l="1"/>
  <c r="AH98" s="1"/>
  <c r="AE99"/>
  <c r="AD100"/>
  <c r="AB100"/>
  <c r="AA101"/>
  <c r="V101"/>
  <c r="X101"/>
  <c r="L102"/>
  <c r="O102"/>
  <c r="U102" s="1"/>
  <c r="AF98"/>
  <c r="I103"/>
  <c r="AF99" l="1"/>
  <c r="AG99"/>
  <c r="AH99" s="1"/>
  <c r="X102"/>
  <c r="V102"/>
  <c r="AA102"/>
  <c r="AB101"/>
  <c r="AD101"/>
  <c r="L103"/>
  <c r="O103"/>
  <c r="U103" s="1"/>
  <c r="AE100"/>
  <c r="I104"/>
  <c r="AG100" l="1"/>
  <c r="AH100" s="1"/>
  <c r="AE101"/>
  <c r="X103"/>
  <c r="AA103"/>
  <c r="V103"/>
  <c r="AD102"/>
  <c r="AB102"/>
  <c r="AF100"/>
  <c r="L104"/>
  <c r="O104"/>
  <c r="U104" s="1"/>
  <c r="I105"/>
  <c r="AF101" l="1"/>
  <c r="AG101"/>
  <c r="AH101" s="1"/>
  <c r="X104"/>
  <c r="L105"/>
  <c r="O105"/>
  <c r="U105" s="1"/>
  <c r="AD103"/>
  <c r="AB103"/>
  <c r="I106"/>
  <c r="V104"/>
  <c r="AA104"/>
  <c r="AE102"/>
  <c r="AG102" l="1"/>
  <c r="AH102" s="1"/>
  <c r="AB104"/>
  <c r="AF102"/>
  <c r="L106"/>
  <c r="O106"/>
  <c r="U106" s="1"/>
  <c r="I107"/>
  <c r="AE103"/>
  <c r="V105"/>
  <c r="AA105"/>
  <c r="AD104"/>
  <c r="X105"/>
  <c r="AG103" l="1"/>
  <c r="AH103" s="1"/>
  <c r="AE104"/>
  <c r="L107"/>
  <c r="O107"/>
  <c r="U107" s="1"/>
  <c r="I108"/>
  <c r="AA106"/>
  <c r="V106"/>
  <c r="X106"/>
  <c r="AD105"/>
  <c r="AB105"/>
  <c r="AF103"/>
  <c r="AG104" l="1"/>
  <c r="AH104" s="1"/>
  <c r="AF104"/>
  <c r="AE105"/>
  <c r="V107"/>
  <c r="AA107"/>
  <c r="AB106"/>
  <c r="AD106"/>
  <c r="X107"/>
  <c r="L108"/>
  <c r="O108"/>
  <c r="U108" s="1"/>
  <c r="I109"/>
  <c r="AG105" l="1"/>
  <c r="AH105" s="1"/>
  <c r="AE106"/>
  <c r="AF105"/>
  <c r="X108"/>
  <c r="V108"/>
  <c r="AA108"/>
  <c r="L109"/>
  <c r="O109"/>
  <c r="U109" s="1"/>
  <c r="AB107"/>
  <c r="AD107"/>
  <c r="I110"/>
  <c r="AG106" l="1"/>
  <c r="AH106" s="1"/>
  <c r="AF106"/>
  <c r="AE107"/>
  <c r="AD108"/>
  <c r="AB108"/>
  <c r="V109"/>
  <c r="AA109"/>
  <c r="X109"/>
  <c r="I111"/>
  <c r="L110"/>
  <c r="O110"/>
  <c r="U110" s="1"/>
  <c r="AG107" l="1"/>
  <c r="AH107" s="1"/>
  <c r="AF107"/>
  <c r="AE108"/>
  <c r="AD109"/>
  <c r="AB109"/>
  <c r="L111"/>
  <c r="O111"/>
  <c r="U111" s="1"/>
  <c r="I112"/>
  <c r="X110"/>
  <c r="V110"/>
  <c r="AA110"/>
  <c r="AG108" l="1"/>
  <c r="AH108" s="1"/>
  <c r="AF108"/>
  <c r="AD110"/>
  <c r="X111"/>
  <c r="AE109"/>
  <c r="L112"/>
  <c r="O112"/>
  <c r="U112" s="1"/>
  <c r="I113"/>
  <c r="V111"/>
  <c r="AA111"/>
  <c r="AB110"/>
  <c r="AG109" l="1"/>
  <c r="AH109" s="1"/>
  <c r="AE110"/>
  <c r="AA112"/>
  <c r="V112"/>
  <c r="X112"/>
  <c r="I114"/>
  <c r="L113"/>
  <c r="O113"/>
  <c r="U113" s="1"/>
  <c r="AB111"/>
  <c r="AD111"/>
  <c r="AF109"/>
  <c r="AE111" l="1"/>
  <c r="AG110"/>
  <c r="AH110" s="1"/>
  <c r="AF110"/>
  <c r="L114"/>
  <c r="O114"/>
  <c r="U114" s="1"/>
  <c r="I115"/>
  <c r="V113"/>
  <c r="AA113"/>
  <c r="X113"/>
  <c r="AD112"/>
  <c r="AB112"/>
  <c r="AF111" l="1"/>
  <c r="AG111"/>
  <c r="AH111" s="1"/>
  <c r="AE112"/>
  <c r="V114"/>
  <c r="AA114"/>
  <c r="L115"/>
  <c r="O115"/>
  <c r="U115" s="1"/>
  <c r="X114"/>
  <c r="I116"/>
  <c r="AD113"/>
  <c r="AB113"/>
  <c r="AG112" l="1"/>
  <c r="AH112" s="1"/>
  <c r="AE113"/>
  <c r="AF112"/>
  <c r="I117"/>
  <c r="AD114"/>
  <c r="AB114"/>
  <c r="V115"/>
  <c r="AA115"/>
  <c r="L116"/>
  <c r="O116"/>
  <c r="U116" s="1"/>
  <c r="X115"/>
  <c r="AG113" l="1"/>
  <c r="AH113" s="1"/>
  <c r="X116"/>
  <c r="AF113"/>
  <c r="AE114"/>
  <c r="AB115"/>
  <c r="AD115"/>
  <c r="L117"/>
  <c r="O117"/>
  <c r="U117" s="1"/>
  <c r="I118"/>
  <c r="V116"/>
  <c r="AA116"/>
  <c r="AG114" l="1"/>
  <c r="AH114" s="1"/>
  <c r="AE115"/>
  <c r="X117"/>
  <c r="AF114"/>
  <c r="I119"/>
  <c r="AD116"/>
  <c r="AB116"/>
  <c r="L118"/>
  <c r="O118"/>
  <c r="U118" s="1"/>
  <c r="AA117"/>
  <c r="V117"/>
  <c r="AF115" l="1"/>
  <c r="AG115"/>
  <c r="AH115" s="1"/>
  <c r="I120"/>
  <c r="AD117"/>
  <c r="AB117"/>
  <c r="AA118"/>
  <c r="V118"/>
  <c r="AE116"/>
  <c r="L119"/>
  <c r="O119"/>
  <c r="U119" s="1"/>
  <c r="X118"/>
  <c r="AG116" l="1"/>
  <c r="AH116" s="1"/>
  <c r="X119"/>
  <c r="AE117"/>
  <c r="I121"/>
  <c r="AF116"/>
  <c r="L120"/>
  <c r="O120"/>
  <c r="U120" s="1"/>
  <c r="AA119"/>
  <c r="V119"/>
  <c r="AD118"/>
  <c r="AB118"/>
  <c r="AG117" l="1"/>
  <c r="AH117" s="1"/>
  <c r="AF117"/>
  <c r="X120"/>
  <c r="AD119"/>
  <c r="AB119"/>
  <c r="L121"/>
  <c r="O121"/>
  <c r="U121" s="1"/>
  <c r="AE118"/>
  <c r="I122"/>
  <c r="V120"/>
  <c r="AA120"/>
  <c r="AG118" l="1"/>
  <c r="AH118" s="1"/>
  <c r="AE119"/>
  <c r="AD120"/>
  <c r="X121"/>
  <c r="AF118"/>
  <c r="L122"/>
  <c r="O122"/>
  <c r="U122" s="1"/>
  <c r="I123"/>
  <c r="V121"/>
  <c r="AA121"/>
  <c r="AB120"/>
  <c r="AG119" l="1"/>
  <c r="AH119" s="1"/>
  <c r="AF119"/>
  <c r="AE120"/>
  <c r="I124"/>
  <c r="AA122"/>
  <c r="V122"/>
  <c r="AD121"/>
  <c r="AB121"/>
  <c r="X122"/>
  <c r="L123"/>
  <c r="O123"/>
  <c r="U123" s="1"/>
  <c r="AG120" l="1"/>
  <c r="AH120" s="1"/>
  <c r="X123"/>
  <c r="AF120"/>
  <c r="L124"/>
  <c r="O124"/>
  <c r="U124" s="1"/>
  <c r="AD122"/>
  <c r="AB122"/>
  <c r="I125"/>
  <c r="V123"/>
  <c r="AA123"/>
  <c r="AE121"/>
  <c r="AG121" l="1"/>
  <c r="AH121" s="1"/>
  <c r="AA124"/>
  <c r="V124"/>
  <c r="AE122"/>
  <c r="X124"/>
  <c r="L125"/>
  <c r="O125"/>
  <c r="U125" s="1"/>
  <c r="I126"/>
  <c r="AF121"/>
  <c r="AD123"/>
  <c r="AB123"/>
  <c r="AG122" l="1"/>
  <c r="AH122" s="1"/>
  <c r="L126"/>
  <c r="O126"/>
  <c r="U126" s="1"/>
  <c r="AB124"/>
  <c r="AD124"/>
  <c r="V125"/>
  <c r="AA125"/>
  <c r="I127"/>
  <c r="X125"/>
  <c r="AE123"/>
  <c r="AF122"/>
  <c r="AG123" l="1"/>
  <c r="AH123" s="1"/>
  <c r="AE124"/>
  <c r="AA126"/>
  <c r="V126"/>
  <c r="X126"/>
  <c r="L127"/>
  <c r="O127"/>
  <c r="U127" s="1"/>
  <c r="I128"/>
  <c r="AB125"/>
  <c r="AF123"/>
  <c r="AD125"/>
  <c r="AG124" l="1"/>
  <c r="AH124" s="1"/>
  <c r="AF124"/>
  <c r="L128"/>
  <c r="O128"/>
  <c r="U128" s="1"/>
  <c r="V127"/>
  <c r="AA127"/>
  <c r="I129"/>
  <c r="AB126"/>
  <c r="AD126"/>
  <c r="X127"/>
  <c r="AE125"/>
  <c r="AG125" l="1"/>
  <c r="AH125" s="1"/>
  <c r="AE126"/>
  <c r="AF125"/>
  <c r="L129"/>
  <c r="O129"/>
  <c r="U129" s="1"/>
  <c r="AA128"/>
  <c r="V128"/>
  <c r="X128"/>
  <c r="I130"/>
  <c r="AD127"/>
  <c r="AB127"/>
  <c r="AG126" l="1"/>
  <c r="AH126" s="1"/>
  <c r="AF126"/>
  <c r="AE127"/>
  <c r="L130"/>
  <c r="O130"/>
  <c r="U130" s="1"/>
  <c r="V129"/>
  <c r="AA129"/>
  <c r="I131"/>
  <c r="X129"/>
  <c r="AD128"/>
  <c r="AB128"/>
  <c r="AG127" l="1"/>
  <c r="AH127" s="1"/>
  <c r="AF127"/>
  <c r="AE128"/>
  <c r="L131"/>
  <c r="O131"/>
  <c r="U131" s="1"/>
  <c r="AD129"/>
  <c r="AB129"/>
  <c r="I132"/>
  <c r="V130"/>
  <c r="AA130"/>
  <c r="X130"/>
  <c r="AG128" l="1"/>
  <c r="AH128" s="1"/>
  <c r="AE129"/>
  <c r="AF128"/>
  <c r="L132"/>
  <c r="O132"/>
  <c r="U132" s="1"/>
  <c r="I133"/>
  <c r="AD130"/>
  <c r="AB130"/>
  <c r="V131"/>
  <c r="AA131"/>
  <c r="X131"/>
  <c r="AG129" l="1"/>
  <c r="AH129" s="1"/>
  <c r="AF129"/>
  <c r="AA132"/>
  <c r="V132"/>
  <c r="X132"/>
  <c r="L133"/>
  <c r="O133"/>
  <c r="U133" s="1"/>
  <c r="I134"/>
  <c r="AE130"/>
  <c r="AD131"/>
  <c r="AB131"/>
  <c r="AG130" l="1"/>
  <c r="AH130" s="1"/>
  <c r="AF130"/>
  <c r="AE131"/>
  <c r="L134"/>
  <c r="O134"/>
  <c r="U134" s="1"/>
  <c r="AA133"/>
  <c r="V133"/>
  <c r="X133"/>
  <c r="I135"/>
  <c r="AD132"/>
  <c r="AB132"/>
  <c r="AG131" l="1"/>
  <c r="AH131" s="1"/>
  <c r="X134"/>
  <c r="AF131"/>
  <c r="I136"/>
  <c r="AD133"/>
  <c r="AB133"/>
  <c r="AE132"/>
  <c r="L135"/>
  <c r="O135"/>
  <c r="U135" s="1"/>
  <c r="V134"/>
  <c r="AA134"/>
  <c r="AG132" l="1"/>
  <c r="AH132" s="1"/>
  <c r="AF132"/>
  <c r="AB134"/>
  <c r="V135"/>
  <c r="AA135"/>
  <c r="I137"/>
  <c r="X135"/>
  <c r="L136"/>
  <c r="O136"/>
  <c r="U136" s="1"/>
  <c r="AD134"/>
  <c r="AE133"/>
  <c r="AG133" l="1"/>
  <c r="AH133" s="1"/>
  <c r="AB135"/>
  <c r="V136"/>
  <c r="AA136"/>
  <c r="L137"/>
  <c r="O137"/>
  <c r="U137" s="1"/>
  <c r="X136"/>
  <c r="AE134"/>
  <c r="AF133"/>
  <c r="AD135"/>
  <c r="I138"/>
  <c r="AG134" l="1"/>
  <c r="AH134" s="1"/>
  <c r="I139"/>
  <c r="AF134"/>
  <c r="AA137"/>
  <c r="V137"/>
  <c r="AE135"/>
  <c r="AD136"/>
  <c r="AB136"/>
  <c r="X137"/>
  <c r="L138"/>
  <c r="O138"/>
  <c r="U138" s="1"/>
  <c r="AG135" l="1"/>
  <c r="AH135" s="1"/>
  <c r="X138"/>
  <c r="L139"/>
  <c r="O139"/>
  <c r="U139" s="1"/>
  <c r="V138"/>
  <c r="AA138"/>
  <c r="I140"/>
  <c r="AF135"/>
  <c r="AD137"/>
  <c r="AB137"/>
  <c r="AE136"/>
  <c r="AG136" l="1"/>
  <c r="AH136" s="1"/>
  <c r="AE137"/>
  <c r="AA139"/>
  <c r="V139"/>
  <c r="AF136"/>
  <c r="X139"/>
  <c r="L140"/>
  <c r="O140"/>
  <c r="U140" s="1"/>
  <c r="I141"/>
  <c r="AD138"/>
  <c r="AB138"/>
  <c r="AG137" l="1"/>
  <c r="AH137" s="1"/>
  <c r="AF137"/>
  <c r="V140"/>
  <c r="AA140"/>
  <c r="X140"/>
  <c r="I142"/>
  <c r="L141"/>
  <c r="O141"/>
  <c r="U141" s="1"/>
  <c r="AD139"/>
  <c r="AB139"/>
  <c r="AE138"/>
  <c r="AG138" l="1"/>
  <c r="AH138" s="1"/>
  <c r="AE139"/>
  <c r="AD140"/>
  <c r="AB140"/>
  <c r="AA141"/>
  <c r="V141"/>
  <c r="X141"/>
  <c r="AF138"/>
  <c r="I143"/>
  <c r="L142"/>
  <c r="O142"/>
  <c r="U142" s="1"/>
  <c r="AG139" l="1"/>
  <c r="AH139" s="1"/>
  <c r="AF139"/>
  <c r="AE140"/>
  <c r="L143"/>
  <c r="O143"/>
  <c r="U143" s="1"/>
  <c r="I144"/>
  <c r="AA142"/>
  <c r="V142"/>
  <c r="AD141"/>
  <c r="AB141"/>
  <c r="X142"/>
  <c r="AG140" l="1"/>
  <c r="AH140" s="1"/>
  <c r="AF140"/>
  <c r="AA143"/>
  <c r="V143"/>
  <c r="X143"/>
  <c r="AD142"/>
  <c r="AB142"/>
  <c r="L144"/>
  <c r="O144"/>
  <c r="U144" s="1"/>
  <c r="AE141"/>
  <c r="I145"/>
  <c r="AG141" l="1"/>
  <c r="AH141" s="1"/>
  <c r="AE142"/>
  <c r="AA144"/>
  <c r="V144"/>
  <c r="AD143"/>
  <c r="AB143"/>
  <c r="AF141"/>
  <c r="X144"/>
  <c r="L145"/>
  <c r="O145"/>
  <c r="U145" s="1"/>
  <c r="I146"/>
  <c r="AF142" l="1"/>
  <c r="AG142"/>
  <c r="AH142" s="1"/>
  <c r="V145"/>
  <c r="AA145"/>
  <c r="I147"/>
  <c r="X145"/>
  <c r="AD144"/>
  <c r="AB144"/>
  <c r="L146"/>
  <c r="O146"/>
  <c r="U146" s="1"/>
  <c r="AE143"/>
  <c r="AG143" l="1"/>
  <c r="AH143" s="1"/>
  <c r="AA146"/>
  <c r="V146"/>
  <c r="AF143"/>
  <c r="L147"/>
  <c r="O147"/>
  <c r="U147" s="1"/>
  <c r="AB145"/>
  <c r="AD145"/>
  <c r="X146"/>
  <c r="AE144"/>
  <c r="I148"/>
  <c r="AG144" l="1"/>
  <c r="AH144" s="1"/>
  <c r="X147"/>
  <c r="AE145"/>
  <c r="AB146"/>
  <c r="AD146"/>
  <c r="V147"/>
  <c r="AA147"/>
  <c r="L148"/>
  <c r="O148"/>
  <c r="U148" s="1"/>
  <c r="I149"/>
  <c r="AF144"/>
  <c r="AG145" l="1"/>
  <c r="AH145" s="1"/>
  <c r="AE146"/>
  <c r="AF145"/>
  <c r="X148"/>
  <c r="AB147"/>
  <c r="L149"/>
  <c r="O149"/>
  <c r="U149" s="1"/>
  <c r="I150"/>
  <c r="AD147"/>
  <c r="AA148"/>
  <c r="V148"/>
  <c r="AG146" l="1"/>
  <c r="AH146" s="1"/>
  <c r="AF146"/>
  <c r="AE147"/>
  <c r="I151"/>
  <c r="X149"/>
  <c r="AA149"/>
  <c r="V149"/>
  <c r="L150"/>
  <c r="O150"/>
  <c r="U150" s="1"/>
  <c r="AD148"/>
  <c r="AB148"/>
  <c r="AG147" l="1"/>
  <c r="AH147" s="1"/>
  <c r="AF147"/>
  <c r="L151"/>
  <c r="O151"/>
  <c r="U151" s="1"/>
  <c r="AD149"/>
  <c r="AB149"/>
  <c r="AA150"/>
  <c r="V150"/>
  <c r="I152"/>
  <c r="AE148"/>
  <c r="X150"/>
  <c r="AG148" l="1"/>
  <c r="AH148" s="1"/>
  <c r="AF148"/>
  <c r="I153"/>
  <c r="AE149"/>
  <c r="X151"/>
  <c r="AD150"/>
  <c r="AB150"/>
  <c r="L152"/>
  <c r="O152"/>
  <c r="U152" s="1"/>
  <c r="V151"/>
  <c r="AA151"/>
  <c r="AG149" l="1"/>
  <c r="AH149" s="1"/>
  <c r="AE150"/>
  <c r="AF149"/>
  <c r="X152"/>
  <c r="AD151"/>
  <c r="L153"/>
  <c r="O153"/>
  <c r="U153" s="1"/>
  <c r="AB151"/>
  <c r="I154"/>
  <c r="AA152"/>
  <c r="V152"/>
  <c r="AG150" l="1"/>
  <c r="AH150" s="1"/>
  <c r="AF150"/>
  <c r="X153"/>
  <c r="AE151"/>
  <c r="I155"/>
  <c r="L154"/>
  <c r="O154"/>
  <c r="U154" s="1"/>
  <c r="AD152"/>
  <c r="AB152"/>
  <c r="V153"/>
  <c r="AA153"/>
  <c r="AG151" l="1"/>
  <c r="AH151" s="1"/>
  <c r="AF151"/>
  <c r="AE152"/>
  <c r="X154"/>
  <c r="AA154"/>
  <c r="V154"/>
  <c r="L155"/>
  <c r="O155"/>
  <c r="U155" s="1"/>
  <c r="AD153"/>
  <c r="AB153"/>
  <c r="I156"/>
  <c r="AG152" l="1"/>
  <c r="AH152" s="1"/>
  <c r="X155"/>
  <c r="AF152"/>
  <c r="AE153"/>
  <c r="L156"/>
  <c r="O156"/>
  <c r="U156" s="1"/>
  <c r="I157"/>
  <c r="V155"/>
  <c r="AA155"/>
  <c r="AD154"/>
  <c r="AB154"/>
  <c r="AG153" l="1"/>
  <c r="AH153" s="1"/>
  <c r="AB155"/>
  <c r="AF153"/>
  <c r="AD155"/>
  <c r="V156"/>
  <c r="AA156"/>
  <c r="I158"/>
  <c r="AE154"/>
  <c r="X156"/>
  <c r="L157"/>
  <c r="O157"/>
  <c r="U157" s="1"/>
  <c r="AE155" l="1"/>
  <c r="AG154"/>
  <c r="AH154" s="1"/>
  <c r="L158"/>
  <c r="O158"/>
  <c r="U158" s="1"/>
  <c r="I159"/>
  <c r="AB156"/>
  <c r="X157"/>
  <c r="AD156"/>
  <c r="V157"/>
  <c r="AA157"/>
  <c r="AF154"/>
  <c r="AG155" l="1"/>
  <c r="AH155" s="1"/>
  <c r="AF155"/>
  <c r="L159"/>
  <c r="O159"/>
  <c r="U159" s="1"/>
  <c r="I160"/>
  <c r="AB157"/>
  <c r="AE156"/>
  <c r="V158"/>
  <c r="AA158"/>
  <c r="AD157"/>
  <c r="X158"/>
  <c r="AG156" l="1"/>
  <c r="AH156" s="1"/>
  <c r="X159"/>
  <c r="AE157"/>
  <c r="AA159"/>
  <c r="V159"/>
  <c r="AF156"/>
  <c r="AD158"/>
  <c r="AB158"/>
  <c r="I161"/>
  <c r="L160"/>
  <c r="O160"/>
  <c r="U160" s="1"/>
  <c r="AG157" l="1"/>
  <c r="AH157" s="1"/>
  <c r="AF157"/>
  <c r="AE158"/>
  <c r="AD159"/>
  <c r="AB159"/>
  <c r="L161"/>
  <c r="O161"/>
  <c r="U161" s="1"/>
  <c r="X160"/>
  <c r="AA160"/>
  <c r="V160"/>
  <c r="I162"/>
  <c r="AG158" l="1"/>
  <c r="AH158" s="1"/>
  <c r="AF158"/>
  <c r="AE159"/>
  <c r="AA161"/>
  <c r="V161"/>
  <c r="X161"/>
  <c r="L162"/>
  <c r="O162"/>
  <c r="U162" s="1"/>
  <c r="I163"/>
  <c r="AD160"/>
  <c r="AB160"/>
  <c r="AG159" l="1"/>
  <c r="AH159" s="1"/>
  <c r="AF159"/>
  <c r="AA162"/>
  <c r="V162"/>
  <c r="X162"/>
  <c r="AE160"/>
  <c r="L163"/>
  <c r="O163"/>
  <c r="U163" s="1"/>
  <c r="AD161"/>
  <c r="AB161"/>
  <c r="I164"/>
  <c r="X163" l="1"/>
  <c r="AG160"/>
  <c r="AH160" s="1"/>
  <c r="AF160"/>
  <c r="AE161"/>
  <c r="AD162"/>
  <c r="AB162"/>
  <c r="L164"/>
  <c r="O164"/>
  <c r="U164" s="1"/>
  <c r="I165"/>
  <c r="V163"/>
  <c r="AA163"/>
  <c r="AG161" l="1"/>
  <c r="AH161" s="1"/>
  <c r="AF161"/>
  <c r="L165"/>
  <c r="O165"/>
  <c r="U165" s="1"/>
  <c r="V164"/>
  <c r="AA164"/>
  <c r="AD163"/>
  <c r="AB163"/>
  <c r="X164"/>
  <c r="AE162"/>
  <c r="I166"/>
  <c r="AG162" l="1"/>
  <c r="AH162" s="1"/>
  <c r="AD164"/>
  <c r="L166"/>
  <c r="O166"/>
  <c r="U166" s="1"/>
  <c r="AE163"/>
  <c r="AA165"/>
  <c r="V165"/>
  <c r="AF162"/>
  <c r="X165"/>
  <c r="I167"/>
  <c r="AB164"/>
  <c r="AG163" l="1"/>
  <c r="AH163" s="1"/>
  <c r="AE164"/>
  <c r="AA166"/>
  <c r="V166"/>
  <c r="X166"/>
  <c r="I168"/>
  <c r="AD165"/>
  <c r="AB165"/>
  <c r="AF163"/>
  <c r="L167"/>
  <c r="O167"/>
  <c r="U167" s="1"/>
  <c r="AG164" l="1"/>
  <c r="AH164" s="1"/>
  <c r="AF164"/>
  <c r="V167"/>
  <c r="AA167"/>
  <c r="AE165"/>
  <c r="AD166"/>
  <c r="AB166"/>
  <c r="X167"/>
  <c r="L168"/>
  <c r="O168"/>
  <c r="U168" s="1"/>
  <c r="I169"/>
  <c r="AG165" l="1"/>
  <c r="AH165" s="1"/>
  <c r="AE166"/>
  <c r="AF165"/>
  <c r="AD167"/>
  <c r="AB167"/>
  <c r="L169"/>
  <c r="O169"/>
  <c r="U169" s="1"/>
  <c r="AA168"/>
  <c r="V168"/>
  <c r="X168"/>
  <c r="I170"/>
  <c r="AG166" l="1"/>
  <c r="AH166" s="1"/>
  <c r="AF166"/>
  <c r="X169"/>
  <c r="L170"/>
  <c r="O170"/>
  <c r="U170" s="1"/>
  <c r="AA169"/>
  <c r="V169"/>
  <c r="I171"/>
  <c r="AE167"/>
  <c r="AD168"/>
  <c r="AB168"/>
  <c r="AG167" l="1"/>
  <c r="AH167" s="1"/>
  <c r="AF167"/>
  <c r="L171"/>
  <c r="O171"/>
  <c r="U171" s="1"/>
  <c r="V170"/>
  <c r="AA170"/>
  <c r="AE168"/>
  <c r="AB169"/>
  <c r="AD169"/>
  <c r="X170"/>
  <c r="I172"/>
  <c r="AG168" l="1"/>
  <c r="AH168" s="1"/>
  <c r="AF168"/>
  <c r="I173"/>
  <c r="AB170"/>
  <c r="AD170"/>
  <c r="L172"/>
  <c r="O172"/>
  <c r="U172" s="1"/>
  <c r="V171"/>
  <c r="AA171"/>
  <c r="AE169"/>
  <c r="X171"/>
  <c r="AG169" l="1"/>
  <c r="AH169" s="1"/>
  <c r="X172"/>
  <c r="I174"/>
  <c r="AF169"/>
  <c r="AA172"/>
  <c r="V172"/>
  <c r="AD171"/>
  <c r="AB171"/>
  <c r="L173"/>
  <c r="O173"/>
  <c r="U173" s="1"/>
  <c r="AE170"/>
  <c r="AG170" l="1"/>
  <c r="AH170" s="1"/>
  <c r="I175"/>
  <c r="V173"/>
  <c r="AA173"/>
  <c r="AB172"/>
  <c r="AD172"/>
  <c r="X173"/>
  <c r="AF170"/>
  <c r="L174"/>
  <c r="O174"/>
  <c r="U174" s="1"/>
  <c r="AE171"/>
  <c r="AG171" l="1"/>
  <c r="AH171" s="1"/>
  <c r="X174"/>
  <c r="I176"/>
  <c r="AF171"/>
  <c r="V174"/>
  <c r="AA174"/>
  <c r="L175"/>
  <c r="O175"/>
  <c r="U175" s="1"/>
  <c r="AD173"/>
  <c r="AB173"/>
  <c r="AE172"/>
  <c r="AG172" l="1"/>
  <c r="AH172" s="1"/>
  <c r="AE173"/>
  <c r="AD174"/>
  <c r="AB174"/>
  <c r="L176"/>
  <c r="O176"/>
  <c r="U176" s="1"/>
  <c r="V175"/>
  <c r="AA175"/>
  <c r="I177"/>
  <c r="X175"/>
  <c r="AF172"/>
  <c r="AG173" l="1"/>
  <c r="AH173" s="1"/>
  <c r="AF173"/>
  <c r="AE174"/>
  <c r="L177"/>
  <c r="O177"/>
  <c r="U177" s="1"/>
  <c r="V176"/>
  <c r="AA176"/>
  <c r="X176"/>
  <c r="AD175"/>
  <c r="AB175"/>
  <c r="I178"/>
  <c r="AG174" l="1"/>
  <c r="AH174" s="1"/>
  <c r="AF174"/>
  <c r="AE175"/>
  <c r="I179"/>
  <c r="L178"/>
  <c r="O178"/>
  <c r="U178" s="1"/>
  <c r="V177"/>
  <c r="AA177"/>
  <c r="X177"/>
  <c r="AD176"/>
  <c r="AB176"/>
  <c r="AG175" l="1"/>
  <c r="AH175" s="1"/>
  <c r="AF175"/>
  <c r="X178"/>
  <c r="AE176"/>
  <c r="AA178"/>
  <c r="V178"/>
  <c r="AB177"/>
  <c r="AD177"/>
  <c r="L179"/>
  <c r="O179"/>
  <c r="U179" s="1"/>
  <c r="I180"/>
  <c r="AG176" l="1"/>
  <c r="AH176" s="1"/>
  <c r="AE177"/>
  <c r="X179"/>
  <c r="AF176"/>
  <c r="L180"/>
  <c r="O180"/>
  <c r="U180" s="1"/>
  <c r="AD178"/>
  <c r="AB178"/>
  <c r="AA179"/>
  <c r="V179"/>
  <c r="I181"/>
  <c r="AG177" l="1"/>
  <c r="AH177" s="1"/>
  <c r="AF177"/>
  <c r="AE178"/>
  <c r="V180"/>
  <c r="AA180"/>
  <c r="X180"/>
  <c r="L181"/>
  <c r="O181"/>
  <c r="U181" s="1"/>
  <c r="I182"/>
  <c r="AB179"/>
  <c r="AD179"/>
  <c r="AG178" l="1"/>
  <c r="AH178" s="1"/>
  <c r="X181"/>
  <c r="AB180"/>
  <c r="AD180"/>
  <c r="L182"/>
  <c r="O182"/>
  <c r="U182" s="1"/>
  <c r="AF178"/>
  <c r="I183"/>
  <c r="V181"/>
  <c r="AA181"/>
  <c r="AE179"/>
  <c r="AG179" l="1"/>
  <c r="AH179" s="1"/>
  <c r="AE180"/>
  <c r="AF179"/>
  <c r="L183"/>
  <c r="O183"/>
  <c r="U183" s="1"/>
  <c r="AA182"/>
  <c r="V182"/>
  <c r="AD181"/>
  <c r="AB181"/>
  <c r="X182"/>
  <c r="I184"/>
  <c r="AG180" l="1"/>
  <c r="AH180" s="1"/>
  <c r="AF180"/>
  <c r="AB182"/>
  <c r="AD182"/>
  <c r="L184"/>
  <c r="O184"/>
  <c r="U184" s="1"/>
  <c r="AE181"/>
  <c r="V183"/>
  <c r="AA183"/>
  <c r="I185"/>
  <c r="X183"/>
  <c r="AG181" l="1"/>
  <c r="AH181" s="1"/>
  <c r="AF181"/>
  <c r="AE182"/>
  <c r="V184"/>
  <c r="AA184"/>
  <c r="X184"/>
  <c r="L185"/>
  <c r="O185"/>
  <c r="U185" s="1"/>
  <c r="AD183"/>
  <c r="AB183"/>
  <c r="I186"/>
  <c r="AG182" l="1"/>
  <c r="AH182" s="1"/>
  <c r="AF182"/>
  <c r="AB184"/>
  <c r="L186"/>
  <c r="O186"/>
  <c r="U186" s="1"/>
  <c r="AA185"/>
  <c r="V185"/>
  <c r="X185"/>
  <c r="AD184"/>
  <c r="I187"/>
  <c r="AE183"/>
  <c r="AG183" l="1"/>
  <c r="AH183" s="1"/>
  <c r="AE184"/>
  <c r="L187"/>
  <c r="O187"/>
  <c r="U187" s="1"/>
  <c r="AD185"/>
  <c r="AB185"/>
  <c r="I188"/>
  <c r="AA186"/>
  <c r="V186"/>
  <c r="AF183"/>
  <c r="X186"/>
  <c r="AG184" l="1"/>
  <c r="AH184" s="1"/>
  <c r="AF184"/>
  <c r="AE185"/>
  <c r="AA187"/>
  <c r="V187"/>
  <c r="AD186"/>
  <c r="AB186"/>
  <c r="X187"/>
  <c r="L188"/>
  <c r="O188"/>
  <c r="U188" s="1"/>
  <c r="I189"/>
  <c r="AG185" l="1"/>
  <c r="AH185" s="1"/>
  <c r="AF185"/>
  <c r="AD187"/>
  <c r="AB187"/>
  <c r="L189"/>
  <c r="O189"/>
  <c r="U189" s="1"/>
  <c r="AE186"/>
  <c r="AA188"/>
  <c r="V188"/>
  <c r="I190"/>
  <c r="X188"/>
  <c r="AG186" l="1"/>
  <c r="AH186" s="1"/>
  <c r="L190"/>
  <c r="O190"/>
  <c r="U190" s="1"/>
  <c r="AD188"/>
  <c r="AB188"/>
  <c r="I191"/>
  <c r="AF186"/>
  <c r="V189"/>
  <c r="AA189"/>
  <c r="X189"/>
  <c r="AE187"/>
  <c r="AG187" l="1"/>
  <c r="AH187" s="1"/>
  <c r="AF187"/>
  <c r="I192"/>
  <c r="AD189"/>
  <c r="AB189"/>
  <c r="AA190"/>
  <c r="V190"/>
  <c r="X190"/>
  <c r="L191"/>
  <c r="O191"/>
  <c r="U191" s="1"/>
  <c r="AE188"/>
  <c r="AG188" l="1"/>
  <c r="AH188" s="1"/>
  <c r="AE189"/>
  <c r="X191"/>
  <c r="L192"/>
  <c r="O192"/>
  <c r="U192" s="1"/>
  <c r="AA191"/>
  <c r="V191"/>
  <c r="AD190"/>
  <c r="AB190"/>
  <c r="I193"/>
  <c r="AF188"/>
  <c r="AG189" l="1"/>
  <c r="AH189" s="1"/>
  <c r="AD191"/>
  <c r="AF189"/>
  <c r="AE190"/>
  <c r="V192"/>
  <c r="AA192"/>
  <c r="AB191"/>
  <c r="X192"/>
  <c r="L193"/>
  <c r="O193"/>
  <c r="U193" s="1"/>
  <c r="I194"/>
  <c r="AG190" l="1"/>
  <c r="AH190" s="1"/>
  <c r="AE191"/>
  <c r="AF190"/>
  <c r="AA193"/>
  <c r="V193"/>
  <c r="X193"/>
  <c r="AB192"/>
  <c r="AD192"/>
  <c r="I195"/>
  <c r="L194"/>
  <c r="O194"/>
  <c r="U194" s="1"/>
  <c r="AG191" l="1"/>
  <c r="AH191" s="1"/>
  <c r="AF191"/>
  <c r="AE192"/>
  <c r="V194"/>
  <c r="AA194"/>
  <c r="AD193"/>
  <c r="AB193"/>
  <c r="L195"/>
  <c r="O195"/>
  <c r="U195" s="1"/>
  <c r="X194"/>
  <c r="I196"/>
  <c r="AG192" l="1"/>
  <c r="AH192" s="1"/>
  <c r="AF192"/>
  <c r="AA195"/>
  <c r="V195"/>
  <c r="AB194"/>
  <c r="X195"/>
  <c r="AE193"/>
  <c r="AD194"/>
  <c r="L196"/>
  <c r="O196"/>
  <c r="U196" s="1"/>
  <c r="I197"/>
  <c r="AG193" l="1"/>
  <c r="AH193" s="1"/>
  <c r="AF193"/>
  <c r="AE194"/>
  <c r="L197"/>
  <c r="O197"/>
  <c r="U197" s="1"/>
  <c r="AD195"/>
  <c r="AB195"/>
  <c r="AA196"/>
  <c r="V196"/>
  <c r="X196"/>
  <c r="I198"/>
  <c r="AG194" l="1"/>
  <c r="AH194" s="1"/>
  <c r="AF194"/>
  <c r="AA197"/>
  <c r="V197"/>
  <c r="I199"/>
  <c r="X197"/>
  <c r="AD196"/>
  <c r="AB196"/>
  <c r="AE195"/>
  <c r="L198"/>
  <c r="O198"/>
  <c r="U198" s="1"/>
  <c r="AG195" l="1"/>
  <c r="AH195" s="1"/>
  <c r="AF195"/>
  <c r="AE196"/>
  <c r="L199"/>
  <c r="O199"/>
  <c r="U199" s="1"/>
  <c r="AD197"/>
  <c r="AB197"/>
  <c r="AA198"/>
  <c r="V198"/>
  <c r="I200"/>
  <c r="X198"/>
  <c r="AG196" l="1"/>
  <c r="AH196" s="1"/>
  <c r="X199"/>
  <c r="AD198"/>
  <c r="AB198"/>
  <c r="AA199"/>
  <c r="V199"/>
  <c r="I201"/>
  <c r="AF196"/>
  <c r="L200"/>
  <c r="O200"/>
  <c r="U200" s="1"/>
  <c r="AE197"/>
  <c r="AG197" l="1"/>
  <c r="AH197" s="1"/>
  <c r="AE198"/>
  <c r="I202"/>
  <c r="AF197"/>
  <c r="AD199"/>
  <c r="AB199"/>
  <c r="AA200"/>
  <c r="V200"/>
  <c r="L201"/>
  <c r="O201"/>
  <c r="U201" s="1"/>
  <c r="X200"/>
  <c r="AG198" l="1"/>
  <c r="AH198" s="1"/>
  <c r="AF198"/>
  <c r="AD200"/>
  <c r="AB200"/>
  <c r="V201"/>
  <c r="AA201"/>
  <c r="X201"/>
  <c r="L202"/>
  <c r="O202"/>
  <c r="U202" s="1"/>
  <c r="AE199"/>
  <c r="I203"/>
  <c r="AG199" l="1"/>
  <c r="AH199" s="1"/>
  <c r="AF199"/>
  <c r="AE200"/>
  <c r="L203"/>
  <c r="O203"/>
  <c r="U203" s="1"/>
  <c r="AD201"/>
  <c r="AB201"/>
  <c r="I204"/>
  <c r="AA202"/>
  <c r="V202"/>
  <c r="X202"/>
  <c r="AG200" l="1"/>
  <c r="AH200" s="1"/>
  <c r="AE201"/>
  <c r="AF200"/>
  <c r="X203"/>
  <c r="AD202"/>
  <c r="AB202"/>
  <c r="L204"/>
  <c r="O204"/>
  <c r="U204" s="1"/>
  <c r="V203"/>
  <c r="AA203"/>
  <c r="I205"/>
  <c r="AG201" l="1"/>
  <c r="AH201" s="1"/>
  <c r="AF201"/>
  <c r="AD203"/>
  <c r="AB203"/>
  <c r="I206"/>
  <c r="AE202"/>
  <c r="AA204"/>
  <c r="V204"/>
  <c r="L205"/>
  <c r="O205"/>
  <c r="U205" s="1"/>
  <c r="X204"/>
  <c r="AG202" l="1"/>
  <c r="AH202" s="1"/>
  <c r="AF202"/>
  <c r="X205"/>
  <c r="L206"/>
  <c r="O206"/>
  <c r="U206" s="1"/>
  <c r="AA205"/>
  <c r="V205"/>
  <c r="I207"/>
  <c r="AE203"/>
  <c r="AD204"/>
  <c r="AB204"/>
  <c r="AG203" l="1"/>
  <c r="AH203" s="1"/>
  <c r="L207"/>
  <c r="O207"/>
  <c r="U207" s="1"/>
  <c r="AA206"/>
  <c r="V206"/>
  <c r="X206"/>
  <c r="I208"/>
  <c r="AF203"/>
  <c r="AD205"/>
  <c r="AB205"/>
  <c r="AE204"/>
  <c r="AG204" l="1"/>
  <c r="AH204" s="1"/>
  <c r="AE205"/>
  <c r="I209"/>
  <c r="AF204"/>
  <c r="L208"/>
  <c r="O208"/>
  <c r="U208" s="1"/>
  <c r="AA207"/>
  <c r="V207"/>
  <c r="X207"/>
  <c r="AD206"/>
  <c r="AB206"/>
  <c r="AG205" l="1"/>
  <c r="AH205" s="1"/>
  <c r="X208"/>
  <c r="AF205"/>
  <c r="L209"/>
  <c r="O209"/>
  <c r="U209" s="1"/>
  <c r="AE206"/>
  <c r="AD207"/>
  <c r="AB207"/>
  <c r="I210"/>
  <c r="V208"/>
  <c r="AA208"/>
  <c r="AG206" l="1"/>
  <c r="AH206" s="1"/>
  <c r="AE207"/>
  <c r="AF206"/>
  <c r="AA209"/>
  <c r="V209"/>
  <c r="L210"/>
  <c r="O210"/>
  <c r="U210" s="1"/>
  <c r="X209"/>
  <c r="AD208"/>
  <c r="AB208"/>
  <c r="I211"/>
  <c r="AG207" l="1"/>
  <c r="AH207" s="1"/>
  <c r="AF207"/>
  <c r="L211"/>
  <c r="O211"/>
  <c r="U211" s="1"/>
  <c r="AE208"/>
  <c r="I212"/>
  <c r="AD209"/>
  <c r="AB209"/>
  <c r="V210"/>
  <c r="AA210"/>
  <c r="X210"/>
  <c r="AG208" l="1"/>
  <c r="AH208" s="1"/>
  <c r="AA211"/>
  <c r="V211"/>
  <c r="AB210"/>
  <c r="X211"/>
  <c r="AD210"/>
  <c r="AF208"/>
  <c r="AE209"/>
  <c r="I213"/>
  <c r="L212"/>
  <c r="O212"/>
  <c r="U212" s="1"/>
  <c r="AG209" l="1"/>
  <c r="AH209" s="1"/>
  <c r="X212"/>
  <c r="AB211"/>
  <c r="AD211"/>
  <c r="AE210"/>
  <c r="AA212"/>
  <c r="V212"/>
  <c r="L213"/>
  <c r="O213"/>
  <c r="U213" s="1"/>
  <c r="AF209"/>
  <c r="I214"/>
  <c r="AE211" l="1"/>
  <c r="AG210"/>
  <c r="AH210" s="1"/>
  <c r="V213"/>
  <c r="AA213"/>
  <c r="X213"/>
  <c r="L214"/>
  <c r="O214"/>
  <c r="U214" s="1"/>
  <c r="AD212"/>
  <c r="AB212"/>
  <c r="I215"/>
  <c r="AF210"/>
  <c r="AG211" l="1"/>
  <c r="AH211" s="1"/>
  <c r="AF211"/>
  <c r="X214"/>
  <c r="L215"/>
  <c r="O215"/>
  <c r="U215" s="1"/>
  <c r="AE212"/>
  <c r="V214"/>
  <c r="AA214"/>
  <c r="I216"/>
  <c r="AD213"/>
  <c r="AB213"/>
  <c r="AG212" l="1"/>
  <c r="AH212" s="1"/>
  <c r="AE213"/>
  <c r="AB214"/>
  <c r="I217"/>
  <c r="AA215"/>
  <c r="V215"/>
  <c r="X215"/>
  <c r="L216"/>
  <c r="O216"/>
  <c r="U216" s="1"/>
  <c r="AD214"/>
  <c r="AF212"/>
  <c r="AG213" l="1"/>
  <c r="AH213" s="1"/>
  <c r="AE214"/>
  <c r="AF213"/>
  <c r="AA216"/>
  <c r="V216"/>
  <c r="L217"/>
  <c r="O217"/>
  <c r="U217" s="1"/>
  <c r="X216"/>
  <c r="I218"/>
  <c r="AD215"/>
  <c r="AB215"/>
  <c r="AG214" l="1"/>
  <c r="AH214" s="1"/>
  <c r="AF214"/>
  <c r="L218"/>
  <c r="O218"/>
  <c r="U218" s="1"/>
  <c r="AD216"/>
  <c r="AB216"/>
  <c r="I219"/>
  <c r="V217"/>
  <c r="AA217"/>
  <c r="AE215"/>
  <c r="X217"/>
  <c r="AG215" l="1"/>
  <c r="AH215" s="1"/>
  <c r="I220"/>
  <c r="V218"/>
  <c r="AA218"/>
  <c r="AB217"/>
  <c r="AD217"/>
  <c r="X218"/>
  <c r="AF215"/>
  <c r="L219"/>
  <c r="O219"/>
  <c r="U219" s="1"/>
  <c r="AE216"/>
  <c r="AG216" l="1"/>
  <c r="AH216" s="1"/>
  <c r="AE217"/>
  <c r="X219"/>
  <c r="V219"/>
  <c r="AA219"/>
  <c r="AD218"/>
  <c r="AB218"/>
  <c r="I221"/>
  <c r="L220"/>
  <c r="O220"/>
  <c r="U220" s="1"/>
  <c r="AF216"/>
  <c r="AG217" l="1"/>
  <c r="AH217" s="1"/>
  <c r="AF217"/>
  <c r="AB219"/>
  <c r="L221"/>
  <c r="O221"/>
  <c r="U221" s="1"/>
  <c r="AD219"/>
  <c r="I222"/>
  <c r="AE218"/>
  <c r="V220"/>
  <c r="AA220"/>
  <c r="X220"/>
  <c r="AG218" l="1"/>
  <c r="AH218" s="1"/>
  <c r="AE219"/>
  <c r="V221"/>
  <c r="AA221"/>
  <c r="L222"/>
  <c r="O222"/>
  <c r="U222" s="1"/>
  <c r="X221"/>
  <c r="I223"/>
  <c r="AB220"/>
  <c r="AD220"/>
  <c r="AF218"/>
  <c r="AG219" l="1"/>
  <c r="AH219" s="1"/>
  <c r="AF219"/>
  <c r="V222"/>
  <c r="AA222"/>
  <c r="L223"/>
  <c r="O223"/>
  <c r="U223" s="1"/>
  <c r="X222"/>
  <c r="I224"/>
  <c r="AB221"/>
  <c r="AE220"/>
  <c r="AD221"/>
  <c r="AG220" l="1"/>
  <c r="AH220" s="1"/>
  <c r="AF220"/>
  <c r="V223"/>
  <c r="AA223"/>
  <c r="X223"/>
  <c r="I225"/>
  <c r="AD222"/>
  <c r="AB222"/>
  <c r="L224"/>
  <c r="O224"/>
  <c r="U224" s="1"/>
  <c r="AE221"/>
  <c r="AG221" l="1"/>
  <c r="AH221" s="1"/>
  <c r="AF221"/>
  <c r="AE222"/>
  <c r="AD223"/>
  <c r="AB223"/>
  <c r="V224"/>
  <c r="AA224"/>
  <c r="L225"/>
  <c r="O225"/>
  <c r="U225" s="1"/>
  <c r="X224"/>
  <c r="I226"/>
  <c r="AG222" l="1"/>
  <c r="AH222" s="1"/>
  <c r="X225"/>
  <c r="AF222"/>
  <c r="L226"/>
  <c r="O226"/>
  <c r="U226" s="1"/>
  <c r="AB224"/>
  <c r="AD224"/>
  <c r="AE223"/>
  <c r="I227"/>
  <c r="AA225"/>
  <c r="V225"/>
  <c r="AG223" l="1"/>
  <c r="AH223" s="1"/>
  <c r="AB225"/>
  <c r="L227"/>
  <c r="O227"/>
  <c r="U227" s="1"/>
  <c r="I228"/>
  <c r="AD225"/>
  <c r="AF223"/>
  <c r="AA226"/>
  <c r="V226"/>
  <c r="X226"/>
  <c r="AE224"/>
  <c r="AE225" l="1"/>
  <c r="AG224"/>
  <c r="AH224" s="1"/>
  <c r="X227"/>
  <c r="I229"/>
  <c r="AF224"/>
  <c r="AA227"/>
  <c r="V227"/>
  <c r="AD226"/>
  <c r="AB226"/>
  <c r="L228"/>
  <c r="O228"/>
  <c r="U228" s="1"/>
  <c r="AG225" l="1"/>
  <c r="AH225" s="1"/>
  <c r="AF225"/>
  <c r="AE226"/>
  <c r="V228"/>
  <c r="AA228"/>
  <c r="I230"/>
  <c r="X228"/>
  <c r="AD227"/>
  <c r="AB227"/>
  <c r="L229"/>
  <c r="O229"/>
  <c r="U229" s="1"/>
  <c r="AG226" l="1"/>
  <c r="AH226" s="1"/>
  <c r="AF226"/>
  <c r="AD228"/>
  <c r="AB228"/>
  <c r="I231"/>
  <c r="AE227"/>
  <c r="AA229"/>
  <c r="V229"/>
  <c r="X229"/>
  <c r="L230"/>
  <c r="O230"/>
  <c r="U230" s="1"/>
  <c r="AG227" l="1"/>
  <c r="AH227" s="1"/>
  <c r="X230"/>
  <c r="I232"/>
  <c r="AE228"/>
  <c r="AF227"/>
  <c r="AD229"/>
  <c r="AB229"/>
  <c r="L231"/>
  <c r="O231"/>
  <c r="U231" s="1"/>
  <c r="AA230"/>
  <c r="V230"/>
  <c r="AG228" l="1"/>
  <c r="AH228" s="1"/>
  <c r="AF228"/>
  <c r="L232"/>
  <c r="O232"/>
  <c r="U232" s="1"/>
  <c r="AE229"/>
  <c r="X231"/>
  <c r="V231"/>
  <c r="AA231"/>
  <c r="AD230"/>
  <c r="AB230"/>
  <c r="I233"/>
  <c r="AG229" l="1"/>
  <c r="AH229" s="1"/>
  <c r="AF229"/>
  <c r="L233"/>
  <c r="O233"/>
  <c r="U233" s="1"/>
  <c r="AA232"/>
  <c r="V232"/>
  <c r="I234"/>
  <c r="AD231"/>
  <c r="AB231"/>
  <c r="AE230"/>
  <c r="X232"/>
  <c r="AG230" l="1"/>
  <c r="AH230" s="1"/>
  <c r="X233"/>
  <c r="I235"/>
  <c r="L234"/>
  <c r="O234"/>
  <c r="U234" s="1"/>
  <c r="AD232"/>
  <c r="AB232"/>
  <c r="AE231"/>
  <c r="AF230"/>
  <c r="AA233"/>
  <c r="V233"/>
  <c r="AG231" l="1"/>
  <c r="AH231" s="1"/>
  <c r="AF231"/>
  <c r="AE232"/>
  <c r="L235"/>
  <c r="O235"/>
  <c r="U235" s="1"/>
  <c r="AB233"/>
  <c r="AD233"/>
  <c r="I236"/>
  <c r="AA234"/>
  <c r="V234"/>
  <c r="X234"/>
  <c r="AG232" l="1"/>
  <c r="AH232" s="1"/>
  <c r="AE233"/>
  <c r="L236"/>
  <c r="O236"/>
  <c r="U236" s="1"/>
  <c r="AA235"/>
  <c r="V235"/>
  <c r="I237"/>
  <c r="X235"/>
  <c r="AF232"/>
  <c r="AD234"/>
  <c r="AB234"/>
  <c r="AF233" l="1"/>
  <c r="AG233"/>
  <c r="AH233" s="1"/>
  <c r="AD235"/>
  <c r="AB235"/>
  <c r="AE234"/>
  <c r="V236"/>
  <c r="AA236"/>
  <c r="X236"/>
  <c r="L237"/>
  <c r="O237"/>
  <c r="U237" s="1"/>
  <c r="I238"/>
  <c r="AG234" l="1"/>
  <c r="AH234" s="1"/>
  <c r="X237"/>
  <c r="AB236"/>
  <c r="AF234"/>
  <c r="AD236"/>
  <c r="L238"/>
  <c r="O238"/>
  <c r="U238" s="1"/>
  <c r="AE235"/>
  <c r="I239"/>
  <c r="V237"/>
  <c r="AA237"/>
  <c r="AG235" l="1"/>
  <c r="AH235" s="1"/>
  <c r="AE236"/>
  <c r="AF235"/>
  <c r="I240"/>
  <c r="V238"/>
  <c r="AA238"/>
  <c r="X238"/>
  <c r="AD237"/>
  <c r="AB237"/>
  <c r="L239"/>
  <c r="O239"/>
  <c r="U239" s="1"/>
  <c r="AG236" l="1"/>
  <c r="AH236" s="1"/>
  <c r="AF236"/>
  <c r="AE237"/>
  <c r="L240"/>
  <c r="O240"/>
  <c r="U240" s="1"/>
  <c r="AA239"/>
  <c r="V239"/>
  <c r="I241"/>
  <c r="X239"/>
  <c r="AD238"/>
  <c r="AB238"/>
  <c r="AG237" l="1"/>
  <c r="AH237" s="1"/>
  <c r="AF237"/>
  <c r="AE238"/>
  <c r="I242"/>
  <c r="V240"/>
  <c r="AA240"/>
  <c r="X240"/>
  <c r="L241"/>
  <c r="O241"/>
  <c r="U241" s="1"/>
  <c r="AD239"/>
  <c r="AB239"/>
  <c r="AG238" l="1"/>
  <c r="AH238" s="1"/>
  <c r="AF238"/>
  <c r="AA241"/>
  <c r="V241"/>
  <c r="X241"/>
  <c r="L242"/>
  <c r="O242"/>
  <c r="U242" s="1"/>
  <c r="AE239"/>
  <c r="AD240"/>
  <c r="AB240"/>
  <c r="I243"/>
  <c r="AG239" l="1"/>
  <c r="AH239" s="1"/>
  <c r="AD241"/>
  <c r="AB241"/>
  <c r="I244"/>
  <c r="AA242"/>
  <c r="V242"/>
  <c r="X242"/>
  <c r="AF239"/>
  <c r="L243"/>
  <c r="O243"/>
  <c r="U243" s="1"/>
  <c r="AE240"/>
  <c r="AG240" l="1"/>
  <c r="AH240" s="1"/>
  <c r="X243"/>
  <c r="AF240"/>
  <c r="AE241"/>
  <c r="AD242"/>
  <c r="AB242"/>
  <c r="V243"/>
  <c r="AA243"/>
  <c r="L244"/>
  <c r="O244"/>
  <c r="U244" s="1"/>
  <c r="I245"/>
  <c r="AG241" l="1"/>
  <c r="AH241" s="1"/>
  <c r="X244"/>
  <c r="AB243"/>
  <c r="I246"/>
  <c r="AF241"/>
  <c r="AD243"/>
  <c r="AE242"/>
  <c r="L245"/>
  <c r="O245"/>
  <c r="U245" s="1"/>
  <c r="V244"/>
  <c r="AA244"/>
  <c r="AG242" l="1"/>
  <c r="AH242" s="1"/>
  <c r="X245"/>
  <c r="I247"/>
  <c r="AE243"/>
  <c r="AD244"/>
  <c r="AB244"/>
  <c r="V245"/>
  <c r="AA245"/>
  <c r="L246"/>
  <c r="O246"/>
  <c r="U246" s="1"/>
  <c r="AF242"/>
  <c r="AG243" l="1"/>
  <c r="AH243" s="1"/>
  <c r="L247"/>
  <c r="O247"/>
  <c r="U247" s="1"/>
  <c r="AF243"/>
  <c r="AE244"/>
  <c r="AD245"/>
  <c r="AB245"/>
  <c r="I248"/>
  <c r="V246"/>
  <c r="AA246"/>
  <c r="X246"/>
  <c r="AG244" l="1"/>
  <c r="AH244" s="1"/>
  <c r="I249"/>
  <c r="AA247"/>
  <c r="V247"/>
  <c r="AE245"/>
  <c r="X247"/>
  <c r="AB246"/>
  <c r="L248"/>
  <c r="O248"/>
  <c r="U248" s="1"/>
  <c r="AD246"/>
  <c r="AF244"/>
  <c r="AG245" l="1"/>
  <c r="AH245" s="1"/>
  <c r="X248"/>
  <c r="L249"/>
  <c r="O249"/>
  <c r="U249" s="1"/>
  <c r="I250"/>
  <c r="AD247"/>
  <c r="AB247"/>
  <c r="AE246"/>
  <c r="AA248"/>
  <c r="V248"/>
  <c r="AF245"/>
  <c r="AG246" l="1"/>
  <c r="AH246" s="1"/>
  <c r="L250"/>
  <c r="O250"/>
  <c r="U250" s="1"/>
  <c r="I251"/>
  <c r="AF246"/>
  <c r="AD248"/>
  <c r="AB248"/>
  <c r="AA249"/>
  <c r="V249"/>
  <c r="AE247"/>
  <c r="X249"/>
  <c r="AG247" l="1"/>
  <c r="AH247" s="1"/>
  <c r="X250"/>
  <c r="L251"/>
  <c r="O251"/>
  <c r="U251" s="1"/>
  <c r="AE248"/>
  <c r="V250"/>
  <c r="AA250"/>
  <c r="AF247"/>
  <c r="I252"/>
  <c r="AD249"/>
  <c r="AB249"/>
  <c r="AG248" l="1"/>
  <c r="AH248" s="1"/>
  <c r="V251"/>
  <c r="AA251"/>
  <c r="X251"/>
  <c r="I253"/>
  <c r="L252"/>
  <c r="O252"/>
  <c r="U252" s="1"/>
  <c r="AD250"/>
  <c r="AB250"/>
  <c r="AE249"/>
  <c r="AF248"/>
  <c r="AG249" l="1"/>
  <c r="AH249" s="1"/>
  <c r="AE250"/>
  <c r="AB251"/>
  <c r="AD251"/>
  <c r="AF249"/>
  <c r="AA252"/>
  <c r="V252"/>
  <c r="X252"/>
  <c r="L253"/>
  <c r="O253"/>
  <c r="U253" s="1"/>
  <c r="I254"/>
  <c r="AG250" l="1"/>
  <c r="AH250" s="1"/>
  <c r="AF250"/>
  <c r="AE251"/>
  <c r="I255"/>
  <c r="AA253"/>
  <c r="V253"/>
  <c r="X253"/>
  <c r="L254"/>
  <c r="O254"/>
  <c r="U254" s="1"/>
  <c r="AD252"/>
  <c r="AB252"/>
  <c r="AG251" l="1"/>
  <c r="AH251" s="1"/>
  <c r="AF251"/>
  <c r="L255"/>
  <c r="O255"/>
  <c r="U255" s="1"/>
  <c r="AD253"/>
  <c r="AB253"/>
  <c r="AA254"/>
  <c r="V254"/>
  <c r="I256"/>
  <c r="X254"/>
  <c r="AE252"/>
  <c r="AG252" l="1"/>
  <c r="AH252" s="1"/>
  <c r="V255"/>
  <c r="AA255"/>
  <c r="X255"/>
  <c r="AD254"/>
  <c r="AB254"/>
  <c r="AE253"/>
  <c r="L256"/>
  <c r="O256"/>
  <c r="U256" s="1"/>
  <c r="AF252"/>
  <c r="I257"/>
  <c r="AG253" l="1"/>
  <c r="AH253" s="1"/>
  <c r="AB255"/>
  <c r="AD255"/>
  <c r="I258"/>
  <c r="AF253"/>
  <c r="L257"/>
  <c r="O257"/>
  <c r="U257" s="1"/>
  <c r="AA256"/>
  <c r="V256"/>
  <c r="X256"/>
  <c r="AE254"/>
  <c r="AG254" l="1"/>
  <c r="AH254" s="1"/>
  <c r="AE255"/>
  <c r="I259"/>
  <c r="V257"/>
  <c r="AA257"/>
  <c r="X257"/>
  <c r="L258"/>
  <c r="O258"/>
  <c r="U258" s="1"/>
  <c r="AF254"/>
  <c r="AD256"/>
  <c r="AB256"/>
  <c r="AG255" l="1"/>
  <c r="AH255" s="1"/>
  <c r="AF255"/>
  <c r="AD257"/>
  <c r="AA258"/>
  <c r="V258"/>
  <c r="L259"/>
  <c r="O259"/>
  <c r="U259" s="1"/>
  <c r="X258"/>
  <c r="I260"/>
  <c r="AB257"/>
  <c r="AE256"/>
  <c r="AG256" l="1"/>
  <c r="AH256" s="1"/>
  <c r="AE257"/>
  <c r="I261"/>
  <c r="AD258"/>
  <c r="AB258"/>
  <c r="AF256"/>
  <c r="L260"/>
  <c r="O260"/>
  <c r="U260" s="1"/>
  <c r="AA259"/>
  <c r="V259"/>
  <c r="X259"/>
  <c r="AG257" l="1"/>
  <c r="AH257" s="1"/>
  <c r="AF257"/>
  <c r="X260"/>
  <c r="I262"/>
  <c r="AA260"/>
  <c r="V260"/>
  <c r="AE258"/>
  <c r="AD259"/>
  <c r="AB259"/>
  <c r="L261"/>
  <c r="O261"/>
  <c r="U261" s="1"/>
  <c r="AG258" l="1"/>
  <c r="AH258" s="1"/>
  <c r="X261"/>
  <c r="AA261"/>
  <c r="V261"/>
  <c r="AD260"/>
  <c r="AB260"/>
  <c r="L262"/>
  <c r="O262"/>
  <c r="U262" s="1"/>
  <c r="AF258"/>
  <c r="I263"/>
  <c r="AE259"/>
  <c r="AG259" l="1"/>
  <c r="AH259" s="1"/>
  <c r="AE260"/>
  <c r="AF259"/>
  <c r="I264"/>
  <c r="AA262"/>
  <c r="V262"/>
  <c r="AB261"/>
  <c r="AD261"/>
  <c r="X262"/>
  <c r="L263"/>
  <c r="O263"/>
  <c r="U263" s="1"/>
  <c r="AG260" l="1"/>
  <c r="AH260" s="1"/>
  <c r="AE261"/>
  <c r="AF260"/>
  <c r="X263"/>
  <c r="AA263"/>
  <c r="V263"/>
  <c r="AB262"/>
  <c r="AD262"/>
  <c r="L264"/>
  <c r="O264"/>
  <c r="U264" s="1"/>
  <c r="I265"/>
  <c r="AG261" l="1"/>
  <c r="AH261" s="1"/>
  <c r="AF261"/>
  <c r="X264"/>
  <c r="AD263"/>
  <c r="AE262"/>
  <c r="AA264"/>
  <c r="V264"/>
  <c r="I266"/>
  <c r="AB263"/>
  <c r="L265"/>
  <c r="O265"/>
  <c r="U265" s="1"/>
  <c r="AF262" l="1"/>
  <c r="AG262"/>
  <c r="AH262" s="1"/>
  <c r="AE263"/>
  <c r="X265"/>
  <c r="AA265"/>
  <c r="V265"/>
  <c r="AD264"/>
  <c r="AB264"/>
  <c r="I267"/>
  <c r="L266"/>
  <c r="O266"/>
  <c r="U266" s="1"/>
  <c r="AG263" l="1"/>
  <c r="AH263" s="1"/>
  <c r="AF263"/>
  <c r="AB265"/>
  <c r="AD265"/>
  <c r="L267"/>
  <c r="O267"/>
  <c r="U267" s="1"/>
  <c r="X266"/>
  <c r="I268"/>
  <c r="V266"/>
  <c r="AA266"/>
  <c r="AE264"/>
  <c r="AG264" l="1"/>
  <c r="AH264" s="1"/>
  <c r="AE265"/>
  <c r="L268"/>
  <c r="O268"/>
  <c r="U268" s="1"/>
  <c r="I269"/>
  <c r="AF264"/>
  <c r="AB266"/>
  <c r="AA267"/>
  <c r="V267"/>
  <c r="AD266"/>
  <c r="X267"/>
  <c r="AF265" l="1"/>
  <c r="AG265"/>
  <c r="AH265" s="1"/>
  <c r="AD267"/>
  <c r="AB267"/>
  <c r="I270"/>
  <c r="AE266"/>
  <c r="AA268"/>
  <c r="V268"/>
  <c r="X268"/>
  <c r="L269"/>
  <c r="O269"/>
  <c r="U269" s="1"/>
  <c r="AG266" l="1"/>
  <c r="AH266" s="1"/>
  <c r="AF266"/>
  <c r="X269"/>
  <c r="I271"/>
  <c r="AE267"/>
  <c r="V269"/>
  <c r="AA269"/>
  <c r="AD268"/>
  <c r="AB268"/>
  <c r="L270"/>
  <c r="O270"/>
  <c r="U270" s="1"/>
  <c r="AG267" l="1"/>
  <c r="AH267" s="1"/>
  <c r="AF267"/>
  <c r="AD269"/>
  <c r="AB269"/>
  <c r="I272"/>
  <c r="AE268"/>
  <c r="V270"/>
  <c r="AA270"/>
  <c r="X270"/>
  <c r="L271"/>
  <c r="O271"/>
  <c r="U271" s="1"/>
  <c r="AG268" l="1"/>
  <c r="AH268" s="1"/>
  <c r="AF268"/>
  <c r="L272"/>
  <c r="O272"/>
  <c r="U272" s="1"/>
  <c r="I273"/>
  <c r="V271"/>
  <c r="AA271"/>
  <c r="AD270"/>
  <c r="AB270"/>
  <c r="X271"/>
  <c r="AE269"/>
  <c r="AG269" l="1"/>
  <c r="AH269" s="1"/>
  <c r="AE270"/>
  <c r="AF269"/>
  <c r="L273"/>
  <c r="O273"/>
  <c r="U273" s="1"/>
  <c r="X272"/>
  <c r="I274"/>
  <c r="AD271"/>
  <c r="AB271"/>
  <c r="AA272"/>
  <c r="V272"/>
  <c r="AG270" l="1"/>
  <c r="AH270" s="1"/>
  <c r="AF270"/>
  <c r="X273"/>
  <c r="L274"/>
  <c r="O274"/>
  <c r="U274" s="1"/>
  <c r="V273"/>
  <c r="AA273"/>
  <c r="AD272"/>
  <c r="AB272"/>
  <c r="I275"/>
  <c r="AE271"/>
  <c r="AG271" l="1"/>
  <c r="AH271" s="1"/>
  <c r="AB273"/>
  <c r="AE272"/>
  <c r="X274"/>
  <c r="AD273"/>
  <c r="AA274"/>
  <c r="V274"/>
  <c r="AF271"/>
  <c r="I276"/>
  <c r="L275"/>
  <c r="O275"/>
  <c r="U275" s="1"/>
  <c r="AG272" l="1"/>
  <c r="AH272" s="1"/>
  <c r="AF272"/>
  <c r="AE273"/>
  <c r="X275"/>
  <c r="AD274"/>
  <c r="AB274"/>
  <c r="L276"/>
  <c r="O276"/>
  <c r="U276" s="1"/>
  <c r="V275"/>
  <c r="AA275"/>
  <c r="I277"/>
  <c r="AG273" l="1"/>
  <c r="AH273" s="1"/>
  <c r="AF273"/>
  <c r="AD275"/>
  <c r="L277"/>
  <c r="O277"/>
  <c r="U277" s="1"/>
  <c r="I278"/>
  <c r="AE274"/>
  <c r="AA276"/>
  <c r="V276"/>
  <c r="AB275"/>
  <c r="X276"/>
  <c r="AG274" l="1"/>
  <c r="AH274" s="1"/>
  <c r="AE275"/>
  <c r="I279"/>
  <c r="X277"/>
  <c r="V277"/>
  <c r="AA277"/>
  <c r="AF274"/>
  <c r="AD276"/>
  <c r="AB276"/>
  <c r="L278"/>
  <c r="O278"/>
  <c r="U278" s="1"/>
  <c r="AG275" l="1"/>
  <c r="AH275" s="1"/>
  <c r="AF275"/>
  <c r="L279"/>
  <c r="O279"/>
  <c r="U279" s="1"/>
  <c r="V278"/>
  <c r="AA278"/>
  <c r="I280"/>
  <c r="X278"/>
  <c r="AB277"/>
  <c r="AD277"/>
  <c r="AE276"/>
  <c r="AG276" l="1"/>
  <c r="AH276" s="1"/>
  <c r="AE277"/>
  <c r="V279"/>
  <c r="AA279"/>
  <c r="X279"/>
  <c r="I281"/>
  <c r="AF276"/>
  <c r="AB278"/>
  <c r="AD278"/>
  <c r="L280"/>
  <c r="O280"/>
  <c r="U280" s="1"/>
  <c r="AF277" l="1"/>
  <c r="AG277"/>
  <c r="AH277" s="1"/>
  <c r="L281"/>
  <c r="O281"/>
  <c r="U281" s="1"/>
  <c r="AB279"/>
  <c r="AD279"/>
  <c r="I282"/>
  <c r="X280"/>
  <c r="AE278"/>
  <c r="V280"/>
  <c r="AA280"/>
  <c r="AG278" l="1"/>
  <c r="AH278" s="1"/>
  <c r="X281"/>
  <c r="AD280"/>
  <c r="AB280"/>
  <c r="AF278"/>
  <c r="I283"/>
  <c r="AA281"/>
  <c r="V281"/>
  <c r="L282"/>
  <c r="O282"/>
  <c r="U282" s="1"/>
  <c r="AE279"/>
  <c r="AG279" l="1"/>
  <c r="AH279" s="1"/>
  <c r="L283"/>
  <c r="O283"/>
  <c r="U283" s="1"/>
  <c r="AE280"/>
  <c r="AF279"/>
  <c r="V282"/>
  <c r="AA282"/>
  <c r="I284"/>
  <c r="X282"/>
  <c r="AD281"/>
  <c r="AB281"/>
  <c r="AG280" l="1"/>
  <c r="AH280" s="1"/>
  <c r="X283"/>
  <c r="I285"/>
  <c r="AE281"/>
  <c r="AD282"/>
  <c r="AB282"/>
  <c r="AF280"/>
  <c r="L284"/>
  <c r="O284"/>
  <c r="U284" s="1"/>
  <c r="V283"/>
  <c r="AA283"/>
  <c r="AG281" l="1"/>
  <c r="AH281" s="1"/>
  <c r="AE282"/>
  <c r="AF281"/>
  <c r="L285"/>
  <c r="O285"/>
  <c r="U285" s="1"/>
  <c r="AB283"/>
  <c r="AD283"/>
  <c r="V284"/>
  <c r="AA284"/>
  <c r="I286"/>
  <c r="X284"/>
  <c r="AG282" l="1"/>
  <c r="AH282" s="1"/>
  <c r="AE283"/>
  <c r="X285"/>
  <c r="AF282"/>
  <c r="AD284"/>
  <c r="AB284"/>
  <c r="AA285"/>
  <c r="V285"/>
  <c r="I287"/>
  <c r="L286"/>
  <c r="O286"/>
  <c r="U286" s="1"/>
  <c r="AG283" l="1"/>
  <c r="AH283" s="1"/>
  <c r="AF283"/>
  <c r="I288"/>
  <c r="AE284"/>
  <c r="AA286"/>
  <c r="V286"/>
  <c r="L287"/>
  <c r="O287"/>
  <c r="U287" s="1"/>
  <c r="AD285"/>
  <c r="AB285"/>
  <c r="X286"/>
  <c r="AG284" l="1"/>
  <c r="AH284" s="1"/>
  <c r="X287"/>
  <c r="AF284"/>
  <c r="AB286"/>
  <c r="AD286"/>
  <c r="AE285"/>
  <c r="L288"/>
  <c r="O288"/>
  <c r="U288" s="1"/>
  <c r="I289"/>
  <c r="V287"/>
  <c r="AA287"/>
  <c r="AG285" l="1"/>
  <c r="AH285" s="1"/>
  <c r="AE286"/>
  <c r="AF285"/>
  <c r="AD287"/>
  <c r="AB287"/>
  <c r="AA288"/>
  <c r="V288"/>
  <c r="L289"/>
  <c r="O289"/>
  <c r="U289" s="1"/>
  <c r="X288"/>
  <c r="I290"/>
  <c r="AG286" l="1"/>
  <c r="AH286" s="1"/>
  <c r="AF286"/>
  <c r="X289"/>
  <c r="AB288"/>
  <c r="AD288"/>
  <c r="L290"/>
  <c r="O290"/>
  <c r="U290" s="1"/>
  <c r="I291"/>
  <c r="AA289"/>
  <c r="V289"/>
  <c r="AE287"/>
  <c r="AG287" l="1"/>
  <c r="AH287" s="1"/>
  <c r="AE288"/>
  <c r="AF287"/>
  <c r="AA290"/>
  <c r="V290"/>
  <c r="L291"/>
  <c r="O291"/>
  <c r="U291" s="1"/>
  <c r="X290"/>
  <c r="AD289"/>
  <c r="AB289"/>
  <c r="I292"/>
  <c r="AF288" l="1"/>
  <c r="AG288"/>
  <c r="AH288" s="1"/>
  <c r="AA291"/>
  <c r="V291"/>
  <c r="X291"/>
  <c r="L292"/>
  <c r="O292"/>
  <c r="U292" s="1"/>
  <c r="AD290"/>
  <c r="AB290"/>
  <c r="AE289"/>
  <c r="I293"/>
  <c r="AG289" l="1"/>
  <c r="AH289" s="1"/>
  <c r="V292"/>
  <c r="AA292"/>
  <c r="AF289"/>
  <c r="X292"/>
  <c r="L293"/>
  <c r="O293"/>
  <c r="U293" s="1"/>
  <c r="AD291"/>
  <c r="AB291"/>
  <c r="AE290"/>
  <c r="I294"/>
  <c r="AG290" l="1"/>
  <c r="AH290" s="1"/>
  <c r="X293"/>
  <c r="I295"/>
  <c r="AE291"/>
  <c r="L294"/>
  <c r="O294"/>
  <c r="U294" s="1"/>
  <c r="AA293"/>
  <c r="V293"/>
  <c r="AD292"/>
  <c r="AF290"/>
  <c r="AB292"/>
  <c r="AG291" l="1"/>
  <c r="AH291" s="1"/>
  <c r="V294"/>
  <c r="AA294"/>
  <c r="I296"/>
  <c r="AE292"/>
  <c r="X294"/>
  <c r="AF291"/>
  <c r="L295"/>
  <c r="O295"/>
  <c r="U295" s="1"/>
  <c r="AD293"/>
  <c r="AB293"/>
  <c r="AG292" l="1"/>
  <c r="AH292" s="1"/>
  <c r="AB294"/>
  <c r="AE293"/>
  <c r="V295"/>
  <c r="AA295"/>
  <c r="AD294"/>
  <c r="X295"/>
  <c r="AF292"/>
  <c r="L296"/>
  <c r="O296"/>
  <c r="U296" s="1"/>
  <c r="I297"/>
  <c r="AG293" l="1"/>
  <c r="AH293" s="1"/>
  <c r="AE294"/>
  <c r="AF293"/>
  <c r="X296"/>
  <c r="AD295"/>
  <c r="AB295"/>
  <c r="L297"/>
  <c r="O297"/>
  <c r="U297" s="1"/>
  <c r="V296"/>
  <c r="AA296"/>
  <c r="I298"/>
  <c r="AF294" l="1"/>
  <c r="AG294"/>
  <c r="AH294" s="1"/>
  <c r="X297"/>
  <c r="AE295"/>
  <c r="L298"/>
  <c r="O298"/>
  <c r="U298" s="1"/>
  <c r="I299"/>
  <c r="AD296"/>
  <c r="AB296"/>
  <c r="V297"/>
  <c r="AA297"/>
  <c r="AG295" l="1"/>
  <c r="AH295" s="1"/>
  <c r="AB297"/>
  <c r="X298"/>
  <c r="AD297"/>
  <c r="AE296"/>
  <c r="I300"/>
  <c r="AF295"/>
  <c r="L299"/>
  <c r="O299"/>
  <c r="U299" s="1"/>
  <c r="AA298"/>
  <c r="V298"/>
  <c r="AG296" l="1"/>
  <c r="AH296" s="1"/>
  <c r="AE297"/>
  <c r="AF296"/>
  <c r="L300"/>
  <c r="O300"/>
  <c r="U300" s="1"/>
  <c r="AA299"/>
  <c r="V299"/>
  <c r="X299"/>
  <c r="I301"/>
  <c r="AD298"/>
  <c r="AB298"/>
  <c r="AF297" l="1"/>
  <c r="AG297"/>
  <c r="AH297" s="1"/>
  <c r="AD299"/>
  <c r="AB299"/>
  <c r="I302"/>
  <c r="AA300"/>
  <c r="V300"/>
  <c r="AE298"/>
  <c r="X300"/>
  <c r="L301"/>
  <c r="O301"/>
  <c r="U301" s="1"/>
  <c r="AG298" l="1"/>
  <c r="AH298" s="1"/>
  <c r="X301"/>
  <c r="AF298"/>
  <c r="I303"/>
  <c r="V301"/>
  <c r="AA301"/>
  <c r="AD300"/>
  <c r="AB300"/>
  <c r="AE299"/>
  <c r="L302"/>
  <c r="O302"/>
  <c r="U302" s="1"/>
  <c r="AG299" l="1"/>
  <c r="AH299" s="1"/>
  <c r="AF299"/>
  <c r="AA302"/>
  <c r="V302"/>
  <c r="AD301"/>
  <c r="AB301"/>
  <c r="X302"/>
  <c r="L303"/>
  <c r="O303"/>
  <c r="U303" s="1"/>
  <c r="AE300"/>
  <c r="I304"/>
  <c r="AG300" l="1"/>
  <c r="AH300" s="1"/>
  <c r="X303"/>
  <c r="AE301"/>
  <c r="I305"/>
  <c r="AD302"/>
  <c r="AB302"/>
  <c r="V303"/>
  <c r="AA303"/>
  <c r="AF300"/>
  <c r="L304"/>
  <c r="O304"/>
  <c r="U304" s="1"/>
  <c r="AG301" l="1"/>
  <c r="AH301" s="1"/>
  <c r="AF301"/>
  <c r="AE302"/>
  <c r="L305"/>
  <c r="O305"/>
  <c r="U305" s="1"/>
  <c r="AD303"/>
  <c r="AB303"/>
  <c r="AA304"/>
  <c r="V304"/>
  <c r="I306"/>
  <c r="X304"/>
  <c r="AG302" l="1"/>
  <c r="AH302" s="1"/>
  <c r="X305"/>
  <c r="AE303"/>
  <c r="L306"/>
  <c r="O306"/>
  <c r="U306" s="1"/>
  <c r="V305"/>
  <c r="AA305"/>
  <c r="I307"/>
  <c r="AB304"/>
  <c r="AD304"/>
  <c r="AF302"/>
  <c r="AE304" l="1"/>
  <c r="AG303"/>
  <c r="AH303" s="1"/>
  <c r="AF303"/>
  <c r="AD305"/>
  <c r="AB305"/>
  <c r="I308"/>
  <c r="AA306"/>
  <c r="V306"/>
  <c r="X306"/>
  <c r="L307"/>
  <c r="O307"/>
  <c r="U307" s="1"/>
  <c r="AG304" l="1"/>
  <c r="AH304" s="1"/>
  <c r="AF304"/>
  <c r="X307"/>
  <c r="L308"/>
  <c r="O308"/>
  <c r="U308" s="1"/>
  <c r="V307"/>
  <c r="AA307"/>
  <c r="AD306"/>
  <c r="AB306"/>
  <c r="I309"/>
  <c r="AE305"/>
  <c r="AG305" l="1"/>
  <c r="AH305" s="1"/>
  <c r="V308"/>
  <c r="AA308"/>
  <c r="I310"/>
  <c r="X308"/>
  <c r="AD307"/>
  <c r="AB307"/>
  <c r="AF305"/>
  <c r="L309"/>
  <c r="O309"/>
  <c r="U309" s="1"/>
  <c r="AE306"/>
  <c r="AG306" l="1"/>
  <c r="AH306" s="1"/>
  <c r="X309"/>
  <c r="AB308"/>
  <c r="L310"/>
  <c r="O310"/>
  <c r="U310" s="1"/>
  <c r="AA309"/>
  <c r="V309"/>
  <c r="I311"/>
  <c r="AD308"/>
  <c r="AF306"/>
  <c r="AE307"/>
  <c r="AG307" l="1"/>
  <c r="AH307" s="1"/>
  <c r="AE308"/>
  <c r="I312"/>
  <c r="AA310"/>
  <c r="V310"/>
  <c r="X310"/>
  <c r="AD309"/>
  <c r="AB309"/>
  <c r="L311"/>
  <c r="O311"/>
  <c r="U311" s="1"/>
  <c r="AF307"/>
  <c r="AG308" l="1"/>
  <c r="AH308" s="1"/>
  <c r="AF308"/>
  <c r="AA311"/>
  <c r="V311"/>
  <c r="AD310"/>
  <c r="AB310"/>
  <c r="AE309"/>
  <c r="L312"/>
  <c r="O312"/>
  <c r="U312" s="1"/>
  <c r="X311"/>
  <c r="I313"/>
  <c r="AG309" l="1"/>
  <c r="AH309" s="1"/>
  <c r="AF309"/>
  <c r="I314"/>
  <c r="AA312"/>
  <c r="V312"/>
  <c r="AE310"/>
  <c r="X312"/>
  <c r="L313"/>
  <c r="O313"/>
  <c r="U313" s="1"/>
  <c r="AD311"/>
  <c r="AB311"/>
  <c r="AG310" l="1"/>
  <c r="AH310" s="1"/>
  <c r="X313"/>
  <c r="AF310"/>
  <c r="L314"/>
  <c r="O314"/>
  <c r="U314" s="1"/>
  <c r="AD312"/>
  <c r="AB312"/>
  <c r="I315"/>
  <c r="AE311"/>
  <c r="V313"/>
  <c r="AA313"/>
  <c r="AG311" l="1"/>
  <c r="AH311" s="1"/>
  <c r="V314"/>
  <c r="AA314"/>
  <c r="I316"/>
  <c r="X314"/>
  <c r="AE312"/>
  <c r="AD313"/>
  <c r="AB313"/>
  <c r="L315"/>
  <c r="O315"/>
  <c r="U315" s="1"/>
  <c r="AF311"/>
  <c r="AG312" l="1"/>
  <c r="AH312" s="1"/>
  <c r="AE313"/>
  <c r="X315"/>
  <c r="AD314"/>
  <c r="AB314"/>
  <c r="AA315"/>
  <c r="V315"/>
  <c r="L316"/>
  <c r="O316"/>
  <c r="U316" s="1"/>
  <c r="AF312"/>
  <c r="I317"/>
  <c r="AG313" l="1"/>
  <c r="AH313" s="1"/>
  <c r="AF313"/>
  <c r="AA316"/>
  <c r="V316"/>
  <c r="X316"/>
  <c r="L317"/>
  <c r="O317"/>
  <c r="U317" s="1"/>
  <c r="AE314"/>
  <c r="I318"/>
  <c r="AD315"/>
  <c r="AB315"/>
  <c r="AG314" l="1"/>
  <c r="AH314" s="1"/>
  <c r="X317"/>
  <c r="AE315"/>
  <c r="AA317"/>
  <c r="V317"/>
  <c r="AD316"/>
  <c r="AB316"/>
  <c r="L318"/>
  <c r="O318"/>
  <c r="U318" s="1"/>
  <c r="I319"/>
  <c r="AF314"/>
  <c r="AG315" l="1"/>
  <c r="AH315" s="1"/>
  <c r="X318"/>
  <c r="AF315"/>
  <c r="AD317"/>
  <c r="AB317"/>
  <c r="L319"/>
  <c r="O319"/>
  <c r="U319" s="1"/>
  <c r="I320"/>
  <c r="AE316"/>
  <c r="AA318"/>
  <c r="V318"/>
  <c r="AG316" l="1"/>
  <c r="AH316" s="1"/>
  <c r="L320"/>
  <c r="O320"/>
  <c r="U320" s="1"/>
  <c r="I321"/>
  <c r="AF316"/>
  <c r="AE317"/>
  <c r="AA319"/>
  <c r="V319"/>
  <c r="X319"/>
  <c r="AB318"/>
  <c r="AD318"/>
  <c r="AG317" l="1"/>
  <c r="AH317" s="1"/>
  <c r="AE318"/>
  <c r="I322"/>
  <c r="AD319"/>
  <c r="AB319"/>
  <c r="AA320"/>
  <c r="V320"/>
  <c r="X320"/>
  <c r="L321"/>
  <c r="O321"/>
  <c r="U321" s="1"/>
  <c r="AF317"/>
  <c r="AG318" l="1"/>
  <c r="AH318" s="1"/>
  <c r="AF318"/>
  <c r="L322"/>
  <c r="O322"/>
  <c r="U322" s="1"/>
  <c r="AD320"/>
  <c r="AB320"/>
  <c r="I323"/>
  <c r="AA321"/>
  <c r="V321"/>
  <c r="AE319"/>
  <c r="X321"/>
  <c r="AG319" l="1"/>
  <c r="AH319" s="1"/>
  <c r="AF319"/>
  <c r="L323"/>
  <c r="O323"/>
  <c r="U323" s="1"/>
  <c r="V322"/>
  <c r="AA322"/>
  <c r="X322"/>
  <c r="AD321"/>
  <c r="AB321"/>
  <c r="I324"/>
  <c r="AE320"/>
  <c r="AG320" l="1"/>
  <c r="AH320" s="1"/>
  <c r="AE321"/>
  <c r="L324"/>
  <c r="O324"/>
  <c r="U324" s="1"/>
  <c r="AA323"/>
  <c r="V323"/>
  <c r="X323"/>
  <c r="AD322"/>
  <c r="AB322"/>
  <c r="I325"/>
  <c r="AF320"/>
  <c r="AG321" l="1"/>
  <c r="AH321" s="1"/>
  <c r="AF321"/>
  <c r="AE322"/>
  <c r="L325"/>
  <c r="O325"/>
  <c r="U325" s="1"/>
  <c r="AD323"/>
  <c r="AB323"/>
  <c r="I326"/>
  <c r="V324"/>
  <c r="AA324"/>
  <c r="X324"/>
  <c r="AG322" l="1"/>
  <c r="AH322" s="1"/>
  <c r="AF322"/>
  <c r="I327"/>
  <c r="V325"/>
  <c r="AA325"/>
  <c r="X325"/>
  <c r="AE323"/>
  <c r="L326"/>
  <c r="O326"/>
  <c r="U326" s="1"/>
  <c r="AD324"/>
  <c r="AB324"/>
  <c r="AG323" l="1"/>
  <c r="AH323" s="1"/>
  <c r="AE324"/>
  <c r="AD325"/>
  <c r="AB325"/>
  <c r="L327"/>
  <c r="O327"/>
  <c r="U327" s="1"/>
  <c r="V326"/>
  <c r="AA326"/>
  <c r="I328"/>
  <c r="AF323"/>
  <c r="X326"/>
  <c r="AG324" l="1"/>
  <c r="AH324" s="1"/>
  <c r="AF324"/>
  <c r="AD326"/>
  <c r="AB326"/>
  <c r="L328"/>
  <c r="O328"/>
  <c r="U328" s="1"/>
  <c r="AA327"/>
  <c r="V327"/>
  <c r="X327"/>
  <c r="AE325"/>
  <c r="I329"/>
  <c r="AG325" l="1"/>
  <c r="AH325" s="1"/>
  <c r="AF325"/>
  <c r="X328"/>
  <c r="AD327"/>
  <c r="AB327"/>
  <c r="AE326"/>
  <c r="I330"/>
  <c r="AA328"/>
  <c r="V328"/>
  <c r="L329"/>
  <c r="O329"/>
  <c r="U329" s="1"/>
  <c r="AG326" l="1"/>
  <c r="AH326" s="1"/>
  <c r="X329"/>
  <c r="AA329"/>
  <c r="V329"/>
  <c r="L330"/>
  <c r="O330"/>
  <c r="U330" s="1"/>
  <c r="AE327"/>
  <c r="AD328"/>
  <c r="AB328"/>
  <c r="I331"/>
  <c r="AF326"/>
  <c r="AG327" l="1"/>
  <c r="AH327" s="1"/>
  <c r="AF327"/>
  <c r="AD329"/>
  <c r="AB329"/>
  <c r="I332"/>
  <c r="AA330"/>
  <c r="V330"/>
  <c r="X330"/>
  <c r="AE328"/>
  <c r="L331"/>
  <c r="O331"/>
  <c r="U331" s="1"/>
  <c r="AG328" l="1"/>
  <c r="AH328" s="1"/>
  <c r="AB330"/>
  <c r="AD330"/>
  <c r="AE329"/>
  <c r="X331"/>
  <c r="L332"/>
  <c r="O332"/>
  <c r="U332" s="1"/>
  <c r="AF328"/>
  <c r="AA331"/>
  <c r="V331"/>
  <c r="I333"/>
  <c r="AG329" l="1"/>
  <c r="AH329" s="1"/>
  <c r="AE330"/>
  <c r="X332"/>
  <c r="AF329"/>
  <c r="V332"/>
  <c r="AA332"/>
  <c r="L333"/>
  <c r="O333"/>
  <c r="U333" s="1"/>
  <c r="AB331"/>
  <c r="AD331"/>
  <c r="I334"/>
  <c r="AG330" l="1"/>
  <c r="AH330" s="1"/>
  <c r="AF330"/>
  <c r="X333"/>
  <c r="L334"/>
  <c r="O334"/>
  <c r="U334" s="1"/>
  <c r="AE331"/>
  <c r="I335"/>
  <c r="AD332"/>
  <c r="AB332"/>
  <c r="AA333"/>
  <c r="V333"/>
  <c r="AG331" l="1"/>
  <c r="AH331" s="1"/>
  <c r="AE332"/>
  <c r="AA334"/>
  <c r="V334"/>
  <c r="X334"/>
  <c r="L335"/>
  <c r="O335"/>
  <c r="U335" s="1"/>
  <c r="AB333"/>
  <c r="AD333"/>
  <c r="I336"/>
  <c r="AF331"/>
  <c r="AG332" l="1"/>
  <c r="AH332" s="1"/>
  <c r="AE333"/>
  <c r="AF332"/>
  <c r="I337"/>
  <c r="AD334"/>
  <c r="AB334"/>
  <c r="L336"/>
  <c r="O336"/>
  <c r="U336" s="1"/>
  <c r="AA335"/>
  <c r="V335"/>
  <c r="X335"/>
  <c r="AF333" l="1"/>
  <c r="AG333"/>
  <c r="AH333" s="1"/>
  <c r="AD335"/>
  <c r="AE334"/>
  <c r="L337"/>
  <c r="O337"/>
  <c r="U337" s="1"/>
  <c r="AA336"/>
  <c r="V336"/>
  <c r="I338"/>
  <c r="X336"/>
  <c r="AB335"/>
  <c r="AG334" l="1"/>
  <c r="AH334" s="1"/>
  <c r="AE335"/>
  <c r="AF334"/>
  <c r="I339"/>
  <c r="V337"/>
  <c r="AA337"/>
  <c r="L338"/>
  <c r="O338"/>
  <c r="U338" s="1"/>
  <c r="AD336"/>
  <c r="AB336"/>
  <c r="X337"/>
  <c r="AF335" l="1"/>
  <c r="AG335"/>
  <c r="AH335" s="1"/>
  <c r="X338"/>
  <c r="I340"/>
  <c r="AD337"/>
  <c r="AB337"/>
  <c r="AA338"/>
  <c r="V338"/>
  <c r="L339"/>
  <c r="O339"/>
  <c r="U339" s="1"/>
  <c r="AE336"/>
  <c r="AG336" l="1"/>
  <c r="AH336" s="1"/>
  <c r="L340"/>
  <c r="O340"/>
  <c r="U340" s="1"/>
  <c r="I341"/>
  <c r="V339"/>
  <c r="AA339"/>
  <c r="AF336"/>
  <c r="X339"/>
  <c r="AD338"/>
  <c r="AB338"/>
  <c r="AE337"/>
  <c r="AG337" l="1"/>
  <c r="AH337" s="1"/>
  <c r="AF337"/>
  <c r="AE338"/>
  <c r="L341"/>
  <c r="O341"/>
  <c r="U341" s="1"/>
  <c r="AD339"/>
  <c r="AB339"/>
  <c r="I342"/>
  <c r="AA340"/>
  <c r="V340"/>
  <c r="X340"/>
  <c r="AG338" l="1"/>
  <c r="AH338" s="1"/>
  <c r="AF338"/>
  <c r="AE339"/>
  <c r="AD340"/>
  <c r="AB340"/>
  <c r="I343"/>
  <c r="V341"/>
  <c r="AA341"/>
  <c r="X341"/>
  <c r="L342"/>
  <c r="O342"/>
  <c r="U342" s="1"/>
  <c r="AG339" l="1"/>
  <c r="AH339" s="1"/>
  <c r="AA342"/>
  <c r="AF339"/>
  <c r="L343"/>
  <c r="O343"/>
  <c r="U343" s="1"/>
  <c r="AD341"/>
  <c r="AB341"/>
  <c r="I344"/>
  <c r="V342"/>
  <c r="X342"/>
  <c r="AE340"/>
  <c r="AG340" l="1"/>
  <c r="AH340" s="1"/>
  <c r="X343"/>
  <c r="AD342"/>
  <c r="L344"/>
  <c r="O344"/>
  <c r="U344" s="1"/>
  <c r="AF340"/>
  <c r="I345"/>
  <c r="AB342"/>
  <c r="V343"/>
  <c r="AA343"/>
  <c r="AE341"/>
  <c r="AG341" l="1"/>
  <c r="AH341" s="1"/>
  <c r="AE342"/>
  <c r="AF341"/>
  <c r="V344"/>
  <c r="AA344"/>
  <c r="X344"/>
  <c r="L345"/>
  <c r="O345"/>
  <c r="U345" s="1"/>
  <c r="AB343"/>
  <c r="AD343"/>
  <c r="I346"/>
  <c r="AG342" l="1"/>
  <c r="AH342" s="1"/>
  <c r="AF342"/>
  <c r="AE343"/>
  <c r="X345"/>
  <c r="AD344"/>
  <c r="AB344"/>
  <c r="L346"/>
  <c r="O346"/>
  <c r="U346" s="1"/>
  <c r="I347"/>
  <c r="V345"/>
  <c r="AA345"/>
  <c r="AG343" l="1"/>
  <c r="AH343" s="1"/>
  <c r="AF343"/>
  <c r="L347"/>
  <c r="O347"/>
  <c r="U347" s="1"/>
  <c r="AE344"/>
  <c r="I348"/>
  <c r="AD345"/>
  <c r="AB345"/>
  <c r="AA346"/>
  <c r="V346"/>
  <c r="X346"/>
  <c r="AG344" l="1"/>
  <c r="AH344" s="1"/>
  <c r="AF344"/>
  <c r="V347"/>
  <c r="AA347"/>
  <c r="AE345"/>
  <c r="X347"/>
  <c r="I349"/>
  <c r="L348"/>
  <c r="O348"/>
  <c r="U348" s="1"/>
  <c r="AB346"/>
  <c r="AD346"/>
  <c r="AG345" l="1"/>
  <c r="AH345" s="1"/>
  <c r="X348"/>
  <c r="AD347"/>
  <c r="AB347"/>
  <c r="L349"/>
  <c r="O349"/>
  <c r="U349" s="1"/>
  <c r="AF345"/>
  <c r="AA348"/>
  <c r="V348"/>
  <c r="I350"/>
  <c r="AE346"/>
  <c r="AG346" l="1"/>
  <c r="AH346" s="1"/>
  <c r="X349"/>
  <c r="AA349"/>
  <c r="V349"/>
  <c r="AF346"/>
  <c r="AE347"/>
  <c r="AD348"/>
  <c r="AB348"/>
  <c r="L350"/>
  <c r="O350"/>
  <c r="U350" s="1"/>
  <c r="I351"/>
  <c r="AG347" l="1"/>
  <c r="AH347" s="1"/>
  <c r="AA350"/>
  <c r="V350"/>
  <c r="AD349"/>
  <c r="AB349"/>
  <c r="X350"/>
  <c r="L351"/>
  <c r="O351"/>
  <c r="U351" s="1"/>
  <c r="I352"/>
  <c r="AE348"/>
  <c r="AF347"/>
  <c r="AG348" l="1"/>
  <c r="AH348" s="1"/>
  <c r="X351"/>
  <c r="L352"/>
  <c r="O352"/>
  <c r="U352" s="1"/>
  <c r="AD350"/>
  <c r="AB350"/>
  <c r="AF348"/>
  <c r="AE349"/>
  <c r="I353"/>
  <c r="AA351"/>
  <c r="V351"/>
  <c r="AG349" l="1"/>
  <c r="AH349" s="1"/>
  <c r="AE350"/>
  <c r="L353"/>
  <c r="O353"/>
  <c r="U353" s="1"/>
  <c r="AF349"/>
  <c r="I354"/>
  <c r="V352"/>
  <c r="AA352"/>
  <c r="X352"/>
  <c r="AD351"/>
  <c r="AB351"/>
  <c r="AG350" l="1"/>
  <c r="AH350" s="1"/>
  <c r="AF350"/>
  <c r="AB352"/>
  <c r="V353"/>
  <c r="AA353"/>
  <c r="X353"/>
  <c r="L354"/>
  <c r="O354"/>
  <c r="U354" s="1"/>
  <c r="AD352"/>
  <c r="I355"/>
  <c r="AE351"/>
  <c r="AG351" l="1"/>
  <c r="AH351" s="1"/>
  <c r="AB353"/>
  <c r="X354"/>
  <c r="L355"/>
  <c r="O355"/>
  <c r="U355" s="1"/>
  <c r="V354"/>
  <c r="AA354"/>
  <c r="AD353"/>
  <c r="I356"/>
  <c r="AF351"/>
  <c r="AE352"/>
  <c r="AG352" l="1"/>
  <c r="AH352" s="1"/>
  <c r="AF352"/>
  <c r="L356"/>
  <c r="O356"/>
  <c r="U356" s="1"/>
  <c r="I357"/>
  <c r="V355"/>
  <c r="AA355"/>
  <c r="X355"/>
  <c r="AD354"/>
  <c r="AB354"/>
  <c r="AE353"/>
  <c r="AG353" l="1"/>
  <c r="AH353" s="1"/>
  <c r="AE354"/>
  <c r="AF353"/>
  <c r="V356"/>
  <c r="AA356"/>
  <c r="X356"/>
  <c r="L357"/>
  <c r="O357"/>
  <c r="U357" s="1"/>
  <c r="I358"/>
  <c r="AB355"/>
  <c r="AD355"/>
  <c r="AG354" l="1"/>
  <c r="AH354" s="1"/>
  <c r="AE355"/>
  <c r="AF354"/>
  <c r="X357"/>
  <c r="L358"/>
  <c r="O358"/>
  <c r="U358" s="1"/>
  <c r="I359"/>
  <c r="AB356"/>
  <c r="V357"/>
  <c r="AA357"/>
  <c r="AD356"/>
  <c r="AG355" l="1"/>
  <c r="AH355" s="1"/>
  <c r="AF355"/>
  <c r="AD357"/>
  <c r="AA358"/>
  <c r="V358"/>
  <c r="I360"/>
  <c r="X358"/>
  <c r="L359"/>
  <c r="O359"/>
  <c r="U359" s="1"/>
  <c r="AE356"/>
  <c r="AB357"/>
  <c r="AG356" l="1"/>
  <c r="AH356" s="1"/>
  <c r="AE357"/>
  <c r="V359"/>
  <c r="AA359"/>
  <c r="I361"/>
  <c r="X359"/>
  <c r="AF356"/>
  <c r="AD358"/>
  <c r="AB358"/>
  <c r="L360"/>
  <c r="O360"/>
  <c r="U360" s="1"/>
  <c r="AB359" l="1"/>
  <c r="AG357"/>
  <c r="AH357" s="1"/>
  <c r="AF357"/>
  <c r="X360"/>
  <c r="AE358"/>
  <c r="AD359"/>
  <c r="L361"/>
  <c r="O361"/>
  <c r="U361" s="1"/>
  <c r="I362"/>
  <c r="V360"/>
  <c r="AA360"/>
  <c r="AE359" l="1"/>
  <c r="AG358"/>
  <c r="AH358" s="1"/>
  <c r="AF358"/>
  <c r="X361"/>
  <c r="AB360"/>
  <c r="L362"/>
  <c r="O362"/>
  <c r="U362" s="1"/>
  <c r="I363"/>
  <c r="AD360"/>
  <c r="AA361"/>
  <c r="V361"/>
  <c r="AG359" l="1"/>
  <c r="AH359" s="1"/>
  <c r="AF359"/>
  <c r="V362"/>
  <c r="AA362"/>
  <c r="X362"/>
  <c r="L363"/>
  <c r="O363"/>
  <c r="U363" s="1"/>
  <c r="I364"/>
  <c r="AD361"/>
  <c r="AB361"/>
  <c r="AE360"/>
  <c r="AG360" l="1"/>
  <c r="AH360" s="1"/>
  <c r="X363"/>
  <c r="L364"/>
  <c r="O364"/>
  <c r="U364" s="1"/>
  <c r="AF360"/>
  <c r="I365"/>
  <c r="AD362"/>
  <c r="V363"/>
  <c r="AA363"/>
  <c r="AB362"/>
  <c r="AE361"/>
  <c r="AG361" l="1"/>
  <c r="AH361" s="1"/>
  <c r="AF361"/>
  <c r="AB363"/>
  <c r="I366"/>
  <c r="AE362"/>
  <c r="AA364"/>
  <c r="V364"/>
  <c r="X364"/>
  <c r="L365"/>
  <c r="O365"/>
  <c r="U365" s="1"/>
  <c r="AD363"/>
  <c r="AG362" l="1"/>
  <c r="AH362" s="1"/>
  <c r="AE363"/>
  <c r="L366"/>
  <c r="O366"/>
  <c r="U366" s="1"/>
  <c r="V365"/>
  <c r="AA365"/>
  <c r="X365"/>
  <c r="I367"/>
  <c r="AF362"/>
  <c r="AD364"/>
  <c r="AB364"/>
  <c r="AG363" l="1"/>
  <c r="AH363" s="1"/>
  <c r="AF363"/>
  <c r="I368"/>
  <c r="V366"/>
  <c r="AA366"/>
  <c r="X366"/>
  <c r="AB365"/>
  <c r="AD365"/>
  <c r="L367"/>
  <c r="O367"/>
  <c r="U367" s="1"/>
  <c r="AE364"/>
  <c r="AG364" l="1"/>
  <c r="AH364" s="1"/>
  <c r="AF364"/>
  <c r="AA367"/>
  <c r="V367"/>
  <c r="AD366"/>
  <c r="AB366"/>
  <c r="L368"/>
  <c r="O368"/>
  <c r="U368" s="1"/>
  <c r="X367"/>
  <c r="AE365"/>
  <c r="I369"/>
  <c r="AG365" l="1"/>
  <c r="AH365" s="1"/>
  <c r="X368"/>
  <c r="AB367"/>
  <c r="AD367"/>
  <c r="AE366"/>
  <c r="L369"/>
  <c r="O369"/>
  <c r="U369" s="1"/>
  <c r="AA368"/>
  <c r="V368"/>
  <c r="I370"/>
  <c r="AF365"/>
  <c r="AG366" l="1"/>
  <c r="AH366" s="1"/>
  <c r="AE367"/>
  <c r="AD368"/>
  <c r="AB368"/>
  <c r="L370"/>
  <c r="O370"/>
  <c r="U370" s="1"/>
  <c r="V369"/>
  <c r="AA369"/>
  <c r="X369"/>
  <c r="AF366"/>
  <c r="I371"/>
  <c r="AG367" l="1"/>
  <c r="AH367" s="1"/>
  <c r="AF367"/>
  <c r="X370"/>
  <c r="L371"/>
  <c r="O371"/>
  <c r="U371" s="1"/>
  <c r="AA370"/>
  <c r="V370"/>
  <c r="I372"/>
  <c r="AB369"/>
  <c r="AE368"/>
  <c r="AD369"/>
  <c r="AG368" l="1"/>
  <c r="AH368" s="1"/>
  <c r="L372"/>
  <c r="O372"/>
  <c r="U372" s="1"/>
  <c r="V371"/>
  <c r="AA371"/>
  <c r="X371"/>
  <c r="AF368"/>
  <c r="I373"/>
  <c r="AB370"/>
  <c r="AD370"/>
  <c r="AE369"/>
  <c r="AG369" l="1"/>
  <c r="AH369" s="1"/>
  <c r="AE370"/>
  <c r="AF369"/>
  <c r="I374"/>
  <c r="AA372"/>
  <c r="V372"/>
  <c r="X372"/>
  <c r="L373"/>
  <c r="O373"/>
  <c r="U373" s="1"/>
  <c r="AB371"/>
  <c r="AD371"/>
  <c r="AF370" l="1"/>
  <c r="AE371"/>
  <c r="AG370"/>
  <c r="AH370" s="1"/>
  <c r="X373"/>
  <c r="I375"/>
  <c r="L374"/>
  <c r="O374"/>
  <c r="U374" s="1"/>
  <c r="V373"/>
  <c r="AA373"/>
  <c r="AB372"/>
  <c r="AD372"/>
  <c r="AG371" l="1"/>
  <c r="AH371" s="1"/>
  <c r="AF371"/>
  <c r="AB373"/>
  <c r="AD373"/>
  <c r="AE372"/>
  <c r="L375"/>
  <c r="O375"/>
  <c r="U375" s="1"/>
  <c r="V374"/>
  <c r="AA374"/>
  <c r="I376"/>
  <c r="X374"/>
  <c r="AG372" l="1"/>
  <c r="AH372" s="1"/>
  <c r="AE373"/>
  <c r="AF372"/>
  <c r="V375"/>
  <c r="AA375"/>
  <c r="X375"/>
  <c r="I377"/>
  <c r="L376"/>
  <c r="O376"/>
  <c r="U376" s="1"/>
  <c r="AB374"/>
  <c r="AD374"/>
  <c r="AG373" l="1"/>
  <c r="AH373" s="1"/>
  <c r="AF373"/>
  <c r="AE374"/>
  <c r="AD375"/>
  <c r="AB375"/>
  <c r="AA376"/>
  <c r="V376"/>
  <c r="X376"/>
  <c r="L377"/>
  <c r="O377"/>
  <c r="U377" s="1"/>
  <c r="I378"/>
  <c r="AG374" l="1"/>
  <c r="AH374" s="1"/>
  <c r="AF374"/>
  <c r="AB376"/>
  <c r="AD376"/>
  <c r="AE375"/>
  <c r="AA377"/>
  <c r="V377"/>
  <c r="I379"/>
  <c r="X377"/>
  <c r="L378"/>
  <c r="O378"/>
  <c r="U378" s="1"/>
  <c r="AG375" l="1"/>
  <c r="AH375" s="1"/>
  <c r="AE376"/>
  <c r="X378"/>
  <c r="AF375"/>
  <c r="I380"/>
  <c r="AD377"/>
  <c r="AB377"/>
  <c r="AA378"/>
  <c r="V378"/>
  <c r="L379"/>
  <c r="O379"/>
  <c r="U379" s="1"/>
  <c r="AG376" l="1"/>
  <c r="AH376" s="1"/>
  <c r="AF376"/>
  <c r="L380"/>
  <c r="O380"/>
  <c r="U380" s="1"/>
  <c r="I381"/>
  <c r="AA379"/>
  <c r="V379"/>
  <c r="AE377"/>
  <c r="AB378"/>
  <c r="AD378"/>
  <c r="X379"/>
  <c r="AG377" l="1"/>
  <c r="AH377" s="1"/>
  <c r="AE378"/>
  <c r="AF377"/>
  <c r="L381"/>
  <c r="O381"/>
  <c r="U381" s="1"/>
  <c r="AD379"/>
  <c r="AB379"/>
  <c r="I382"/>
  <c r="AA380"/>
  <c r="V380"/>
  <c r="X380"/>
  <c r="AG378" l="1"/>
  <c r="AH378" s="1"/>
  <c r="AF378"/>
  <c r="X381"/>
  <c r="AA381"/>
  <c r="V381"/>
  <c r="AD380"/>
  <c r="AB380"/>
  <c r="L382"/>
  <c r="O382"/>
  <c r="U382" s="1"/>
  <c r="AE379"/>
  <c r="I383"/>
  <c r="AG379" l="1"/>
  <c r="AH379" s="1"/>
  <c r="AD381"/>
  <c r="AF379"/>
  <c r="AE380"/>
  <c r="AB381"/>
  <c r="I384"/>
  <c r="AA382"/>
  <c r="V382"/>
  <c r="X382"/>
  <c r="L383"/>
  <c r="O383"/>
  <c r="U383" s="1"/>
  <c r="AG380" l="1"/>
  <c r="AH380" s="1"/>
  <c r="AE381"/>
  <c r="I385"/>
  <c r="X383"/>
  <c r="V383"/>
  <c r="AA383"/>
  <c r="AB382"/>
  <c r="AD382"/>
  <c r="L384"/>
  <c r="O384"/>
  <c r="U384" s="1"/>
  <c r="AF380"/>
  <c r="AB383" l="1"/>
  <c r="AG381"/>
  <c r="AH381" s="1"/>
  <c r="AF381"/>
  <c r="X384"/>
  <c r="AE382"/>
  <c r="L385"/>
  <c r="O385"/>
  <c r="U385" s="1"/>
  <c r="I386"/>
  <c r="AD383"/>
  <c r="V384"/>
  <c r="AA384"/>
  <c r="AG382" l="1"/>
  <c r="AH382" s="1"/>
  <c r="AE383"/>
  <c r="AF382"/>
  <c r="X385"/>
  <c r="V385"/>
  <c r="AA385"/>
  <c r="I387"/>
  <c r="AD384"/>
  <c r="AB384"/>
  <c r="L386"/>
  <c r="O386"/>
  <c r="U386" s="1"/>
  <c r="AF383" l="1"/>
  <c r="AG383"/>
  <c r="AH383" s="1"/>
  <c r="AB385"/>
  <c r="AD385"/>
  <c r="X386"/>
  <c r="I388"/>
  <c r="V386"/>
  <c r="AA386"/>
  <c r="L387"/>
  <c r="O387"/>
  <c r="U387" s="1"/>
  <c r="AE384"/>
  <c r="AE385" l="1"/>
  <c r="AG384"/>
  <c r="AH384" s="1"/>
  <c r="AF384"/>
  <c r="X387"/>
  <c r="L388"/>
  <c r="O388"/>
  <c r="U388" s="1"/>
  <c r="I389"/>
  <c r="AB386"/>
  <c r="AD386"/>
  <c r="AA387"/>
  <c r="V387"/>
  <c r="AG385" l="1"/>
  <c r="AH385" s="1"/>
  <c r="AF385"/>
  <c r="AE386"/>
  <c r="L389"/>
  <c r="O389"/>
  <c r="U389" s="1"/>
  <c r="I390"/>
  <c r="AA388"/>
  <c r="V388"/>
  <c r="X388"/>
  <c r="AD387"/>
  <c r="AB387"/>
  <c r="AF386" l="1"/>
  <c r="AG386"/>
  <c r="AH386" s="1"/>
  <c r="X389"/>
  <c r="AD388"/>
  <c r="AB388"/>
  <c r="I391"/>
  <c r="L390"/>
  <c r="O390"/>
  <c r="U390" s="1"/>
  <c r="AA389"/>
  <c r="V389"/>
  <c r="AE387"/>
  <c r="AG387" l="1"/>
  <c r="AH387" s="1"/>
  <c r="X390"/>
  <c r="AF387"/>
  <c r="L391"/>
  <c r="O391"/>
  <c r="U391" s="1"/>
  <c r="AE388"/>
  <c r="V390"/>
  <c r="AA390"/>
  <c r="I392"/>
  <c r="AD389"/>
  <c r="AB389"/>
  <c r="AG388" l="1"/>
  <c r="AH388" s="1"/>
  <c r="AD390"/>
  <c r="AF388"/>
  <c r="L392"/>
  <c r="O392"/>
  <c r="U392" s="1"/>
  <c r="I393"/>
  <c r="V391"/>
  <c r="AA391"/>
  <c r="X391"/>
  <c r="AE389"/>
  <c r="AB390"/>
  <c r="AG389" l="1"/>
  <c r="AH389" s="1"/>
  <c r="AE390"/>
  <c r="X392"/>
  <c r="L393"/>
  <c r="O393"/>
  <c r="U393" s="1"/>
  <c r="AF389"/>
  <c r="I394"/>
  <c r="AA392"/>
  <c r="V392"/>
  <c r="AD391"/>
  <c r="AB391"/>
  <c r="AG390" l="1"/>
  <c r="AH390" s="1"/>
  <c r="AF390"/>
  <c r="AD392"/>
  <c r="L394"/>
  <c r="O394"/>
  <c r="U394" s="1"/>
  <c r="AE391"/>
  <c r="I395"/>
  <c r="AA393"/>
  <c r="V393"/>
  <c r="X393"/>
  <c r="AB392"/>
  <c r="AG391" l="1"/>
  <c r="AH391" s="1"/>
  <c r="AE392"/>
  <c r="V394"/>
  <c r="AA394"/>
  <c r="AD393"/>
  <c r="AB393"/>
  <c r="X394"/>
  <c r="L395"/>
  <c r="O395"/>
  <c r="U395" s="1"/>
  <c r="AF391"/>
  <c r="I396"/>
  <c r="AG392" l="1"/>
  <c r="AH392" s="1"/>
  <c r="AF392"/>
  <c r="AD394"/>
  <c r="AB394"/>
  <c r="AE393"/>
  <c r="AA395"/>
  <c r="V395"/>
  <c r="L396"/>
  <c r="O396"/>
  <c r="U396" s="1"/>
  <c r="X395"/>
  <c r="I397"/>
  <c r="AG393" l="1"/>
  <c r="AH393" s="1"/>
  <c r="X396"/>
  <c r="AF393"/>
  <c r="AE394"/>
  <c r="AD395"/>
  <c r="AB395"/>
  <c r="L397"/>
  <c r="O397"/>
  <c r="U397" s="1"/>
  <c r="I398"/>
  <c r="V396"/>
  <c r="AA396"/>
  <c r="AG394" l="1"/>
  <c r="AH394" s="1"/>
  <c r="AE395"/>
  <c r="AF394"/>
  <c r="V397"/>
  <c r="AA397"/>
  <c r="I399"/>
  <c r="X397"/>
  <c r="AD396"/>
  <c r="AB396"/>
  <c r="L398"/>
  <c r="O398"/>
  <c r="U398" s="1"/>
  <c r="AG395" l="1"/>
  <c r="AH395" s="1"/>
  <c r="AF395"/>
  <c r="AE396"/>
  <c r="AA398"/>
  <c r="V398"/>
  <c r="X398"/>
  <c r="AD397"/>
  <c r="AB397"/>
  <c r="L399"/>
  <c r="O399"/>
  <c r="U399" s="1"/>
  <c r="I400"/>
  <c r="AG396" l="1"/>
  <c r="AH396" s="1"/>
  <c r="AE397"/>
  <c r="AF396"/>
  <c r="AB398"/>
  <c r="AD398"/>
  <c r="L400"/>
  <c r="O400"/>
  <c r="U400" s="1"/>
  <c r="V399"/>
  <c r="AA399"/>
  <c r="I401"/>
  <c r="X399"/>
  <c r="AG397" l="1"/>
  <c r="AH397" s="1"/>
  <c r="AF397"/>
  <c r="AB399"/>
  <c r="AE398"/>
  <c r="I402"/>
  <c r="AD399"/>
  <c r="L401"/>
  <c r="O401"/>
  <c r="U401" s="1"/>
  <c r="X400"/>
  <c r="V400"/>
  <c r="AA400"/>
  <c r="AG398" l="1"/>
  <c r="AH398" s="1"/>
  <c r="AF398"/>
  <c r="AE399"/>
  <c r="V401"/>
  <c r="AA401"/>
  <c r="X401"/>
  <c r="L402"/>
  <c r="O402"/>
  <c r="U402" s="1"/>
  <c r="AD400"/>
  <c r="AB400"/>
  <c r="I403"/>
  <c r="AG399" l="1"/>
  <c r="AH399" s="1"/>
  <c r="AF399"/>
  <c r="V402"/>
  <c r="AA402"/>
  <c r="AD401"/>
  <c r="AB401"/>
  <c r="X402"/>
  <c r="I404"/>
  <c r="AE400"/>
  <c r="L403"/>
  <c r="O403"/>
  <c r="U403" s="1"/>
  <c r="AG400" l="1"/>
  <c r="AH400" s="1"/>
  <c r="AF400"/>
  <c r="V403"/>
  <c r="AA403"/>
  <c r="AD402"/>
  <c r="X403"/>
  <c r="AB402"/>
  <c r="L404"/>
  <c r="O404"/>
  <c r="U404" s="1"/>
  <c r="AE401"/>
  <c r="I405"/>
  <c r="AG401" l="1"/>
  <c r="AH401" s="1"/>
  <c r="AF401"/>
  <c r="V404"/>
  <c r="AA404"/>
  <c r="X404"/>
  <c r="AE402"/>
  <c r="I406"/>
  <c r="L405"/>
  <c r="O405"/>
  <c r="U405" s="1"/>
  <c r="AD403"/>
  <c r="AB403"/>
  <c r="AG402" l="1"/>
  <c r="AH402" s="1"/>
  <c r="X405"/>
  <c r="AF402"/>
  <c r="L406"/>
  <c r="O406"/>
  <c r="U406" s="1"/>
  <c r="AD404"/>
  <c r="AB404"/>
  <c r="I407"/>
  <c r="V405"/>
  <c r="AA405"/>
  <c r="AE403"/>
  <c r="AG403" l="1"/>
  <c r="AH403" s="1"/>
  <c r="AB405"/>
  <c r="AA406"/>
  <c r="V406"/>
  <c r="X406"/>
  <c r="AE404"/>
  <c r="L407"/>
  <c r="O407"/>
  <c r="U407" s="1"/>
  <c r="I408"/>
  <c r="AF403"/>
  <c r="AD405"/>
  <c r="AG404" l="1"/>
  <c r="AH404" s="1"/>
  <c r="X407"/>
  <c r="I409"/>
  <c r="AB406"/>
  <c r="AD406"/>
  <c r="AF404"/>
  <c r="AA407"/>
  <c r="V407"/>
  <c r="AE405"/>
  <c r="L408"/>
  <c r="O408"/>
  <c r="U408" s="1"/>
  <c r="AG405" l="1"/>
  <c r="AH405" s="1"/>
  <c r="AE406"/>
  <c r="X408"/>
  <c r="I410"/>
  <c r="AF405"/>
  <c r="L409"/>
  <c r="O409"/>
  <c r="U409" s="1"/>
  <c r="AD407"/>
  <c r="AB407"/>
  <c r="AA408"/>
  <c r="V408"/>
  <c r="AG406" l="1"/>
  <c r="AH406" s="1"/>
  <c r="AF406"/>
  <c r="X409"/>
  <c r="AE407"/>
  <c r="V409"/>
  <c r="AA409"/>
  <c r="L410"/>
  <c r="O410"/>
  <c r="U410" s="1"/>
  <c r="AD408"/>
  <c r="AB408"/>
  <c r="I411"/>
  <c r="AG407" l="1"/>
  <c r="AH407" s="1"/>
  <c r="AF407"/>
  <c r="AB409"/>
  <c r="AD409"/>
  <c r="AE408"/>
  <c r="I412"/>
  <c r="L411"/>
  <c r="O411"/>
  <c r="U411" s="1"/>
  <c r="V410"/>
  <c r="AA410"/>
  <c r="X410"/>
  <c r="AG408" l="1"/>
  <c r="AH408" s="1"/>
  <c r="AE409"/>
  <c r="AF408"/>
  <c r="AD410"/>
  <c r="I413"/>
  <c r="AB410"/>
  <c r="X411"/>
  <c r="V411"/>
  <c r="AA411"/>
  <c r="L412"/>
  <c r="O412"/>
  <c r="U412" s="1"/>
  <c r="AG409" l="1"/>
  <c r="AH409" s="1"/>
  <c r="AE410"/>
  <c r="AF409"/>
  <c r="I414"/>
  <c r="V412"/>
  <c r="AA412"/>
  <c r="AD411"/>
  <c r="AB411"/>
  <c r="L413"/>
  <c r="O413"/>
  <c r="U413" s="1"/>
  <c r="X412"/>
  <c r="AG410" l="1"/>
  <c r="AH410" s="1"/>
  <c r="AF410"/>
  <c r="X413"/>
  <c r="AE411"/>
  <c r="AB412"/>
  <c r="AD412"/>
  <c r="AA413"/>
  <c r="V413"/>
  <c r="L414"/>
  <c r="O414"/>
  <c r="U414" s="1"/>
  <c r="I415"/>
  <c r="AG411" l="1"/>
  <c r="AH411" s="1"/>
  <c r="AF411"/>
  <c r="X414"/>
  <c r="L415"/>
  <c r="O415"/>
  <c r="U415" s="1"/>
  <c r="AB413"/>
  <c r="AD413"/>
  <c r="AE412"/>
  <c r="I416"/>
  <c r="AA414"/>
  <c r="V414"/>
  <c r="AG412" l="1"/>
  <c r="AH412" s="1"/>
  <c r="AE413"/>
  <c r="L416"/>
  <c r="O416"/>
  <c r="U416" s="1"/>
  <c r="AA415"/>
  <c r="V415"/>
  <c r="I417"/>
  <c r="X415"/>
  <c r="AF412"/>
  <c r="AB414"/>
  <c r="AD414"/>
  <c r="AG413" l="1"/>
  <c r="AH413" s="1"/>
  <c r="AE414"/>
  <c r="X416"/>
  <c r="AF413"/>
  <c r="I418"/>
  <c r="AA416"/>
  <c r="V416"/>
  <c r="AD415"/>
  <c r="AB415"/>
  <c r="L417"/>
  <c r="O417"/>
  <c r="U417" s="1"/>
  <c r="AG414" l="1"/>
  <c r="AH414" s="1"/>
  <c r="AF414"/>
  <c r="X417"/>
  <c r="L418"/>
  <c r="O418"/>
  <c r="U418" s="1"/>
  <c r="AE415"/>
  <c r="V417"/>
  <c r="AA417"/>
  <c r="I419"/>
  <c r="AD416"/>
  <c r="AB416"/>
  <c r="AG415" l="1"/>
  <c r="AH415" s="1"/>
  <c r="I420"/>
  <c r="AB417"/>
  <c r="AD417"/>
  <c r="AA418"/>
  <c r="V418"/>
  <c r="X418"/>
  <c r="L419"/>
  <c r="O419"/>
  <c r="U419" s="1"/>
  <c r="AE416"/>
  <c r="AF415"/>
  <c r="AE417" l="1"/>
  <c r="AG416"/>
  <c r="AH416" s="1"/>
  <c r="L420"/>
  <c r="O420"/>
  <c r="U420" s="1"/>
  <c r="AF416"/>
  <c r="I421"/>
  <c r="V419"/>
  <c r="AA419"/>
  <c r="AD418"/>
  <c r="AB418"/>
  <c r="X419"/>
  <c r="AG417" l="1"/>
  <c r="AH417" s="1"/>
  <c r="AF417"/>
  <c r="X420"/>
  <c r="AE418"/>
  <c r="V420"/>
  <c r="AA420"/>
  <c r="L421"/>
  <c r="O421"/>
  <c r="U421" s="1"/>
  <c r="I422"/>
  <c r="AD419"/>
  <c r="AB419"/>
  <c r="AG418" l="1"/>
  <c r="AH418" s="1"/>
  <c r="X421"/>
  <c r="AB420"/>
  <c r="AF418"/>
  <c r="L422"/>
  <c r="O422"/>
  <c r="U422" s="1"/>
  <c r="V421"/>
  <c r="AA421"/>
  <c r="I423"/>
  <c r="AD420"/>
  <c r="AE419"/>
  <c r="AG419" l="1"/>
  <c r="AH419" s="1"/>
  <c r="AE420"/>
  <c r="AB421"/>
  <c r="AF419"/>
  <c r="AD421"/>
  <c r="L423"/>
  <c r="O423"/>
  <c r="U423" s="1"/>
  <c r="V422"/>
  <c r="AA422"/>
  <c r="I424"/>
  <c r="X422"/>
  <c r="AG420" l="1"/>
  <c r="AH420" s="1"/>
  <c r="AF420"/>
  <c r="AE421"/>
  <c r="AD422"/>
  <c r="AA423"/>
  <c r="V423"/>
  <c r="X423"/>
  <c r="AB422"/>
  <c r="L424"/>
  <c r="O424"/>
  <c r="U424" s="1"/>
  <c r="I425"/>
  <c r="AG421" l="1"/>
  <c r="AH421" s="1"/>
  <c r="AF421"/>
  <c r="AE422"/>
  <c r="AA424"/>
  <c r="V424"/>
  <c r="X424"/>
  <c r="AD423"/>
  <c r="AB423"/>
  <c r="L425"/>
  <c r="O425"/>
  <c r="U425" s="1"/>
  <c r="I426"/>
  <c r="AF422" l="1"/>
  <c r="AG422"/>
  <c r="AH422" s="1"/>
  <c r="AE423"/>
  <c r="AA425"/>
  <c r="V425"/>
  <c r="I427"/>
  <c r="X425"/>
  <c r="L426"/>
  <c r="O426"/>
  <c r="U426" s="1"/>
  <c r="AD424"/>
  <c r="AB424"/>
  <c r="AG423" l="1"/>
  <c r="AH423" s="1"/>
  <c r="AF423"/>
  <c r="AE424"/>
  <c r="I428"/>
  <c r="X426"/>
  <c r="AD425"/>
  <c r="AB425"/>
  <c r="L427"/>
  <c r="O427"/>
  <c r="U427" s="1"/>
  <c r="V426"/>
  <c r="AA426"/>
  <c r="AF424" l="1"/>
  <c r="AG424"/>
  <c r="AH424" s="1"/>
  <c r="AE425"/>
  <c r="L428"/>
  <c r="O428"/>
  <c r="U428" s="1"/>
  <c r="V427"/>
  <c r="AA427"/>
  <c r="I429"/>
  <c r="AB426"/>
  <c r="AD426"/>
  <c r="X427"/>
  <c r="AG425" l="1"/>
  <c r="AH425" s="1"/>
  <c r="X428"/>
  <c r="AF425"/>
  <c r="AE426"/>
  <c r="AD427"/>
  <c r="L429"/>
  <c r="O429"/>
  <c r="U429" s="1"/>
  <c r="I430"/>
  <c r="V428"/>
  <c r="AA428"/>
  <c r="AB427"/>
  <c r="AG426" l="1"/>
  <c r="AH426" s="1"/>
  <c r="AE427"/>
  <c r="AF426"/>
  <c r="AA429"/>
  <c r="V429"/>
  <c r="X429"/>
  <c r="AD428"/>
  <c r="AB428"/>
  <c r="L430"/>
  <c r="O430"/>
  <c r="U430" s="1"/>
  <c r="I431"/>
  <c r="AG427" l="1"/>
  <c r="AH427" s="1"/>
  <c r="AF427"/>
  <c r="X430"/>
  <c r="AD429"/>
  <c r="AB429"/>
  <c r="AE428"/>
  <c r="AA430"/>
  <c r="V430"/>
  <c r="I432"/>
  <c r="L431"/>
  <c r="O431"/>
  <c r="U431" s="1"/>
  <c r="AG428" l="1"/>
  <c r="AH428" s="1"/>
  <c r="X431"/>
  <c r="AF428"/>
  <c r="AB430"/>
  <c r="AD430"/>
  <c r="I433"/>
  <c r="AA431"/>
  <c r="V431"/>
  <c r="AE429"/>
  <c r="L432"/>
  <c r="O432"/>
  <c r="U432" s="1"/>
  <c r="AG429" l="1"/>
  <c r="AH429" s="1"/>
  <c r="AE430"/>
  <c r="I434"/>
  <c r="AA432"/>
  <c r="V432"/>
  <c r="AB431"/>
  <c r="AD431"/>
  <c r="L433"/>
  <c r="O433"/>
  <c r="U433" s="1"/>
  <c r="X432"/>
  <c r="AF429"/>
  <c r="AG430" l="1"/>
  <c r="AH430" s="1"/>
  <c r="AF430"/>
  <c r="AB432"/>
  <c r="AE431"/>
  <c r="V433"/>
  <c r="AA433"/>
  <c r="L434"/>
  <c r="O434"/>
  <c r="U434" s="1"/>
  <c r="I435"/>
  <c r="X433"/>
  <c r="AD432"/>
  <c r="AG431" l="1"/>
  <c r="AH431" s="1"/>
  <c r="AE432"/>
  <c r="AF431"/>
  <c r="AD433"/>
  <c r="AB433"/>
  <c r="I436"/>
  <c r="V434"/>
  <c r="AA434"/>
  <c r="X434"/>
  <c r="L435"/>
  <c r="O435"/>
  <c r="U435" s="1"/>
  <c r="AG432" l="1"/>
  <c r="AH432" s="1"/>
  <c r="AF432"/>
  <c r="AB434"/>
  <c r="AD434"/>
  <c r="L436"/>
  <c r="O436"/>
  <c r="U436" s="1"/>
  <c r="I437"/>
  <c r="AE433"/>
  <c r="V435"/>
  <c r="AA435"/>
  <c r="X435"/>
  <c r="AG433" l="1"/>
  <c r="AH433" s="1"/>
  <c r="AE434"/>
  <c r="AF433"/>
  <c r="AA436"/>
  <c r="V436"/>
  <c r="X436"/>
  <c r="AD435"/>
  <c r="AB435"/>
  <c r="L437"/>
  <c r="O437"/>
  <c r="U437" s="1"/>
  <c r="I438"/>
  <c r="AF434" l="1"/>
  <c r="AG434"/>
  <c r="AH434" s="1"/>
  <c r="X437"/>
  <c r="AE435"/>
  <c r="AA437"/>
  <c r="V437"/>
  <c r="L438"/>
  <c r="O438"/>
  <c r="U438" s="1"/>
  <c r="AB436"/>
  <c r="AD436"/>
  <c r="I439"/>
  <c r="AG435" l="1"/>
  <c r="AH435" s="1"/>
  <c r="AE436"/>
  <c r="AF435"/>
  <c r="X438"/>
  <c r="AD437"/>
  <c r="AB437"/>
  <c r="L439"/>
  <c r="O439"/>
  <c r="U439" s="1"/>
  <c r="I440"/>
  <c r="V438"/>
  <c r="AA438"/>
  <c r="AG436" l="1"/>
  <c r="AH436" s="1"/>
  <c r="AF436"/>
  <c r="X439"/>
  <c r="AE437"/>
  <c r="L440"/>
  <c r="O440"/>
  <c r="U440" s="1"/>
  <c r="AA439"/>
  <c r="V439"/>
  <c r="AB438"/>
  <c r="AD438"/>
  <c r="I441"/>
  <c r="AG437" l="1"/>
  <c r="AH437" s="1"/>
  <c r="AF437"/>
  <c r="AE438"/>
  <c r="V440"/>
  <c r="AA440"/>
  <c r="X440"/>
  <c r="L441"/>
  <c r="O441"/>
  <c r="U441" s="1"/>
  <c r="AD439"/>
  <c r="AB439"/>
  <c r="I442"/>
  <c r="AG438" l="1"/>
  <c r="AH438" s="1"/>
  <c r="AB440"/>
  <c r="AF438"/>
  <c r="AE439"/>
  <c r="L442"/>
  <c r="O442"/>
  <c r="U442" s="1"/>
  <c r="AA441"/>
  <c r="V441"/>
  <c r="X441"/>
  <c r="I443"/>
  <c r="AD440"/>
  <c r="AG439" l="1"/>
  <c r="AH439" s="1"/>
  <c r="AF439"/>
  <c r="AE440"/>
  <c r="L443"/>
  <c r="O443"/>
  <c r="U443" s="1"/>
  <c r="V442"/>
  <c r="AA442"/>
  <c r="X442"/>
  <c r="I444"/>
  <c r="AD441"/>
  <c r="AB441"/>
  <c r="AG440" l="1"/>
  <c r="AH440" s="1"/>
  <c r="AF440"/>
  <c r="X443"/>
  <c r="AB442"/>
  <c r="AD442"/>
  <c r="L444"/>
  <c r="O444"/>
  <c r="U444" s="1"/>
  <c r="I445"/>
  <c r="V443"/>
  <c r="AA443"/>
  <c r="AE441"/>
  <c r="AG441" l="1"/>
  <c r="AH441" s="1"/>
  <c r="AE442"/>
  <c r="L445"/>
  <c r="O445"/>
  <c r="U445" s="1"/>
  <c r="I446"/>
  <c r="AD443"/>
  <c r="AB443"/>
  <c r="AF441"/>
  <c r="AA444"/>
  <c r="V444"/>
  <c r="X444"/>
  <c r="AG442" l="1"/>
  <c r="AH442" s="1"/>
  <c r="AF442"/>
  <c r="V445"/>
  <c r="AA445"/>
  <c r="L446"/>
  <c r="O446"/>
  <c r="U446" s="1"/>
  <c r="X445"/>
  <c r="I447"/>
  <c r="AE443"/>
  <c r="AD444"/>
  <c r="AB444"/>
  <c r="AG443" l="1"/>
  <c r="AH443" s="1"/>
  <c r="AB445"/>
  <c r="I448"/>
  <c r="AD445"/>
  <c r="AF443"/>
  <c r="AA446"/>
  <c r="V446"/>
  <c r="L447"/>
  <c r="O447"/>
  <c r="U447" s="1"/>
  <c r="X446"/>
  <c r="AE444"/>
  <c r="AG444" l="1"/>
  <c r="AH444" s="1"/>
  <c r="AF444"/>
  <c r="AE445"/>
  <c r="L448"/>
  <c r="O448"/>
  <c r="U448" s="1"/>
  <c r="AD446"/>
  <c r="AB446"/>
  <c r="AA447"/>
  <c r="V447"/>
  <c r="I449"/>
  <c r="X447"/>
  <c r="AG445" l="1"/>
  <c r="AH445" s="1"/>
  <c r="X448"/>
  <c r="AF445"/>
  <c r="I450"/>
  <c r="AD447"/>
  <c r="AB447"/>
  <c r="L449"/>
  <c r="O449"/>
  <c r="U449" s="1"/>
  <c r="AA448"/>
  <c r="V448"/>
  <c r="AE446"/>
  <c r="AG446" l="1"/>
  <c r="AH446" s="1"/>
  <c r="AA449"/>
  <c r="V449"/>
  <c r="AD448"/>
  <c r="AB448"/>
  <c r="I451"/>
  <c r="X449"/>
  <c r="AF446"/>
  <c r="AE447"/>
  <c r="L450"/>
  <c r="O450"/>
  <c r="U450" s="1"/>
  <c r="AG447" l="1"/>
  <c r="AH447" s="1"/>
  <c r="AF447"/>
  <c r="X450"/>
  <c r="AE448"/>
  <c r="L451"/>
  <c r="O451"/>
  <c r="U451" s="1"/>
  <c r="AD449"/>
  <c r="AB449"/>
  <c r="I452"/>
  <c r="AA450"/>
  <c r="V450"/>
  <c r="AG448" l="1"/>
  <c r="AH448" s="1"/>
  <c r="AE449"/>
  <c r="AF448"/>
  <c r="AA451"/>
  <c r="V451"/>
  <c r="X451"/>
  <c r="L452"/>
  <c r="O452"/>
  <c r="U452" s="1"/>
  <c r="AB450"/>
  <c r="AD450"/>
  <c r="I453"/>
  <c r="AG449" l="1"/>
  <c r="AH449" s="1"/>
  <c r="AF449"/>
  <c r="AE450"/>
  <c r="I454"/>
  <c r="V452"/>
  <c r="AA452"/>
  <c r="AD451"/>
  <c r="AB451"/>
  <c r="L453"/>
  <c r="O453"/>
  <c r="U453" s="1"/>
  <c r="X452"/>
  <c r="AG450" l="1"/>
  <c r="AH450" s="1"/>
  <c r="AF450"/>
  <c r="I455"/>
  <c r="X453"/>
  <c r="AD452"/>
  <c r="AB452"/>
  <c r="V453"/>
  <c r="AA453"/>
  <c r="L454"/>
  <c r="O454"/>
  <c r="U454" s="1"/>
  <c r="AE451"/>
  <c r="AG451" l="1"/>
  <c r="AH451" s="1"/>
  <c r="AB453"/>
  <c r="X454"/>
  <c r="AD453"/>
  <c r="V454"/>
  <c r="AA454"/>
  <c r="L455"/>
  <c r="O455"/>
  <c r="U455" s="1"/>
  <c r="AE452"/>
  <c r="AF451"/>
  <c r="I456"/>
  <c r="AG452" l="1"/>
  <c r="AH452" s="1"/>
  <c r="AE453"/>
  <c r="AF452"/>
  <c r="X455"/>
  <c r="AB454"/>
  <c r="AD454"/>
  <c r="L456"/>
  <c r="O456"/>
  <c r="U456" s="1"/>
  <c r="AA455"/>
  <c r="V455"/>
  <c r="I457"/>
  <c r="AG453" l="1"/>
  <c r="AH453" s="1"/>
  <c r="AF453"/>
  <c r="AE454"/>
  <c r="L457"/>
  <c r="O457"/>
  <c r="U457" s="1"/>
  <c r="AD455"/>
  <c r="AB455"/>
  <c r="I458"/>
  <c r="AA456"/>
  <c r="V456"/>
  <c r="X456"/>
  <c r="AG454" l="1"/>
  <c r="AH454" s="1"/>
  <c r="X457"/>
  <c r="AF454"/>
  <c r="AA457"/>
  <c r="V457"/>
  <c r="I459"/>
  <c r="AE455"/>
  <c r="AB456"/>
  <c r="AD456"/>
  <c r="L458"/>
  <c r="O458"/>
  <c r="U458" s="1"/>
  <c r="AG455" l="1"/>
  <c r="AH455" s="1"/>
  <c r="AE456"/>
  <c r="X458"/>
  <c r="AD457"/>
  <c r="I460"/>
  <c r="AB457"/>
  <c r="AF455"/>
  <c r="V458"/>
  <c r="AA458"/>
  <c r="L459"/>
  <c r="O459"/>
  <c r="U459" s="1"/>
  <c r="AG456" l="1"/>
  <c r="AH456" s="1"/>
  <c r="AE457"/>
  <c r="AF456"/>
  <c r="L460"/>
  <c r="O460"/>
  <c r="U460" s="1"/>
  <c r="AA459"/>
  <c r="V459"/>
  <c r="I461"/>
  <c r="AB458"/>
  <c r="AD458"/>
  <c r="X459"/>
  <c r="AG457" l="1"/>
  <c r="AH457" s="1"/>
  <c r="AE458"/>
  <c r="AF457"/>
  <c r="I462"/>
  <c r="AA460"/>
  <c r="V460"/>
  <c r="AD459"/>
  <c r="AB459"/>
  <c r="X460"/>
  <c r="L461"/>
  <c r="O461"/>
  <c r="U461" s="1"/>
  <c r="AG458" l="1"/>
  <c r="AH458" s="1"/>
  <c r="AF458"/>
  <c r="X461"/>
  <c r="I463"/>
  <c r="AD460"/>
  <c r="AB460"/>
  <c r="AE459"/>
  <c r="V461"/>
  <c r="AA461"/>
  <c r="L462"/>
  <c r="O462"/>
  <c r="U462" s="1"/>
  <c r="AG459" l="1"/>
  <c r="AH459" s="1"/>
  <c r="AE460"/>
  <c r="AD461"/>
  <c r="AB461"/>
  <c r="AF459"/>
  <c r="L463"/>
  <c r="O463"/>
  <c r="U463" s="1"/>
  <c r="AA462"/>
  <c r="V462"/>
  <c r="X462"/>
  <c r="I464"/>
  <c r="AG460" l="1"/>
  <c r="AH460" s="1"/>
  <c r="AF460"/>
  <c r="AB462"/>
  <c r="AD462"/>
  <c r="AE461"/>
  <c r="L464"/>
  <c r="O464"/>
  <c r="U464" s="1"/>
  <c r="AA463"/>
  <c r="V463"/>
  <c r="I465"/>
  <c r="X463"/>
  <c r="AG461" l="1"/>
  <c r="AH461" s="1"/>
  <c r="AE462"/>
  <c r="AD463"/>
  <c r="AB463"/>
  <c r="X464"/>
  <c r="L465"/>
  <c r="O465"/>
  <c r="U465" s="1"/>
  <c r="I466"/>
  <c r="AF461"/>
  <c r="AA464"/>
  <c r="V464"/>
  <c r="AF462" l="1"/>
  <c r="AG462"/>
  <c r="AH462" s="1"/>
  <c r="V465"/>
  <c r="X465"/>
  <c r="AD464"/>
  <c r="AB464"/>
  <c r="L466"/>
  <c r="O466"/>
  <c r="U466" s="1"/>
  <c r="AE463"/>
  <c r="I467"/>
  <c r="AA465"/>
  <c r="AG463" l="1"/>
  <c r="AH463" s="1"/>
  <c r="AF463"/>
  <c r="AD465"/>
  <c r="AB465"/>
  <c r="I468"/>
  <c r="L467"/>
  <c r="O467"/>
  <c r="U467" s="1"/>
  <c r="AA466"/>
  <c r="V466"/>
  <c r="AE464"/>
  <c r="X466"/>
  <c r="AG464" l="1"/>
  <c r="AH464" s="1"/>
  <c r="AB466"/>
  <c r="L468"/>
  <c r="O468"/>
  <c r="U468" s="1"/>
  <c r="AA467"/>
  <c r="V467"/>
  <c r="AE465"/>
  <c r="I469"/>
  <c r="X467"/>
  <c r="AD466"/>
  <c r="AF464"/>
  <c r="AG465" l="1"/>
  <c r="AH465" s="1"/>
  <c r="X468"/>
  <c r="AD467"/>
  <c r="AB467"/>
  <c r="AE466"/>
  <c r="AA468"/>
  <c r="V468"/>
  <c r="L469"/>
  <c r="O469"/>
  <c r="U469" s="1"/>
  <c r="AF465"/>
  <c r="I470"/>
  <c r="AF466" l="1"/>
  <c r="AG466"/>
  <c r="AH466" s="1"/>
  <c r="L470"/>
  <c r="O470"/>
  <c r="U470" s="1"/>
  <c r="AE467"/>
  <c r="AD468"/>
  <c r="AB468"/>
  <c r="AA469"/>
  <c r="V469"/>
  <c r="X469"/>
  <c r="I471"/>
  <c r="AG467" l="1"/>
  <c r="AH467" s="1"/>
  <c r="AF467"/>
  <c r="V470"/>
  <c r="AA470"/>
  <c r="X470"/>
  <c r="AE468"/>
  <c r="L471"/>
  <c r="O471"/>
  <c r="U471" s="1"/>
  <c r="I472"/>
  <c r="AB469"/>
  <c r="AD469"/>
  <c r="AG468" l="1"/>
  <c r="AH468" s="1"/>
  <c r="X471"/>
  <c r="I473"/>
  <c r="AE469"/>
  <c r="AB470"/>
  <c r="AD470"/>
  <c r="L472"/>
  <c r="O472"/>
  <c r="U472" s="1"/>
  <c r="AA471"/>
  <c r="V471"/>
  <c r="AF468"/>
  <c r="AG469" l="1"/>
  <c r="AH469" s="1"/>
  <c r="AE470"/>
  <c r="X472"/>
  <c r="L473"/>
  <c r="O473"/>
  <c r="U473" s="1"/>
  <c r="I474"/>
  <c r="AD471"/>
  <c r="AB471"/>
  <c r="V472"/>
  <c r="AA472"/>
  <c r="AF469"/>
  <c r="AF470" l="1"/>
  <c r="AG470"/>
  <c r="AH470" s="1"/>
  <c r="AB472"/>
  <c r="AE471"/>
  <c r="I475"/>
  <c r="L474"/>
  <c r="O474"/>
  <c r="U474" s="1"/>
  <c r="AA473"/>
  <c r="V473"/>
  <c r="AD472"/>
  <c r="X473"/>
  <c r="AG471" l="1"/>
  <c r="AH471" s="1"/>
  <c r="AE472"/>
  <c r="L475"/>
  <c r="O475"/>
  <c r="U475" s="1"/>
  <c r="I476"/>
  <c r="AD473"/>
  <c r="X474"/>
  <c r="AB473"/>
  <c r="V474"/>
  <c r="AA474"/>
  <c r="AF471"/>
  <c r="AG472" l="1"/>
  <c r="AH472" s="1"/>
  <c r="AE473"/>
  <c r="AF472"/>
  <c r="V475"/>
  <c r="AA475"/>
  <c r="L476"/>
  <c r="O476"/>
  <c r="U476" s="1"/>
  <c r="X475"/>
  <c r="I477"/>
  <c r="AD474"/>
  <c r="AB474"/>
  <c r="AG473" l="1"/>
  <c r="AH473" s="1"/>
  <c r="AF473"/>
  <c r="AE474"/>
  <c r="L477"/>
  <c r="O477"/>
  <c r="U477" s="1"/>
  <c r="AA476"/>
  <c r="V476"/>
  <c r="X476"/>
  <c r="I478"/>
  <c r="AD475"/>
  <c r="AB475"/>
  <c r="AG474" l="1"/>
  <c r="AH474" s="1"/>
  <c r="AF474"/>
  <c r="V477"/>
  <c r="AA477"/>
  <c r="X477"/>
  <c r="AD476"/>
  <c r="AB476"/>
  <c r="AE475"/>
  <c r="L478"/>
  <c r="O478"/>
  <c r="U478" s="1"/>
  <c r="I479"/>
  <c r="AG475" l="1"/>
  <c r="AH475" s="1"/>
  <c r="AD477"/>
  <c r="AB477"/>
  <c r="AE476"/>
  <c r="AF475"/>
  <c r="L479"/>
  <c r="O479"/>
  <c r="U479" s="1"/>
  <c r="I480"/>
  <c r="AA478"/>
  <c r="V478"/>
  <c r="X478"/>
  <c r="AG476" l="1"/>
  <c r="AH476" s="1"/>
  <c r="AA479"/>
  <c r="V479"/>
  <c r="X479"/>
  <c r="AE477"/>
  <c r="AD478"/>
  <c r="AB478"/>
  <c r="L480"/>
  <c r="O480"/>
  <c r="U480" s="1"/>
  <c r="AF476"/>
  <c r="I481"/>
  <c r="AG477" l="1"/>
  <c r="AH477" s="1"/>
  <c r="AF477"/>
  <c r="AE478"/>
  <c r="L481"/>
  <c r="O481"/>
  <c r="U481" s="1"/>
  <c r="AD479"/>
  <c r="AB479"/>
  <c r="I482"/>
  <c r="V480"/>
  <c r="AA480"/>
  <c r="X480"/>
  <c r="AG478" l="1"/>
  <c r="AH478" s="1"/>
  <c r="AF478"/>
  <c r="AE479"/>
  <c r="L482"/>
  <c r="O482"/>
  <c r="U482" s="1"/>
  <c r="I483"/>
  <c r="AD480"/>
  <c r="AB480"/>
  <c r="AA481"/>
  <c r="V481"/>
  <c r="X481"/>
  <c r="AG479" l="1"/>
  <c r="AH479" s="1"/>
  <c r="AF479"/>
  <c r="X482"/>
  <c r="AD481"/>
  <c r="AB481"/>
  <c r="AA482"/>
  <c r="V482"/>
  <c r="L483"/>
  <c r="O483"/>
  <c r="U483" s="1"/>
  <c r="I484"/>
  <c r="AE480"/>
  <c r="AG480" l="1"/>
  <c r="AH480" s="1"/>
  <c r="AE481"/>
  <c r="I485"/>
  <c r="AB482"/>
  <c r="AD482"/>
  <c r="AF480"/>
  <c r="L484"/>
  <c r="O484"/>
  <c r="U484" s="1"/>
  <c r="AA483"/>
  <c r="V483"/>
  <c r="X483"/>
  <c r="AG481" l="1"/>
  <c r="AH481" s="1"/>
  <c r="AF481"/>
  <c r="X484"/>
  <c r="AB483"/>
  <c r="L485"/>
  <c r="O485"/>
  <c r="U485" s="1"/>
  <c r="AE482"/>
  <c r="AA484"/>
  <c r="V484"/>
  <c r="I486"/>
  <c r="AD483"/>
  <c r="AG482" l="1"/>
  <c r="AH482" s="1"/>
  <c r="AD484"/>
  <c r="AB484"/>
  <c r="AA485"/>
  <c r="V485"/>
  <c r="X485"/>
  <c r="AE483"/>
  <c r="L486"/>
  <c r="O486"/>
  <c r="U486" s="1"/>
  <c r="I487"/>
  <c r="AF482"/>
  <c r="AG483" l="1"/>
  <c r="AH483" s="1"/>
  <c r="X486"/>
  <c r="AF483"/>
  <c r="AE484"/>
  <c r="L487"/>
  <c r="O487"/>
  <c r="U487" s="1"/>
  <c r="I488"/>
  <c r="V486"/>
  <c r="AA486"/>
  <c r="AD485"/>
  <c r="AB485"/>
  <c r="AG484" l="1"/>
  <c r="AH484" s="1"/>
  <c r="X487"/>
  <c r="L488"/>
  <c r="O488"/>
  <c r="U488" s="1"/>
  <c r="AF484"/>
  <c r="AA487"/>
  <c r="V487"/>
  <c r="I489"/>
  <c r="AB486"/>
  <c r="AD486"/>
  <c r="AE485"/>
  <c r="AG485" l="1"/>
  <c r="AH485" s="1"/>
  <c r="AF485"/>
  <c r="I490"/>
  <c r="AD487"/>
  <c r="AB487"/>
  <c r="V488"/>
  <c r="AA488"/>
  <c r="L489"/>
  <c r="O489"/>
  <c r="U489" s="1"/>
  <c r="AE486"/>
  <c r="X488"/>
  <c r="AG486" l="1"/>
  <c r="AH486" s="1"/>
  <c r="L490"/>
  <c r="O490"/>
  <c r="U490" s="1"/>
  <c r="AD488"/>
  <c r="AB488"/>
  <c r="I491"/>
  <c r="AE487"/>
  <c r="AA489"/>
  <c r="V489"/>
  <c r="AF486"/>
  <c r="X489"/>
  <c r="AG487" l="1"/>
  <c r="AH487" s="1"/>
  <c r="X490"/>
  <c r="V490"/>
  <c r="AA490"/>
  <c r="AE488"/>
  <c r="L491"/>
  <c r="O491"/>
  <c r="U491" s="1"/>
  <c r="AD489"/>
  <c r="AB489"/>
  <c r="I492"/>
  <c r="AF487"/>
  <c r="AG488" l="1"/>
  <c r="AH488" s="1"/>
  <c r="X491"/>
  <c r="AB490"/>
  <c r="AD490"/>
  <c r="V491"/>
  <c r="AA491"/>
  <c r="AE489"/>
  <c r="L492"/>
  <c r="O492"/>
  <c r="U492" s="1"/>
  <c r="I493"/>
  <c r="AF488"/>
  <c r="AG489" l="1"/>
  <c r="AH489" s="1"/>
  <c r="AE490"/>
  <c r="V492"/>
  <c r="AA492"/>
  <c r="X492"/>
  <c r="AD491"/>
  <c r="AB491"/>
  <c r="L493"/>
  <c r="O493"/>
  <c r="U493" s="1"/>
  <c r="I494"/>
  <c r="AF489"/>
  <c r="AF490" l="1"/>
  <c r="AG490"/>
  <c r="AH490" s="1"/>
  <c r="AD492"/>
  <c r="AB492"/>
  <c r="AA493"/>
  <c r="V493"/>
  <c r="X493"/>
  <c r="L494"/>
  <c r="O494"/>
  <c r="U494" s="1"/>
  <c r="I495"/>
  <c r="AE491"/>
  <c r="AG491" l="1"/>
  <c r="AH491" s="1"/>
  <c r="X494"/>
  <c r="L495"/>
  <c r="O495"/>
  <c r="U495" s="1"/>
  <c r="I496"/>
  <c r="AD493"/>
  <c r="AB493"/>
  <c r="AE492"/>
  <c r="AA494"/>
  <c r="V494"/>
  <c r="AF491"/>
  <c r="AG492" l="1"/>
  <c r="AH492" s="1"/>
  <c r="AF492"/>
  <c r="AA495"/>
  <c r="V495"/>
  <c r="X495"/>
  <c r="AE493"/>
  <c r="L496"/>
  <c r="O496"/>
  <c r="U496" s="1"/>
  <c r="AB494"/>
  <c r="AD494"/>
  <c r="I497"/>
  <c r="AG493" l="1"/>
  <c r="AH493" s="1"/>
  <c r="X496"/>
  <c r="AE494"/>
  <c r="V496"/>
  <c r="AA496"/>
  <c r="AD495"/>
  <c r="AB495"/>
  <c r="AF493"/>
  <c r="L497"/>
  <c r="O497"/>
  <c r="U497" s="1"/>
  <c r="I498"/>
  <c r="AG494" l="1"/>
  <c r="AH494" s="1"/>
  <c r="AF494"/>
  <c r="AD496"/>
  <c r="AB496"/>
  <c r="L498"/>
  <c r="O498"/>
  <c r="U498" s="1"/>
  <c r="V497"/>
  <c r="AA497"/>
  <c r="X497"/>
  <c r="AE495"/>
  <c r="I499"/>
  <c r="AG495" l="1"/>
  <c r="AH495" s="1"/>
  <c r="AB497"/>
  <c r="AD497"/>
  <c r="AE496"/>
  <c r="L499"/>
  <c r="O499"/>
  <c r="U499" s="1"/>
  <c r="I500"/>
  <c r="AA498"/>
  <c r="V498"/>
  <c r="AF495"/>
  <c r="X498"/>
  <c r="AG496" l="1"/>
  <c r="AH496" s="1"/>
  <c r="AE497"/>
  <c r="L500"/>
  <c r="O500"/>
  <c r="U500" s="1"/>
  <c r="I501"/>
  <c r="AA499"/>
  <c r="V499"/>
  <c r="X499"/>
  <c r="AB498"/>
  <c r="AD498"/>
  <c r="AF496"/>
  <c r="AE498" l="1"/>
  <c r="AG497"/>
  <c r="AH497" s="1"/>
  <c r="AF497"/>
  <c r="X500"/>
  <c r="L501"/>
  <c r="O501"/>
  <c r="U501" s="1"/>
  <c r="I502"/>
  <c r="AD499"/>
  <c r="AA500"/>
  <c r="V500"/>
  <c r="AB499"/>
  <c r="AG498" l="1"/>
  <c r="AH498" s="1"/>
  <c r="AF498"/>
  <c r="AE499"/>
  <c r="AD500"/>
  <c r="AB500"/>
  <c r="L502"/>
  <c r="O502"/>
  <c r="U502" s="1"/>
  <c r="V501"/>
  <c r="AA501"/>
  <c r="X501"/>
  <c r="I503"/>
  <c r="AG499" l="1"/>
  <c r="AH499" s="1"/>
  <c r="AF499"/>
  <c r="I504"/>
  <c r="AE500"/>
  <c r="AA502"/>
  <c r="V502"/>
  <c r="X502"/>
  <c r="L503"/>
  <c r="O503"/>
  <c r="U503" s="1"/>
  <c r="AD501"/>
  <c r="AB501"/>
  <c r="AG500" l="1"/>
  <c r="AH500" s="1"/>
  <c r="AF500"/>
  <c r="X503"/>
  <c r="AE501"/>
  <c r="L504"/>
  <c r="O504"/>
  <c r="U504" s="1"/>
  <c r="I505"/>
  <c r="AD502"/>
  <c r="AB502"/>
  <c r="V503"/>
  <c r="AA503"/>
  <c r="AG501" l="1"/>
  <c r="AH501" s="1"/>
  <c r="AF501"/>
  <c r="AE502"/>
  <c r="L505"/>
  <c r="O505"/>
  <c r="U505" s="1"/>
  <c r="V504"/>
  <c r="AA504"/>
  <c r="X504"/>
  <c r="AB503"/>
  <c r="AD503"/>
  <c r="I506"/>
  <c r="AG502" l="1"/>
  <c r="AH502" s="1"/>
  <c r="AE503"/>
  <c r="AF502"/>
  <c r="L506"/>
  <c r="O506"/>
  <c r="U506" s="1"/>
  <c r="AD504"/>
  <c r="AB504"/>
  <c r="I507"/>
  <c r="AA505"/>
  <c r="V505"/>
  <c r="X505"/>
  <c r="AG503" l="1"/>
  <c r="AH503" s="1"/>
  <c r="AF503"/>
  <c r="I508"/>
  <c r="V506"/>
  <c r="AA506"/>
  <c r="X506"/>
  <c r="AD505"/>
  <c r="AB505"/>
  <c r="AE504"/>
  <c r="L507"/>
  <c r="O507"/>
  <c r="U507" s="1"/>
  <c r="AG504" l="1"/>
  <c r="AH504" s="1"/>
  <c r="AB506"/>
  <c r="V507"/>
  <c r="AA507"/>
  <c r="X507"/>
  <c r="L508"/>
  <c r="O508"/>
  <c r="U508" s="1"/>
  <c r="AF504"/>
  <c r="I509"/>
  <c r="AE505"/>
  <c r="AD506"/>
  <c r="AG505" l="1"/>
  <c r="AH505" s="1"/>
  <c r="AB507"/>
  <c r="AD507"/>
  <c r="AA508"/>
  <c r="V508"/>
  <c r="L509"/>
  <c r="O509"/>
  <c r="U509" s="1"/>
  <c r="AF505"/>
  <c r="X508"/>
  <c r="AE506"/>
  <c r="I510"/>
  <c r="AG506" l="1"/>
  <c r="AH506" s="1"/>
  <c r="AE507"/>
  <c r="X509"/>
  <c r="I511"/>
  <c r="AF506"/>
  <c r="AD508"/>
  <c r="AB508"/>
  <c r="AA509"/>
  <c r="V509"/>
  <c r="L510"/>
  <c r="O510"/>
  <c r="U510" s="1"/>
  <c r="AG507" l="1"/>
  <c r="AH507" s="1"/>
  <c r="AF507"/>
  <c r="X510"/>
  <c r="AD509"/>
  <c r="AB509"/>
  <c r="L511"/>
  <c r="O511"/>
  <c r="U511" s="1"/>
  <c r="I512"/>
  <c r="AE508"/>
  <c r="AA510"/>
  <c r="V510"/>
  <c r="AG508" l="1"/>
  <c r="AH508" s="1"/>
  <c r="AE509"/>
  <c r="I513"/>
  <c r="V511"/>
  <c r="AA511"/>
  <c r="AB510"/>
  <c r="AD510"/>
  <c r="X511"/>
  <c r="L512"/>
  <c r="O512"/>
  <c r="U512" s="1"/>
  <c r="AF508"/>
  <c r="AG509" l="1"/>
  <c r="AH509" s="1"/>
  <c r="AE510"/>
  <c r="AD511"/>
  <c r="AF509"/>
  <c r="AB511"/>
  <c r="V512"/>
  <c r="AA512"/>
  <c r="L513"/>
  <c r="O513"/>
  <c r="U513" s="1"/>
  <c r="X512"/>
  <c r="I514"/>
  <c r="AG510" l="1"/>
  <c r="AH510" s="1"/>
  <c r="AF510"/>
  <c r="AE511"/>
  <c r="X513"/>
  <c r="AA513"/>
  <c r="V513"/>
  <c r="I515"/>
  <c r="L514"/>
  <c r="O514"/>
  <c r="U514" s="1"/>
  <c r="AB512"/>
  <c r="AD512"/>
  <c r="AG511" l="1"/>
  <c r="AH511" s="1"/>
  <c r="AE512"/>
  <c r="AF511"/>
  <c r="I516"/>
  <c r="V514"/>
  <c r="AA514"/>
  <c r="AD513"/>
  <c r="AB513"/>
  <c r="L515"/>
  <c r="O515"/>
  <c r="U515" s="1"/>
  <c r="X514"/>
  <c r="AG512" l="1"/>
  <c r="AH512" s="1"/>
  <c r="AF512"/>
  <c r="AE513"/>
  <c r="L516"/>
  <c r="O516"/>
  <c r="U516" s="1"/>
  <c r="AB514"/>
  <c r="AD514"/>
  <c r="I517"/>
  <c r="X515"/>
  <c r="AA515"/>
  <c r="V515"/>
  <c r="AG513" l="1"/>
  <c r="AH513" s="1"/>
  <c r="AE514"/>
  <c r="AF513"/>
  <c r="V516"/>
  <c r="AA516"/>
  <c r="X516"/>
  <c r="I518"/>
  <c r="AD515"/>
  <c r="AB515"/>
  <c r="L517"/>
  <c r="O517"/>
  <c r="U517" s="1"/>
  <c r="AF514" l="1"/>
  <c r="AG514"/>
  <c r="AH514" s="1"/>
  <c r="AB516"/>
  <c r="L518"/>
  <c r="O518"/>
  <c r="U518" s="1"/>
  <c r="I519"/>
  <c r="AD516"/>
  <c r="AE515"/>
  <c r="X517"/>
  <c r="V517"/>
  <c r="AA517"/>
  <c r="AE516" l="1"/>
  <c r="AG515"/>
  <c r="AH515" s="1"/>
  <c r="X518"/>
  <c r="L519"/>
  <c r="O519"/>
  <c r="U519" s="1"/>
  <c r="AD517"/>
  <c r="AB517"/>
  <c r="I520"/>
  <c r="AF515"/>
  <c r="V518"/>
  <c r="AA518"/>
  <c r="AG516" l="1"/>
  <c r="AH516" s="1"/>
  <c r="AF516"/>
  <c r="AE517"/>
  <c r="I521"/>
  <c r="L520"/>
  <c r="O520"/>
  <c r="U520" s="1"/>
  <c r="AA519"/>
  <c r="V519"/>
  <c r="AB518"/>
  <c r="AD518"/>
  <c r="X519"/>
  <c r="AE518" l="1"/>
  <c r="AG517"/>
  <c r="AH517" s="1"/>
  <c r="AF517"/>
  <c r="X520"/>
  <c r="L521"/>
  <c r="O521"/>
  <c r="U521" s="1"/>
  <c r="I522"/>
  <c r="AB519"/>
  <c r="AD519"/>
  <c r="AA520"/>
  <c r="V520"/>
  <c r="AG518" l="1"/>
  <c r="AH518" s="1"/>
  <c r="AF518"/>
  <c r="X521"/>
  <c r="AE519"/>
  <c r="I523"/>
  <c r="V521"/>
  <c r="AA521"/>
  <c r="L522"/>
  <c r="O522"/>
  <c r="U522" s="1"/>
  <c r="AB520"/>
  <c r="AD520"/>
  <c r="AG519" l="1"/>
  <c r="AH519" s="1"/>
  <c r="AE520"/>
  <c r="AF519"/>
  <c r="L523"/>
  <c r="O523"/>
  <c r="U523" s="1"/>
  <c r="V522"/>
  <c r="AA522"/>
  <c r="I524"/>
  <c r="X522"/>
  <c r="AD521"/>
  <c r="AB521"/>
  <c r="AG520" l="1"/>
  <c r="AH520" s="1"/>
  <c r="AF520"/>
  <c r="I525"/>
  <c r="AA523"/>
  <c r="V523"/>
  <c r="X523"/>
  <c r="L524"/>
  <c r="O524"/>
  <c r="U524" s="1"/>
  <c r="AE521"/>
  <c r="AD522"/>
  <c r="AB522"/>
  <c r="AG521" l="1"/>
  <c r="AH521" s="1"/>
  <c r="X524"/>
  <c r="AA524"/>
  <c r="V524"/>
  <c r="L525"/>
  <c r="O525"/>
  <c r="U525" s="1"/>
  <c r="AF521"/>
  <c r="AD523"/>
  <c r="AB523"/>
  <c r="AE522"/>
  <c r="I526"/>
  <c r="AG522" l="1"/>
  <c r="AH522" s="1"/>
  <c r="X525"/>
  <c r="AE523"/>
  <c r="I527"/>
  <c r="AB524"/>
  <c r="AD524"/>
  <c r="AA525"/>
  <c r="V525"/>
  <c r="L526"/>
  <c r="O526"/>
  <c r="U526" s="1"/>
  <c r="AF522"/>
  <c r="AG523" l="1"/>
  <c r="AH523" s="1"/>
  <c r="AF523"/>
  <c r="AE524"/>
  <c r="X526"/>
  <c r="L527"/>
  <c r="O527"/>
  <c r="U527" s="1"/>
  <c r="I528"/>
  <c r="V526"/>
  <c r="AA526"/>
  <c r="AD525"/>
  <c r="AB525"/>
  <c r="AG524" l="1"/>
  <c r="AH524" s="1"/>
  <c r="AF524"/>
  <c r="X527"/>
  <c r="L528"/>
  <c r="O528"/>
  <c r="U528" s="1"/>
  <c r="AB526"/>
  <c r="AD526"/>
  <c r="I529"/>
  <c r="V527"/>
  <c r="AA527"/>
  <c r="AE525"/>
  <c r="AG525" l="1"/>
  <c r="AH525" s="1"/>
  <c r="X528"/>
  <c r="AB527"/>
  <c r="AE526"/>
  <c r="L529"/>
  <c r="O529"/>
  <c r="U529" s="1"/>
  <c r="V528"/>
  <c r="AA528"/>
  <c r="I530"/>
  <c r="AF525"/>
  <c r="AD527"/>
  <c r="AG526" l="1"/>
  <c r="AH526" s="1"/>
  <c r="AF526"/>
  <c r="I531"/>
  <c r="L530"/>
  <c r="O530"/>
  <c r="U530" s="1"/>
  <c r="V529"/>
  <c r="AA529"/>
  <c r="AE527"/>
  <c r="X529"/>
  <c r="AD528"/>
  <c r="AB528"/>
  <c r="AG527" l="1"/>
  <c r="AH527" s="1"/>
  <c r="X530"/>
  <c r="V530"/>
  <c r="AA530"/>
  <c r="I532"/>
  <c r="AD529"/>
  <c r="AB529"/>
  <c r="AF527"/>
  <c r="L531"/>
  <c r="O531"/>
  <c r="U531" s="1"/>
  <c r="AE528"/>
  <c r="AG528" l="1"/>
  <c r="AH528" s="1"/>
  <c r="AE529"/>
  <c r="I533"/>
  <c r="AB530"/>
  <c r="AD530"/>
  <c r="V531"/>
  <c r="AA531"/>
  <c r="L532"/>
  <c r="O532"/>
  <c r="U532" s="1"/>
  <c r="X531"/>
  <c r="AF528"/>
  <c r="AG529" l="1"/>
  <c r="AH529" s="1"/>
  <c r="AE530"/>
  <c r="AF529"/>
  <c r="AD531"/>
  <c r="AB531"/>
  <c r="L533"/>
  <c r="O533"/>
  <c r="U533" s="1"/>
  <c r="V532"/>
  <c r="AA532"/>
  <c r="I534"/>
  <c r="X532"/>
  <c r="AG530" l="1"/>
  <c r="AH530" s="1"/>
  <c r="AF530"/>
  <c r="AE531"/>
  <c r="V533"/>
  <c r="AA533"/>
  <c r="X533"/>
  <c r="I535"/>
  <c r="AD532"/>
  <c r="AB532"/>
  <c r="L534"/>
  <c r="O534"/>
  <c r="U534" s="1"/>
  <c r="AG531" l="1"/>
  <c r="AH531" s="1"/>
  <c r="AE532"/>
  <c r="AF531"/>
  <c r="X534"/>
  <c r="L535"/>
  <c r="O535"/>
  <c r="U535" s="1"/>
  <c r="AB533"/>
  <c r="AD533"/>
  <c r="I536"/>
  <c r="AA534"/>
  <c r="V534"/>
  <c r="AG532" l="1"/>
  <c r="AH532" s="1"/>
  <c r="AF532"/>
  <c r="L536"/>
  <c r="O536"/>
  <c r="U536" s="1"/>
  <c r="AE533"/>
  <c r="AA535"/>
  <c r="V535"/>
  <c r="AB534"/>
  <c r="AD534"/>
  <c r="I537"/>
  <c r="X535"/>
  <c r="AG533" l="1"/>
  <c r="AH533" s="1"/>
  <c r="AE534"/>
  <c r="V536"/>
  <c r="AA536"/>
  <c r="X536"/>
  <c r="AB535"/>
  <c r="AD535"/>
  <c r="L537"/>
  <c r="O537"/>
  <c r="U537" s="1"/>
  <c r="AF533"/>
  <c r="I538"/>
  <c r="AG534" l="1"/>
  <c r="AH534" s="1"/>
  <c r="AE535"/>
  <c r="AF534"/>
  <c r="X537"/>
  <c r="AD536"/>
  <c r="AB536"/>
  <c r="AA537"/>
  <c r="V537"/>
  <c r="AF535"/>
  <c r="L538"/>
  <c r="O538"/>
  <c r="U538" s="1"/>
  <c r="I539"/>
  <c r="AG535" l="1"/>
  <c r="AH535" s="1"/>
  <c r="AA538"/>
  <c r="V538"/>
  <c r="AE536"/>
  <c r="X538"/>
  <c r="I540"/>
  <c r="L539"/>
  <c r="O539"/>
  <c r="U539" s="1"/>
  <c r="AD537"/>
  <c r="AB537"/>
  <c r="AG536" l="1"/>
  <c r="AH536" s="1"/>
  <c r="AF536"/>
  <c r="V539"/>
  <c r="AA539"/>
  <c r="L540"/>
  <c r="O540"/>
  <c r="U540" s="1"/>
  <c r="AB538"/>
  <c r="AD538"/>
  <c r="X539"/>
  <c r="I541"/>
  <c r="AE537"/>
  <c r="AG537" l="1"/>
  <c r="AH537" s="1"/>
  <c r="AF537"/>
  <c r="X540"/>
  <c r="AE538"/>
  <c r="I542"/>
  <c r="AB539"/>
  <c r="AD539"/>
  <c r="L541"/>
  <c r="O541"/>
  <c r="U541" s="1"/>
  <c r="V540"/>
  <c r="AA540"/>
  <c r="AG538" l="1"/>
  <c r="AH538" s="1"/>
  <c r="AE539"/>
  <c r="AF538"/>
  <c r="I543"/>
  <c r="AD540"/>
  <c r="AB540"/>
  <c r="AA541"/>
  <c r="V541"/>
  <c r="L542"/>
  <c r="O542"/>
  <c r="U542" s="1"/>
  <c r="X541"/>
  <c r="AG539" l="1"/>
  <c r="AH539" s="1"/>
  <c r="AF539"/>
  <c r="X542"/>
  <c r="L543"/>
  <c r="O543"/>
  <c r="U543" s="1"/>
  <c r="I544"/>
  <c r="AD541"/>
  <c r="AB541"/>
  <c r="AE540"/>
  <c r="V542"/>
  <c r="AA542"/>
  <c r="AG540" l="1"/>
  <c r="AH540" s="1"/>
  <c r="AF540"/>
  <c r="V543"/>
  <c r="AA543"/>
  <c r="L544"/>
  <c r="O544"/>
  <c r="U544" s="1"/>
  <c r="X543"/>
  <c r="AE541"/>
  <c r="AB542"/>
  <c r="AD542"/>
  <c r="I545"/>
  <c r="AG541" l="1"/>
  <c r="AH541" s="1"/>
  <c r="AE542"/>
  <c r="AA544"/>
  <c r="V544"/>
  <c r="X544"/>
  <c r="AD543"/>
  <c r="AB543"/>
  <c r="L545"/>
  <c r="O545"/>
  <c r="U545" s="1"/>
  <c r="AF541"/>
  <c r="I546"/>
  <c r="AG542" l="1"/>
  <c r="AH542" s="1"/>
  <c r="AF542"/>
  <c r="X545"/>
  <c r="AD544"/>
  <c r="AB544"/>
  <c r="AE543"/>
  <c r="L546"/>
  <c r="O546"/>
  <c r="U546" s="1"/>
  <c r="I547"/>
  <c r="V545"/>
  <c r="AA545"/>
  <c r="AG543" l="1"/>
  <c r="AH543" s="1"/>
  <c r="AF543"/>
  <c r="AD545"/>
  <c r="AB545"/>
  <c r="AE544"/>
  <c r="L547"/>
  <c r="O547"/>
  <c r="U547" s="1"/>
  <c r="V546"/>
  <c r="AA546"/>
  <c r="I548"/>
  <c r="X546"/>
  <c r="AG544" l="1"/>
  <c r="AH544" s="1"/>
  <c r="AD546"/>
  <c r="AB546"/>
  <c r="AA547"/>
  <c r="V547"/>
  <c r="AF544"/>
  <c r="X547"/>
  <c r="L548"/>
  <c r="O548"/>
  <c r="U548" s="1"/>
  <c r="I549"/>
  <c r="AE545"/>
  <c r="AG545" l="1"/>
  <c r="AH545" s="1"/>
  <c r="X548"/>
  <c r="AE546"/>
  <c r="AD547"/>
  <c r="AB547"/>
  <c r="L549"/>
  <c r="O549"/>
  <c r="U549" s="1"/>
  <c r="I550"/>
  <c r="AF545"/>
  <c r="AA548"/>
  <c r="V548"/>
  <c r="AG546" l="1"/>
  <c r="AH546" s="1"/>
  <c r="I551"/>
  <c r="AF546"/>
  <c r="AA549"/>
  <c r="V549"/>
  <c r="X549"/>
  <c r="L550"/>
  <c r="O550"/>
  <c r="U550" s="1"/>
  <c r="AB548"/>
  <c r="AD548"/>
  <c r="AE547"/>
  <c r="AG547" l="1"/>
  <c r="AH547" s="1"/>
  <c r="AE548"/>
  <c r="X550"/>
  <c r="AF547"/>
  <c r="AA550"/>
  <c r="V550"/>
  <c r="L551"/>
  <c r="O551"/>
  <c r="U551" s="1"/>
  <c r="AD549"/>
  <c r="AB549"/>
  <c r="I552"/>
  <c r="AG548" l="1"/>
  <c r="AH548" s="1"/>
  <c r="AF548"/>
  <c r="AB550"/>
  <c r="AD550"/>
  <c r="V551"/>
  <c r="AA551"/>
  <c r="I553"/>
  <c r="X551"/>
  <c r="L552"/>
  <c r="O552"/>
  <c r="U552" s="1"/>
  <c r="AE549"/>
  <c r="AG549" l="1"/>
  <c r="AH549" s="1"/>
  <c r="AE550"/>
  <c r="X552"/>
  <c r="L553"/>
  <c r="O553"/>
  <c r="U553" s="1"/>
  <c r="AD551"/>
  <c r="AB551"/>
  <c r="I554"/>
  <c r="V552"/>
  <c r="AA552"/>
  <c r="AF549"/>
  <c r="AG550" l="1"/>
  <c r="AH550" s="1"/>
  <c r="AF550"/>
  <c r="AE551"/>
  <c r="I555"/>
  <c r="V553"/>
  <c r="AA553"/>
  <c r="X553"/>
  <c r="AD552"/>
  <c r="AB552"/>
  <c r="L554"/>
  <c r="O554"/>
  <c r="U554" s="1"/>
  <c r="AG551" l="1"/>
  <c r="AH551" s="1"/>
  <c r="L555"/>
  <c r="O555"/>
  <c r="U555" s="1"/>
  <c r="AA554"/>
  <c r="V554"/>
  <c r="AF551"/>
  <c r="I556"/>
  <c r="X554"/>
  <c r="AE552"/>
  <c r="AD553"/>
  <c r="AB553"/>
  <c r="AG552" l="1"/>
  <c r="AH552" s="1"/>
  <c r="AF552"/>
  <c r="X555"/>
  <c r="AB554"/>
  <c r="AD554"/>
  <c r="I557"/>
  <c r="AE553"/>
  <c r="L556"/>
  <c r="O556"/>
  <c r="U556" s="1"/>
  <c r="AA555"/>
  <c r="V555"/>
  <c r="AG553" l="1"/>
  <c r="AH553" s="1"/>
  <c r="AF553"/>
  <c r="AE554"/>
  <c r="V556"/>
  <c r="AA556"/>
  <c r="AD555"/>
  <c r="AB555"/>
  <c r="X556"/>
  <c r="L557"/>
  <c r="O557"/>
  <c r="U557" s="1"/>
  <c r="I558"/>
  <c r="AG554" l="1"/>
  <c r="AH554" s="1"/>
  <c r="AF554"/>
  <c r="AE555"/>
  <c r="AA557"/>
  <c r="V557"/>
  <c r="I559"/>
  <c r="X557"/>
  <c r="L558"/>
  <c r="O558"/>
  <c r="U558" s="1"/>
  <c r="AD556"/>
  <c r="AB556"/>
  <c r="AG555" l="1"/>
  <c r="AH555" s="1"/>
  <c r="AF555"/>
  <c r="X558"/>
  <c r="AE556"/>
  <c r="AD557"/>
  <c r="AB557"/>
  <c r="I560"/>
  <c r="L559"/>
  <c r="O559"/>
  <c r="U559" s="1"/>
  <c r="V558"/>
  <c r="AA558"/>
  <c r="AG556" l="1"/>
  <c r="AH556" s="1"/>
  <c r="AF556"/>
  <c r="I561"/>
  <c r="AB558"/>
  <c r="AD558"/>
  <c r="AE557"/>
  <c r="X559"/>
  <c r="AA559"/>
  <c r="V559"/>
  <c r="L560"/>
  <c r="O560"/>
  <c r="U560" s="1"/>
  <c r="AG557" l="1"/>
  <c r="AH557" s="1"/>
  <c r="AE558"/>
  <c r="X560"/>
  <c r="AF557"/>
  <c r="I562"/>
  <c r="V560"/>
  <c r="AA560"/>
  <c r="AD559"/>
  <c r="AB559"/>
  <c r="L561"/>
  <c r="O561"/>
  <c r="U561" s="1"/>
  <c r="AG558" l="1"/>
  <c r="AH558" s="1"/>
  <c r="AF558"/>
  <c r="L562"/>
  <c r="O562"/>
  <c r="U562" s="1"/>
  <c r="I563"/>
  <c r="AD560"/>
  <c r="AB560"/>
  <c r="AA561"/>
  <c r="V561"/>
  <c r="X561"/>
  <c r="AE559"/>
  <c r="AG559" l="1"/>
  <c r="AH559" s="1"/>
  <c r="AF559"/>
  <c r="AE560"/>
  <c r="AA562"/>
  <c r="V562"/>
  <c r="I564"/>
  <c r="X562"/>
  <c r="L563"/>
  <c r="O563"/>
  <c r="U563" s="1"/>
  <c r="AD561"/>
  <c r="AB561"/>
  <c r="AG560" l="1"/>
  <c r="AH560" s="1"/>
  <c r="X563"/>
  <c r="AF560"/>
  <c r="L564"/>
  <c r="O564"/>
  <c r="U564" s="1"/>
  <c r="I565"/>
  <c r="AE561"/>
  <c r="AA563"/>
  <c r="V563"/>
  <c r="AB562"/>
  <c r="AD562"/>
  <c r="AG561" l="1"/>
  <c r="AH561" s="1"/>
  <c r="AE562"/>
  <c r="I566"/>
  <c r="L565"/>
  <c r="O565"/>
  <c r="U565" s="1"/>
  <c r="AF561"/>
  <c r="AA564"/>
  <c r="V564"/>
  <c r="AD563"/>
  <c r="AB563"/>
  <c r="X564"/>
  <c r="AG562" l="1"/>
  <c r="AH562" s="1"/>
  <c r="X565"/>
  <c r="AF562"/>
  <c r="AA565"/>
  <c r="V565"/>
  <c r="AD564"/>
  <c r="AB564"/>
  <c r="L566"/>
  <c r="O566"/>
  <c r="U566" s="1"/>
  <c r="I567"/>
  <c r="AE563"/>
  <c r="AG563" l="1"/>
  <c r="AH563" s="1"/>
  <c r="AD565"/>
  <c r="AB565"/>
  <c r="L567"/>
  <c r="O567"/>
  <c r="U567" s="1"/>
  <c r="AE564"/>
  <c r="I568"/>
  <c r="AA566"/>
  <c r="V566"/>
  <c r="AF563"/>
  <c r="X566"/>
  <c r="AG564" l="1"/>
  <c r="AH564" s="1"/>
  <c r="AF564"/>
  <c r="L568"/>
  <c r="O568"/>
  <c r="U568" s="1"/>
  <c r="I569"/>
  <c r="V567"/>
  <c r="AA567"/>
  <c r="AB566"/>
  <c r="AD566"/>
  <c r="X567"/>
  <c r="AE565"/>
  <c r="AG565" l="1"/>
  <c r="AH565" s="1"/>
  <c r="AE566"/>
  <c r="V568"/>
  <c r="AA568"/>
  <c r="X568"/>
  <c r="I570"/>
  <c r="AB567"/>
  <c r="AD567"/>
  <c r="L569"/>
  <c r="O569"/>
  <c r="U569" s="1"/>
  <c r="AF565"/>
  <c r="AG566" l="1"/>
  <c r="AH566" s="1"/>
  <c r="AF566"/>
  <c r="AE567"/>
  <c r="I571"/>
  <c r="AD568"/>
  <c r="AB568"/>
  <c r="V569"/>
  <c r="X569"/>
  <c r="L570"/>
  <c r="O570"/>
  <c r="U570" s="1"/>
  <c r="AA569"/>
  <c r="AG567" l="1"/>
  <c r="AH567" s="1"/>
  <c r="X570"/>
  <c r="AF567"/>
  <c r="L571"/>
  <c r="O571"/>
  <c r="U571" s="1"/>
  <c r="AE568"/>
  <c r="AD569"/>
  <c r="AB569"/>
  <c r="I572"/>
  <c r="V570"/>
  <c r="AA570"/>
  <c r="AG568" l="1"/>
  <c r="AH568" s="1"/>
  <c r="AD570"/>
  <c r="AB570"/>
  <c r="AE569"/>
  <c r="X571"/>
  <c r="L572"/>
  <c r="O572"/>
  <c r="U572" s="1"/>
  <c r="I573"/>
  <c r="AF568"/>
  <c r="AA571"/>
  <c r="V571"/>
  <c r="AG569" l="1"/>
  <c r="AH569" s="1"/>
  <c r="AE570"/>
  <c r="AF569"/>
  <c r="AA572"/>
  <c r="V572"/>
  <c r="X572"/>
  <c r="L573"/>
  <c r="O573"/>
  <c r="U573" s="1"/>
  <c r="I574"/>
  <c r="AD571"/>
  <c r="AB571"/>
  <c r="AG570" l="1"/>
  <c r="AH570" s="1"/>
  <c r="AF570"/>
  <c r="I575"/>
  <c r="AA573"/>
  <c r="V573"/>
  <c r="AB572"/>
  <c r="AD572"/>
  <c r="AE571"/>
  <c r="X573"/>
  <c r="L574"/>
  <c r="O574"/>
  <c r="U574" s="1"/>
  <c r="AG571" l="1"/>
  <c r="AH571" s="1"/>
  <c r="AE572"/>
  <c r="AD573"/>
  <c r="AB573"/>
  <c r="L575"/>
  <c r="O575"/>
  <c r="U575" s="1"/>
  <c r="I576"/>
  <c r="AA574"/>
  <c r="V574"/>
  <c r="X574"/>
  <c r="AF571"/>
  <c r="AG572" l="1"/>
  <c r="AH572" s="1"/>
  <c r="AF572"/>
  <c r="L576"/>
  <c r="O576"/>
  <c r="U576" s="1"/>
  <c r="I577"/>
  <c r="AE573"/>
  <c r="AA575"/>
  <c r="V575"/>
  <c r="AB574"/>
  <c r="AD574"/>
  <c r="X575"/>
  <c r="AG573" l="1"/>
  <c r="AH573" s="1"/>
  <c r="AE574"/>
  <c r="AF573"/>
  <c r="I578"/>
  <c r="AA576"/>
  <c r="V576"/>
  <c r="AD575"/>
  <c r="AB575"/>
  <c r="X576"/>
  <c r="L577"/>
  <c r="O577"/>
  <c r="U577" s="1"/>
  <c r="AG574" l="1"/>
  <c r="AH574" s="1"/>
  <c r="AF574"/>
  <c r="AB576"/>
  <c r="AD576"/>
  <c r="I579"/>
  <c r="AE575"/>
  <c r="L578"/>
  <c r="O578"/>
  <c r="U578" s="1"/>
  <c r="V577"/>
  <c r="AA577"/>
  <c r="X577"/>
  <c r="AG575" l="1"/>
  <c r="AH575" s="1"/>
  <c r="AE576"/>
  <c r="AF575"/>
  <c r="AA578"/>
  <c r="V578"/>
  <c r="L579"/>
  <c r="O579"/>
  <c r="U579" s="1"/>
  <c r="X578"/>
  <c r="I580"/>
  <c r="AD577"/>
  <c r="AB577"/>
  <c r="AG576" l="1"/>
  <c r="AH576" s="1"/>
  <c r="AF576"/>
  <c r="AD578"/>
  <c r="AB578"/>
  <c r="AE577"/>
  <c r="L580"/>
  <c r="O580"/>
  <c r="U580" s="1"/>
  <c r="V579"/>
  <c r="AA579"/>
  <c r="I581"/>
  <c r="X579"/>
  <c r="AG577" l="1"/>
  <c r="AH577" s="1"/>
  <c r="AA580"/>
  <c r="V580"/>
  <c r="X580"/>
  <c r="AD579"/>
  <c r="AB579"/>
  <c r="L581"/>
  <c r="O581"/>
  <c r="U581" s="1"/>
  <c r="AE578"/>
  <c r="I582"/>
  <c r="AF577"/>
  <c r="AG578" l="1"/>
  <c r="AH578" s="1"/>
  <c r="X581"/>
  <c r="I583"/>
  <c r="V581"/>
  <c r="AA581"/>
  <c r="AD580"/>
  <c r="AB580"/>
  <c r="AE579"/>
  <c r="L582"/>
  <c r="O582"/>
  <c r="U582" s="1"/>
  <c r="AF578"/>
  <c r="AG579" l="1"/>
  <c r="AH579" s="1"/>
  <c r="AE580"/>
  <c r="L583"/>
  <c r="O583"/>
  <c r="U583" s="1"/>
  <c r="I584"/>
  <c r="AA582"/>
  <c r="V582"/>
  <c r="AD581"/>
  <c r="AB581"/>
  <c r="X582"/>
  <c r="AF579"/>
  <c r="AG580" l="1"/>
  <c r="AH580" s="1"/>
  <c r="AF580"/>
  <c r="AA583"/>
  <c r="V583"/>
  <c r="AD582"/>
  <c r="X583"/>
  <c r="AB582"/>
  <c r="I585"/>
  <c r="AE581"/>
  <c r="L584"/>
  <c r="O584"/>
  <c r="U584" s="1"/>
  <c r="AG581" l="1"/>
  <c r="AH581" s="1"/>
  <c r="L585"/>
  <c r="O585"/>
  <c r="U585" s="1"/>
  <c r="I586"/>
  <c r="AF581"/>
  <c r="AD583"/>
  <c r="AB583"/>
  <c r="V584"/>
  <c r="AA584"/>
  <c r="AE582"/>
  <c r="X584"/>
  <c r="AG582" l="1"/>
  <c r="AH582" s="1"/>
  <c r="AE583"/>
  <c r="L586"/>
  <c r="O586"/>
  <c r="U586" s="1"/>
  <c r="V585"/>
  <c r="AA585"/>
  <c r="X585"/>
  <c r="I587"/>
  <c r="AF582"/>
  <c r="AD584"/>
  <c r="AB584"/>
  <c r="AG583" l="1"/>
  <c r="AH583" s="1"/>
  <c r="AF583"/>
  <c r="AE584"/>
  <c r="V586"/>
  <c r="AA586"/>
  <c r="X586"/>
  <c r="AD585"/>
  <c r="AB585"/>
  <c r="L587"/>
  <c r="O587"/>
  <c r="U587" s="1"/>
  <c r="I588"/>
  <c r="AG584" l="1"/>
  <c r="AH584" s="1"/>
  <c r="AD586"/>
  <c r="AF584"/>
  <c r="X587"/>
  <c r="AE585"/>
  <c r="V587"/>
  <c r="AA587"/>
  <c r="AB586"/>
  <c r="L588"/>
  <c r="O588"/>
  <c r="U588" s="1"/>
  <c r="I589"/>
  <c r="AG585" l="1"/>
  <c r="AH585" s="1"/>
  <c r="AB587"/>
  <c r="AE586"/>
  <c r="AF585"/>
  <c r="X588"/>
  <c r="AA588"/>
  <c r="V588"/>
  <c r="AD587"/>
  <c r="L589"/>
  <c r="O589"/>
  <c r="U589" s="1"/>
  <c r="I590"/>
  <c r="AF586" l="1"/>
  <c r="AG586"/>
  <c r="AH586" s="1"/>
  <c r="X589"/>
  <c r="AD588"/>
  <c r="AB588"/>
  <c r="L590"/>
  <c r="O590"/>
  <c r="U590" s="1"/>
  <c r="I591"/>
  <c r="V589"/>
  <c r="AA589"/>
  <c r="AE587"/>
  <c r="AG587" l="1"/>
  <c r="AH587" s="1"/>
  <c r="AD589"/>
  <c r="V590"/>
  <c r="AA590"/>
  <c r="I592"/>
  <c r="AB589"/>
  <c r="X590"/>
  <c r="AF587"/>
  <c r="AE588"/>
  <c r="L591"/>
  <c r="O591"/>
  <c r="U591" s="1"/>
  <c r="AG588" l="1"/>
  <c r="AH588" s="1"/>
  <c r="AE589"/>
  <c r="X591"/>
  <c r="L592"/>
  <c r="O592"/>
  <c r="U592" s="1"/>
  <c r="V591"/>
  <c r="AA591"/>
  <c r="I593"/>
  <c r="AB590"/>
  <c r="AD590"/>
  <c r="AF588"/>
  <c r="AG589" l="1"/>
  <c r="AH589" s="1"/>
  <c r="AE590"/>
  <c r="AF589"/>
  <c r="L593"/>
  <c r="O593"/>
  <c r="U593" s="1"/>
  <c r="I594"/>
  <c r="AB591"/>
  <c r="AD591"/>
  <c r="AA592"/>
  <c r="V592"/>
  <c r="X592"/>
  <c r="AG590" l="1"/>
  <c r="AH590" s="1"/>
  <c r="AF590"/>
  <c r="AE591"/>
  <c r="I595"/>
  <c r="X593"/>
  <c r="AA593"/>
  <c r="V593"/>
  <c r="AD592"/>
  <c r="AB592"/>
  <c r="L594"/>
  <c r="O594"/>
  <c r="U594" s="1"/>
  <c r="AG591" l="1"/>
  <c r="AH591" s="1"/>
  <c r="AF591"/>
  <c r="AD593"/>
  <c r="AB593"/>
  <c r="L595"/>
  <c r="O595"/>
  <c r="U595" s="1"/>
  <c r="AE592"/>
  <c r="AA594"/>
  <c r="V594"/>
  <c r="I596"/>
  <c r="X594"/>
  <c r="AG592" l="1"/>
  <c r="AH592" s="1"/>
  <c r="AF592"/>
  <c r="AA595"/>
  <c r="V595"/>
  <c r="X595"/>
  <c r="AE593"/>
  <c r="AB594"/>
  <c r="AD594"/>
  <c r="L596"/>
  <c r="O596"/>
  <c r="U596" s="1"/>
  <c r="I597"/>
  <c r="AG593" l="1"/>
  <c r="AH593" s="1"/>
  <c r="AE594"/>
  <c r="I598"/>
  <c r="AF593"/>
  <c r="V596"/>
  <c r="AA596"/>
  <c r="AB595"/>
  <c r="AD595"/>
  <c r="L597"/>
  <c r="O597"/>
  <c r="U597" s="1"/>
  <c r="X596"/>
  <c r="AG594" l="1"/>
  <c r="AH594" s="1"/>
  <c r="AF594"/>
  <c r="AE595"/>
  <c r="L598"/>
  <c r="O598"/>
  <c r="U598" s="1"/>
  <c r="AD596"/>
  <c r="AB596"/>
  <c r="I599"/>
  <c r="X597"/>
  <c r="AA597"/>
  <c r="V597"/>
  <c r="AG595" l="1"/>
  <c r="AH595" s="1"/>
  <c r="AF595"/>
  <c r="AA598"/>
  <c r="V598"/>
  <c r="AE596"/>
  <c r="L599"/>
  <c r="O599"/>
  <c r="U599" s="1"/>
  <c r="X598"/>
  <c r="I600"/>
  <c r="AD597"/>
  <c r="AB597"/>
  <c r="AG596" l="1"/>
  <c r="AH596" s="1"/>
  <c r="AB598"/>
  <c r="AD598"/>
  <c r="L600"/>
  <c r="O600"/>
  <c r="U600" s="1"/>
  <c r="AA599"/>
  <c r="V599"/>
  <c r="X599"/>
  <c r="AF596"/>
  <c r="I601"/>
  <c r="AE597"/>
  <c r="AG597" l="1"/>
  <c r="AH597" s="1"/>
  <c r="AF597"/>
  <c r="X600"/>
  <c r="AE598"/>
  <c r="AB599"/>
  <c r="AD599"/>
  <c r="V600"/>
  <c r="AA600"/>
  <c r="L601"/>
  <c r="O601"/>
  <c r="U601" s="1"/>
  <c r="I602"/>
  <c r="AG598" l="1"/>
  <c r="AH598" s="1"/>
  <c r="AE599"/>
  <c r="AF598"/>
  <c r="I603"/>
  <c r="X601"/>
  <c r="L602"/>
  <c r="O602"/>
  <c r="U602" s="1"/>
  <c r="AA601"/>
  <c r="V601"/>
  <c r="AB600"/>
  <c r="AD600"/>
  <c r="AG599" l="1"/>
  <c r="AH599" s="1"/>
  <c r="AE600"/>
  <c r="AF599"/>
  <c r="V602"/>
  <c r="AA602"/>
  <c r="X602"/>
  <c r="L603"/>
  <c r="O603"/>
  <c r="U603" s="1"/>
  <c r="AB601"/>
  <c r="AD601"/>
  <c r="I604"/>
  <c r="AG600" l="1"/>
  <c r="AH600" s="1"/>
  <c r="AF600"/>
  <c r="AE601"/>
  <c r="L604"/>
  <c r="O604"/>
  <c r="U604" s="1"/>
  <c r="AD602"/>
  <c r="I605"/>
  <c r="X603"/>
  <c r="AB602"/>
  <c r="AA603"/>
  <c r="V603"/>
  <c r="AG601" l="1"/>
  <c r="AH601" s="1"/>
  <c r="AE602"/>
  <c r="AF601"/>
  <c r="AD603"/>
  <c r="AB603"/>
  <c r="V604"/>
  <c r="AA604"/>
  <c r="X604"/>
  <c r="L605"/>
  <c r="O605"/>
  <c r="U605" s="1"/>
  <c r="I606"/>
  <c r="AF602" l="1"/>
  <c r="AG602"/>
  <c r="AH602" s="1"/>
  <c r="AE603"/>
  <c r="X605"/>
  <c r="I607"/>
  <c r="AB604"/>
  <c r="AD604"/>
  <c r="AA605"/>
  <c r="V605"/>
  <c r="L606"/>
  <c r="O606"/>
  <c r="U606" s="1"/>
  <c r="AG603" l="1"/>
  <c r="AH603" s="1"/>
  <c r="AE604"/>
  <c r="AF603"/>
  <c r="AD605"/>
  <c r="AB605"/>
  <c r="I608"/>
  <c r="AA606"/>
  <c r="V606"/>
  <c r="X606"/>
  <c r="L607"/>
  <c r="O607"/>
  <c r="U607" s="1"/>
  <c r="AG604" l="1"/>
  <c r="AH604" s="1"/>
  <c r="AF604"/>
  <c r="AD606"/>
  <c r="AB606"/>
  <c r="AA607"/>
  <c r="V607"/>
  <c r="I609"/>
  <c r="X607"/>
  <c r="AE605"/>
  <c r="L608"/>
  <c r="O608"/>
  <c r="U608" s="1"/>
  <c r="AG605" l="1"/>
  <c r="AH605" s="1"/>
  <c r="AF605"/>
  <c r="AE606"/>
  <c r="AD607"/>
  <c r="AB607"/>
  <c r="X608"/>
  <c r="L609"/>
  <c r="O609"/>
  <c r="U609" s="1"/>
  <c r="I610"/>
  <c r="AA608"/>
  <c r="V608"/>
  <c r="AG606" l="1"/>
  <c r="AH606" s="1"/>
  <c r="AF606"/>
  <c r="I611"/>
  <c r="AE607"/>
  <c r="AD608"/>
  <c r="AB608"/>
  <c r="X609"/>
  <c r="V609"/>
  <c r="AA609"/>
  <c r="L610"/>
  <c r="O610"/>
  <c r="U610" s="1"/>
  <c r="AG607" l="1"/>
  <c r="AH607" s="1"/>
  <c r="X610"/>
  <c r="AE608"/>
  <c r="AA610"/>
  <c r="V610"/>
  <c r="L611"/>
  <c r="O611"/>
  <c r="U611" s="1"/>
  <c r="I612"/>
  <c r="AD609"/>
  <c r="AB609"/>
  <c r="AF607"/>
  <c r="AG608" l="1"/>
  <c r="AH608" s="1"/>
  <c r="AF608"/>
  <c r="AA611"/>
  <c r="V611"/>
  <c r="AB610"/>
  <c r="AD610"/>
  <c r="X611"/>
  <c r="I613"/>
  <c r="L612"/>
  <c r="O612"/>
  <c r="U612" s="1"/>
  <c r="AE609"/>
  <c r="AG609" l="1"/>
  <c r="AH609" s="1"/>
  <c r="AF609"/>
  <c r="AE610"/>
  <c r="AD611"/>
  <c r="AB611"/>
  <c r="I614"/>
  <c r="L613"/>
  <c r="O613"/>
  <c r="U613" s="1"/>
  <c r="V612"/>
  <c r="AA612"/>
  <c r="X612"/>
  <c r="AG610" l="1"/>
  <c r="AH610" s="1"/>
  <c r="AF610"/>
  <c r="X613"/>
  <c r="I615"/>
  <c r="AE611"/>
  <c r="AD612"/>
  <c r="AB612"/>
  <c r="L614"/>
  <c r="O614"/>
  <c r="U614" s="1"/>
  <c r="V613"/>
  <c r="AA613"/>
  <c r="AG611" l="1"/>
  <c r="AH611" s="1"/>
  <c r="AE612"/>
  <c r="AF611"/>
  <c r="AD613"/>
  <c r="L615"/>
  <c r="O615"/>
  <c r="U615" s="1"/>
  <c r="AA614"/>
  <c r="V614"/>
  <c r="I616"/>
  <c r="AB613"/>
  <c r="X614"/>
  <c r="AG612" l="1"/>
  <c r="AH612" s="1"/>
  <c r="AE613"/>
  <c r="AF612"/>
  <c r="AA615"/>
  <c r="V615"/>
  <c r="AB614"/>
  <c r="AD614"/>
  <c r="X615"/>
  <c r="L616"/>
  <c r="O616"/>
  <c r="U616" s="1"/>
  <c r="I617"/>
  <c r="AG613" l="1"/>
  <c r="AH613" s="1"/>
  <c r="AF613"/>
  <c r="AE614"/>
  <c r="X616"/>
  <c r="AD615"/>
  <c r="AB615"/>
  <c r="I618"/>
  <c r="L617"/>
  <c r="O617"/>
  <c r="U617" s="1"/>
  <c r="V616"/>
  <c r="AA616"/>
  <c r="AG614" l="1"/>
  <c r="AH614" s="1"/>
  <c r="AF614"/>
  <c r="X617"/>
  <c r="I619"/>
  <c r="V617"/>
  <c r="AA617"/>
  <c r="L618"/>
  <c r="O618"/>
  <c r="U618" s="1"/>
  <c r="AD616"/>
  <c r="AB616"/>
  <c r="AE615"/>
  <c r="AG615" l="1"/>
  <c r="AH615" s="1"/>
  <c r="AE616"/>
  <c r="X618"/>
  <c r="L619"/>
  <c r="O619"/>
  <c r="U619" s="1"/>
  <c r="AD617"/>
  <c r="AB617"/>
  <c r="I620"/>
  <c r="AA618"/>
  <c r="V618"/>
  <c r="AF615"/>
  <c r="AG616" l="1"/>
  <c r="AH616" s="1"/>
  <c r="AF616"/>
  <c r="I621"/>
  <c r="L620"/>
  <c r="O620"/>
  <c r="U620" s="1"/>
  <c r="AA619"/>
  <c r="V619"/>
  <c r="X619"/>
  <c r="AD618"/>
  <c r="AB618"/>
  <c r="AE617"/>
  <c r="AG617" l="1"/>
  <c r="AH617" s="1"/>
  <c r="V620"/>
  <c r="AA620"/>
  <c r="L621"/>
  <c r="O621"/>
  <c r="U621" s="1"/>
  <c r="X620"/>
  <c r="I622"/>
  <c r="AD619"/>
  <c r="AB619"/>
  <c r="AF617"/>
  <c r="AE618"/>
  <c r="AG618" l="1"/>
  <c r="AH618" s="1"/>
  <c r="AE619"/>
  <c r="AB620"/>
  <c r="I623"/>
  <c r="AD620"/>
  <c r="V621"/>
  <c r="AA621"/>
  <c r="X621"/>
  <c r="L622"/>
  <c r="O622"/>
  <c r="U622" s="1"/>
  <c r="AF618"/>
  <c r="AG619" l="1"/>
  <c r="AH619" s="1"/>
  <c r="AE620"/>
  <c r="AF619"/>
  <c r="X622"/>
  <c r="AD621"/>
  <c r="AB621"/>
  <c r="I624"/>
  <c r="V622"/>
  <c r="AA622"/>
  <c r="L623"/>
  <c r="O623"/>
  <c r="U623" s="1"/>
  <c r="AG620" l="1"/>
  <c r="AH620" s="1"/>
  <c r="AB622"/>
  <c r="AF620"/>
  <c r="AE621"/>
  <c r="AA623"/>
  <c r="V623"/>
  <c r="L624"/>
  <c r="O624"/>
  <c r="U624" s="1"/>
  <c r="X623"/>
  <c r="I625"/>
  <c r="AD622"/>
  <c r="AG621" l="1"/>
  <c r="AH621" s="1"/>
  <c r="AF621"/>
  <c r="AA624"/>
  <c r="V624"/>
  <c r="AD623"/>
  <c r="AB623"/>
  <c r="X624"/>
  <c r="I626"/>
  <c r="L625"/>
  <c r="O625"/>
  <c r="U625" s="1"/>
  <c r="AE622"/>
  <c r="AG622" l="1"/>
  <c r="AH622" s="1"/>
  <c r="X625"/>
  <c r="AF622"/>
  <c r="AE623"/>
  <c r="AD624"/>
  <c r="AB624"/>
  <c r="AA625"/>
  <c r="V625"/>
  <c r="I627"/>
  <c r="L626"/>
  <c r="O626"/>
  <c r="U626" s="1"/>
  <c r="AG623" l="1"/>
  <c r="AH623" s="1"/>
  <c r="AF623"/>
  <c r="AE624"/>
  <c r="AA626"/>
  <c r="V626"/>
  <c r="L627"/>
  <c r="O627"/>
  <c r="U627" s="1"/>
  <c r="AD625"/>
  <c r="AB625"/>
  <c r="X626"/>
  <c r="I628"/>
  <c r="AG624" l="1"/>
  <c r="AH624" s="1"/>
  <c r="AF624"/>
  <c r="I629"/>
  <c r="X627"/>
  <c r="AE625"/>
  <c r="AB626"/>
  <c r="AD626"/>
  <c r="AA627"/>
  <c r="V627"/>
  <c r="L628"/>
  <c r="O628"/>
  <c r="U628" s="1"/>
  <c r="AG625" l="1"/>
  <c r="AH625" s="1"/>
  <c r="AE626"/>
  <c r="I630"/>
  <c r="AF625"/>
  <c r="AD627"/>
  <c r="AB627"/>
  <c r="X628"/>
  <c r="AA628"/>
  <c r="V628"/>
  <c r="L629"/>
  <c r="O629"/>
  <c r="U629" s="1"/>
  <c r="AG626" l="1"/>
  <c r="AH626" s="1"/>
  <c r="AF626"/>
  <c r="X629"/>
  <c r="L630"/>
  <c r="O630"/>
  <c r="U630" s="1"/>
  <c r="AE627"/>
  <c r="AD628"/>
  <c r="AB628"/>
  <c r="AA629"/>
  <c r="V629"/>
  <c r="I631"/>
  <c r="AG627" l="1"/>
  <c r="AH627" s="1"/>
  <c r="X630"/>
  <c r="L631"/>
  <c r="O631"/>
  <c r="U631" s="1"/>
  <c r="V630"/>
  <c r="AA630"/>
  <c r="AF627"/>
  <c r="AB629"/>
  <c r="AD629"/>
  <c r="I632"/>
  <c r="AE628"/>
  <c r="AG628" l="1"/>
  <c r="AH628" s="1"/>
  <c r="AE629"/>
  <c r="AA631"/>
  <c r="V631"/>
  <c r="X631"/>
  <c r="AB630"/>
  <c r="AD630"/>
  <c r="L632"/>
  <c r="O632"/>
  <c r="U632" s="1"/>
  <c r="I633"/>
  <c r="AF628"/>
  <c r="AG629" l="1"/>
  <c r="AH629" s="1"/>
  <c r="AF629"/>
  <c r="AE630"/>
  <c r="L633"/>
  <c r="O633"/>
  <c r="U633" s="1"/>
  <c r="AD631"/>
  <c r="AB631"/>
  <c r="I634"/>
  <c r="AA632"/>
  <c r="V632"/>
  <c r="X632"/>
  <c r="AG630" l="1"/>
  <c r="AH630" s="1"/>
  <c r="AF630"/>
  <c r="X633"/>
  <c r="AD632"/>
  <c r="AB632"/>
  <c r="L634"/>
  <c r="O634"/>
  <c r="U634" s="1"/>
  <c r="AE631"/>
  <c r="I635"/>
  <c r="V633"/>
  <c r="AA633"/>
  <c r="AG631" l="1"/>
  <c r="AH631" s="1"/>
  <c r="AF631"/>
  <c r="X634"/>
  <c r="AE632"/>
  <c r="L635"/>
  <c r="O635"/>
  <c r="U635" s="1"/>
  <c r="I636"/>
  <c r="V634"/>
  <c r="AA634"/>
  <c r="AD633"/>
  <c r="AB633"/>
  <c r="AG632" l="1"/>
  <c r="AH632" s="1"/>
  <c r="AD634"/>
  <c r="AE633"/>
  <c r="AF632"/>
  <c r="AB634"/>
  <c r="AA635"/>
  <c r="V635"/>
  <c r="X635"/>
  <c r="L636"/>
  <c r="O636"/>
  <c r="U636" s="1"/>
  <c r="I637"/>
  <c r="AG633" l="1"/>
  <c r="AH633" s="1"/>
  <c r="AE634"/>
  <c r="AF633"/>
  <c r="L637"/>
  <c r="O637"/>
  <c r="U637" s="1"/>
  <c r="AD635"/>
  <c r="AB635"/>
  <c r="I638"/>
  <c r="AA636"/>
  <c r="V636"/>
  <c r="X636"/>
  <c r="AG634" l="1"/>
  <c r="AH634" s="1"/>
  <c r="AF634"/>
  <c r="I639"/>
  <c r="AE635"/>
  <c r="AD636"/>
  <c r="AB636"/>
  <c r="L638"/>
  <c r="O638"/>
  <c r="U638" s="1"/>
  <c r="V637"/>
  <c r="AA637"/>
  <c r="X637"/>
  <c r="AG635" l="1"/>
  <c r="AH635" s="1"/>
  <c r="AF635"/>
  <c r="L639"/>
  <c r="O639"/>
  <c r="U639" s="1"/>
  <c r="AB637"/>
  <c r="AD637"/>
  <c r="V638"/>
  <c r="AA638"/>
  <c r="I640"/>
  <c r="X638"/>
  <c r="AE636"/>
  <c r="AG636" l="1"/>
  <c r="AH636" s="1"/>
  <c r="AE637"/>
  <c r="AA639"/>
  <c r="V639"/>
  <c r="X639"/>
  <c r="L640"/>
  <c r="O640"/>
  <c r="U640" s="1"/>
  <c r="AB638"/>
  <c r="AD638"/>
  <c r="I641"/>
  <c r="AF636"/>
  <c r="AG637" l="1"/>
  <c r="AH637" s="1"/>
  <c r="AF637"/>
  <c r="AE638"/>
  <c r="AA640"/>
  <c r="V640"/>
  <c r="X640"/>
  <c r="AD639"/>
  <c r="AB639"/>
  <c r="L641"/>
  <c r="O641"/>
  <c r="U641" s="1"/>
  <c r="I642"/>
  <c r="AG638" l="1"/>
  <c r="AH638" s="1"/>
  <c r="AE639"/>
  <c r="AF638"/>
  <c r="X641"/>
  <c r="AD640"/>
  <c r="AB640"/>
  <c r="L642"/>
  <c r="O642"/>
  <c r="U642" s="1"/>
  <c r="V641"/>
  <c r="AA641"/>
  <c r="I643"/>
  <c r="AG639" l="1"/>
  <c r="AH639" s="1"/>
  <c r="AF639"/>
  <c r="AE640"/>
  <c r="L643"/>
  <c r="O643"/>
  <c r="U643" s="1"/>
  <c r="V642"/>
  <c r="AA642"/>
  <c r="AD641"/>
  <c r="AB641"/>
  <c r="I644"/>
  <c r="X642"/>
  <c r="AG640" l="1"/>
  <c r="AH640" s="1"/>
  <c r="AF640"/>
  <c r="I645"/>
  <c r="AA643"/>
  <c r="V643"/>
  <c r="AE641"/>
  <c r="X643"/>
  <c r="L644"/>
  <c r="O644"/>
  <c r="U644" s="1"/>
  <c r="AB642"/>
  <c r="AD642"/>
  <c r="AG641" l="1"/>
  <c r="AH641" s="1"/>
  <c r="AF641"/>
  <c r="AE642"/>
  <c r="L645"/>
  <c r="O645"/>
  <c r="U645" s="1"/>
  <c r="AA644"/>
  <c r="V644"/>
  <c r="I646"/>
  <c r="AD643"/>
  <c r="AB643"/>
  <c r="X644"/>
  <c r="AG642" l="1"/>
  <c r="AH642" s="1"/>
  <c r="AF642"/>
  <c r="AE643"/>
  <c r="V645"/>
  <c r="AA645"/>
  <c r="X645"/>
  <c r="L646"/>
  <c r="O646"/>
  <c r="U646" s="1"/>
  <c r="I647"/>
  <c r="AD644"/>
  <c r="AB644"/>
  <c r="AG643" l="1"/>
  <c r="AH643" s="1"/>
  <c r="AF643"/>
  <c r="AE644"/>
  <c r="AD645"/>
  <c r="AB645"/>
  <c r="I648"/>
  <c r="AA646"/>
  <c r="V646"/>
  <c r="X646"/>
  <c r="L647"/>
  <c r="O647"/>
  <c r="U647" s="1"/>
  <c r="AG644" l="1"/>
  <c r="AH644" s="1"/>
  <c r="AF644"/>
  <c r="AB646"/>
  <c r="AD646"/>
  <c r="L648"/>
  <c r="O648"/>
  <c r="U648" s="1"/>
  <c r="AE645"/>
  <c r="V647"/>
  <c r="AA647"/>
  <c r="I649"/>
  <c r="X647"/>
  <c r="AG645" l="1"/>
  <c r="AH645" s="1"/>
  <c r="AE646"/>
  <c r="AF645"/>
  <c r="X648"/>
  <c r="L649"/>
  <c r="O649"/>
  <c r="U649" s="1"/>
  <c r="AA648"/>
  <c r="V648"/>
  <c r="I650"/>
  <c r="AD647"/>
  <c r="AB647"/>
  <c r="AG646" l="1"/>
  <c r="AH646" s="1"/>
  <c r="AF646"/>
  <c r="I651"/>
  <c r="AD648"/>
  <c r="AB648"/>
  <c r="AE647"/>
  <c r="L650"/>
  <c r="O650"/>
  <c r="U650" s="1"/>
  <c r="V649"/>
  <c r="AA649"/>
  <c r="X649"/>
  <c r="AG647" l="1"/>
  <c r="AH647" s="1"/>
  <c r="AF647"/>
  <c r="X650"/>
  <c r="AD649"/>
  <c r="L651"/>
  <c r="O651"/>
  <c r="U651" s="1"/>
  <c r="I652"/>
  <c r="AA650"/>
  <c r="V650"/>
  <c r="AE648"/>
  <c r="AB649"/>
  <c r="AG648" l="1"/>
  <c r="AH648" s="1"/>
  <c r="AE649"/>
  <c r="V651"/>
  <c r="AA651"/>
  <c r="L652"/>
  <c r="O652"/>
  <c r="U652" s="1"/>
  <c r="X651"/>
  <c r="I653"/>
  <c r="AF648"/>
  <c r="AD650"/>
  <c r="AB650"/>
  <c r="AG649" l="1"/>
  <c r="AH649" s="1"/>
  <c r="AF649"/>
  <c r="AE650"/>
  <c r="L653"/>
  <c r="O653"/>
  <c r="U653" s="1"/>
  <c r="V652"/>
  <c r="AA652"/>
  <c r="I654"/>
  <c r="X652"/>
  <c r="AD651"/>
  <c r="AB651"/>
  <c r="AG650" l="1"/>
  <c r="AH650" s="1"/>
  <c r="AE651"/>
  <c r="AF650"/>
  <c r="AD652"/>
  <c r="AB652"/>
  <c r="L654"/>
  <c r="O654"/>
  <c r="U654" s="1"/>
  <c r="I655"/>
  <c r="AA653"/>
  <c r="V653"/>
  <c r="X653"/>
  <c r="AG651" l="1"/>
  <c r="AH651" s="1"/>
  <c r="AF651"/>
  <c r="L655"/>
  <c r="O655"/>
  <c r="U655" s="1"/>
  <c r="AE652"/>
  <c r="AD653"/>
  <c r="AB653"/>
  <c r="I656"/>
  <c r="AA654"/>
  <c r="V654"/>
  <c r="X654"/>
  <c r="AG652" l="1"/>
  <c r="AH652" s="1"/>
  <c r="AE653"/>
  <c r="AF652"/>
  <c r="I657"/>
  <c r="AB654"/>
  <c r="AD654"/>
  <c r="L656"/>
  <c r="O656"/>
  <c r="U656" s="1"/>
  <c r="AA655"/>
  <c r="V655"/>
  <c r="X655"/>
  <c r="AG653" l="1"/>
  <c r="AH653" s="1"/>
  <c r="AF653"/>
  <c r="AE654"/>
  <c r="X656"/>
  <c r="V656"/>
  <c r="AA656"/>
  <c r="L657"/>
  <c r="O657"/>
  <c r="U657" s="1"/>
  <c r="AD655"/>
  <c r="AB655"/>
  <c r="I658"/>
  <c r="AG654" l="1"/>
  <c r="AH654" s="1"/>
  <c r="X657"/>
  <c r="AF654"/>
  <c r="AB656"/>
  <c r="AD656"/>
  <c r="AE655"/>
  <c r="V657"/>
  <c r="AA657"/>
  <c r="I659"/>
  <c r="L658"/>
  <c r="O658"/>
  <c r="U658" s="1"/>
  <c r="AG655" l="1"/>
  <c r="AH655" s="1"/>
  <c r="AE656"/>
  <c r="AF655"/>
  <c r="AA658"/>
  <c r="V658"/>
  <c r="X658"/>
  <c r="I660"/>
  <c r="L659"/>
  <c r="O659"/>
  <c r="U659" s="1"/>
  <c r="AD657"/>
  <c r="AB657"/>
  <c r="AG656" l="1"/>
  <c r="AH656" s="1"/>
  <c r="AF656"/>
  <c r="V659"/>
  <c r="AA659"/>
  <c r="I661"/>
  <c r="X659"/>
  <c r="AE657"/>
  <c r="L660"/>
  <c r="O660"/>
  <c r="U660" s="1"/>
  <c r="AB658"/>
  <c r="AD658"/>
  <c r="AG657" l="1"/>
  <c r="AH657" s="1"/>
  <c r="AB659"/>
  <c r="AE658"/>
  <c r="I662"/>
  <c r="X660"/>
  <c r="AF657"/>
  <c r="AD659"/>
  <c r="AA660"/>
  <c r="V660"/>
  <c r="L661"/>
  <c r="O661"/>
  <c r="U661" s="1"/>
  <c r="AG658" l="1"/>
  <c r="AH658" s="1"/>
  <c r="AF658"/>
  <c r="AE659"/>
  <c r="X661"/>
  <c r="I663"/>
  <c r="AA661"/>
  <c r="V661"/>
  <c r="AD660"/>
  <c r="AB660"/>
  <c r="L662"/>
  <c r="O662"/>
  <c r="U662" s="1"/>
  <c r="AG659" l="1"/>
  <c r="AH659" s="1"/>
  <c r="AF659"/>
  <c r="I664"/>
  <c r="AD661"/>
  <c r="AB661"/>
  <c r="V662"/>
  <c r="AA662"/>
  <c r="L663"/>
  <c r="O663"/>
  <c r="U663" s="1"/>
  <c r="X662"/>
  <c r="AE660"/>
  <c r="AG660" l="1"/>
  <c r="AH660" s="1"/>
  <c r="AE661"/>
  <c r="X663"/>
  <c r="V663"/>
  <c r="AA663"/>
  <c r="AB662"/>
  <c r="AD662"/>
  <c r="L664"/>
  <c r="O664"/>
  <c r="U664" s="1"/>
  <c r="AF660"/>
  <c r="I665"/>
  <c r="AG661" l="1"/>
  <c r="AH661" s="1"/>
  <c r="AE662"/>
  <c r="AF661"/>
  <c r="AD663"/>
  <c r="AA664"/>
  <c r="V664"/>
  <c r="L665"/>
  <c r="O665"/>
  <c r="U665" s="1"/>
  <c r="X664"/>
  <c r="I666"/>
  <c r="AB663"/>
  <c r="AG662" l="1"/>
  <c r="AH662" s="1"/>
  <c r="AE663"/>
  <c r="AF662"/>
  <c r="X665"/>
  <c r="V665"/>
  <c r="AA665"/>
  <c r="AD664"/>
  <c r="AB664"/>
  <c r="L666"/>
  <c r="O666"/>
  <c r="U666" s="1"/>
  <c r="I667"/>
  <c r="AG663" l="1"/>
  <c r="AH663" s="1"/>
  <c r="AD665"/>
  <c r="AF663"/>
  <c r="X666"/>
  <c r="AE664"/>
  <c r="L667"/>
  <c r="O667"/>
  <c r="U667" s="1"/>
  <c r="I668"/>
  <c r="V666"/>
  <c r="AA666"/>
  <c r="AB665"/>
  <c r="AG664" l="1"/>
  <c r="AH664" s="1"/>
  <c r="AE665"/>
  <c r="AF664"/>
  <c r="I669"/>
  <c r="AB666"/>
  <c r="AD666"/>
  <c r="L668"/>
  <c r="O668"/>
  <c r="U668" s="1"/>
  <c r="AA667"/>
  <c r="V667"/>
  <c r="X667"/>
  <c r="AG665" l="1"/>
  <c r="AH665" s="1"/>
  <c r="AF665"/>
  <c r="L669"/>
  <c r="O669"/>
  <c r="U669" s="1"/>
  <c r="X668"/>
  <c r="AD667"/>
  <c r="AB667"/>
  <c r="I670"/>
  <c r="AA668"/>
  <c r="V668"/>
  <c r="AE666"/>
  <c r="AG666" l="1"/>
  <c r="AH666" s="1"/>
  <c r="L670"/>
  <c r="O670"/>
  <c r="U670" s="1"/>
  <c r="AE667"/>
  <c r="AF666"/>
  <c r="AA669"/>
  <c r="V669"/>
  <c r="AD668"/>
  <c r="AB668"/>
  <c r="X669"/>
  <c r="I671"/>
  <c r="AG667" l="1"/>
  <c r="AH667" s="1"/>
  <c r="AF667"/>
  <c r="AE668"/>
  <c r="AD669"/>
  <c r="AB669"/>
  <c r="AA670"/>
  <c r="V670"/>
  <c r="X670"/>
  <c r="I672"/>
  <c r="L671"/>
  <c r="O671"/>
  <c r="U671" s="1"/>
  <c r="AG668" l="1"/>
  <c r="AH668" s="1"/>
  <c r="AF668"/>
  <c r="X671"/>
  <c r="L672"/>
  <c r="O672"/>
  <c r="U672" s="1"/>
  <c r="AE669"/>
  <c r="I673"/>
  <c r="AA671"/>
  <c r="V671"/>
  <c r="AB670"/>
  <c r="AD670"/>
  <c r="AG669" l="1"/>
  <c r="AH669" s="1"/>
  <c r="AF669"/>
  <c r="AE670"/>
  <c r="L673"/>
  <c r="O673"/>
  <c r="U673" s="1"/>
  <c r="V672"/>
  <c r="AA672"/>
  <c r="AD671"/>
  <c r="AB671"/>
  <c r="X672"/>
  <c r="I674"/>
  <c r="AG670" l="1"/>
  <c r="AH670" s="1"/>
  <c r="AF670"/>
  <c r="AE671"/>
  <c r="AA673"/>
  <c r="V673"/>
  <c r="L674"/>
  <c r="O674"/>
  <c r="U674" s="1"/>
  <c r="X673"/>
  <c r="AD672"/>
  <c r="AB672"/>
  <c r="I675"/>
  <c r="AG671" l="1"/>
  <c r="AH671" s="1"/>
  <c r="AF671"/>
  <c r="AA674"/>
  <c r="V674"/>
  <c r="X674"/>
  <c r="L675"/>
  <c r="O675"/>
  <c r="U675" s="1"/>
  <c r="AE672"/>
  <c r="I676"/>
  <c r="AD673"/>
  <c r="AB673"/>
  <c r="AG672" l="1"/>
  <c r="AH672" s="1"/>
  <c r="X675"/>
  <c r="AF672"/>
  <c r="AB674"/>
  <c r="AD674"/>
  <c r="AE673"/>
  <c r="I677"/>
  <c r="L676"/>
  <c r="O676"/>
  <c r="U676" s="1"/>
  <c r="V675"/>
  <c r="AA675"/>
  <c r="AE674" l="1"/>
  <c r="AG673"/>
  <c r="AH673" s="1"/>
  <c r="AF673"/>
  <c r="AA676"/>
  <c r="V676"/>
  <c r="X676"/>
  <c r="I678"/>
  <c r="L677"/>
  <c r="O677"/>
  <c r="U677" s="1"/>
  <c r="AD675"/>
  <c r="AB675"/>
  <c r="AG674" l="1"/>
  <c r="AH674" s="1"/>
  <c r="AF674"/>
  <c r="V677"/>
  <c r="AA677"/>
  <c r="L678"/>
  <c r="O678"/>
  <c r="U678" s="1"/>
  <c r="X677"/>
  <c r="AD676"/>
  <c r="AB676"/>
  <c r="I679"/>
  <c r="AE675"/>
  <c r="AG675" l="1"/>
  <c r="AH675" s="1"/>
  <c r="AD677"/>
  <c r="AB677"/>
  <c r="V678"/>
  <c r="AA678"/>
  <c r="AF675"/>
  <c r="X678"/>
  <c r="AE676"/>
  <c r="L679"/>
  <c r="O679"/>
  <c r="U679" s="1"/>
  <c r="I680"/>
  <c r="AG676" l="1"/>
  <c r="AH676" s="1"/>
  <c r="AF676"/>
  <c r="AA679"/>
  <c r="V679"/>
  <c r="AE677"/>
  <c r="L680"/>
  <c r="O680"/>
  <c r="U680" s="1"/>
  <c r="X679"/>
  <c r="AB678"/>
  <c r="AD678"/>
  <c r="I681"/>
  <c r="AG677" l="1"/>
  <c r="AH677" s="1"/>
  <c r="X680"/>
  <c r="AF677"/>
  <c r="AD679"/>
  <c r="AB679"/>
  <c r="AE678"/>
  <c r="I682"/>
  <c r="L681"/>
  <c r="O681"/>
  <c r="U681" s="1"/>
  <c r="V680"/>
  <c r="AA680"/>
  <c r="AG678" l="1"/>
  <c r="AH678" s="1"/>
  <c r="AE679"/>
  <c r="X681"/>
  <c r="AB680"/>
  <c r="L682"/>
  <c r="O682"/>
  <c r="U682" s="1"/>
  <c r="AD680"/>
  <c r="AA681"/>
  <c r="V681"/>
  <c r="I683"/>
  <c r="AF678"/>
  <c r="AG679" l="1"/>
  <c r="AH679" s="1"/>
  <c r="AF679"/>
  <c r="AE680"/>
  <c r="AA682"/>
  <c r="V682"/>
  <c r="I684"/>
  <c r="X682"/>
  <c r="L683"/>
  <c r="O683"/>
  <c r="U683" s="1"/>
  <c r="AD681"/>
  <c r="AB681"/>
  <c r="AG680" l="1"/>
  <c r="AH680" s="1"/>
  <c r="AF680"/>
  <c r="L684"/>
  <c r="O684"/>
  <c r="U684" s="1"/>
  <c r="I685"/>
  <c r="AE681"/>
  <c r="V683"/>
  <c r="AA683"/>
  <c r="AD682"/>
  <c r="AB682"/>
  <c r="X683"/>
  <c r="AG681" l="1"/>
  <c r="AH681" s="1"/>
  <c r="AF681"/>
  <c r="L685"/>
  <c r="O685"/>
  <c r="U685" s="1"/>
  <c r="AD683"/>
  <c r="AB683"/>
  <c r="AA684"/>
  <c r="V684"/>
  <c r="AE682"/>
  <c r="I686"/>
  <c r="X684"/>
  <c r="AG682" l="1"/>
  <c r="AH682" s="1"/>
  <c r="X685"/>
  <c r="AF682"/>
  <c r="AA685"/>
  <c r="V685"/>
  <c r="AE683"/>
  <c r="I687"/>
  <c r="L686"/>
  <c r="O686"/>
  <c r="U686" s="1"/>
  <c r="AD684"/>
  <c r="AB684"/>
  <c r="AG683" l="1"/>
  <c r="AH683" s="1"/>
  <c r="AE684"/>
  <c r="AA686"/>
  <c r="V686"/>
  <c r="AD685"/>
  <c r="AB685"/>
  <c r="X686"/>
  <c r="L687"/>
  <c r="O687"/>
  <c r="U687" s="1"/>
  <c r="AF683"/>
  <c r="I688"/>
  <c r="AG684" l="1"/>
  <c r="AH684" s="1"/>
  <c r="AF684"/>
  <c r="AD686"/>
  <c r="AB686"/>
  <c r="L688"/>
  <c r="O688"/>
  <c r="U688" s="1"/>
  <c r="I689"/>
  <c r="AA687"/>
  <c r="V687"/>
  <c r="X687"/>
  <c r="AE685"/>
  <c r="AG685" l="1"/>
  <c r="AH685" s="1"/>
  <c r="AF685"/>
  <c r="I690"/>
  <c r="AE686"/>
  <c r="AA688"/>
  <c r="V688"/>
  <c r="X688"/>
  <c r="L689"/>
  <c r="O689"/>
  <c r="U689" s="1"/>
  <c r="AD687"/>
  <c r="AB687"/>
  <c r="AG686" l="1"/>
  <c r="AH686" s="1"/>
  <c r="AE687"/>
  <c r="AD688"/>
  <c r="AB688"/>
  <c r="L690"/>
  <c r="O690"/>
  <c r="U690" s="1"/>
  <c r="I691"/>
  <c r="AF686"/>
  <c r="AA689"/>
  <c r="V689"/>
  <c r="X689"/>
  <c r="AG687" l="1"/>
  <c r="AH687" s="1"/>
  <c r="AF687"/>
  <c r="I692"/>
  <c r="AE688"/>
  <c r="AA690"/>
  <c r="V690"/>
  <c r="X690"/>
  <c r="AD689"/>
  <c r="AB689"/>
  <c r="L691"/>
  <c r="O691"/>
  <c r="U691" s="1"/>
  <c r="AG688" l="1"/>
  <c r="AH688" s="1"/>
  <c r="X691"/>
  <c r="L692"/>
  <c r="O692"/>
  <c r="U692" s="1"/>
  <c r="AB690"/>
  <c r="AD690"/>
  <c r="I693"/>
  <c r="AA691"/>
  <c r="V691"/>
  <c r="AE689"/>
  <c r="AF688"/>
  <c r="AG689" l="1"/>
  <c r="AH689" s="1"/>
  <c r="AA692"/>
  <c r="V692"/>
  <c r="X692"/>
  <c r="L693"/>
  <c r="O693"/>
  <c r="U693" s="1"/>
  <c r="I694"/>
  <c r="AF689"/>
  <c r="AD691"/>
  <c r="AB691"/>
  <c r="AE690"/>
  <c r="AG690" l="1"/>
  <c r="AH690" s="1"/>
  <c r="X693"/>
  <c r="I695"/>
  <c r="AD692"/>
  <c r="AB692"/>
  <c r="AE691"/>
  <c r="AF690"/>
  <c r="L694"/>
  <c r="O694"/>
  <c r="U694" s="1"/>
  <c r="AA693"/>
  <c r="V693"/>
  <c r="AG691" l="1"/>
  <c r="AH691" s="1"/>
  <c r="X694"/>
  <c r="AE692"/>
  <c r="L695"/>
  <c r="O695"/>
  <c r="U695" s="1"/>
  <c r="I696"/>
  <c r="AF691"/>
  <c r="AD693"/>
  <c r="AB693"/>
  <c r="AA694"/>
  <c r="V694"/>
  <c r="AG692" l="1"/>
  <c r="AH692" s="1"/>
  <c r="AF692"/>
  <c r="X695"/>
  <c r="AA695"/>
  <c r="V695"/>
  <c r="L696"/>
  <c r="O696"/>
  <c r="U696" s="1"/>
  <c r="AE693"/>
  <c r="AD694"/>
  <c r="AB694"/>
  <c r="I697"/>
  <c r="AG693" l="1"/>
  <c r="AH693" s="1"/>
  <c r="I698"/>
  <c r="AD695"/>
  <c r="AB695"/>
  <c r="L697"/>
  <c r="O697"/>
  <c r="U697" s="1"/>
  <c r="AA696"/>
  <c r="V696"/>
  <c r="AE694"/>
  <c r="X696"/>
  <c r="AF693"/>
  <c r="AG694" l="1"/>
  <c r="AH694" s="1"/>
  <c r="X697"/>
  <c r="AA697"/>
  <c r="V697"/>
  <c r="AD696"/>
  <c r="AB696"/>
  <c r="AE695"/>
  <c r="L698"/>
  <c r="O698"/>
  <c r="U698" s="1"/>
  <c r="I699"/>
  <c r="AF694"/>
  <c r="AG695" l="1"/>
  <c r="AH695" s="1"/>
  <c r="AB697"/>
  <c r="AD697"/>
  <c r="AF695"/>
  <c r="AA698"/>
  <c r="V698"/>
  <c r="X698"/>
  <c r="AE696"/>
  <c r="L699"/>
  <c r="O699"/>
  <c r="U699" s="1"/>
  <c r="I700"/>
  <c r="AG696" l="1"/>
  <c r="AH696" s="1"/>
  <c r="AF696"/>
  <c r="AE697"/>
  <c r="AA699"/>
  <c r="V699"/>
  <c r="L700"/>
  <c r="O700"/>
  <c r="U700" s="1"/>
  <c r="X699"/>
  <c r="AB698"/>
  <c r="AD698"/>
  <c r="AG697" l="1"/>
  <c r="AH697" s="1"/>
  <c r="AF697"/>
  <c r="AE698"/>
  <c r="AD699"/>
  <c r="AB699"/>
  <c r="AA700"/>
  <c r="V700"/>
  <c r="X700"/>
  <c r="AG698" l="1"/>
  <c r="AH698" s="1"/>
  <c r="AF698"/>
  <c r="AB700"/>
  <c r="AD700"/>
  <c r="AE699"/>
  <c r="AE700" l="1"/>
  <c r="AG699"/>
  <c r="AH699" s="1"/>
  <c r="AF699"/>
  <c r="AF700" l="1"/>
  <c r="AG700"/>
  <c r="AH700" s="1"/>
</calcChain>
</file>

<file path=xl/sharedStrings.xml><?xml version="1.0" encoding="utf-8"?>
<sst xmlns="http://schemas.openxmlformats.org/spreadsheetml/2006/main" count="4930" uniqueCount="51">
  <si>
    <t>mA</t>
  </si>
  <si>
    <t>E =</t>
  </si>
  <si>
    <t>W</t>
  </si>
  <si>
    <t>Vrms</t>
  </si>
  <si>
    <t>P =</t>
  </si>
  <si>
    <t>deg</t>
  </si>
  <si>
    <t>pF</t>
  </si>
  <si>
    <t>uH</t>
  </si>
  <si>
    <t>kHz</t>
  </si>
  <si>
    <t>f</t>
  </si>
  <si>
    <t>fres</t>
  </si>
  <si>
    <t>f = 1 / 2pi sqrt(LC)</t>
  </si>
  <si>
    <t>KHz</t>
  </si>
  <si>
    <t>P = E^2/R</t>
  </si>
  <si>
    <t>uW</t>
  </si>
  <si>
    <t>Q =</t>
  </si>
  <si>
    <t>L1 =</t>
  </si>
  <si>
    <t>R1 =</t>
  </si>
  <si>
    <t>F</t>
  </si>
  <si>
    <t>H</t>
  </si>
  <si>
    <t>Hz</t>
  </si>
  <si>
    <t>j</t>
  </si>
  <si>
    <t>frequency</t>
  </si>
  <si>
    <t>Zca</t>
  </si>
  <si>
    <t>Z1</t>
  </si>
  <si>
    <t>Ca =</t>
  </si>
  <si>
    <t>R1</t>
  </si>
  <si>
    <t>-j / wC</t>
  </si>
  <si>
    <t>j wL</t>
  </si>
  <si>
    <t>R1 + Z1</t>
  </si>
  <si>
    <t>Ip</t>
  </si>
  <si>
    <t>I = V/R</t>
  </si>
  <si>
    <t>Y</t>
  </si>
  <si>
    <t>Parallel Tank w/series R Analysis</t>
  </si>
  <si>
    <t xml:space="preserve"> </t>
  </si>
  <si>
    <t>2pi * f * L / R</t>
  </si>
  <si>
    <t>Y = (R1 + Z1)</t>
  </si>
  <si>
    <t>(Zca * Y)</t>
  </si>
  <si>
    <t>(Zca + Y)</t>
  </si>
  <si>
    <r>
      <rPr>
        <sz val="10"/>
        <color theme="1"/>
        <rFont val="Calibri"/>
        <family val="2"/>
        <scheme val="minor"/>
      </rPr>
      <t>R</t>
    </r>
    <r>
      <rPr>
        <sz val="10"/>
        <color theme="1"/>
        <rFont val="Symbol"/>
        <family val="1"/>
        <charset val="2"/>
      </rPr>
      <t>W</t>
    </r>
  </si>
  <si>
    <r>
      <rPr>
        <sz val="10"/>
        <color theme="1"/>
        <rFont val="Calibri"/>
        <family val="2"/>
        <scheme val="minor"/>
      </rPr>
      <t>X</t>
    </r>
    <r>
      <rPr>
        <sz val="10"/>
        <color theme="1"/>
        <rFont val="Symbol"/>
        <family val="1"/>
        <charset val="2"/>
      </rPr>
      <t>W</t>
    </r>
  </si>
  <si>
    <r>
      <rPr>
        <sz val="10"/>
        <color theme="1"/>
        <rFont val="Calibri"/>
        <family val="2"/>
        <scheme val="minor"/>
      </rPr>
      <t>k</t>
    </r>
    <r>
      <rPr>
        <sz val="10"/>
        <color theme="1"/>
        <rFont val="Symbol"/>
        <family val="1"/>
        <charset val="2"/>
      </rPr>
      <t>W</t>
    </r>
  </si>
  <si>
    <t>mag</t>
  </si>
  <si>
    <t>Zp</t>
  </si>
  <si>
    <t>2pi =</t>
  </si>
  <si>
    <t>step</t>
  </si>
  <si>
    <t>mV</t>
  </si>
  <si>
    <t>Zp = (Zca * Y) / (Zca + Y)</t>
  </si>
  <si>
    <t>Zp = Zca || Y</t>
  </si>
  <si>
    <t>V</t>
  </si>
  <si>
    <t>V = I/R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</si>
</sst>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3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165" fontId="1" fillId="0" borderId="0" xfId="0" applyNumberFormat="1" applyFont="1" applyAlignment="1">
      <alignment horizontal="center"/>
    </xf>
    <xf numFmtId="0" fontId="7" fillId="0" borderId="0" xfId="0" applyFont="1"/>
    <xf numFmtId="1" fontId="1" fillId="0" borderId="0" xfId="0" applyNumberFormat="1" applyFont="1"/>
    <xf numFmtId="166" fontId="4" fillId="0" borderId="0" xfId="0" applyNumberFormat="1" applyFont="1" applyAlignment="1">
      <alignment horizontal="center"/>
    </xf>
    <xf numFmtId="1" fontId="4" fillId="0" borderId="0" xfId="0" applyNumberFormat="1" applyFont="1"/>
    <xf numFmtId="166" fontId="4" fillId="0" borderId="0" xfId="0" applyNumberFormat="1" applyFont="1"/>
    <xf numFmtId="1" fontId="8" fillId="0" borderId="0" xfId="0" applyNumberFormat="1" applyFont="1" applyAlignment="1">
      <alignment horizontal="right"/>
    </xf>
    <xf numFmtId="0" fontId="5" fillId="0" borderId="0" xfId="0" applyFont="1"/>
    <xf numFmtId="0" fontId="9" fillId="0" borderId="0" xfId="0" applyFont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8" xfId="0" applyFont="1" applyBorder="1"/>
    <xf numFmtId="0" fontId="9" fillId="0" borderId="2" xfId="0" applyFont="1" applyBorder="1" applyAlignment="1">
      <alignment horizontal="left"/>
    </xf>
    <xf numFmtId="165" fontId="4" fillId="0" borderId="2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Circuit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Zt vs f</c:v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Primary!$H$6:$H$700</c:f>
              <c:numCache>
                <c:formatCode>0.0</c:formatCode>
                <c:ptCount val="695"/>
                <c:pt idx="0" formatCode="General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Primary!$AG$6:$AG$700</c:f>
              <c:numCache>
                <c:formatCode>0.000</c:formatCode>
                <c:ptCount val="695"/>
                <c:pt idx="0">
                  <c:v>0.71342660151195403</c:v>
                </c:pt>
                <c:pt idx="1">
                  <c:v>0.71778353590689237</c:v>
                </c:pt>
                <c:pt idx="2">
                  <c:v>0.72216487684718045</c:v>
                </c:pt>
                <c:pt idx="3">
                  <c:v>0.72657088995341013</c:v>
                </c:pt>
                <c:pt idx="4">
                  <c:v>0.73100184435421478</c:v>
                </c:pt>
                <c:pt idx="5">
                  <c:v>0.73545801274644584</c:v>
                </c:pt>
                <c:pt idx="6">
                  <c:v>0.73993967145658135</c:v>
                </c:pt>
                <c:pt idx="7">
                  <c:v>0.74444710050338314</c:v>
                </c:pt>
                <c:pt idx="8">
                  <c:v>0.74898058366185105</c:v>
                </c:pt>
                <c:pt idx="9">
                  <c:v>0.75354040852848747</c:v>
                </c:pt>
                <c:pt idx="10">
                  <c:v>0.75812686658791861</c:v>
                </c:pt>
                <c:pt idx="11">
                  <c:v>0.76274025328089246</c:v>
                </c:pt>
                <c:pt idx="12">
                  <c:v>0.76738086807369921</c:v>
                </c:pt>
                <c:pt idx="13">
                  <c:v>0.77204901452903985</c:v>
                </c:pt>
                <c:pt idx="14">
                  <c:v>0.77674500037838312</c:v>
                </c:pt>
                <c:pt idx="15">
                  <c:v>0.78146913759584602</c:v>
                </c:pt>
                <c:pt idx="16">
                  <c:v>0.7862217424736363</c:v>
                </c:pt>
                <c:pt idx="17">
                  <c:v>0.7910031356990942</c:v>
                </c:pt>
                <c:pt idx="18">
                  <c:v>0.79581364243337505</c:v>
                </c:pt>
                <c:pt idx="19">
                  <c:v>0.800653592391813</c:v>
                </c:pt>
                <c:pt idx="20">
                  <c:v>0.80552331992600834</c:v>
                </c:pt>
                <c:pt idx="21">
                  <c:v>0.81042316410767923</c:v>
                </c:pt>
                <c:pt idx="22">
                  <c:v>0.81535346881432924</c:v>
                </c:pt>
                <c:pt idx="23">
                  <c:v>0.82031458281676695</c:v>
                </c:pt>
                <c:pt idx="24">
                  <c:v>0.82530685986853403</c:v>
                </c:pt>
                <c:pt idx="25">
                  <c:v>0.83033065879728474</c:v>
                </c:pt>
                <c:pt idx="26">
                  <c:v>0.8353863435981681</c:v>
                </c:pt>
                <c:pt idx="27">
                  <c:v>0.84047428352926634</c:v>
                </c:pt>
                <c:pt idx="28">
                  <c:v>0.84559485320914074</c:v>
                </c:pt>
                <c:pt idx="29">
                  <c:v>0.85074843271653855</c:v>
                </c:pt>
                <c:pt idx="30">
                  <c:v>0.85593540769231991</c:v>
                </c:pt>
                <c:pt idx="31">
                  <c:v>0.86115616944366147</c:v>
                </c:pt>
                <c:pt idx="32">
                  <c:v>0.86641111505059631</c:v>
                </c:pt>
                <c:pt idx="33">
                  <c:v>0.87170064747494935</c:v>
                </c:pt>
                <c:pt idx="34">
                  <c:v>0.87702517567173932</c:v>
                </c:pt>
                <c:pt idx="35">
                  <c:v>0.88238511470309888</c:v>
                </c:pt>
                <c:pt idx="36">
                  <c:v>0.88778088585479553</c:v>
                </c:pt>
                <c:pt idx="37">
                  <c:v>0.89321291675541192</c:v>
                </c:pt>
                <c:pt idx="38">
                  <c:v>0.89868164149826091</c:v>
                </c:pt>
                <c:pt idx="39">
                  <c:v>0.90418750076610743</c:v>
                </c:pt>
                <c:pt idx="40">
                  <c:v>0.90973094195877602</c:v>
                </c:pt>
                <c:pt idx="41">
                  <c:v>0.91531241932371754</c:v>
                </c:pt>
                <c:pt idx="42">
                  <c:v>0.92093239408962013</c:v>
                </c:pt>
                <c:pt idx="43">
                  <c:v>0.9265913346031448</c:v>
                </c:pt>
                <c:pt idx="44">
                  <c:v>0.93228971646887238</c:v>
                </c:pt>
                <c:pt idx="45">
                  <c:v>0.93802802269255148</c:v>
                </c:pt>
                <c:pt idx="46">
                  <c:v>0.94380674382773388</c:v>
                </c:pt>
                <c:pt idx="47">
                  <c:v>0.94962637812589978</c:v>
                </c:pt>
                <c:pt idx="48">
                  <c:v>0.95548743169016093</c:v>
                </c:pt>
                <c:pt idx="49">
                  <c:v>0.96139041863264951</c:v>
                </c:pt>
                <c:pt idx="50">
                  <c:v>0.9673358612356906</c:v>
                </c:pt>
                <c:pt idx="51">
                  <c:v>0.97332429011686861</c:v>
                </c:pt>
                <c:pt idx="52">
                  <c:v>0.97935624439809654</c:v>
                </c:pt>
                <c:pt idx="53">
                  <c:v>0.985432271878801</c:v>
                </c:pt>
                <c:pt idx="54">
                  <c:v>0.99155292921334337</c:v>
                </c:pt>
                <c:pt idx="55">
                  <c:v>0.99771878209279397</c:v>
                </c:pt>
                <c:pt idx="56">
                  <c:v>1.0039304054311908</c:v>
                </c:pt>
                <c:pt idx="57">
                  <c:v>1.0101883835564056</c:v>
                </c:pt>
                <c:pt idx="58">
                  <c:v>1.0164933104057567</c:v>
                </c:pt>
                <c:pt idx="59">
                  <c:v>1.022845789726502</c:v>
                </c:pt>
                <c:pt idx="60">
                  <c:v>1.0292464352813611</c:v>
                </c:pt>
                <c:pt idx="61">
                  <c:v>1.0356958710592068</c:v>
                </c:pt>
                <c:pt idx="62">
                  <c:v>1.0421947314910867</c:v>
                </c:pt>
                <c:pt idx="63">
                  <c:v>1.0487436616717225</c:v>
                </c:pt>
                <c:pt idx="64">
                  <c:v>1.0553433175866651</c:v>
                </c:pt>
                <c:pt idx="65">
                  <c:v>1.0619943663452571</c:v>
                </c:pt>
                <c:pt idx="66">
                  <c:v>1.0686974864195897</c:v>
                </c:pt>
                <c:pt idx="67">
                  <c:v>1.0754533678896301</c:v>
                </c:pt>
                <c:pt idx="68">
                  <c:v>1.0822627126947075</c:v>
                </c:pt>
                <c:pt idx="69">
                  <c:v>1.0891262348915487</c:v>
                </c:pt>
                <c:pt idx="70">
                  <c:v>1.0960446609190642</c:v>
                </c:pt>
                <c:pt idx="71">
                  <c:v>1.1030187298700957</c:v>
                </c:pt>
                <c:pt idx="72">
                  <c:v>1.1100491937703338</c:v>
                </c:pt>
                <c:pt idx="73">
                  <c:v>1.117136817864631</c:v>
                </c:pt>
                <c:pt idx="74">
                  <c:v>1.124282380910939</c:v>
                </c:pt>
                <c:pt idx="75">
                  <c:v>1.1314866754821085</c:v>
                </c:pt>
                <c:pt idx="76">
                  <c:v>1.1387505082757989</c:v>
                </c:pt>
                <c:pt idx="77">
                  <c:v>1.1460747004327507</c:v>
                </c:pt>
                <c:pt idx="78">
                  <c:v>1.1534600878636903</c:v>
                </c:pt>
                <c:pt idx="79">
                  <c:v>1.1609075215851334</c:v>
                </c:pt>
                <c:pt idx="80">
                  <c:v>1.1684178680643826</c:v>
                </c:pt>
                <c:pt idx="81">
                  <c:v>1.1759920095740009</c:v>
                </c:pt>
                <c:pt idx="82">
                  <c:v>1.1836308445560781</c:v>
                </c:pt>
                <c:pt idx="83">
                  <c:v>1.1913352879966004</c:v>
                </c:pt>
                <c:pt idx="84">
                  <c:v>1.1991062718102534</c:v>
                </c:pt>
                <c:pt idx="85">
                  <c:v>1.2069447452360018</c:v>
                </c:pt>
                <c:pt idx="86">
                  <c:v>1.214851675243793</c:v>
                </c:pt>
                <c:pt idx="87">
                  <c:v>1.2228280469527617</c:v>
                </c:pt>
                <c:pt idx="88">
                  <c:v>1.2308748640613059</c:v>
                </c:pt>
                <c:pt idx="89">
                  <c:v>1.2389931492894397</c:v>
                </c:pt>
                <c:pt idx="90">
                  <c:v>1.2471839448338222</c:v>
                </c:pt>
                <c:pt idx="91">
                  <c:v>1.2554483128359009</c:v>
                </c:pt>
                <c:pt idx="92">
                  <c:v>1.263787335863604</c:v>
                </c:pt>
                <c:pt idx="93">
                  <c:v>1.2722021174070433</c:v>
                </c:pt>
                <c:pt idx="94">
                  <c:v>1.2806937823887101</c:v>
                </c:pt>
                <c:pt idx="95">
                  <c:v>1.2892634776886527</c:v>
                </c:pt>
                <c:pt idx="96">
                  <c:v>1.2979123726851585</c:v>
                </c:pt>
                <c:pt idx="97">
                  <c:v>1.3066416598114758</c:v>
                </c:pt>
                <c:pt idx="98">
                  <c:v>1.315452555129129</c:v>
                </c:pt>
                <c:pt idx="99">
                  <c:v>1.3243462989184158</c:v>
                </c:pt>
                <c:pt idx="100">
                  <c:v>1.3333241562866787</c:v>
                </c:pt>
                <c:pt idx="101">
                  <c:v>1.3423874177949893</c:v>
                </c:pt>
                <c:pt idx="102">
                  <c:v>1.3515374001038933</c:v>
                </c:pt>
                <c:pt idx="103">
                  <c:v>1.3607754466388962</c:v>
                </c:pt>
                <c:pt idx="104">
                  <c:v>1.3701029282763957</c:v>
                </c:pt>
                <c:pt idx="105">
                  <c:v>1.3795212440508078</c:v>
                </c:pt>
                <c:pt idx="106">
                  <c:v>1.389031821883641</c:v>
                </c:pt>
                <c:pt idx="107">
                  <c:v>1.3986361193353214</c:v>
                </c:pt>
                <c:pt idx="108">
                  <c:v>1.4083356243806129</c:v>
                </c:pt>
                <c:pt idx="109">
                  <c:v>1.4181318562084788</c:v>
                </c:pt>
                <c:pt idx="110">
                  <c:v>1.4280263660473134</c:v>
                </c:pt>
                <c:pt idx="111">
                  <c:v>1.4380207380164696</c:v>
                </c:pt>
                <c:pt idx="112">
                  <c:v>1.4481165900050685</c:v>
                </c:pt>
                <c:pt idx="113">
                  <c:v>1.4583155745791241</c:v>
                </c:pt>
                <c:pt idx="114">
                  <c:v>1.4686193799180451</c:v>
                </c:pt>
                <c:pt idx="115">
                  <c:v>1.4790297307816349</c:v>
                </c:pt>
                <c:pt idx="116">
                  <c:v>1.4895483895087496</c:v>
                </c:pt>
                <c:pt idx="117">
                  <c:v>1.5001771570488325</c:v>
                </c:pt>
                <c:pt idx="118">
                  <c:v>1.5109178740276032</c:v>
                </c:pt>
                <c:pt idx="119">
                  <c:v>1.5217724218482083</c:v>
                </c:pt>
                <c:pt idx="120">
                  <c:v>1.5327427238292395</c:v>
                </c:pt>
                <c:pt idx="121">
                  <c:v>1.5438307463810523</c:v>
                </c:pt>
                <c:pt idx="122">
                  <c:v>1.5550385002219027</c:v>
                </c:pt>
                <c:pt idx="123">
                  <c:v>1.5663680416354893</c:v>
                </c:pt>
                <c:pt idx="124">
                  <c:v>1.5778214737715424</c:v>
                </c:pt>
                <c:pt idx="125">
                  <c:v>1.5894009479911992</c:v>
                </c:pt>
                <c:pt idx="126">
                  <c:v>1.6011086652589706</c:v>
                </c:pt>
                <c:pt idx="127">
                  <c:v>1.612946877583193</c:v>
                </c:pt>
                <c:pt idx="128">
                  <c:v>1.6249178895069512</c:v>
                </c:pt>
                <c:pt idx="129">
                  <c:v>1.6370240596515353</c:v>
                </c:pt>
                <c:pt idx="130">
                  <c:v>1.6492678023146257</c:v>
                </c:pt>
                <c:pt idx="131">
                  <c:v>1.6616515891254555</c:v>
                </c:pt>
                <c:pt idx="132">
                  <c:v>1.674177950759363</c:v>
                </c:pt>
                <c:pt idx="133">
                  <c:v>1.6868494787142108</c:v>
                </c:pt>
                <c:pt idx="134">
                  <c:v>1.6996688271513081</c:v>
                </c:pt>
                <c:pt idx="135">
                  <c:v>1.7126387148035804</c:v>
                </c:pt>
                <c:pt idx="136">
                  <c:v>1.7257619269538624</c:v>
                </c:pt>
                <c:pt idx="137">
                  <c:v>1.7390413174863544</c:v>
                </c:pt>
                <c:pt idx="138">
                  <c:v>1.7524798110144009</c:v>
                </c:pt>
                <c:pt idx="139">
                  <c:v>1.7660804050879393</c:v>
                </c:pt>
                <c:pt idx="140">
                  <c:v>1.7798461724841135</c:v>
                </c:pt>
                <c:pt idx="141">
                  <c:v>1.7937802635847286</c:v>
                </c:pt>
                <c:pt idx="142">
                  <c:v>1.8078859088444186</c:v>
                </c:pt>
                <c:pt idx="143">
                  <c:v>1.8221664213535851</c:v>
                </c:pt>
                <c:pt idx="144">
                  <c:v>1.8366251995003815</c:v>
                </c:pt>
                <c:pt idx="145">
                  <c:v>1.8512657297362409</c:v>
                </c:pt>
                <c:pt idx="146">
                  <c:v>1.8660915894496648</c:v>
                </c:pt>
                <c:pt idx="147">
                  <c:v>1.8811064499532666</c:v>
                </c:pt>
                <c:pt idx="148">
                  <c:v>1.8963140795892934</c:v>
                </c:pt>
                <c:pt idx="149">
                  <c:v>1.9117183469591579</c:v>
                </c:pt>
                <c:pt idx="150">
                  <c:v>1.9273232242827916</c:v>
                </c:pt>
                <c:pt idx="151">
                  <c:v>1.9431327908939418</c:v>
                </c:pt>
                <c:pt idx="152">
                  <c:v>1.9591512368778876</c:v>
                </c:pt>
                <c:pt idx="153">
                  <c:v>1.9753828668583733</c:v>
                </c:pt>
                <c:pt idx="154">
                  <c:v>1.9918321039409663</c:v>
                </c:pt>
                <c:pt idx="155">
                  <c:v>2.0085034938204136</c:v>
                </c:pt>
                <c:pt idx="156">
                  <c:v>2.02540170906002</c:v>
                </c:pt>
                <c:pt idx="157">
                  <c:v>2.0425315535515094</c:v>
                </c:pt>
                <c:pt idx="158">
                  <c:v>2.059897967164297</c:v>
                </c:pt>
                <c:pt idx="159">
                  <c:v>2.0775060305936588</c:v>
                </c:pt>
                <c:pt idx="160">
                  <c:v>2.0953609704177509</c:v>
                </c:pt>
                <c:pt idx="161">
                  <c:v>2.1134681643740789</c:v>
                </c:pt>
                <c:pt idx="162">
                  <c:v>2.1318331468666059</c:v>
                </c:pt>
                <c:pt idx="163">
                  <c:v>2.1504616147153315</c:v>
                </c:pt>
                <c:pt idx="164">
                  <c:v>2.1693594331608961</c:v>
                </c:pt>
                <c:pt idx="165">
                  <c:v>2.188532642137512</c:v>
                </c:pt>
                <c:pt idx="166">
                  <c:v>2.2079874628282909</c:v>
                </c:pt>
                <c:pt idx="167">
                  <c:v>2.2277303045179377</c:v>
                </c:pt>
                <c:pt idx="168">
                  <c:v>2.2477677717586437</c:v>
                </c:pt>
                <c:pt idx="169">
                  <c:v>2.2681066718660157</c:v>
                </c:pt>
                <c:pt idx="170">
                  <c:v>2.2887540227629124</c:v>
                </c:pt>
                <c:pt idx="171">
                  <c:v>2.3097170611901543</c:v>
                </c:pt>
                <c:pt idx="172">
                  <c:v>2.3310032513043084</c:v>
                </c:pt>
                <c:pt idx="173">
                  <c:v>2.3526202936839749</c:v>
                </c:pt>
                <c:pt idx="174">
                  <c:v>2.3745761347674157</c:v>
                </c:pt>
                <c:pt idx="175">
                  <c:v>2.3968789767458003</c:v>
                </c:pt>
                <c:pt idx="176">
                  <c:v>2.4195372879379549</c:v>
                </c:pt>
                <c:pt idx="177">
                  <c:v>2.4425598136741566</c:v>
                </c:pt>
                <c:pt idx="178">
                  <c:v>2.4659555877183554</c:v>
                </c:pt>
                <c:pt idx="179">
                  <c:v>2.4897339442601538</c:v>
                </c:pt>
                <c:pt idx="180">
                  <c:v>2.5139045305099703</c:v>
                </c:pt>
                <c:pt idx="181">
                  <c:v>2.5384773199330795</c:v>
                </c:pt>
                <c:pt idx="182">
                  <c:v>2.563462626160645</c:v>
                </c:pt>
                <c:pt idx="183">
                  <c:v>2.5888711176185009</c:v>
                </c:pt>
                <c:pt idx="184">
                  <c:v>2.6147138329172424</c:v>
                </c:pt>
                <c:pt idx="185">
                  <c:v>2.6410021970502475</c:v>
                </c:pt>
                <c:pt idx="186">
                  <c:v>2.6677480384495462</c:v>
                </c:pt>
                <c:pt idx="187">
                  <c:v>2.6949636069529928</c:v>
                </c:pt>
                <c:pt idx="188">
                  <c:v>2.7226615927400553</c:v>
                </c:pt>
                <c:pt idx="189">
                  <c:v>2.7508551462976798</c:v>
                </c:pt>
                <c:pt idx="190">
                  <c:v>2.7795578994821866</c:v>
                </c:pt>
                <c:pt idx="191">
                  <c:v>2.8087839877480301</c:v>
                </c:pt>
                <c:pt idx="192">
                  <c:v>2.838548073619525</c:v>
                </c:pt>
                <c:pt idx="193">
                  <c:v>2.8688653714873791</c:v>
                </c:pt>
                <c:pt idx="194">
                  <c:v>2.8997516738180704</c:v>
                </c:pt>
                <c:pt idx="195">
                  <c:v>2.931223378870865</c:v>
                </c:pt>
                <c:pt idx="196">
                  <c:v>2.9632975200246254</c:v>
                </c:pt>
                <c:pt idx="197">
                  <c:v>2.9959917968245051</c:v>
                </c:pt>
                <c:pt idx="198">
                  <c:v>3.0293246078673497</c:v>
                </c:pt>
                <c:pt idx="199">
                  <c:v>3.0633150856540885</c:v>
                </c:pt>
                <c:pt idx="200">
                  <c:v>3.0979831335477148</c:v>
                </c:pt>
                <c:pt idx="201">
                  <c:v>3.1333494649867459</c:v>
                </c:pt>
                <c:pt idx="202">
                  <c:v>3.1694356451163435</c:v>
                </c:pt>
                <c:pt idx="203">
                  <c:v>3.206264135012785</c:v>
                </c:pt>
                <c:pt idx="204">
                  <c:v>3.2438583386916404</c:v>
                </c:pt>
                <c:pt idx="205">
                  <c:v>3.2822426531062456</c:v>
                </c:pt>
                <c:pt idx="206">
                  <c:v>3.3214425213606549</c:v>
                </c:pt>
                <c:pt idx="207">
                  <c:v>3.3614844893807487</c:v>
                </c:pt>
                <c:pt idx="208">
                  <c:v>3.402396266308485</c:v>
                </c:pt>
                <c:pt idx="209">
                  <c:v>3.4442067889077239</c:v>
                </c:pt>
                <c:pt idx="210">
                  <c:v>3.4869462902958732</c:v>
                </c:pt>
                <c:pt idx="211">
                  <c:v>3.5306463733440743</c:v>
                </c:pt>
                <c:pt idx="212">
                  <c:v>3.5753400891199734</c:v>
                </c:pt>
                <c:pt idx="213">
                  <c:v>3.6210620207818036</c:v>
                </c:pt>
                <c:pt idx="214">
                  <c:v>3.6678483733707865</c:v>
                </c:pt>
                <c:pt idx="215">
                  <c:v>3.7157370699912042</c:v>
                </c:pt>
                <c:pt idx="216">
                  <c:v>3.7647678549144636</c:v>
                </c:pt>
                <c:pt idx="217">
                  <c:v>3.8149824041955345</c:v>
                </c:pt>
                <c:pt idx="218">
                  <c:v>3.8664244444479747</c:v>
                </c:pt>
                <c:pt idx="219">
                  <c:v>3.9191398804880135</c:v>
                </c:pt>
                <c:pt idx="220">
                  <c:v>3.9731769326297921</c:v>
                </c:pt>
                <c:pt idx="221">
                  <c:v>4.0285862844935911</c:v>
                </c:pt>
                <c:pt idx="222">
                  <c:v>4.0854212422779863</c:v>
                </c:pt>
                <c:pt idx="223">
                  <c:v>4.1437379065463826</c:v>
                </c:pt>
                <c:pt idx="224">
                  <c:v>4.2035953576897924</c:v>
                </c:pt>
                <c:pt idx="225">
                  <c:v>4.2650558563526566</c:v>
                </c:pt>
                <c:pt idx="226">
                  <c:v>4.3281850602485905</c:v>
                </c:pt>
                <c:pt idx="227">
                  <c:v>4.393052258950692</c:v>
                </c:pt>
                <c:pt idx="228">
                  <c:v>4.4597306284182432</c:v>
                </c:pt>
                <c:pt idx="229">
                  <c:v>4.5282975072220388</c:v>
                </c:pt>
                <c:pt idx="230">
                  <c:v>4.5988346966563078</c:v>
                </c:pt>
                <c:pt idx="231">
                  <c:v>4.6714287871810818</c:v>
                </c:pt>
                <c:pt idx="232">
                  <c:v>4.7461715139286449</c:v>
                </c:pt>
                <c:pt idx="233">
                  <c:v>4.8231601443366898</c:v>
                </c:pt>
                <c:pt idx="234">
                  <c:v>4.9024979013451526</c:v>
                </c:pt>
                <c:pt idx="235">
                  <c:v>4.9842944260200648</c:v>
                </c:pt>
                <c:pt idx="236">
                  <c:v>5.0686662839547552</c:v>
                </c:pt>
                <c:pt idx="237">
                  <c:v>5.1557375203556877</c:v>
                </c:pt>
                <c:pt idx="238">
                  <c:v>5.2456402693587041</c:v>
                </c:pt>
                <c:pt idx="239">
                  <c:v>5.3385154238548775</c:v>
                </c:pt>
                <c:pt idx="240">
                  <c:v>5.4345133729494446</c:v>
                </c:pt>
                <c:pt idx="241">
                  <c:v>5.5337948151513396</c:v>
                </c:pt>
                <c:pt idx="242">
                  <c:v>5.6365316565174393</c:v>
                </c:pt>
                <c:pt idx="243">
                  <c:v>5.7429080042809542</c:v>
                </c:pt>
                <c:pt idx="244">
                  <c:v>5.8531212680110372</c:v>
                </c:pt>
                <c:pt idx="245">
                  <c:v>5.9673833821176041</c:v>
                </c:pt>
                <c:pt idx="246">
                  <c:v>6.085922165579964</c:v>
                </c:pt>
                <c:pt idx="247">
                  <c:v>6.2089828371952951</c:v>
                </c:pt>
                <c:pt idx="248">
                  <c:v>6.3368297074822379</c:v>
                </c:pt>
                <c:pt idx="249">
                  <c:v>6.4697480717193994</c:v>
                </c:pt>
                <c:pt idx="250">
                  <c:v>6.6080463325491685</c:v>
                </c:pt>
                <c:pt idx="251">
                  <c:v>6.7520583852599865</c:v>
                </c:pt>
                <c:pt idx="252">
                  <c:v>6.9021463044269815</c:v>
                </c:pt>
                <c:pt idx="253">
                  <c:v>7.0587033772323844</c:v>
                </c:pt>
                <c:pt idx="254">
                  <c:v>7.2221575367378383</c:v>
                </c:pt>
                <c:pt idx="255">
                  <c:v>7.3929752579335908</c:v>
                </c:pt>
                <c:pt idx="256">
                  <c:v>7.5716659909111028</c:v>
                </c:pt>
                <c:pt idx="257">
                  <c:v>7.7587872194563641</c:v>
                </c:pt>
                <c:pt idx="258">
                  <c:v>7.9549502503234244</c:v>
                </c:pt>
                <c:pt idx="259">
                  <c:v>8.1608268591591138</c:v>
                </c:pt>
                <c:pt idx="260">
                  <c:v>8.3771569444546312</c:v>
                </c:pt>
                <c:pt idx="261">
                  <c:v>8.604757372205917</c:v>
                </c:pt>
                <c:pt idx="262">
                  <c:v>8.8445322327339913</c:v>
                </c:pt>
                <c:pt idx="263">
                  <c:v>9.0974847793752911</c:v>
                </c:pt>
                <c:pt idx="264">
                  <c:v>9.3647313791470115</c:v>
                </c:pt>
                <c:pt idx="265">
                  <c:v>9.6475178815042213</c:v>
                </c:pt>
                <c:pt idx="266">
                  <c:v>9.9472389075432108</c:v>
                </c:pt>
                <c:pt idx="267">
                  <c:v>10.265460684612437</c:v>
                </c:pt>
                <c:pt idx="268">
                  <c:v>10.603948208528957</c:v>
                </c:pt>
                <c:pt idx="269">
                  <c:v>10.964697718644485</c:v>
                </c:pt>
                <c:pt idx="270">
                  <c:v>11.349975735142497</c:v>
                </c:pt>
                <c:pt idx="271">
                  <c:v>11.762366254224474</c:v>
                </c:pt>
                <c:pt idx="272">
                  <c:v>12.204828154544611</c:v>
                </c:pt>
                <c:pt idx="273">
                  <c:v>12.680765478521767</c:v>
                </c:pt>
                <c:pt idx="274">
                  <c:v>13.194114073399408</c:v>
                </c:pt>
                <c:pt idx="275">
                  <c:v>13.749449192992824</c:v>
                </c:pt>
                <c:pt idx="276">
                  <c:v>14.35212019375934</c:v>
                </c:pt>
                <c:pt idx="277">
                  <c:v>15.008420587319803</c:v>
                </c:pt>
                <c:pt idx="278">
                  <c:v>15.725804702936959</c:v>
                </c:pt>
                <c:pt idx="279">
                  <c:v>16.51316647155933</c:v>
                </c:pt>
                <c:pt idx="280">
                  <c:v>17.381201987787328</c:v>
                </c:pt>
                <c:pt idx="281">
                  <c:v>18.342886504547991</c:v>
                </c:pt>
                <c:pt idx="282">
                  <c:v>19.414109901947842</c:v>
                </c:pt>
                <c:pt idx="283">
                  <c:v>20.614534926515358</c:v>
                </c:pt>
                <c:pt idx="284">
                  <c:v>21.968773704773174</c:v>
                </c:pt>
                <c:pt idx="285">
                  <c:v>23.508027061579895</c:v>
                </c:pt>
                <c:pt idx="286">
                  <c:v>25.272409801064899</c:v>
                </c:pt>
                <c:pt idx="287">
                  <c:v>27.314313982137119</c:v>
                </c:pt>
                <c:pt idx="288">
                  <c:v>29.703378244903938</c:v>
                </c:pt>
                <c:pt idx="289">
                  <c:v>32.534001473449543</c:v>
                </c:pt>
                <c:pt idx="290">
                  <c:v>35.936986293389246</c:v>
                </c:pt>
                <c:pt idx="291">
                  <c:v>40.098043773504848</c:v>
                </c:pt>
                <c:pt idx="292">
                  <c:v>45.28790648273722</c:v>
                </c:pt>
                <c:pt idx="293">
                  <c:v>51.912131177542783</c:v>
                </c:pt>
                <c:pt idx="294">
                  <c:v>60.592820279617754</c:v>
                </c:pt>
                <c:pt idx="295">
                  <c:v>72.291267272696487</c:v>
                </c:pt>
                <c:pt idx="296">
                  <c:v>88.415863092499364</c:v>
                </c:pt>
                <c:pt idx="297">
                  <c:v>110.44289424940527</c:v>
                </c:pt>
                <c:pt idx="298">
                  <c:v>136.79128225856061</c:v>
                </c:pt>
                <c:pt idx="299">
                  <c:v>153.93395041668632</c:v>
                </c:pt>
                <c:pt idx="300">
                  <c:v>144.08572647174307</c:v>
                </c:pt>
                <c:pt idx="301">
                  <c:v>118.47242803713074</c:v>
                </c:pt>
                <c:pt idx="302">
                  <c:v>94.768356766156586</c:v>
                </c:pt>
                <c:pt idx="303">
                  <c:v>77.066268293137156</c:v>
                </c:pt>
                <c:pt idx="304">
                  <c:v>64.251055369013329</c:v>
                </c:pt>
                <c:pt idx="305">
                  <c:v>54.812257230477051</c:v>
                </c:pt>
                <c:pt idx="306">
                  <c:v>47.666914490574861</c:v>
                </c:pt>
                <c:pt idx="307">
                  <c:v>42.109423255593448</c:v>
                </c:pt>
                <c:pt idx="308">
                  <c:v>37.681745206696263</c:v>
                </c:pt>
                <c:pt idx="309">
                  <c:v>34.08033187087203</c:v>
                </c:pt>
                <c:pt idx="310">
                  <c:v>31.098573470272605</c:v>
                </c:pt>
                <c:pt idx="311">
                  <c:v>28.592021109799678</c:v>
                </c:pt>
                <c:pt idx="312">
                  <c:v>26.457131242706943</c:v>
                </c:pt>
                <c:pt idx="313">
                  <c:v>24.617983593305958</c:v>
                </c:pt>
                <c:pt idx="314">
                  <c:v>23.017771257916394</c:v>
                </c:pt>
                <c:pt idx="315">
                  <c:v>21.613211193252599</c:v>
                </c:pt>
                <c:pt idx="316">
                  <c:v>20.370785523626452</c:v>
                </c:pt>
                <c:pt idx="317">
                  <c:v>19.264158298865912</c:v>
                </c:pt>
                <c:pt idx="318">
                  <c:v>18.272364225506706</c:v>
                </c:pt>
                <c:pt idx="319">
                  <c:v>17.378515222126651</c:v>
                </c:pt>
                <c:pt idx="320">
                  <c:v>16.56886118314263</c:v>
                </c:pt>
                <c:pt idx="321">
                  <c:v>15.832097442211488</c:v>
                </c:pt>
                <c:pt idx="322">
                  <c:v>15.158846934759847</c:v>
                </c:pt>
                <c:pt idx="323">
                  <c:v>14.541267979962059</c:v>
                </c:pt>
                <c:pt idx="324">
                  <c:v>13.97275367419207</c:v>
                </c:pt>
                <c:pt idx="325">
                  <c:v>13.447698970991025</c:v>
                </c:pt>
                <c:pt idx="326">
                  <c:v>12.961318377486327</c:v>
                </c:pt>
                <c:pt idx="327">
                  <c:v>12.509501927796153</c:v>
                </c:pt>
                <c:pt idx="328">
                  <c:v>12.088700404449714</c:v>
                </c:pt>
                <c:pt idx="329">
                  <c:v>11.695833125930763</c:v>
                </c:pt>
                <c:pt idx="330">
                  <c:v>11.328213302847677</c:v>
                </c:pt>
                <c:pt idx="331">
                  <c:v>10.983487187892599</c:v>
                </c:pt>
                <c:pt idx="332">
                  <c:v>10.659584141761753</c:v>
                </c:pt>
                <c:pt idx="333">
                  <c:v>10.354675401922963</c:v>
                </c:pt>
                <c:pt idx="334">
                  <c:v>10.067139838345971</c:v>
                </c:pt>
                <c:pt idx="335">
                  <c:v>9.795535355563727</c:v>
                </c:pt>
                <c:pt idx="336">
                  <c:v>9.5385748860031541</c:v>
                </c:pt>
                <c:pt idx="337">
                  <c:v>9.2951061385657177</c:v>
                </c:pt>
                <c:pt idx="338">
                  <c:v>9.0640944357034385</c:v>
                </c:pt>
                <c:pt idx="339">
                  <c:v>8.8446081039655393</c:v>
                </c:pt>
                <c:pt idx="340">
                  <c:v>8.6358059861919063</c:v>
                </c:pt>
                <c:pt idx="341">
                  <c:v>8.436926724897857</c:v>
                </c:pt>
                <c:pt idx="342">
                  <c:v>8.2472795309359164</c:v>
                </c:pt>
                <c:pt idx="343">
                  <c:v>8.0662362030075965</c:v>
                </c:pt>
                <c:pt idx="344">
                  <c:v>7.8932242048993686</c:v>
                </c:pt>
                <c:pt idx="345">
                  <c:v>7.7277206406172043</c:v>
                </c:pt>
                <c:pt idx="346">
                  <c:v>7.569246994579732</c:v>
                </c:pt>
                <c:pt idx="347">
                  <c:v>7.4173645260006262</c:v>
                </c:pt>
                <c:pt idx="348">
                  <c:v>7.2716702245613209</c:v>
                </c:pt>
                <c:pt idx="349">
                  <c:v>7.1317932492367531</c:v>
                </c:pt>
                <c:pt idx="350">
                  <c:v>6.9973917843137672</c:v>
                </c:pt>
                <c:pt idx="351">
                  <c:v>6.8681502567269419</c:v>
                </c:pt>
                <c:pt idx="352">
                  <c:v>6.7437768672204719</c:v>
                </c:pt>
                <c:pt idx="353">
                  <c:v>6.6240013948415228</c:v>
                </c:pt>
                <c:pt idx="354">
                  <c:v>6.5085732401288094</c:v>
                </c:pt>
                <c:pt idx="355">
                  <c:v>6.3972596772831567</c:v>
                </c:pt>
                <c:pt idx="356">
                  <c:v>6.2898442897567932</c:v>
                </c:pt>
                <c:pt idx="357">
                  <c:v>6.1861255672078768</c:v>
                </c:pt>
                <c:pt idx="358">
                  <c:v>6.0859156447435589</c:v>
                </c:pt>
                <c:pt idx="359">
                  <c:v>5.9890391679080892</c:v>
                </c:pt>
                <c:pt idx="360">
                  <c:v>5.8953322690330756</c:v>
                </c:pt>
                <c:pt idx="361">
                  <c:v>5.804641642415743</c:v>
                </c:pt>
                <c:pt idx="362">
                  <c:v>5.7168237073769763</c:v>
                </c:pt>
                <c:pt idx="363">
                  <c:v>5.6317438496143195</c:v>
                </c:pt>
                <c:pt idx="364">
                  <c:v>5.5492757324411981</c:v>
                </c:pt>
                <c:pt idx="365">
                  <c:v>5.4693006705190221</c:v>
                </c:pt>
                <c:pt idx="366">
                  <c:v>5.3917070595695051</c:v>
                </c:pt>
                <c:pt idx="367">
                  <c:v>5.3163898563178895</c:v>
                </c:pt>
                <c:pt idx="368">
                  <c:v>5.2432501035828194</c:v>
                </c:pt>
                <c:pt idx="369">
                  <c:v>5.1721944960078865</c:v>
                </c:pt>
                <c:pt idx="370">
                  <c:v>5.1031349824362433</c:v>
                </c:pt>
                <c:pt idx="371">
                  <c:v>5.0359884013727649</c:v>
                </c:pt>
                <c:pt idx="372">
                  <c:v>4.9706761463670182</c:v>
                </c:pt>
                <c:pt idx="373">
                  <c:v>4.9071238584917865</c:v>
                </c:pt>
                <c:pt idx="374">
                  <c:v>4.8452611433926682</c:v>
                </c:pt>
                <c:pt idx="375">
                  <c:v>4.7850213106493165</c:v>
                </c:pt>
                <c:pt idx="376">
                  <c:v>4.726341133423281</c:v>
                </c:pt>
                <c:pt idx="377">
                  <c:v>4.669160626574544</c:v>
                </c:pt>
                <c:pt idx="378">
                  <c:v>4.6134228416128318</c:v>
                </c:pt>
                <c:pt idx="379">
                  <c:v>4.5590736770125089</c:v>
                </c:pt>
                <c:pt idx="380">
                  <c:v>4.5060617025652796</c:v>
                </c:pt>
                <c:pt idx="381">
                  <c:v>4.4543379965738312</c:v>
                </c:pt>
                <c:pt idx="382">
                  <c:v>4.403855994804732</c:v>
                </c:pt>
                <c:pt idx="383">
                  <c:v>4.3545713502219039</c:v>
                </c:pt>
                <c:pt idx="384">
                  <c:v>4.3064418026137314</c:v>
                </c:pt>
                <c:pt idx="385">
                  <c:v>4.2594270573095105</c:v>
                </c:pt>
                <c:pt idx="386">
                  <c:v>4.2134886722545417</c:v>
                </c:pt>
                <c:pt idx="387">
                  <c:v>4.1685899527797545</c:v>
                </c:pt>
                <c:pt idx="388">
                  <c:v>4.124695853461156</c:v>
                </c:pt>
                <c:pt idx="389">
                  <c:v>4.0817728865181957</c:v>
                </c:pt>
                <c:pt idx="390">
                  <c:v>4.0397890362485622</c:v>
                </c:pt>
                <c:pt idx="391">
                  <c:v>3.9987136790403599</c:v>
                </c:pt>
                <c:pt idx="392">
                  <c:v>3.9585175085423563</c:v>
                </c:pt>
                <c:pt idx="393">
                  <c:v>3.9191724656083471</c:v>
                </c:pt>
                <c:pt idx="394">
                  <c:v>3.8806516726641882</c:v>
                </c:pt>
                <c:pt idx="395">
                  <c:v>3.8429293721752509</c:v>
                </c:pt>
                <c:pt idx="396">
                  <c:v>3.8059808689184971</c:v>
                </c:pt>
                <c:pt idx="397">
                  <c:v>3.769782475787705</c:v>
                </c:pt>
                <c:pt idx="398">
                  <c:v>3.7343114628820953</c:v>
                </c:pt>
                <c:pt idx="399">
                  <c:v>3.699546009648679</c:v>
                </c:pt>
                <c:pt idx="400">
                  <c:v>3.6654651598668191</c:v>
                </c:pt>
                <c:pt idx="401">
                  <c:v>3.6320487792800109</c:v>
                </c:pt>
                <c:pt idx="402">
                  <c:v>3.5992775156951207</c:v>
                </c:pt>
                <c:pt idx="403">
                  <c:v>3.5671327613830295</c:v>
                </c:pt>
                <c:pt idx="404">
                  <c:v>3.5355966176273439</c:v>
                </c:pt>
                <c:pt idx="405">
                  <c:v>3.5046518612794131</c:v>
                </c:pt>
                <c:pt idx="406">
                  <c:v>3.4742819131883955</c:v>
                </c:pt>
                <c:pt idx="407">
                  <c:v>3.4444708083849362</c:v>
                </c:pt>
                <c:pt idx="408">
                  <c:v>3.415203167905867</c:v>
                </c:pt>
                <c:pt idx="409">
                  <c:v>3.3864641721555104</c:v>
                </c:pt>
                <c:pt idx="410">
                  <c:v>3.3582395357067836</c:v>
                </c:pt>
                <c:pt idx="411">
                  <c:v>3.3305154834520563</c:v>
                </c:pt>
                <c:pt idx="412">
                  <c:v>3.3032787280202554</c:v>
                </c:pt>
                <c:pt idx="413">
                  <c:v>3.276516448382413</c:v>
                </c:pt>
                <c:pt idx="414">
                  <c:v>3.250216269573412</c:v>
                </c:pt>
                <c:pt idx="415">
                  <c:v>3.2243662434625193</c:v>
                </c:pt>
                <c:pt idx="416">
                  <c:v>3.1989548305100213</c:v>
                </c:pt>
                <c:pt idx="417">
                  <c:v>3.1739708824514534</c:v>
                </c:pt>
                <c:pt idx="418">
                  <c:v>3.1494036258548803</c:v>
                </c:pt>
                <c:pt idx="419">
                  <c:v>3.1252426465003009</c:v>
                </c:pt>
                <c:pt idx="420">
                  <c:v>3.1014778745336375</c:v>
                </c:pt>
                <c:pt idx="421">
                  <c:v>3.0780995703508514</c:v>
                </c:pt>
                <c:pt idx="422">
                  <c:v>3.0550983111706715</c:v>
                </c:pt>
                <c:pt idx="423">
                  <c:v>3.0324649782570328</c:v>
                </c:pt>
                <c:pt idx="424">
                  <c:v>3.0101907447548713</c:v>
                </c:pt>
                <c:pt idx="425">
                  <c:v>2.9882670641051998</c:v>
                </c:pt>
                <c:pt idx="426">
                  <c:v>2.9666856590075201</c:v>
                </c:pt>
                <c:pt idx="427">
                  <c:v>2.9454385108996619</c:v>
                </c:pt>
                <c:pt idx="428">
                  <c:v>2.9245178499269788</c:v>
                </c:pt>
                <c:pt idx="429">
                  <c:v>2.9039161453745206</c:v>
                </c:pt>
                <c:pt idx="430">
                  <c:v>2.8836260965374945</c:v>
                </c:pt>
                <c:pt idx="431">
                  <c:v>2.8636406240067074</c:v>
                </c:pt>
                <c:pt idx="432">
                  <c:v>2.8439528613472196</c:v>
                </c:pt>
                <c:pt idx="433">
                  <c:v>2.8245561471496194</c:v>
                </c:pt>
                <c:pt idx="434">
                  <c:v>2.8054440174346236</c:v>
                </c:pt>
                <c:pt idx="435">
                  <c:v>2.7866101983928053</c:v>
                </c:pt>
                <c:pt idx="436">
                  <c:v>2.7680485994423289</c:v>
                </c:pt>
                <c:pt idx="437">
                  <c:v>2.7497533065885675</c:v>
                </c:pt>
                <c:pt idx="438">
                  <c:v>2.7317185760703975</c:v>
                </c:pt>
                <c:pt idx="439">
                  <c:v>2.7139388282788226</c:v>
                </c:pt>
                <c:pt idx="440">
                  <c:v>2.696408641934442</c:v>
                </c:pt>
                <c:pt idx="441">
                  <c:v>2.6791227485109479</c:v>
                </c:pt>
                <c:pt idx="442">
                  <c:v>2.6620760268926675</c:v>
                </c:pt>
                <c:pt idx="443">
                  <c:v>2.6452634982547312</c:v>
                </c:pt>
                <c:pt idx="444">
                  <c:v>2.628680321155128</c:v>
                </c:pt>
                <c:pt idx="445">
                  <c:v>2.612321786828514</c:v>
                </c:pt>
                <c:pt idx="446">
                  <c:v>2.5961833146721109</c:v>
                </c:pt>
                <c:pt idx="447">
                  <c:v>2.5802604479146729</c:v>
                </c:pt>
                <c:pt idx="448">
                  <c:v>2.5645488494598738</c:v>
                </c:pt>
                <c:pt idx="449">
                  <c:v>2.5490442978960037</c:v>
                </c:pt>
                <c:pt idx="450">
                  <c:v>2.5337426836642245</c:v>
                </c:pt>
                <c:pt idx="451">
                  <c:v>2.5186400053781495</c:v>
                </c:pt>
                <c:pt idx="452">
                  <c:v>2.5037323662877444</c:v>
                </c:pt>
                <c:pt idx="453">
                  <c:v>2.48901597088105</c:v>
                </c:pt>
                <c:pt idx="454">
                  <c:v>2.4744871216174742</c:v>
                </c:pt>
                <c:pt idx="455">
                  <c:v>2.4601422157867399</c:v>
                </c:pt>
                <c:pt idx="456">
                  <c:v>2.4459777424879197</c:v>
                </c:pt>
                <c:pt idx="457">
                  <c:v>2.4319902797232111</c:v>
                </c:pt>
                <c:pt idx="458">
                  <c:v>2.4181764916013808</c:v>
                </c:pt>
                <c:pt idx="459">
                  <c:v>2.4045331256461444</c:v>
                </c:pt>
                <c:pt idx="460">
                  <c:v>2.3910570102048432</c:v>
                </c:pt>
                <c:pt idx="461">
                  <c:v>2.3777450519531325</c:v>
                </c:pt>
                <c:pt idx="462">
                  <c:v>2.3645942334915491</c:v>
                </c:pt>
                <c:pt idx="463">
                  <c:v>2.3516016110300133</c:v>
                </c:pt>
                <c:pt idx="464">
                  <c:v>2.3387643121565711</c:v>
                </c:pt>
                <c:pt idx="465">
                  <c:v>2.3260795336867823</c:v>
                </c:pt>
                <c:pt idx="466">
                  <c:v>2.3135445395904126</c:v>
                </c:pt>
                <c:pt idx="467">
                  <c:v>2.3011566589921815</c:v>
                </c:pt>
                <c:pt idx="468">
                  <c:v>2.2889132842435083</c:v>
                </c:pt>
                <c:pt idx="469">
                  <c:v>2.2768118690623358</c:v>
                </c:pt>
                <c:pt idx="470">
                  <c:v>2.2648499267382318</c:v>
                </c:pt>
                <c:pt idx="471">
                  <c:v>2.2530250284001236</c:v>
                </c:pt>
                <c:pt idx="472">
                  <c:v>2.2413348013441272</c:v>
                </c:pt>
                <c:pt idx="473">
                  <c:v>2.2297769274190538</c:v>
                </c:pt>
                <c:pt idx="474">
                  <c:v>2.2183491414672791</c:v>
                </c:pt>
                <c:pt idx="475">
                  <c:v>2.20704922981878</c:v>
                </c:pt>
                <c:pt idx="476">
                  <c:v>2.1958750288362414</c:v>
                </c:pt>
                <c:pt idx="477">
                  <c:v>2.1848244235092058</c:v>
                </c:pt>
                <c:pt idx="478">
                  <c:v>2.1738953460953718</c:v>
                </c:pt>
                <c:pt idx="479">
                  <c:v>2.1630857748071799</c:v>
                </c:pt>
                <c:pt idx="480">
                  <c:v>2.1523937325419604</c:v>
                </c:pt>
                <c:pt idx="481">
                  <c:v>2.1418172856539535</c:v>
                </c:pt>
                <c:pt idx="482">
                  <c:v>2.1313545427665939</c:v>
                </c:pt>
                <c:pt idx="483">
                  <c:v>2.1210036536235535</c:v>
                </c:pt>
                <c:pt idx="484">
                  <c:v>2.1107628079770322</c:v>
                </c:pt>
                <c:pt idx="485">
                  <c:v>2.1006302345119425</c:v>
                </c:pt>
                <c:pt idx="486">
                  <c:v>2.0906041998046132</c:v>
                </c:pt>
                <c:pt idx="487">
                  <c:v>2.080683007314732</c:v>
                </c:pt>
                <c:pt idx="488">
                  <c:v>2.0708649964093051</c:v>
                </c:pt>
                <c:pt idx="489">
                  <c:v>2.0611485414174417</c:v>
                </c:pt>
                <c:pt idx="490">
                  <c:v>2.0515320507148429</c:v>
                </c:pt>
                <c:pt idx="491">
                  <c:v>2.0420139658369121</c:v>
                </c:pt>
                <c:pt idx="492">
                  <c:v>2.032592760619429</c:v>
                </c:pt>
                <c:pt idx="493">
                  <c:v>2.0232669403658363</c:v>
                </c:pt>
                <c:pt idx="494">
                  <c:v>2.0140350410401227</c:v>
                </c:pt>
                <c:pt idx="495">
                  <c:v>2.0048956284844475</c:v>
                </c:pt>
                <c:pt idx="496">
                  <c:v>1.9958472976605797</c:v>
                </c:pt>
                <c:pt idx="497">
                  <c:v>1.9868886719143513</c:v>
                </c:pt>
                <c:pt idx="498">
                  <c:v>1.9780184022622769</c:v>
                </c:pt>
                <c:pt idx="499">
                  <c:v>1.9692351666995855</c:v>
                </c:pt>
                <c:pt idx="500">
                  <c:v>1.9605376695289196</c:v>
                </c:pt>
                <c:pt idx="501">
                  <c:v>1.951924640708973</c:v>
                </c:pt>
                <c:pt idx="502">
                  <c:v>1.9433948352223873</c:v>
                </c:pt>
                <c:pt idx="503">
                  <c:v>1.9349470324622542</c:v>
                </c:pt>
                <c:pt idx="504">
                  <c:v>1.9265800356365581</c:v>
                </c:pt>
                <c:pt idx="505">
                  <c:v>1.9182926711899932</c:v>
                </c:pt>
                <c:pt idx="506">
                  <c:v>1.9100837882425314</c:v>
                </c:pt>
                <c:pt idx="507">
                  <c:v>1.9019522580441905</c:v>
                </c:pt>
                <c:pt idx="508">
                  <c:v>1.8938969734454647</c:v>
                </c:pt>
                <c:pt idx="509">
                  <c:v>1.8859168483828836</c:v>
                </c:pt>
                <c:pt idx="510">
                  <c:v>1.8780108173792114</c:v>
                </c:pt>
                <c:pt idx="511">
                  <c:v>1.8701778350577876</c:v>
                </c:pt>
                <c:pt idx="512">
                  <c:v>1.862416875670559</c:v>
                </c:pt>
                <c:pt idx="513">
                  <c:v>1.8547269326393432</c:v>
                </c:pt>
                <c:pt idx="514">
                  <c:v>1.8471070181099027</c:v>
                </c:pt>
                <c:pt idx="515">
                  <c:v>1.8395561625184018</c:v>
                </c:pt>
                <c:pt idx="516">
                  <c:v>1.8320734141698634</c:v>
                </c:pt>
                <c:pt idx="517">
                  <c:v>1.8246578388282249</c:v>
                </c:pt>
                <c:pt idx="518">
                  <c:v>1.8173085193176324</c:v>
                </c:pt>
                <c:pt idx="519">
                  <c:v>1.8100245551346068</c:v>
                </c:pt>
                <c:pt idx="520">
                  <c:v>1.8028050620707472</c:v>
                </c:pt>
                <c:pt idx="521">
                  <c:v>1.7956491718456353</c:v>
                </c:pt>
                <c:pt idx="522">
                  <c:v>1.7885560317496145</c:v>
                </c:pt>
                <c:pt idx="523">
                  <c:v>1.781524804296142</c:v>
                </c:pt>
                <c:pt idx="524">
                  <c:v>1.7745546668834176</c:v>
                </c:pt>
                <c:pt idx="525">
                  <c:v>1.7676448114649945</c:v>
                </c:pt>
                <c:pt idx="526">
                  <c:v>1.7607944442290988</c:v>
                </c:pt>
                <c:pt idx="527">
                  <c:v>1.7540027852863975</c:v>
                </c:pt>
                <c:pt idx="528">
                  <c:v>1.747269068365936</c:v>
                </c:pt>
                <c:pt idx="529">
                  <c:v>1.7405925405190223</c:v>
                </c:pt>
                <c:pt idx="530">
                  <c:v>1.7339724618308003</c:v>
                </c:pt>
                <c:pt idx="531">
                  <c:v>1.7274081051392811</c:v>
                </c:pt>
                <c:pt idx="532">
                  <c:v>1.7208987557616218</c:v>
                </c:pt>
                <c:pt idx="533">
                  <c:v>1.7144437112274113</c:v>
                </c:pt>
                <c:pt idx="534">
                  <c:v>1.7080422810187745</c:v>
                </c:pt>
                <c:pt idx="535">
                  <c:v>1.7016937863170911</c:v>
                </c:pt>
                <c:pt idx="536">
                  <c:v>1.6953975597561191</c:v>
                </c:pt>
                <c:pt idx="537">
                  <c:v>1.6891529451813474</c:v>
                </c:pt>
                <c:pt idx="538">
                  <c:v>1.6829592974153942</c:v>
                </c:pt>
                <c:pt idx="539">
                  <c:v>1.6768159820292685</c:v>
                </c:pt>
                <c:pt idx="540">
                  <c:v>1.6707223751193279</c:v>
                </c:pt>
                <c:pt idx="541">
                  <c:v>1.6646778630897741</c:v>
                </c:pt>
                <c:pt idx="542">
                  <c:v>1.6586818424405081</c:v>
                </c:pt>
                <c:pt idx="543">
                  <c:v>1.6527337195602161</c:v>
                </c:pt>
                <c:pt idx="544">
                  <c:v>1.646832910524519</c:v>
                </c:pt>
                <c:pt idx="545">
                  <c:v>1.6409788408990411</c:v>
                </c:pt>
                <c:pt idx="546">
                  <c:v>1.6351709455472787</c:v>
                </c:pt>
                <c:pt idx="547">
                  <c:v>1.6294086684430984</c:v>
                </c:pt>
                <c:pt idx="548">
                  <c:v>1.6236914624877714</c:v>
                </c:pt>
                <c:pt idx="549">
                  <c:v>1.618018789331392</c:v>
                </c:pt>
                <c:pt idx="550">
                  <c:v>1.6123901191985675</c:v>
                </c:pt>
                <c:pt idx="551">
                  <c:v>1.6068049307182637</c:v>
                </c:pt>
                <c:pt idx="552">
                  <c:v>1.6012627107576771</c:v>
                </c:pt>
                <c:pt idx="553">
                  <c:v>1.5957629542600427</c:v>
                </c:pt>
                <c:pt idx="554">
                  <c:v>1.5903051640862547</c:v>
                </c:pt>
                <c:pt idx="555">
                  <c:v>1.5848888508601977</c:v>
                </c:pt>
                <c:pt idx="556">
                  <c:v>1.5795135328176966</c:v>
                </c:pt>
                <c:pt idx="557">
                  <c:v>1.5741787356589712</c:v>
                </c:pt>
                <c:pt idx="558">
                  <c:v>1.5688839924045204</c:v>
                </c:pt>
                <c:pt idx="559">
                  <c:v>1.5636288432543217</c:v>
                </c:pt>
                <c:pt idx="560">
                  <c:v>1.5584128354502775</c:v>
                </c:pt>
                <c:pt idx="561">
                  <c:v>1.5532355231418093</c:v>
                </c:pt>
                <c:pt idx="562">
                  <c:v>1.548096467254517</c:v>
                </c:pt>
                <c:pt idx="563">
                  <c:v>1.5429952353618228</c:v>
                </c:pt>
                <c:pt idx="564">
                  <c:v>1.5379314015595311</c:v>
                </c:pt>
                <c:pt idx="565">
                  <c:v>1.5329045463432087</c:v>
                </c:pt>
                <c:pt idx="566">
                  <c:v>1.5279142564883239</c:v>
                </c:pt>
                <c:pt idx="567">
                  <c:v>1.5229601249330722</c:v>
                </c:pt>
                <c:pt idx="568">
                  <c:v>1.518041750663814</c:v>
                </c:pt>
                <c:pt idx="569">
                  <c:v>1.51315873860306</c:v>
                </c:pt>
                <c:pt idx="570">
                  <c:v>1.5083106994999391</c:v>
                </c:pt>
                <c:pt idx="571">
                  <c:v>1.5034972498230736</c:v>
                </c:pt>
                <c:pt idx="572">
                  <c:v>1.4987180116558243</c:v>
                </c:pt>
                <c:pt idx="573">
                  <c:v>1.4939726125938184</c:v>
                </c:pt>
                <c:pt idx="574">
                  <c:v>1.4892606856447168</c:v>
                </c:pt>
                <c:pt idx="575">
                  <c:v>1.4845818691301678</c:v>
                </c:pt>
                <c:pt idx="576">
                  <c:v>1.479935806589868</c:v>
                </c:pt>
                <c:pt idx="577">
                  <c:v>1.4753221466877176</c:v>
                </c:pt>
                <c:pt idx="578">
                  <c:v>1.4707405431199734</c:v>
                </c:pt>
                <c:pt idx="579">
                  <c:v>1.4661906545253813</c:v>
                </c:pt>
                <c:pt idx="580">
                  <c:v>1.4616721443972296</c:v>
                </c:pt>
                <c:pt idx="581">
                  <c:v>1.4571846809972662</c:v>
                </c:pt>
                <c:pt idx="582">
                  <c:v>1.4527279372714463</c:v>
                </c:pt>
                <c:pt idx="583">
                  <c:v>1.4483015907674615</c:v>
                </c:pt>
                <c:pt idx="584">
                  <c:v>1.4439053235540023</c:v>
                </c:pt>
                <c:pt idx="585">
                  <c:v>1.4395388221417156</c:v>
                </c:pt>
                <c:pt idx="586">
                  <c:v>1.4352017774058172</c:v>
                </c:pt>
                <c:pt idx="587">
                  <c:v>1.4308938845103167</c:v>
                </c:pt>
                <c:pt idx="588">
                  <c:v>1.4266148428338099</c:v>
                </c:pt>
                <c:pt idx="589">
                  <c:v>1.4223643558968151</c:v>
                </c:pt>
                <c:pt idx="590">
                  <c:v>1.4181421312906068</c:v>
                </c:pt>
                <c:pt idx="591">
                  <c:v>1.4139478806075045</c:v>
                </c:pt>
                <c:pt idx="592">
                  <c:v>1.409781319372599</c:v>
                </c:pt>
                <c:pt idx="593">
                  <c:v>1.4056421669768639</c:v>
                </c:pt>
                <c:pt idx="594">
                  <c:v>1.4015301466116381</c:v>
                </c:pt>
                <c:pt idx="595">
                  <c:v>1.3974449852044231</c:v>
                </c:pt>
                <c:pt idx="596">
                  <c:v>1.3933864133559912</c:v>
                </c:pt>
                <c:pt idx="597">
                  <c:v>1.3893541652787518</c:v>
                </c:pt>
                <c:pt idx="598">
                  <c:v>1.3853479787363552</c:v>
                </c:pt>
                <c:pt idx="599">
                  <c:v>1.381367594984511</c:v>
                </c:pt>
                <c:pt idx="600">
                  <c:v>1.3774127587129772</c:v>
                </c:pt>
                <c:pt idx="601">
                  <c:v>1.37348321798871</c:v>
                </c:pt>
                <c:pt idx="602">
                  <c:v>1.3695787242001356</c:v>
                </c:pt>
                <c:pt idx="603">
                  <c:v>1.3656990320025213</c:v>
                </c:pt>
                <c:pt idx="604">
                  <c:v>1.3618438992644268</c:v>
                </c:pt>
                <c:pt idx="605">
                  <c:v>1.3580130870151987</c:v>
                </c:pt>
                <c:pt idx="606">
                  <c:v>1.3542063593934959</c:v>
                </c:pt>
                <c:pt idx="607">
                  <c:v>1.3504234835968172</c:v>
                </c:pt>
                <c:pt idx="608">
                  <c:v>1.3466642298320077</c:v>
                </c:pt>
                <c:pt idx="609">
                  <c:v>1.3429283712667262</c:v>
                </c:pt>
                <c:pt idx="610">
                  <c:v>1.3392156839818465</c:v>
                </c:pt>
                <c:pt idx="611">
                  <c:v>1.3355259469247729</c:v>
                </c:pt>
                <c:pt idx="612">
                  <c:v>1.3318589418636559</c:v>
                </c:pt>
                <c:pt idx="613">
                  <c:v>1.3282144533424793</c:v>
                </c:pt>
                <c:pt idx="614">
                  <c:v>1.3245922686370029</c:v>
                </c:pt>
                <c:pt idx="615">
                  <c:v>1.3209921777115432</c:v>
                </c:pt>
                <c:pt idx="616">
                  <c:v>1.3174139731765711</c:v>
                </c:pt>
                <c:pt idx="617">
                  <c:v>1.3138574502471101</c:v>
                </c:pt>
                <c:pt idx="618">
                  <c:v>1.3103224067019195</c:v>
                </c:pt>
                <c:pt idx="619">
                  <c:v>1.3068086428434393</c:v>
                </c:pt>
                <c:pt idx="620">
                  <c:v>1.3033159614584855</c:v>
                </c:pt>
                <c:pt idx="621">
                  <c:v>1.2998441677796795</c:v>
                </c:pt>
                <c:pt idx="622">
                  <c:v>1.2963930694475891</c:v>
                </c:pt>
                <c:pt idx="623">
                  <c:v>1.2929624764735814</c:v>
                </c:pt>
                <c:pt idx="624">
                  <c:v>1.2895522012033462</c:v>
                </c:pt>
                <c:pt idx="625">
                  <c:v>1.2861620582811044</c:v>
                </c:pt>
                <c:pt idx="626">
                  <c:v>1.2827918646144669</c:v>
                </c:pt>
                <c:pt idx="627">
                  <c:v>1.2794414393399367</c:v>
                </c:pt>
                <c:pt idx="628">
                  <c:v>1.2761106037890426</c:v>
                </c:pt>
                <c:pt idx="629">
                  <c:v>1.2727991814550856</c:v>
                </c:pt>
                <c:pt idx="630">
                  <c:v>1.2695069979604905</c:v>
                </c:pt>
                <c:pt idx="631">
                  <c:v>1.2662338810247487</c:v>
                </c:pt>
                <c:pt idx="632">
                  <c:v>1.2629796604329326</c:v>
                </c:pt>
                <c:pt idx="633">
                  <c:v>1.2597441680047869</c:v>
                </c:pt>
                <c:pt idx="634">
                  <c:v>1.256527237564359</c:v>
                </c:pt>
                <c:pt idx="635">
                  <c:v>1.2533287049101856</c:v>
                </c:pt>
                <c:pt idx="636">
                  <c:v>1.2501484077860012</c:v>
                </c:pt>
                <c:pt idx="637">
                  <c:v>1.2469861858519697</c:v>
                </c:pt>
                <c:pt idx="638">
                  <c:v>1.2438418806564282</c:v>
                </c:pt>
                <c:pt idx="639">
                  <c:v>1.240715335608122</c:v>
                </c:pt>
                <c:pt idx="640">
                  <c:v>1.2376063959489352</c:v>
                </c:pt>
                <c:pt idx="641">
                  <c:v>1.234514908727097</c:v>
                </c:pt>
                <c:pt idx="642">
                  <c:v>1.2314407227708561</c:v>
                </c:pt>
                <c:pt idx="643">
                  <c:v>1.2283836886626189</c:v>
                </c:pt>
                <c:pt idx="644">
                  <c:v>1.2253436587135276</c:v>
                </c:pt>
                <c:pt idx="645">
                  <c:v>1.2223204869384898</c:v>
                </c:pt>
                <c:pt idx="646">
                  <c:v>1.2193140290316378</c:v>
                </c:pt>
                <c:pt idx="647">
                  <c:v>1.2163241423422011</c:v>
                </c:pt>
                <c:pt idx="648">
                  <c:v>1.2133506858508105</c:v>
                </c:pt>
                <c:pt idx="649">
                  <c:v>1.2103935201461926</c:v>
                </c:pt>
                <c:pt idx="650">
                  <c:v>1.2074525074022739</c:v>
                </c:pt>
                <c:pt idx="651">
                  <c:v>1.204527511355669</c:v>
                </c:pt>
                <c:pt idx="652">
                  <c:v>1.2016183972835541</c:v>
                </c:pt>
                <c:pt idx="653">
                  <c:v>1.1987250319819156</c:v>
                </c:pt>
                <c:pt idx="654">
                  <c:v>1.1958472837441632</c:v>
                </c:pt>
                <c:pt idx="655">
                  <c:v>1.1929850223401088</c:v>
                </c:pt>
                <c:pt idx="656">
                  <c:v>1.1901381189952949</c:v>
                </c:pt>
                <c:pt idx="657">
                  <c:v>1.1873064463706717</c:v>
                </c:pt>
                <c:pt idx="658">
                  <c:v>1.1844898785426081</c:v>
                </c:pt>
                <c:pt idx="659">
                  <c:v>1.1816882909832485</c:v>
                </c:pt>
                <c:pt idx="660">
                  <c:v>1.1789015605411799</c:v>
                </c:pt>
                <c:pt idx="661">
                  <c:v>1.1761295654224329</c:v>
                </c:pt>
                <c:pt idx="662">
                  <c:v>1.17337218517179</c:v>
                </c:pt>
                <c:pt idx="663">
                  <c:v>1.1706293006544046</c:v>
                </c:pt>
                <c:pt idx="664">
                  <c:v>1.1679007940377182</c:v>
                </c:pt>
                <c:pt idx="665">
                  <c:v>1.1651865487736812</c:v>
                </c:pt>
                <c:pt idx="666">
                  <c:v>1.1624864495812561</c:v>
                </c:pt>
                <c:pt idx="667">
                  <c:v>1.1598003824292158</c:v>
                </c:pt>
                <c:pt idx="668">
                  <c:v>1.1571282345192069</c:v>
                </c:pt>
                <c:pt idx="669">
                  <c:v>1.1544698942691067</c:v>
                </c:pt>
                <c:pt idx="670">
                  <c:v>1.1518252512966336</c:v>
                </c:pt>
                <c:pt idx="671">
                  <c:v>1.1491941964032284</c:v>
                </c:pt>
                <c:pt idx="672">
                  <c:v>1.1465766215581963</c:v>
                </c:pt>
                <c:pt idx="673">
                  <c:v>1.1439724198830978</c:v>
                </c:pt>
                <c:pt idx="674">
                  <c:v>1.1413814856363975</c:v>
                </c:pt>
                <c:pt idx="675">
                  <c:v>1.1388037141983467</c:v>
                </c:pt>
                <c:pt idx="676">
                  <c:v>1.1362390020561208</c:v>
                </c:pt>
                <c:pt idx="677">
                  <c:v>1.1336872467891783</c:v>
                </c:pt>
                <c:pt idx="678">
                  <c:v>1.1311483470548611</c:v>
                </c:pt>
                <c:pt idx="679">
                  <c:v>1.1286222025742199</c:v>
                </c:pt>
                <c:pt idx="680">
                  <c:v>1.1261087141180608</c:v>
                </c:pt>
                <c:pt idx="681">
                  <c:v>1.1236077834932137</c:v>
                </c:pt>
                <c:pt idx="682">
                  <c:v>1.1211193135290127</c:v>
                </c:pt>
                <c:pt idx="683">
                  <c:v>1.1186432080639921</c:v>
                </c:pt>
                <c:pt idx="684">
                  <c:v>1.1161793719327862</c:v>
                </c:pt>
                <c:pt idx="685">
                  <c:v>1.113727710953232</c:v>
                </c:pt>
                <c:pt idx="686">
                  <c:v>1.1112881319136783</c:v>
                </c:pt>
                <c:pt idx="687">
                  <c:v>1.1088605425604814</c:v>
                </c:pt>
                <c:pt idx="688">
                  <c:v>1.1064448515857028</c:v>
                </c:pt>
                <c:pt idx="689">
                  <c:v>1.1040409686149888</c:v>
                </c:pt>
                <c:pt idx="690">
                  <c:v>1.1016488041956423</c:v>
                </c:pt>
                <c:pt idx="691">
                  <c:v>1.0992682697848728</c:v>
                </c:pt>
                <c:pt idx="692">
                  <c:v>1.0968992777382276</c:v>
                </c:pt>
                <c:pt idx="693">
                  <c:v>1.0945417412981984</c:v>
                </c:pt>
                <c:pt idx="694">
                  <c:v>1.0921955745830023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Primary!$AH$3</c:f>
              <c:strCache>
                <c:ptCount val="1"/>
                <c:pt idx="0">
                  <c:v>Ip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diamond"/>
            <c:size val="4"/>
            <c:spPr>
              <a:solidFill>
                <a:srgbClr val="FFC000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Primary!$H$6:$H$700</c:f>
              <c:numCache>
                <c:formatCode>0.0</c:formatCode>
                <c:ptCount val="695"/>
                <c:pt idx="0" formatCode="General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Primary!$AH$6:$AH$700</c:f>
              <c:numCache>
                <c:formatCode>0.0</c:formatCode>
                <c:ptCount val="695"/>
                <c:pt idx="0">
                  <c:v>981.18012212679025</c:v>
                </c:pt>
                <c:pt idx="1">
                  <c:v>975.22437473517198</c:v>
                </c:pt>
                <c:pt idx="2">
                  <c:v>969.30773351378207</c:v>
                </c:pt>
                <c:pt idx="3">
                  <c:v>963.42973504606834</c:v>
                </c:pt>
                <c:pt idx="4">
                  <c:v>957.58992320791947</c:v>
                </c:pt>
                <c:pt idx="5">
                  <c:v>951.78784902480868</c:v>
                </c:pt>
                <c:pt idx="6">
                  <c:v>946.02307053227787</c:v>
                </c:pt>
                <c:pt idx="7">
                  <c:v>940.29515263968563</c:v>
                </c:pt>
                <c:pt idx="8">
                  <c:v>934.60366699710767</c:v>
                </c:pt>
                <c:pt idx="9">
                  <c:v>928.94819186532925</c:v>
                </c:pt>
                <c:pt idx="10">
                  <c:v>923.32831198882502</c:v>
                </c:pt>
                <c:pt idx="11">
                  <c:v>917.74361847166438</c:v>
                </c:pt>
                <c:pt idx="12">
                  <c:v>912.19370865624978</c:v>
                </c:pt>
                <c:pt idx="13">
                  <c:v>906.67818600482155</c:v>
                </c:pt>
                <c:pt idx="14">
                  <c:v>901.19665998365281</c:v>
                </c:pt>
                <c:pt idx="15">
                  <c:v>895.74874594986295</c:v>
                </c:pt>
                <c:pt idx="16">
                  <c:v>890.33406504078266</c:v>
                </c:pt>
                <c:pt idx="17">
                  <c:v>884.95224406580257</c:v>
                </c:pt>
                <c:pt idx="18">
                  <c:v>879.60291540064111</c:v>
                </c:pt>
                <c:pt idx="19">
                  <c:v>874.28571688396732</c:v>
                </c:pt>
                <c:pt idx="20">
                  <c:v>869.00029171632025</c:v>
                </c:pt>
                <c:pt idx="21">
                  <c:v>863.74628836126465</c:v>
                </c:pt>
                <c:pt idx="22">
                  <c:v>858.52336044872175</c:v>
                </c:pt>
                <c:pt idx="23">
                  <c:v>853.3311666804276</c:v>
                </c:pt>
                <c:pt idx="24">
                  <c:v>848.16937073745567</c:v>
                </c:pt>
                <c:pt idx="25">
                  <c:v>843.0376411897571</c:v>
                </c:pt>
                <c:pt idx="26">
                  <c:v>837.93565140766691</c:v>
                </c:pt>
                <c:pt idx="27">
                  <c:v>832.86307947532237</c:v>
                </c:pt>
                <c:pt idx="28">
                  <c:v>827.81960810595092</c:v>
                </c:pt>
                <c:pt idx="29">
                  <c:v>822.80492455897763</c:v>
                </c:pt>
                <c:pt idx="30">
                  <c:v>817.81872055890756</c:v>
                </c:pt>
                <c:pt idx="31">
                  <c:v>812.86069221593766</c:v>
                </c:pt>
                <c:pt idx="32">
                  <c:v>807.93053994825732</c:v>
                </c:pt>
                <c:pt idx="33">
                  <c:v>803.02796840599615</c:v>
                </c:pt>
                <c:pt idx="34">
                  <c:v>798.15268639677242</c:v>
                </c:pt>
                <c:pt idx="35">
                  <c:v>793.3044068128155</c:v>
                </c:pt>
                <c:pt idx="36">
                  <c:v>788.48284655960845</c:v>
                </c:pt>
                <c:pt idx="37">
                  <c:v>783.6877264860251</c:v>
                </c:pt>
                <c:pt idx="38">
                  <c:v>778.91877131592059</c:v>
                </c:pt>
                <c:pt idx="39">
                  <c:v>774.17570958114129</c:v>
                </c:pt>
                <c:pt idx="40">
                  <c:v>769.45827355591928</c:v>
                </c:pt>
                <c:pt idx="41">
                  <c:v>764.76619919261884</c:v>
                </c:pt>
                <c:pt idx="42">
                  <c:v>760.09922605880206</c:v>
                </c:pt>
                <c:pt idx="43">
                  <c:v>755.45709727558278</c:v>
                </c:pt>
                <c:pt idx="44">
                  <c:v>750.83955945723642</c:v>
                </c:pt>
                <c:pt idx="45">
                  <c:v>746.2463626520381</c:v>
                </c:pt>
                <c:pt idx="46">
                  <c:v>741.67726028430013</c:v>
                </c:pt>
                <c:pt idx="47">
                  <c:v>737.13200909757711</c:v>
                </c:pt>
                <c:pt idx="48">
                  <c:v>732.61036909901634</c:v>
                </c:pt>
                <c:pt idx="49">
                  <c:v>728.11210350482213</c:v>
                </c:pt>
                <c:pt idx="50">
                  <c:v>723.63697868681163</c:v>
                </c:pt>
                <c:pt idx="51">
                  <c:v>719.18476412003429</c:v>
                </c:pt>
                <c:pt idx="52">
                  <c:v>714.75523233143178</c:v>
                </c:pt>
                <c:pt idx="53">
                  <c:v>710.34815884951399</c:v>
                </c:pt>
                <c:pt idx="54">
                  <c:v>705.96332215502684</c:v>
                </c:pt>
                <c:pt idx="55">
                  <c:v>701.60050363259143</c:v>
                </c:pt>
                <c:pt idx="56">
                  <c:v>697.25948752328918</c:v>
                </c:pt>
                <c:pt idx="57">
                  <c:v>692.94006087817411</c:v>
                </c:pt>
                <c:pt idx="58">
                  <c:v>688.64201351268991</c:v>
                </c:pt>
                <c:pt idx="59">
                  <c:v>684.36513796197232</c:v>
                </c:pt>
                <c:pt idx="60">
                  <c:v>680.10922943701405</c:v>
                </c:pt>
                <c:pt idx="61">
                  <c:v>675.87408578167799</c:v>
                </c:pt>
                <c:pt idx="62">
                  <c:v>671.65950743053315</c:v>
                </c:pt>
                <c:pt idx="63">
                  <c:v>667.46529736750279</c:v>
                </c:pt>
                <c:pt idx="64">
                  <c:v>663.29126108529681</c:v>
                </c:pt>
                <c:pt idx="65">
                  <c:v>659.13720654562132</c:v>
                </c:pt>
                <c:pt idx="66">
                  <c:v>655.00294414014138</c:v>
                </c:pt>
                <c:pt idx="67">
                  <c:v>650.88828665218193</c:v>
                </c:pt>
                <c:pt idx="68">
                  <c:v>646.79304921915116</c:v>
                </c:pt>
                <c:pt idx="69">
                  <c:v>642.7170492956709</c:v>
                </c:pt>
                <c:pt idx="70">
                  <c:v>638.66010661739858</c:v>
                </c:pt>
                <c:pt idx="71">
                  <c:v>634.62204316552277</c:v>
                </c:pt>
                <c:pt idx="72">
                  <c:v>630.60268313192262</c:v>
                </c:pt>
                <c:pt idx="73">
                  <c:v>626.60185288497257</c:v>
                </c:pt>
                <c:pt idx="74">
                  <c:v>622.61938093598133</c:v>
                </c:pt>
                <c:pt idx="75">
                  <c:v>618.65509790624901</c:v>
                </c:pt>
                <c:pt idx="76">
                  <c:v>614.70883649473103</c:v>
                </c:pt>
                <c:pt idx="77">
                  <c:v>610.78043144629601</c:v>
                </c:pt>
                <c:pt idx="78">
                  <c:v>606.8697195205616</c:v>
                </c:pt>
                <c:pt idx="79">
                  <c:v>602.97653946130151</c:v>
                </c:pt>
                <c:pt idx="80">
                  <c:v>599.10073196640667</c:v>
                </c:pt>
                <c:pt idx="81">
                  <c:v>595.24213965839158</c:v>
                </c:pt>
                <c:pt idx="82">
                  <c:v>591.4006070554334</c:v>
                </c:pt>
                <c:pt idx="83">
                  <c:v>587.57598054293305</c:v>
                </c:pt>
                <c:pt idx="84">
                  <c:v>583.76810834558626</c:v>
                </c:pt>
                <c:pt idx="85">
                  <c:v>579.97684049995541</c:v>
                </c:pt>
                <c:pt idx="86">
                  <c:v>576.20202882753233</c:v>
                </c:pt>
                <c:pt idx="87">
                  <c:v>572.44352690827782</c:v>
                </c:pt>
                <c:pt idx="88">
                  <c:v>568.70119005463357</c:v>
                </c:pt>
                <c:pt idx="89">
                  <c:v>564.97487528599231</c:v>
                </c:pt>
                <c:pt idx="90">
                  <c:v>561.26444130361995</c:v>
                </c:pt>
                <c:pt idx="91">
                  <c:v>557.56974846601804</c:v>
                </c:pt>
                <c:pt idx="92">
                  <c:v>553.8906587647183</c:v>
                </c:pt>
                <c:pt idx="93">
                  <c:v>550.22703580050234</c:v>
                </c:pt>
                <c:pt idx="94">
                  <c:v>546.57874476003292</c:v>
                </c:pt>
                <c:pt idx="95">
                  <c:v>542.94565239289648</c:v>
                </c:pt>
                <c:pt idx="96">
                  <c:v>539.32762698903923</c:v>
                </c:pt>
                <c:pt idx="97">
                  <c:v>535.72453835659655</c:v>
                </c:pt>
                <c:pt idx="98">
                  <c:v>532.1362578001042</c:v>
                </c:pt>
                <c:pt idx="99">
                  <c:v>528.56265809908257</c:v>
                </c:pt>
                <c:pt idx="100">
                  <c:v>525.00361348699118</c:v>
                </c:pt>
                <c:pt idx="101">
                  <c:v>521.4589996305408</c:v>
                </c:pt>
                <c:pt idx="102">
                  <c:v>517.9286936093597</c:v>
                </c:pt>
                <c:pt idx="103">
                  <c:v>514.41257389600469</c:v>
                </c:pt>
                <c:pt idx="104">
                  <c:v>510.91052033631343</c:v>
                </c:pt>
                <c:pt idx="105">
                  <c:v>507.42241413008571</c:v>
                </c:pt>
                <c:pt idx="106">
                  <c:v>503.94813781209319</c:v>
                </c:pt>
                <c:pt idx="107">
                  <c:v>500.48757523340907</c:v>
                </c:pt>
                <c:pt idx="108">
                  <c:v>497.04061154304787</c:v>
                </c:pt>
                <c:pt idx="109">
                  <c:v>493.60713316991689</c:v>
                </c:pt>
                <c:pt idx="110">
                  <c:v>490.18702780506476</c:v>
                </c:pt>
                <c:pt idx="111">
                  <c:v>486.78018438422754</c:v>
                </c:pt>
                <c:pt idx="112">
                  <c:v>483.38649307066493</c:v>
                </c:pt>
                <c:pt idx="113">
                  <c:v>480.00584523827973</c:v>
                </c:pt>
                <c:pt idx="114">
                  <c:v>476.63813345501597</c:v>
                </c:pt>
                <c:pt idx="115">
                  <c:v>473.28325146653088</c:v>
                </c:pt>
                <c:pt idx="116">
                  <c:v>469.94109418013522</c:v>
                </c:pt>
                <c:pt idx="117">
                  <c:v>466.61155764899718</c:v>
                </c:pt>
                <c:pt idx="118">
                  <c:v>463.29453905660233</c:v>
                </c:pt>
                <c:pt idx="119">
                  <c:v>459.98993670146996</c:v>
                </c:pt>
                <c:pt idx="120">
                  <c:v>456.69764998211531</c:v>
                </c:pt>
                <c:pt idx="121">
                  <c:v>453.41757938225709</c:v>
                </c:pt>
                <c:pt idx="122">
                  <c:v>450.14962645626497</c:v>
                </c:pt>
                <c:pt idx="123">
                  <c:v>446.89369381483942</c:v>
                </c:pt>
                <c:pt idx="124">
                  <c:v>443.64968511092474</c:v>
                </c:pt>
                <c:pt idx="125">
                  <c:v>440.41750502584699</c:v>
                </c:pt>
                <c:pt idx="126">
                  <c:v>437.19705925567445</c:v>
                </c:pt>
                <c:pt idx="127">
                  <c:v>433.98825449779588</c:v>
                </c:pt>
                <c:pt idx="128">
                  <c:v>430.79099843771246</c:v>
                </c:pt>
                <c:pt idx="129">
                  <c:v>427.60519973604136</c:v>
                </c:pt>
                <c:pt idx="130">
                  <c:v>424.43076801572289</c:v>
                </c:pt>
                <c:pt idx="131">
                  <c:v>421.26761384943353</c:v>
                </c:pt>
                <c:pt idx="132">
                  <c:v>418.11564874719465</c:v>
                </c:pt>
                <c:pt idx="133">
                  <c:v>414.97478514417901</c:v>
                </c:pt>
                <c:pt idx="134">
                  <c:v>411.84493638870777</c:v>
                </c:pt>
                <c:pt idx="135">
                  <c:v>408.72601673043562</c:v>
                </c:pt>
                <c:pt idx="136">
                  <c:v>405.61794130872272</c:v>
                </c:pt>
                <c:pt idx="137">
                  <c:v>402.52062614118574</c:v>
                </c:pt>
                <c:pt idx="138">
                  <c:v>399.43398811243014</c:v>
                </c:pt>
                <c:pt idx="139">
                  <c:v>396.35794496295574</c:v>
                </c:pt>
                <c:pt idx="140">
                  <c:v>393.29241527823552</c:v>
                </c:pt>
                <c:pt idx="141">
                  <c:v>390.23731847796404</c:v>
                </c:pt>
                <c:pt idx="142">
                  <c:v>387.19257480547128</c:v>
                </c:pt>
                <c:pt idx="143">
                  <c:v>384.15810531730102</c:v>
                </c:pt>
                <c:pt idx="144">
                  <c:v>381.13383187294909</c:v>
                </c:pt>
                <c:pt idx="145">
                  <c:v>378.11967712475968</c:v>
                </c:pt>
                <c:pt idx="146">
                  <c:v>375.11556450797752</c:v>
                </c:pt>
                <c:pt idx="147">
                  <c:v>372.12141823095152</c:v>
                </c:pt>
                <c:pt idx="148">
                  <c:v>369.13716326548979</c:v>
                </c:pt>
                <c:pt idx="149">
                  <c:v>366.16272533736105</c:v>
                </c:pt>
                <c:pt idx="150">
                  <c:v>363.19803091694115</c:v>
                </c:pt>
                <c:pt idx="151">
                  <c:v>360.24300721000327</c:v>
                </c:pt>
                <c:pt idx="152">
                  <c:v>357.29758214864677</c:v>
                </c:pt>
                <c:pt idx="153">
                  <c:v>354.36168438236592</c:v>
                </c:pt>
                <c:pt idx="154">
                  <c:v>351.43524326925223</c:v>
                </c:pt>
                <c:pt idx="155">
                  <c:v>348.51818886733247</c:v>
                </c:pt>
                <c:pt idx="156">
                  <c:v>345.61045192603638</c:v>
                </c:pt>
                <c:pt idx="157">
                  <c:v>342.71196387779435</c:v>
                </c:pt>
                <c:pt idx="158">
                  <c:v>339.82265682976333</c:v>
                </c:pt>
                <c:pt idx="159">
                  <c:v>336.94246355567554</c:v>
                </c:pt>
                <c:pt idx="160">
                  <c:v>334.07131748781279</c:v>
                </c:pt>
                <c:pt idx="161">
                  <c:v>331.20915270910211</c:v>
                </c:pt>
                <c:pt idx="162">
                  <c:v>328.35590394532915</c:v>
                </c:pt>
                <c:pt idx="163">
                  <c:v>325.51150655747131</c:v>
                </c:pt>
                <c:pt idx="164">
                  <c:v>322.67589653414649</c:v>
                </c:pt>
                <c:pt idx="165">
                  <c:v>319.84901048417487</c:v>
                </c:pt>
                <c:pt idx="166">
                  <c:v>317.03078562925566</c:v>
                </c:pt>
                <c:pt idx="167">
                  <c:v>314.22115979675294</c:v>
                </c:pt>
                <c:pt idx="168">
                  <c:v>311.42007141259216</c:v>
                </c:pt>
                <c:pt idx="169">
                  <c:v>308.6274594942646</c:v>
                </c:pt>
                <c:pt idx="170">
                  <c:v>305.84326364393752</c:v>
                </c:pt>
                <c:pt idx="171">
                  <c:v>303.06742404167159</c:v>
                </c:pt>
                <c:pt idx="172">
                  <c:v>300.29988143873948</c:v>
                </c:pt>
                <c:pt idx="173">
                  <c:v>297.54057715104886</c:v>
                </c:pt>
                <c:pt idx="174">
                  <c:v>294.78945305266592</c:v>
                </c:pt>
                <c:pt idx="175">
                  <c:v>292.04645156943945</c:v>
                </c:pt>
                <c:pt idx="176">
                  <c:v>289.31151567272326</c:v>
                </c:pt>
                <c:pt idx="177">
                  <c:v>286.58458887319665</c:v>
                </c:pt>
                <c:pt idx="178">
                  <c:v>283.86561521478188</c:v>
                </c:pt>
                <c:pt idx="179">
                  <c:v>281.15453926865712</c:v>
                </c:pt>
                <c:pt idx="180">
                  <c:v>278.45130612736438</c:v>
                </c:pt>
                <c:pt idx="181">
                  <c:v>275.75586139901134</c:v>
                </c:pt>
                <c:pt idx="182">
                  <c:v>273.06815120156659</c:v>
                </c:pt>
                <c:pt idx="183">
                  <c:v>270.3881221572471</c:v>
                </c:pt>
                <c:pt idx="184">
                  <c:v>267.71572138699719</c:v>
                </c:pt>
                <c:pt idx="185">
                  <c:v>265.05089650505954</c:v>
                </c:pt>
                <c:pt idx="186">
                  <c:v>262.39359561363568</c:v>
                </c:pt>
                <c:pt idx="187">
                  <c:v>259.74376729763753</c:v>
                </c:pt>
                <c:pt idx="188">
                  <c:v>257.10136061952824</c:v>
                </c:pt>
                <c:pt idx="189">
                  <c:v>254.4663251142525</c:v>
                </c:pt>
                <c:pt idx="190">
                  <c:v>251.83861078425653</c:v>
                </c:pt>
                <c:pt idx="191">
                  <c:v>249.21816809459662</c:v>
                </c:pt>
                <c:pt idx="192">
                  <c:v>246.60494796813754</c:v>
                </c:pt>
                <c:pt idx="193">
                  <c:v>243.99890178083928</c:v>
                </c:pt>
                <c:pt idx="194">
                  <c:v>241.3999813571339</c:v>
                </c:pt>
                <c:pt idx="195">
                  <c:v>238.8081389653922</c:v>
                </c:pt>
                <c:pt idx="196">
                  <c:v>236.22332731347979</c:v>
                </c:pt>
                <c:pt idx="197">
                  <c:v>233.64549954440466</c:v>
                </c:pt>
                <c:pt idx="198">
                  <c:v>231.0746092320563</c:v>
                </c:pt>
                <c:pt idx="199">
                  <c:v>228.51061037703661</c:v>
                </c:pt>
                <c:pt idx="200">
                  <c:v>225.95345740258489</c:v>
                </c:pt>
                <c:pt idx="201">
                  <c:v>223.40310515059673</c:v>
                </c:pt>
                <c:pt idx="202">
                  <c:v>220.85950887774041</c:v>
                </c:pt>
                <c:pt idx="203">
                  <c:v>218.3226242516694</c:v>
                </c:pt>
                <c:pt idx="204">
                  <c:v>215.79240734733628</c:v>
                </c:pt>
                <c:pt idx="205">
                  <c:v>213.2688146434069</c:v>
                </c:pt>
                <c:pt idx="206">
                  <c:v>210.75180301877978</c:v>
                </c:pt>
                <c:pt idx="207">
                  <c:v>208.24132974921258</c:v>
                </c:pt>
                <c:pt idx="208">
                  <c:v>205.73735250405812</c:v>
                </c:pt>
                <c:pt idx="209">
                  <c:v>203.23982934311385</c:v>
                </c:pt>
                <c:pt idx="210">
                  <c:v>200.74871871358931</c:v>
                </c:pt>
                <c:pt idx="211">
                  <c:v>198.26397944719412</c:v>
                </c:pt>
                <c:pt idx="212">
                  <c:v>195.78557075735318</c:v>
                </c:pt>
                <c:pt idx="213">
                  <c:v>193.31345223655319</c:v>
                </c:pt>
                <c:pt idx="214">
                  <c:v>190.84758385382588</c:v>
                </c:pt>
                <c:pt idx="215">
                  <c:v>188.38792595237558</c:v>
                </c:pt>
                <c:pt idx="216">
                  <c:v>185.93443924735809</c:v>
                </c:pt>
                <c:pt idx="217">
                  <c:v>183.48708482381821</c:v>
                </c:pt>
                <c:pt idx="218">
                  <c:v>181.04582413479488</c:v>
                </c:pt>
                <c:pt idx="219">
                  <c:v>178.61061899960447</c:v>
                </c:pt>
                <c:pt idx="220">
                  <c:v>176.18143160231213</c:v>
                </c:pt>
                <c:pt idx="221">
                  <c:v>173.75822449040402</c:v>
                </c:pt>
                <c:pt idx="222">
                  <c:v>171.34096057367333</c:v>
                </c:pt>
                <c:pt idx="223">
                  <c:v>168.92960312333514</c:v>
                </c:pt>
                <c:pt idx="224">
                  <c:v>166.52411577138702</c:v>
                </c:pt>
                <c:pt idx="225">
                  <c:v>164.12446251023269</c:v>
                </c:pt>
                <c:pt idx="226">
                  <c:v>161.73060769259143</c:v>
                </c:pt>
                <c:pt idx="227">
                  <c:v>159.34251603171217</c:v>
                </c:pt>
                <c:pt idx="228">
                  <c:v>156.96015260192357</c:v>
                </c:pt>
                <c:pt idx="229">
                  <c:v>154.58348283954226</c:v>
                </c:pt>
                <c:pt idx="230">
                  <c:v>152.21247254417551</c:v>
                </c:pt>
                <c:pt idx="231">
                  <c:v>149.84708788045268</c:v>
                </c:pt>
                <c:pt idx="232">
                  <c:v>147.48729538022423</c:v>
                </c:pt>
                <c:pt idx="233">
                  <c:v>145.13306194527536</c:v>
                </c:pt>
                <c:pt idx="234">
                  <c:v>142.78435485060243</c:v>
                </c:pt>
                <c:pt idx="235">
                  <c:v>140.44114174831094</c:v>
                </c:pt>
                <c:pt idx="236">
                  <c:v>138.10339067219769</c:v>
                </c:pt>
                <c:pt idx="237">
                  <c:v>135.77107004309016</c:v>
                </c:pt>
                <c:pt idx="238">
                  <c:v>133.44414867502479</c:v>
                </c:pt>
                <c:pt idx="239">
                  <c:v>131.12259578235674</c:v>
                </c:pt>
                <c:pt idx="240">
                  <c:v>128.80638098790669</c:v>
                </c:pt>
                <c:pt idx="241">
                  <c:v>126.49547433226546</c:v>
                </c:pt>
                <c:pt idx="242">
                  <c:v>124.18984628439019</c:v>
                </c:pt>
                <c:pt idx="243">
                  <c:v>121.88946775365316</c:v>
                </c:pt>
                <c:pt idx="244">
                  <c:v>119.59431010351655</c:v>
                </c:pt>
                <c:pt idx="245">
                  <c:v>117.30434516704302</c:v>
                </c:pt>
                <c:pt idx="246">
                  <c:v>115.0195452644756</c:v>
                </c:pt>
                <c:pt idx="247">
                  <c:v>112.73988322315964</c:v>
                </c:pt>
                <c:pt idx="248">
                  <c:v>110.46533240012306</c:v>
                </c:pt>
                <c:pt idx="249">
                  <c:v>108.19586670767663</c:v>
                </c:pt>
                <c:pt idx="250">
                  <c:v>105.93146064246237</c:v>
                </c:pt>
                <c:pt idx="251">
                  <c:v>103.67208931844073</c:v>
                </c:pt>
                <c:pt idx="252">
                  <c:v>101.41772850439661</c:v>
                </c:pt>
                <c:pt idx="253">
                  <c:v>99.168354666641321</c:v>
                </c:pt>
                <c:pt idx="254">
                  <c:v>96.923945017707496</c:v>
                </c:pt>
                <c:pt idx="255">
                  <c:v>94.684477571977823</c:v>
                </c:pt>
                <c:pt idx="256">
                  <c:v>92.449931209362362</c:v>
                </c:pt>
                <c:pt idx="257">
                  <c:v>90.220285748350108</c:v>
                </c:pt>
                <c:pt idx="258">
                  <c:v>87.995522030013959</c:v>
                </c:pt>
                <c:pt idx="259">
                  <c:v>85.775622014866215</c:v>
                </c:pt>
                <c:pt idx="260">
                  <c:v>83.560568894841367</c:v>
                </c:pt>
                <c:pt idx="261">
                  <c:v>81.350347223160327</c:v>
                </c:pt>
                <c:pt idx="262">
                  <c:v>79.144943065419568</c:v>
                </c:pt>
                <c:pt idx="263">
                  <c:v>76.944344175980888</c:v>
                </c:pt>
                <c:pt idx="264">
                  <c:v>74.748540204658781</c:v>
                </c:pt>
                <c:pt idx="265">
                  <c:v>72.557522939864967</c:v>
                </c:pt>
                <c:pt idx="266">
                  <c:v>70.371286595838626</c:v>
                </c:pt>
                <c:pt idx="267">
                  <c:v>68.18982815347735</c:v>
                </c:pt>
                <c:pt idx="268">
                  <c:v>66.013147766694743</c:v>
                </c:pt>
                <c:pt idx="269">
                  <c:v>63.841249249371714</c:v>
                </c:pt>
                <c:pt idx="270">
                  <c:v>61.674140662047115</c:v>
                </c:pt>
                <c:pt idx="271">
                  <c:v>59.511835022871672</c:v>
                </c:pt>
                <c:pt idx="272">
                  <c:v>57.354351174485551</c:v>
                </c:pt>
                <c:pt idx="273">
                  <c:v>55.201714848022014</c:v>
                </c:pt>
                <c:pt idx="274">
                  <c:v>53.053959978356311</c:v>
                </c:pt>
                <c:pt idx="275">
                  <c:v>50.911130342351697</c:v>
                </c:pt>
                <c:pt idx="276">
                  <c:v>48.773281616215662</c:v>
                </c:pt>
                <c:pt idx="277">
                  <c:v>46.640483982132707</c:v>
                </c:pt>
                <c:pt idx="278">
                  <c:v>44.51282546255122</c:v>
                </c:pt>
                <c:pt idx="279">
                  <c:v>42.390416229716564</c:v>
                </c:pt>
                <c:pt idx="280">
                  <c:v>40.273394238893587</c:v>
                </c:pt>
                <c:pt idx="281">
                  <c:v>38.161932683083435</c:v>
                </c:pt>
                <c:pt idx="282">
                  <c:v>36.056249992165135</c:v>
                </c:pt>
                <c:pt idx="283">
                  <c:v>33.956623445316147</c:v>
                </c:pt>
                <c:pt idx="284">
                  <c:v>31.863408008427452</c:v>
                </c:pt>
                <c:pt idx="285">
                  <c:v>29.777062880110339</c:v>
                </c:pt>
                <c:pt idx="286">
                  <c:v>27.69818966652338</c:v>
                </c:pt>
                <c:pt idx="287">
                  <c:v>25.627588540491356</c:v>
                </c:pt>
                <c:pt idx="288">
                  <c:v>23.566343000735802</c:v>
                </c:pt>
                <c:pt idx="289">
                  <c:v>21.51595156750879</c:v>
                </c:pt>
                <c:pt idx="290">
                  <c:v>19.478539304470498</c:v>
                </c:pt>
                <c:pt idx="291">
                  <c:v>17.457210729629942</c:v>
                </c:pt>
                <c:pt idx="292">
                  <c:v>15.456665020866552</c:v>
                </c:pt>
                <c:pt idx="293">
                  <c:v>13.484324070725503</c:v>
                </c:pt>
                <c:pt idx="294">
                  <c:v>11.552523826580595</c:v>
                </c:pt>
                <c:pt idx="295">
                  <c:v>9.6830506146678292</c:v>
                </c:pt>
                <c:pt idx="296">
                  <c:v>7.9171313327300821</c:v>
                </c:pt>
                <c:pt idx="297">
                  <c:v>6.3381171306434636</c:v>
                </c:pt>
                <c:pt idx="298">
                  <c:v>5.1172851693638748</c:v>
                </c:pt>
                <c:pt idx="299">
                  <c:v>4.5474048973937107</c:v>
                </c:pt>
                <c:pt idx="300">
                  <c:v>4.8582189030172831</c:v>
                </c:pt>
                <c:pt idx="301">
                  <c:v>5.9085477659039052</c:v>
                </c:pt>
                <c:pt idx="302">
                  <c:v>7.3864317572506657</c:v>
                </c:pt>
                <c:pt idx="303">
                  <c:v>9.0830919350786292</c:v>
                </c:pt>
                <c:pt idx="304">
                  <c:v>10.894762677121603</c:v>
                </c:pt>
                <c:pt idx="305">
                  <c:v>12.770866141429067</c:v>
                </c:pt>
                <c:pt idx="306">
                  <c:v>14.685238335248455</c:v>
                </c:pt>
                <c:pt idx="307">
                  <c:v>16.623357573699803</c:v>
                </c:pt>
                <c:pt idx="308">
                  <c:v>18.576634286981111</c:v>
                </c:pt>
                <c:pt idx="309">
                  <c:v>20.539706087729737</c:v>
                </c:pt>
                <c:pt idx="310">
                  <c:v>22.509071056559428</c:v>
                </c:pt>
                <c:pt idx="311">
                  <c:v>24.48235461606038</c:v>
                </c:pt>
                <c:pt idx="312">
                  <c:v>26.457894984096544</c:v>
                </c:pt>
                <c:pt idx="313">
                  <c:v>28.434497786826931</c:v>
                </c:pt>
                <c:pt idx="314">
                  <c:v>30.41128492226424</c:v>
                </c:pt>
                <c:pt idx="315">
                  <c:v>32.387598202831242</c:v>
                </c:pt>
                <c:pt idx="316">
                  <c:v>34.362936038383289</c:v>
                </c:pt>
                <c:pt idx="317">
                  <c:v>36.336910709522627</c:v>
                </c:pt>
                <c:pt idx="318">
                  <c:v>38.309218848804363</c:v>
                </c:pt>
                <c:pt idx="319">
                  <c:v>40.279620615042354</c:v>
                </c:pt>
                <c:pt idx="320">
                  <c:v>42.247924722321223</c:v>
                </c:pt>
                <c:pt idx="321">
                  <c:v>44.213977494457694</c:v>
                </c:pt>
                <c:pt idx="322">
                  <c:v>46.17765473935038</c:v>
                </c:pt>
                <c:pt idx="323">
                  <c:v>48.138855632438897</c:v>
                </c:pt>
                <c:pt idx="324">
                  <c:v>50.097498053866985</c:v>
                </c:pt>
                <c:pt idx="325">
                  <c:v>52.053514992417597</c:v>
                </c:pt>
                <c:pt idx="326">
                  <c:v>54.006851742481118</c:v>
                </c:pt>
                <c:pt idx="327">
                  <c:v>55.957463697623147</c:v>
                </c:pt>
                <c:pt idx="328">
                  <c:v>57.905314597947843</c:v>
                </c:pt>
                <c:pt idx="329">
                  <c:v>59.850375126166441</c:v>
                </c:pt>
                <c:pt idx="330">
                  <c:v>61.792621774171089</c:v>
                </c:pt>
                <c:pt idx="331">
                  <c:v>63.732035921308245</c:v>
                </c:pt>
                <c:pt idx="332">
                  <c:v>65.668603079698386</c:v>
                </c:pt>
                <c:pt idx="333">
                  <c:v>67.602312272386953</c:v>
                </c:pt>
                <c:pt idx="334">
                  <c:v>69.533155517884396</c:v>
                </c:pt>
                <c:pt idx="335">
                  <c:v>71.461127400495755</c:v>
                </c:pt>
                <c:pt idx="336">
                  <c:v>73.386224710273609</c:v>
                </c:pt>
                <c:pt idx="337">
                  <c:v>75.308446139810684</c:v>
                </c:pt>
                <c:pt idx="338">
                  <c:v>77.22779202770684</c:v>
                </c:pt>
                <c:pt idx="339">
                  <c:v>79.14426414056156</c:v>
                </c:pt>
                <c:pt idx="340">
                  <c:v>81.057865486933665</c:v>
                </c:pt>
                <c:pt idx="341">
                  <c:v>82.968600157953205</c:v>
                </c:pt>
                <c:pt idx="342">
                  <c:v>84.87647319025244</c:v>
                </c:pt>
                <c:pt idx="343">
                  <c:v>86.78149044767575</c:v>
                </c:pt>
                <c:pt idx="344">
                  <c:v>88.683658518847864</c:v>
                </c:pt>
                <c:pt idx="345">
                  <c:v>90.582984628193259</c:v>
                </c:pt>
                <c:pt idx="346">
                  <c:v>92.479476558403178</c:v>
                </c:pt>
                <c:pt idx="347">
                  <c:v>94.373142582684082</c:v>
                </c:pt>
                <c:pt idx="348">
                  <c:v>96.263991405389817</c:v>
                </c:pt>
                <c:pt idx="349">
                  <c:v>98.152032109864408</c:v>
                </c:pt>
                <c:pt idx="350">
                  <c:v>100.03727411250689</c:v>
                </c:pt>
                <c:pt idx="351">
                  <c:v>101.91972712221779</c:v>
                </c:pt>
                <c:pt idx="352">
                  <c:v>103.79940110451984</c:v>
                </c:pt>
                <c:pt idx="353">
                  <c:v>105.67630624974336</c:v>
                </c:pt>
                <c:pt idx="354">
                  <c:v>107.55045294476037</c:v>
                </c:pt>
                <c:pt idx="355">
                  <c:v>109.42185174782244</c:v>
                </c:pt>
                <c:pt idx="356">
                  <c:v>111.29051336612127</c:v>
                </c:pt>
                <c:pt idx="357">
                  <c:v>113.15644863574063</c:v>
                </c:pt>
                <c:pt idx="358">
                  <c:v>115.01966850371876</c:v>
                </c:pt>
                <c:pt idx="359">
                  <c:v>116.88018401197114</c:v>
                </c:pt>
                <c:pt idx="360">
                  <c:v>118.73800628286057</c:v>
                </c:pt>
                <c:pt idx="361">
                  <c:v>120.5931465062291</c:v>
                </c:pt>
                <c:pt idx="362">
                  <c:v>122.44561592772602</c:v>
                </c:pt>
                <c:pt idx="363">
                  <c:v>124.29542583829311</c:v>
                </c:pt>
                <c:pt idx="364">
                  <c:v>126.14258756467683</c:v>
                </c:pt>
                <c:pt idx="365">
                  <c:v>127.98711246086455</c:v>
                </c:pt>
                <c:pt idx="366">
                  <c:v>129.82901190034065</c:v>
                </c:pt>
                <c:pt idx="367">
                  <c:v>131.66829726908276</c:v>
                </c:pt>
                <c:pt idx="368">
                  <c:v>133.50497995921953</c:v>
                </c:pt>
                <c:pt idx="369">
                  <c:v>135.33907136328475</c:v>
                </c:pt>
                <c:pt idx="370">
                  <c:v>137.17058286900715</c:v>
                </c:pt>
                <c:pt idx="371">
                  <c:v>138.99952585458425</c:v>
                </c:pt>
                <c:pt idx="372">
                  <c:v>140.82591168439288</c:v>
                </c:pt>
                <c:pt idx="373">
                  <c:v>142.64975170509479</c:v>
                </c:pt>
                <c:pt idx="374">
                  <c:v>144.47105724209896</c:v>
                </c:pt>
                <c:pt idx="375">
                  <c:v>146.28983959634897</c:v>
                </c:pt>
                <c:pt idx="376">
                  <c:v>148.10611004140347</c:v>
                </c:pt>
                <c:pt idx="377">
                  <c:v>149.91987982078567</c:v>
                </c:pt>
                <c:pt idx="378">
                  <c:v>151.73116014557277</c:v>
                </c:pt>
                <c:pt idx="379">
                  <c:v>153.53996219220991</c:v>
                </c:pt>
                <c:pt idx="380">
                  <c:v>155.34629710052423</c:v>
                </c:pt>
                <c:pt idx="381">
                  <c:v>157.15017597192289</c:v>
                </c:pt>
                <c:pt idx="382">
                  <c:v>158.95160986776048</c:v>
                </c:pt>
                <c:pt idx="383">
                  <c:v>160.75060980785832</c:v>
                </c:pt>
                <c:pt idx="384">
                  <c:v>162.54718676916644</c:v>
                </c:pt>
                <c:pt idx="385">
                  <c:v>164.34135168455231</c:v>
                </c:pt>
                <c:pt idx="386">
                  <c:v>166.13311544170972</c:v>
                </c:pt>
                <c:pt idx="387">
                  <c:v>167.92248888217387</c:v>
                </c:pt>
                <c:pt idx="388">
                  <c:v>169.70948280043703</c:v>
                </c:pt>
                <c:pt idx="389">
                  <c:v>171.49410794315628</c:v>
                </c:pt>
                <c:pt idx="390">
                  <c:v>173.27637500844241</c:v>
                </c:pt>
                <c:pt idx="391">
                  <c:v>175.05629464522977</c:v>
                </c:pt>
                <c:pt idx="392">
                  <c:v>176.83387745271355</c:v>
                </c:pt>
                <c:pt idx="393">
                  <c:v>178.60913397985502</c:v>
                </c:pt>
                <c:pt idx="394">
                  <c:v>180.38207472494645</c:v>
                </c:pt>
                <c:pt idx="395">
                  <c:v>182.15271013523002</c:v>
                </c:pt>
                <c:pt idx="396">
                  <c:v>183.92105060657101</c:v>
                </c:pt>
                <c:pt idx="397">
                  <c:v>185.68710648317537</c:v>
                </c:pt>
                <c:pt idx="398">
                  <c:v>187.45088805735253</c:v>
                </c:pt>
                <c:pt idx="399">
                  <c:v>189.21240556931858</c:v>
                </c:pt>
                <c:pt idx="400">
                  <c:v>190.9716692070356</c:v>
                </c:pt>
                <c:pt idx="401">
                  <c:v>192.72868910608699</c:v>
                </c:pt>
                <c:pt idx="402">
                  <c:v>194.4834753495829</c:v>
                </c:pt>
                <c:pt idx="403">
                  <c:v>196.23603796809618</c:v>
                </c:pt>
                <c:pt idx="404">
                  <c:v>197.98638693962593</c:v>
                </c:pt>
                <c:pt idx="405">
                  <c:v>199.73453218958446</c:v>
                </c:pt>
                <c:pt idx="406">
                  <c:v>201.48048359080929</c:v>
                </c:pt>
                <c:pt idx="407">
                  <c:v>203.22425096359581</c:v>
                </c:pt>
                <c:pt idx="408">
                  <c:v>204.9658440757496</c:v>
                </c:pt>
                <c:pt idx="409">
                  <c:v>206.70527264265863</c:v>
                </c:pt>
                <c:pt idx="410">
                  <c:v>208.44254632737989</c:v>
                </c:pt>
                <c:pt idx="411">
                  <c:v>210.17767474074458</c:v>
                </c:pt>
                <c:pt idx="412">
                  <c:v>211.91066744147534</c:v>
                </c:pt>
                <c:pt idx="413">
                  <c:v>213.64153393631941</c:v>
                </c:pt>
                <c:pt idx="414">
                  <c:v>215.37028368019165</c:v>
                </c:pt>
                <c:pt idx="415">
                  <c:v>217.0969260763311</c:v>
                </c:pt>
                <c:pt idx="416">
                  <c:v>218.82147047646697</c:v>
                </c:pt>
                <c:pt idx="417">
                  <c:v>220.5439261809947</c:v>
                </c:pt>
                <c:pt idx="418">
                  <c:v>222.26430243916121</c:v>
                </c:pt>
                <c:pt idx="419">
                  <c:v>223.98260844925809</c:v>
                </c:pt>
                <c:pt idx="420">
                  <c:v>225.6988533588225</c:v>
                </c:pt>
                <c:pt idx="421">
                  <c:v>227.41304626484575</c:v>
                </c:pt>
                <c:pt idx="422">
                  <c:v>229.12519621398687</c:v>
                </c:pt>
                <c:pt idx="423">
                  <c:v>230.83531220279363</c:v>
                </c:pt>
                <c:pt idx="424">
                  <c:v>232.54340317792821</c:v>
                </c:pt>
                <c:pt idx="425">
                  <c:v>234.24947803639714</c:v>
                </c:pt>
                <c:pt idx="426">
                  <c:v>235.95354562578737</c:v>
                </c:pt>
                <c:pt idx="427">
                  <c:v>237.6556147445055</c:v>
                </c:pt>
                <c:pt idx="428">
                  <c:v>239.35569414202004</c:v>
                </c:pt>
                <c:pt idx="429">
                  <c:v>241.05379251910884</c:v>
                </c:pt>
                <c:pt idx="430">
                  <c:v>242.749918528107</c:v>
                </c:pt>
                <c:pt idx="431">
                  <c:v>244.44408077316075</c:v>
                </c:pt>
                <c:pt idx="432">
                  <c:v>246.13628781048092</c:v>
                </c:pt>
                <c:pt idx="433">
                  <c:v>247.82654814860027</c:v>
                </c:pt>
                <c:pt idx="434">
                  <c:v>249.51487024863164</c:v>
                </c:pt>
                <c:pt idx="435">
                  <c:v>251.20126252452866</c:v>
                </c:pt>
                <c:pt idx="436">
                  <c:v>252.88573334334774</c:v>
                </c:pt>
                <c:pt idx="437">
                  <c:v>254.56829102551114</c:v>
                </c:pt>
                <c:pt idx="438">
                  <c:v>256.24894384507076</c:v>
                </c:pt>
                <c:pt idx="439">
                  <c:v>257.92770002997429</c:v>
                </c:pt>
                <c:pt idx="440">
                  <c:v>259.60456776232922</c:v>
                </c:pt>
                <c:pt idx="441">
                  <c:v>261.27955517867139</c:v>
                </c:pt>
                <c:pt idx="442">
                  <c:v>262.95267037023035</c:v>
                </c:pt>
                <c:pt idx="443">
                  <c:v>264.62392138319677</c:v>
                </c:pt>
                <c:pt idx="444">
                  <c:v>266.29331621899053</c:v>
                </c:pt>
                <c:pt idx="445">
                  <c:v>267.96086283452627</c:v>
                </c:pt>
                <c:pt idx="446">
                  <c:v>269.62656914248277</c:v>
                </c:pt>
                <c:pt idx="447">
                  <c:v>271.29044301156858</c:v>
                </c:pt>
                <c:pt idx="448">
                  <c:v>272.95249226678948</c:v>
                </c:pt>
                <c:pt idx="449">
                  <c:v>274.61272468971379</c:v>
                </c:pt>
                <c:pt idx="450">
                  <c:v>276.27114801874058</c:v>
                </c:pt>
                <c:pt idx="451">
                  <c:v>277.9277699493627</c:v>
                </c:pt>
                <c:pt idx="452">
                  <c:v>279.58259813443323</c:v>
                </c:pt>
                <c:pt idx="453">
                  <c:v>281.23564018442892</c:v>
                </c:pt>
                <c:pt idx="454">
                  <c:v>282.88690366771345</c:v>
                </c:pt>
                <c:pt idx="455">
                  <c:v>284.53639611080121</c:v>
                </c:pt>
                <c:pt idx="456">
                  <c:v>286.1841249986179</c:v>
                </c:pt>
                <c:pt idx="457">
                  <c:v>287.83009777476093</c:v>
                </c:pt>
                <c:pt idx="458">
                  <c:v>289.47432184176159</c:v>
                </c:pt>
                <c:pt idx="459">
                  <c:v>291.11680456134138</c:v>
                </c:pt>
                <c:pt idx="460">
                  <c:v>292.75755325467151</c:v>
                </c:pt>
                <c:pt idx="461">
                  <c:v>294.39657520262926</c:v>
                </c:pt>
                <c:pt idx="462">
                  <c:v>296.0338776460531</c:v>
                </c:pt>
                <c:pt idx="463">
                  <c:v>297.66946778599817</c:v>
                </c:pt>
                <c:pt idx="464">
                  <c:v>299.30335278398832</c:v>
                </c:pt>
                <c:pt idx="465">
                  <c:v>300.93553976226951</c:v>
                </c:pt>
                <c:pt idx="466">
                  <c:v>302.56603580405988</c:v>
                </c:pt>
                <c:pt idx="467">
                  <c:v>304.19484795379952</c:v>
                </c:pt>
                <c:pt idx="468">
                  <c:v>305.82198321739907</c:v>
                </c:pt>
                <c:pt idx="469">
                  <c:v>307.44744856248593</c:v>
                </c:pt>
                <c:pt idx="470">
                  <c:v>309.07125091865083</c:v>
                </c:pt>
                <c:pt idx="471">
                  <c:v>310.69339717769179</c:v>
                </c:pt>
                <c:pt idx="472">
                  <c:v>312.31389419385732</c:v>
                </c:pt>
                <c:pt idx="473">
                  <c:v>313.93274878408738</c:v>
                </c:pt>
                <c:pt idx="474">
                  <c:v>315.54996772825405</c:v>
                </c:pt>
                <c:pt idx="475">
                  <c:v>317.16555776940089</c:v>
                </c:pt>
                <c:pt idx="476">
                  <c:v>318.77952561397922</c:v>
                </c:pt>
                <c:pt idx="477">
                  <c:v>320.39187793208527</c:v>
                </c:pt>
                <c:pt idx="478">
                  <c:v>322.00262135769344</c:v>
                </c:pt>
                <c:pt idx="479">
                  <c:v>323.61176248889109</c:v>
                </c:pt>
                <c:pt idx="480">
                  <c:v>325.21930788810903</c:v>
                </c:pt>
                <c:pt idx="481">
                  <c:v>326.82526408235213</c:v>
                </c:pt>
                <c:pt idx="482">
                  <c:v>328.42963756342886</c:v>
                </c:pt>
                <c:pt idx="483">
                  <c:v>330.03243478817672</c:v>
                </c:pt>
                <c:pt idx="484">
                  <c:v>331.63366217869083</c:v>
                </c:pt>
                <c:pt idx="485">
                  <c:v>333.23332612254677</c:v>
                </c:pt>
                <c:pt idx="486">
                  <c:v>334.8314329730236</c:v>
                </c:pt>
                <c:pt idx="487">
                  <c:v>336.4279890493263</c:v>
                </c:pt>
                <c:pt idx="488">
                  <c:v>338.02300063680514</c:v>
                </c:pt>
                <c:pt idx="489">
                  <c:v>339.61647398717486</c:v>
                </c:pt>
                <c:pt idx="490">
                  <c:v>341.20841531873197</c:v>
                </c:pt>
                <c:pt idx="491">
                  <c:v>342.79883081656965</c:v>
                </c:pt>
                <c:pt idx="492">
                  <c:v>344.387726632794</c:v>
                </c:pt>
                <c:pt idx="493">
                  <c:v>345.97510888673429</c:v>
                </c:pt>
                <c:pt idx="494">
                  <c:v>347.56098366515704</c:v>
                </c:pt>
                <c:pt idx="495">
                  <c:v>349.14535702247412</c:v>
                </c:pt>
                <c:pt idx="496">
                  <c:v>350.72823498095306</c:v>
                </c:pt>
                <c:pt idx="497">
                  <c:v>352.30962353092264</c:v>
                </c:pt>
                <c:pt idx="498">
                  <c:v>353.88952863097933</c:v>
                </c:pt>
                <c:pt idx="499">
                  <c:v>355.46795620819205</c:v>
                </c:pt>
                <c:pt idx="500">
                  <c:v>357.04491215830444</c:v>
                </c:pt>
                <c:pt idx="501">
                  <c:v>358.62040234593678</c:v>
                </c:pt>
                <c:pt idx="502">
                  <c:v>360.1944326047863</c:v>
                </c:pt>
                <c:pt idx="503">
                  <c:v>361.76700873782454</c:v>
                </c:pt>
                <c:pt idx="504">
                  <c:v>363.33813651749699</c:v>
                </c:pt>
                <c:pt idx="505">
                  <c:v>364.90782168591727</c:v>
                </c:pt>
                <c:pt idx="506">
                  <c:v>366.47606995506209</c:v>
                </c:pt>
                <c:pt idx="507">
                  <c:v>368.04288700696503</c:v>
                </c:pt>
                <c:pt idx="508">
                  <c:v>369.60827849390756</c:v>
                </c:pt>
                <c:pt idx="509">
                  <c:v>371.17225003861051</c:v>
                </c:pt>
                <c:pt idx="510">
                  <c:v>372.73480723442219</c:v>
                </c:pt>
                <c:pt idx="511">
                  <c:v>374.29595564550704</c:v>
                </c:pt>
                <c:pt idx="512">
                  <c:v>375.8557008070315</c:v>
                </c:pt>
                <c:pt idx="513">
                  <c:v>377.41404822534969</c:v>
                </c:pt>
                <c:pt idx="514">
                  <c:v>378.97100337818654</c:v>
                </c:pt>
                <c:pt idx="515">
                  <c:v>380.52657171482127</c:v>
                </c:pt>
                <c:pt idx="516">
                  <c:v>382.08075865626773</c:v>
                </c:pt>
                <c:pt idx="517">
                  <c:v>383.63356959545484</c:v>
                </c:pt>
                <c:pt idx="518">
                  <c:v>385.18500989740465</c:v>
                </c:pt>
                <c:pt idx="519">
                  <c:v>386.73508489941054</c:v>
                </c:pt>
                <c:pt idx="520">
                  <c:v>388.28379991121301</c:v>
                </c:pt>
                <c:pt idx="521">
                  <c:v>389.83116021517378</c:v>
                </c:pt>
                <c:pt idx="522">
                  <c:v>391.3771710664501</c:v>
                </c:pt>
                <c:pt idx="523">
                  <c:v>392.92183769316711</c:v>
                </c:pt>
                <c:pt idx="524">
                  <c:v>394.46516529658857</c:v>
                </c:pt>
                <c:pt idx="525">
                  <c:v>396.00715905128681</c:v>
                </c:pt>
                <c:pt idx="526">
                  <c:v>397.5478241053118</c:v>
                </c:pt>
                <c:pt idx="527">
                  <c:v>399.08716558035707</c:v>
                </c:pt>
                <c:pt idx="528">
                  <c:v>400.62518857192799</c:v>
                </c:pt>
                <c:pt idx="529">
                  <c:v>402.16189814950548</c:v>
                </c:pt>
                <c:pt idx="530">
                  <c:v>403.69729935671</c:v>
                </c:pt>
                <c:pt idx="531">
                  <c:v>405.23139721146492</c:v>
                </c:pt>
                <c:pt idx="532">
                  <c:v>406.76419670615633</c:v>
                </c:pt>
                <c:pt idx="533">
                  <c:v>408.29570280779484</c:v>
                </c:pt>
                <c:pt idx="534">
                  <c:v>409.82592045817495</c:v>
                </c:pt>
                <c:pt idx="535">
                  <c:v>411.35485457403149</c:v>
                </c:pt>
                <c:pt idx="536">
                  <c:v>412.88251004719751</c:v>
                </c:pt>
                <c:pt idx="537">
                  <c:v>414.4088917447603</c:v>
                </c:pt>
                <c:pt idx="538">
                  <c:v>415.93400450921507</c:v>
                </c:pt>
                <c:pt idx="539">
                  <c:v>417.45785315861906</c:v>
                </c:pt>
                <c:pt idx="540">
                  <c:v>418.9804424867441</c:v>
                </c:pt>
                <c:pt idx="541">
                  <c:v>420.50177726322647</c:v>
                </c:pt>
                <c:pt idx="542">
                  <c:v>422.02186223371939</c:v>
                </c:pt>
                <c:pt idx="543">
                  <c:v>423.54070212004046</c:v>
                </c:pt>
                <c:pt idx="544">
                  <c:v>425.05830162031975</c:v>
                </c:pt>
                <c:pt idx="545">
                  <c:v>426.574665409148</c:v>
                </c:pt>
                <c:pt idx="546">
                  <c:v>428.08979813772044</c:v>
                </c:pt>
                <c:pt idx="547">
                  <c:v>429.60370443398381</c:v>
                </c:pt>
                <c:pt idx="548">
                  <c:v>431.11638890277897</c:v>
                </c:pt>
                <c:pt idx="549">
                  <c:v>432.62785612598384</c:v>
                </c:pt>
                <c:pt idx="550">
                  <c:v>434.13811066265549</c:v>
                </c:pt>
                <c:pt idx="551">
                  <c:v>435.64715704916989</c:v>
                </c:pt>
                <c:pt idx="552">
                  <c:v>437.15499979936311</c:v>
                </c:pt>
                <c:pt idx="553">
                  <c:v>438.66164340466901</c:v>
                </c:pt>
                <c:pt idx="554">
                  <c:v>440.16709233425689</c:v>
                </c:pt>
                <c:pt idx="555">
                  <c:v>441.67135103516898</c:v>
                </c:pt>
                <c:pt idx="556">
                  <c:v>443.17442393245528</c:v>
                </c:pt>
                <c:pt idx="557">
                  <c:v>444.67631542930934</c:v>
                </c:pt>
                <c:pt idx="558">
                  <c:v>446.17702990720062</c:v>
                </c:pt>
                <c:pt idx="559">
                  <c:v>447.67657172600912</c:v>
                </c:pt>
                <c:pt idx="560">
                  <c:v>449.17494522415598</c:v>
                </c:pt>
                <c:pt idx="561">
                  <c:v>450.67215471873448</c:v>
                </c:pt>
                <c:pt idx="562">
                  <c:v>452.16820450564046</c:v>
                </c:pt>
                <c:pt idx="563">
                  <c:v>453.66309885970213</c:v>
                </c:pt>
                <c:pt idx="564">
                  <c:v>455.15684203480646</c:v>
                </c:pt>
                <c:pt idx="565">
                  <c:v>456.64943826402737</c:v>
                </c:pt>
                <c:pt idx="566">
                  <c:v>458.14089175975255</c:v>
                </c:pt>
                <c:pt idx="567">
                  <c:v>459.63120671380813</c:v>
                </c:pt>
                <c:pt idx="568">
                  <c:v>461.12038729758376</c:v>
                </c:pt>
                <c:pt idx="569">
                  <c:v>462.60843766215578</c:v>
                </c:pt>
                <c:pt idx="570">
                  <c:v>464.09536193840961</c:v>
                </c:pt>
                <c:pt idx="571">
                  <c:v>465.58116423716342</c:v>
                </c:pt>
                <c:pt idx="572">
                  <c:v>467.06584864928726</c:v>
                </c:pt>
                <c:pt idx="573">
                  <c:v>468.54941924582397</c:v>
                </c:pt>
                <c:pt idx="574">
                  <c:v>470.03188007810905</c:v>
                </c:pt>
                <c:pt idx="575">
                  <c:v>471.51323517788711</c:v>
                </c:pt>
                <c:pt idx="576">
                  <c:v>472.9934885574329</c:v>
                </c:pt>
                <c:pt idx="577">
                  <c:v>474.47264420966457</c:v>
                </c:pt>
                <c:pt idx="578">
                  <c:v>475.95070610826195</c:v>
                </c:pt>
                <c:pt idx="579">
                  <c:v>477.4276782077813</c:v>
                </c:pt>
                <c:pt idx="580">
                  <c:v>478.90356444376852</c:v>
                </c:pt>
                <c:pt idx="581">
                  <c:v>480.37836873287392</c:v>
                </c:pt>
                <c:pt idx="582">
                  <c:v>481.85209497296466</c:v>
                </c:pt>
                <c:pt idx="583">
                  <c:v>483.32474704323624</c:v>
                </c:pt>
                <c:pt idx="584">
                  <c:v>484.79632880432405</c:v>
                </c:pt>
                <c:pt idx="585">
                  <c:v>486.26684409841391</c:v>
                </c:pt>
                <c:pt idx="586">
                  <c:v>487.73629674935125</c:v>
                </c:pt>
                <c:pt idx="587">
                  <c:v>489.20469056274942</c:v>
                </c:pt>
                <c:pt idx="588">
                  <c:v>490.6720293260995</c:v>
                </c:pt>
                <c:pt idx="589">
                  <c:v>492.13831680887625</c:v>
                </c:pt>
                <c:pt idx="590">
                  <c:v>493.60355676264402</c:v>
                </c:pt>
                <c:pt idx="591">
                  <c:v>495.0677529211643</c:v>
                </c:pt>
                <c:pt idx="592">
                  <c:v>496.53090900049943</c:v>
                </c:pt>
                <c:pt idx="593">
                  <c:v>497.9930286991181</c:v>
                </c:pt>
                <c:pt idx="594">
                  <c:v>499.45411569799717</c:v>
                </c:pt>
                <c:pt idx="595">
                  <c:v>500.9141736607267</c:v>
                </c:pt>
                <c:pt idx="596">
                  <c:v>502.37320623361035</c:v>
                </c:pt>
                <c:pt idx="597">
                  <c:v>503.83121704576757</c:v>
                </c:pt>
                <c:pt idx="598">
                  <c:v>505.28820970923482</c:v>
                </c:pt>
                <c:pt idx="599">
                  <c:v>506.74418781906417</c:v>
                </c:pt>
                <c:pt idx="600">
                  <c:v>508.19915495342434</c:v>
                </c:pt>
                <c:pt idx="601">
                  <c:v>509.65311467369816</c:v>
                </c:pt>
                <c:pt idx="602">
                  <c:v>511.10607052458084</c:v>
                </c:pt>
                <c:pt idx="603">
                  <c:v>512.55802603417794</c:v>
                </c:pt>
                <c:pt idx="604">
                  <c:v>514.00898471410062</c:v>
                </c:pt>
                <c:pt idx="605">
                  <c:v>515.45895005956277</c:v>
                </c:pt>
                <c:pt idx="606">
                  <c:v>516.90792554947598</c:v>
                </c:pt>
                <c:pt idx="607">
                  <c:v>518.35591464654374</c:v>
                </c:pt>
                <c:pt idx="608">
                  <c:v>519.80292079735636</c:v>
                </c:pt>
                <c:pt idx="609">
                  <c:v>521.24894743248319</c:v>
                </c:pt>
                <c:pt idx="610">
                  <c:v>522.69399796656558</c:v>
                </c:pt>
                <c:pt idx="611">
                  <c:v>524.13807579841011</c:v>
                </c:pt>
                <c:pt idx="612">
                  <c:v>525.58118431107835</c:v>
                </c:pt>
                <c:pt idx="613">
                  <c:v>527.02332687197872</c:v>
                </c:pt>
                <c:pt idx="614">
                  <c:v>528.46450683295598</c:v>
                </c:pt>
                <c:pt idx="615">
                  <c:v>529.90472753038102</c:v>
                </c:pt>
                <c:pt idx="616">
                  <c:v>531.34399228524046</c:v>
                </c:pt>
                <c:pt idx="617">
                  <c:v>532.78230440322432</c:v>
                </c:pt>
                <c:pt idx="618">
                  <c:v>534.21966717481348</c:v>
                </c:pt>
                <c:pt idx="619">
                  <c:v>535.65608387536713</c:v>
                </c:pt>
                <c:pt idx="620">
                  <c:v>537.0915577652097</c:v>
                </c:pt>
                <c:pt idx="621">
                  <c:v>538.52609208971603</c:v>
                </c:pt>
                <c:pt idx="622">
                  <c:v>539.95969007939823</c:v>
                </c:pt>
                <c:pt idx="623">
                  <c:v>541.39235494998741</c:v>
                </c:pt>
                <c:pt idx="624">
                  <c:v>542.82408990252168</c:v>
                </c:pt>
                <c:pt idx="625">
                  <c:v>544.25489812342721</c:v>
                </c:pt>
                <c:pt idx="626">
                  <c:v>545.68478278460202</c:v>
                </c:pt>
                <c:pt idx="627">
                  <c:v>547.11374704349873</c:v>
                </c:pt>
                <c:pt idx="628">
                  <c:v>548.54179404320575</c:v>
                </c:pt>
                <c:pt idx="629">
                  <c:v>549.96892691253004</c:v>
                </c:pt>
                <c:pt idx="630">
                  <c:v>551.39514876607666</c:v>
                </c:pt>
                <c:pt idx="631">
                  <c:v>552.82046270432909</c:v>
                </c:pt>
                <c:pt idx="632">
                  <c:v>554.24487181373081</c:v>
                </c:pt>
                <c:pt idx="633">
                  <c:v>555.66837916676116</c:v>
                </c:pt>
                <c:pt idx="634">
                  <c:v>557.09098782201784</c:v>
                </c:pt>
                <c:pt idx="635">
                  <c:v>558.5127008242921</c:v>
                </c:pt>
                <c:pt idx="636">
                  <c:v>559.93352120464817</c:v>
                </c:pt>
                <c:pt idx="637">
                  <c:v>561.35345198049959</c:v>
                </c:pt>
                <c:pt idx="638">
                  <c:v>562.77249615568519</c:v>
                </c:pt>
                <c:pt idx="639">
                  <c:v>564.19065672054683</c:v>
                </c:pt>
                <c:pt idx="640">
                  <c:v>565.60793665200379</c:v>
                </c:pt>
                <c:pt idx="641">
                  <c:v>567.02433891362796</c:v>
                </c:pt>
                <c:pt idx="642">
                  <c:v>568.43986645571931</c:v>
                </c:pt>
                <c:pt idx="643">
                  <c:v>569.85452221537776</c:v>
                </c:pt>
                <c:pt idx="644">
                  <c:v>571.26830911657953</c:v>
                </c:pt>
                <c:pt idx="645">
                  <c:v>572.68123007024894</c:v>
                </c:pt>
                <c:pt idx="646">
                  <c:v>574.09328797432954</c:v>
                </c:pt>
                <c:pt idx="647">
                  <c:v>575.50448571385971</c:v>
                </c:pt>
                <c:pt idx="648">
                  <c:v>576.91482616104076</c:v>
                </c:pt>
                <c:pt idx="649">
                  <c:v>578.32431217531075</c:v>
                </c:pt>
                <c:pt idx="650">
                  <c:v>579.73294660341332</c:v>
                </c:pt>
                <c:pt idx="651">
                  <c:v>581.14073227946903</c:v>
                </c:pt>
                <c:pt idx="652">
                  <c:v>582.5476720250449</c:v>
                </c:pt>
                <c:pt idx="653">
                  <c:v>583.95376864922298</c:v>
                </c:pt>
                <c:pt idx="654">
                  <c:v>585.35902494867094</c:v>
                </c:pt>
                <c:pt idx="655">
                  <c:v>586.76344370770869</c:v>
                </c:pt>
                <c:pt idx="656">
                  <c:v>588.16702769837707</c:v>
                </c:pt>
                <c:pt idx="657">
                  <c:v>589.56977968050478</c:v>
                </c:pt>
                <c:pt idx="658">
                  <c:v>590.97170240177763</c:v>
                </c:pt>
                <c:pt idx="659">
                  <c:v>592.37279859780142</c:v>
                </c:pt>
                <c:pt idx="660">
                  <c:v>593.77307099217171</c:v>
                </c:pt>
                <c:pt idx="661">
                  <c:v>595.17252229653764</c:v>
                </c:pt>
                <c:pt idx="662">
                  <c:v>596.57115521066748</c:v>
                </c:pt>
                <c:pt idx="663">
                  <c:v>597.9689724225135</c:v>
                </c:pt>
                <c:pt idx="664">
                  <c:v>599.36597660827772</c:v>
                </c:pt>
                <c:pt idx="665">
                  <c:v>600.76217043247357</c:v>
                </c:pt>
                <c:pt idx="666">
                  <c:v>602.15755654799227</c:v>
                </c:pt>
                <c:pt idx="667">
                  <c:v>603.55213759616254</c:v>
                </c:pt>
                <c:pt idx="668">
                  <c:v>604.94591620681854</c:v>
                </c:pt>
                <c:pt idx="669">
                  <c:v>606.33889499835686</c:v>
                </c:pt>
                <c:pt idx="670">
                  <c:v>607.73107657780156</c:v>
                </c:pt>
                <c:pt idx="671">
                  <c:v>609.12246354086574</c:v>
                </c:pt>
                <c:pt idx="672">
                  <c:v>610.51305847201104</c:v>
                </c:pt>
                <c:pt idx="673">
                  <c:v>611.90286394451084</c:v>
                </c:pt>
                <c:pt idx="674">
                  <c:v>613.29188252050767</c:v>
                </c:pt>
                <c:pt idx="675">
                  <c:v>614.68011675107709</c:v>
                </c:pt>
                <c:pt idx="676">
                  <c:v>616.06756917628297</c:v>
                </c:pt>
                <c:pt idx="677">
                  <c:v>617.45424232524044</c:v>
                </c:pt>
                <c:pt idx="678">
                  <c:v>618.84013871617299</c:v>
                </c:pt>
                <c:pt idx="679">
                  <c:v>620.22526085647064</c:v>
                </c:pt>
                <c:pt idx="680">
                  <c:v>621.60961124274922</c:v>
                </c:pt>
                <c:pt idx="681">
                  <c:v>622.99319236090696</c:v>
                </c:pt>
                <c:pt idx="682">
                  <c:v>624.37600668618325</c:v>
                </c:pt>
                <c:pt idx="683">
                  <c:v>625.75805668321402</c:v>
                </c:pt>
                <c:pt idx="684">
                  <c:v>627.13934480608953</c:v>
                </c:pt>
                <c:pt idx="685">
                  <c:v>628.51987349841079</c:v>
                </c:pt>
                <c:pt idx="686">
                  <c:v>629.89964519334399</c:v>
                </c:pt>
                <c:pt idx="687">
                  <c:v>631.27866231367807</c:v>
                </c:pt>
                <c:pt idx="688">
                  <c:v>632.65692727187809</c:v>
                </c:pt>
                <c:pt idx="689">
                  <c:v>634.03444247014204</c:v>
                </c:pt>
                <c:pt idx="690">
                  <c:v>635.41121030045315</c:v>
                </c:pt>
                <c:pt idx="691">
                  <c:v>636.78723314463559</c:v>
                </c:pt>
                <c:pt idx="692">
                  <c:v>638.16251337440792</c:v>
                </c:pt>
                <c:pt idx="693">
                  <c:v>639.53705335143638</c:v>
                </c:pt>
                <c:pt idx="694">
                  <c:v>640.91085542738836</c:v>
                </c:pt>
              </c:numCache>
            </c:numRef>
          </c:yVal>
          <c:smooth val="1"/>
        </c:ser>
        <c:axId val="157713536"/>
        <c:axId val="157715840"/>
      </c:scatterChart>
      <c:scatterChart>
        <c:scatterStyle val="lineMarker"/>
        <c:ser>
          <c:idx val="1"/>
          <c:order val="1"/>
          <c:tx>
            <c:v>Phase vs f</c:v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Primary!$H$6:$H$700</c:f>
              <c:numCache>
                <c:formatCode>0.0</c:formatCode>
                <c:ptCount val="695"/>
                <c:pt idx="0" formatCode="General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Primary!$AF$6:$AF$700</c:f>
              <c:numCache>
                <c:formatCode>0.0</c:formatCode>
                <c:ptCount val="695"/>
                <c:pt idx="0">
                  <c:v>-89.251777348315258</c:v>
                </c:pt>
                <c:pt idx="1">
                  <c:v>-89.257430793048172</c:v>
                </c:pt>
                <c:pt idx="2">
                  <c:v>-89.263061282457812</c:v>
                </c:pt>
                <c:pt idx="3">
                  <c:v>-89.268669294695115</c:v>
                </c:pt>
                <c:pt idx="4">
                  <c:v>-89.274255303236117</c:v>
                </c:pt>
                <c:pt idx="5">
                  <c:v>-89.279819777030454</c:v>
                </c:pt>
                <c:pt idx="6">
                  <c:v>-89.285363180626433</c:v>
                </c:pt>
                <c:pt idx="7">
                  <c:v>-89.290885974320403</c:v>
                </c:pt>
                <c:pt idx="8">
                  <c:v>-89.296388614276793</c:v>
                </c:pt>
                <c:pt idx="9">
                  <c:v>-89.301871552668999</c:v>
                </c:pt>
                <c:pt idx="10">
                  <c:v>-89.307335237799165</c:v>
                </c:pt>
                <c:pt idx="11">
                  <c:v>-89.312780114231586</c:v>
                </c:pt>
                <c:pt idx="12">
                  <c:v>-89.318206622916492</c:v>
                </c:pt>
                <c:pt idx="13">
                  <c:v>-89.323615201310503</c:v>
                </c:pt>
                <c:pt idx="14">
                  <c:v>-89.329006283503745</c:v>
                </c:pt>
                <c:pt idx="15">
                  <c:v>-89.334380300332413</c:v>
                </c:pt>
                <c:pt idx="16">
                  <c:v>-89.339737679506257</c:v>
                </c:pt>
                <c:pt idx="17">
                  <c:v>-89.345078845717666</c:v>
                </c:pt>
                <c:pt idx="18">
                  <c:v>-89.350404220765597</c:v>
                </c:pt>
                <c:pt idx="19">
                  <c:v>-89.355714223661337</c:v>
                </c:pt>
                <c:pt idx="20">
                  <c:v>-89.3610092707479</c:v>
                </c:pt>
                <c:pt idx="21">
                  <c:v>-89.366289775812945</c:v>
                </c:pt>
                <c:pt idx="22">
                  <c:v>-89.371556150192745</c:v>
                </c:pt>
                <c:pt idx="23">
                  <c:v>-89.376808802891816</c:v>
                </c:pt>
                <c:pt idx="24">
                  <c:v>-89.382048140683978</c:v>
                </c:pt>
                <c:pt idx="25">
                  <c:v>-89.387274568222139</c:v>
                </c:pt>
                <c:pt idx="26">
                  <c:v>-89.3924884881487</c:v>
                </c:pt>
                <c:pt idx="27">
                  <c:v>-89.39769030119929</c:v>
                </c:pt>
                <c:pt idx="28">
                  <c:v>-89.402880406309279</c:v>
                </c:pt>
                <c:pt idx="29">
                  <c:v>-89.408059200717986</c:v>
                </c:pt>
                <c:pt idx="30">
                  <c:v>-89.413227080072886</c:v>
                </c:pt>
                <c:pt idx="31">
                  <c:v>-89.418384438536492</c:v>
                </c:pt>
                <c:pt idx="32">
                  <c:v>-89.423531668880315</c:v>
                </c:pt>
                <c:pt idx="33">
                  <c:v>-89.428669162603896</c:v>
                </c:pt>
                <c:pt idx="34">
                  <c:v>-89.433797310019457</c:v>
                </c:pt>
                <c:pt idx="35">
                  <c:v>-89.438916500366304</c:v>
                </c:pt>
                <c:pt idx="36">
                  <c:v>-89.444027121905862</c:v>
                </c:pt>
                <c:pt idx="37">
                  <c:v>-89.449129562027537</c:v>
                </c:pt>
                <c:pt idx="38">
                  <c:v>-89.454224207347451</c:v>
                </c:pt>
                <c:pt idx="39">
                  <c:v>-89.459311443807707</c:v>
                </c:pt>
                <c:pt idx="40">
                  <c:v>-89.464391656785523</c:v>
                </c:pt>
                <c:pt idx="41">
                  <c:v>-89.469465231184216</c:v>
                </c:pt>
                <c:pt idx="42">
                  <c:v>-89.474532551540563</c:v>
                </c:pt>
                <c:pt idx="43">
                  <c:v>-89.479594002124642</c:v>
                </c:pt>
                <c:pt idx="44">
                  <c:v>-89.484649967040014</c:v>
                </c:pt>
                <c:pt idx="45">
                  <c:v>-89.489700830329824</c:v>
                </c:pt>
                <c:pt idx="46">
                  <c:v>-89.49474697607215</c:v>
                </c:pt>
                <c:pt idx="47">
                  <c:v>-89.499788788489809</c:v>
                </c:pt>
                <c:pt idx="48">
                  <c:v>-89.504826652043292</c:v>
                </c:pt>
                <c:pt idx="49">
                  <c:v>-89.509860951541569</c:v>
                </c:pt>
                <c:pt idx="50">
                  <c:v>-89.514892072247477</c:v>
                </c:pt>
                <c:pt idx="51">
                  <c:v>-89.519920399971753</c:v>
                </c:pt>
                <c:pt idx="52">
                  <c:v>-89.524946321191351</c:v>
                </c:pt>
                <c:pt idx="53">
                  <c:v>-89.529970223141291</c:v>
                </c:pt>
                <c:pt idx="54">
                  <c:v>-89.534992493931313</c:v>
                </c:pt>
                <c:pt idx="55">
                  <c:v>-89.540013522649502</c:v>
                </c:pt>
                <c:pt idx="56">
                  <c:v>-89.545033699466643</c:v>
                </c:pt>
                <c:pt idx="57">
                  <c:v>-89.550053415752288</c:v>
                </c:pt>
                <c:pt idx="58">
                  <c:v>-89.555073064179325</c:v>
                </c:pt>
                <c:pt idx="59">
                  <c:v>-89.560093038837365</c:v>
                </c:pt>
                <c:pt idx="60">
                  <c:v>-89.565113735344269</c:v>
                </c:pt>
                <c:pt idx="61">
                  <c:v>-89.570135550960543</c:v>
                </c:pt>
                <c:pt idx="62">
                  <c:v>-89.575158884700201</c:v>
                </c:pt>
                <c:pt idx="63">
                  <c:v>-89.580184137453486</c:v>
                </c:pt>
                <c:pt idx="64">
                  <c:v>-89.585211712101213</c:v>
                </c:pt>
                <c:pt idx="65">
                  <c:v>-89.590242013631084</c:v>
                </c:pt>
                <c:pt idx="66">
                  <c:v>-89.595275449259631</c:v>
                </c:pt>
                <c:pt idx="67">
                  <c:v>-89.600312428564024</c:v>
                </c:pt>
                <c:pt idx="68">
                  <c:v>-89.605353363591632</c:v>
                </c:pt>
                <c:pt idx="69">
                  <c:v>-89.610398668993895</c:v>
                </c:pt>
                <c:pt idx="70">
                  <c:v>-89.615448762150919</c:v>
                </c:pt>
                <c:pt idx="71">
                  <c:v>-89.620504063307251</c:v>
                </c:pt>
                <c:pt idx="72">
                  <c:v>-89.62556499570438</c:v>
                </c:pt>
                <c:pt idx="73">
                  <c:v>-89.630631985697946</c:v>
                </c:pt>
                <c:pt idx="74">
                  <c:v>-89.635705462922473</c:v>
                </c:pt>
                <c:pt idx="75">
                  <c:v>-89.640785860402886</c:v>
                </c:pt>
                <c:pt idx="76">
                  <c:v>-89.645873614720884</c:v>
                </c:pt>
                <c:pt idx="77">
                  <c:v>-89.650969166139674</c:v>
                </c:pt>
                <c:pt idx="78">
                  <c:v>-89.656072958757107</c:v>
                </c:pt>
                <c:pt idx="79">
                  <c:v>-89.661185440664781</c:v>
                </c:pt>
                <c:pt idx="80">
                  <c:v>-89.666307064083057</c:v>
                </c:pt>
                <c:pt idx="81">
                  <c:v>-89.67143828553229</c:v>
                </c:pt>
                <c:pt idx="82">
                  <c:v>-89.676579565985492</c:v>
                </c:pt>
                <c:pt idx="83">
                  <c:v>-89.681731371028434</c:v>
                </c:pt>
                <c:pt idx="84">
                  <c:v>-89.686894171035277</c:v>
                </c:pt>
                <c:pt idx="85">
                  <c:v>-89.692068441324039</c:v>
                </c:pt>
                <c:pt idx="86">
                  <c:v>-89.697254662337912</c:v>
                </c:pt>
                <c:pt idx="87">
                  <c:v>-89.702453319824528</c:v>
                </c:pt>
                <c:pt idx="88">
                  <c:v>-89.707664905010347</c:v>
                </c:pt>
                <c:pt idx="89">
                  <c:v>-89.712889914788221</c:v>
                </c:pt>
                <c:pt idx="90">
                  <c:v>-89.718128851912397</c:v>
                </c:pt>
                <c:pt idx="91">
                  <c:v>-89.72338222518411</c:v>
                </c:pt>
                <c:pt idx="92">
                  <c:v>-89.728650549656635</c:v>
                </c:pt>
                <c:pt idx="93">
                  <c:v>-89.733934346835582</c:v>
                </c:pt>
                <c:pt idx="94">
                  <c:v>-89.739234144888712</c:v>
                </c:pt>
                <c:pt idx="95">
                  <c:v>-89.744550478858571</c:v>
                </c:pt>
                <c:pt idx="96">
                  <c:v>-89.749883890882074</c:v>
                </c:pt>
                <c:pt idx="97">
                  <c:v>-89.755234930422105</c:v>
                </c:pt>
                <c:pt idx="98">
                  <c:v>-89.760604154480077</c:v>
                </c:pt>
                <c:pt idx="99">
                  <c:v>-89.765992127862546</c:v>
                </c:pt>
                <c:pt idx="100">
                  <c:v>-89.771399423390292</c:v>
                </c:pt>
                <c:pt idx="101">
                  <c:v>-89.776826622178675</c:v>
                </c:pt>
                <c:pt idx="102">
                  <c:v>-89.782274313872009</c:v>
                </c:pt>
                <c:pt idx="103">
                  <c:v>-89.78774309691471</c:v>
                </c:pt>
                <c:pt idx="104">
                  <c:v>-89.793233578828378</c:v>
                </c:pt>
                <c:pt idx="105">
                  <c:v>-89.798746376482796</c:v>
                </c:pt>
                <c:pt idx="106">
                  <c:v>-89.804282116380392</c:v>
                </c:pt>
                <c:pt idx="107">
                  <c:v>-89.809841434965875</c:v>
                </c:pt>
                <c:pt idx="108">
                  <c:v>-89.815424978897369</c:v>
                </c:pt>
                <c:pt idx="109">
                  <c:v>-89.821033405407221</c:v>
                </c:pt>
                <c:pt idx="110">
                  <c:v>-89.826667382576971</c:v>
                </c:pt>
                <c:pt idx="111">
                  <c:v>-89.832327589678911</c:v>
                </c:pt>
                <c:pt idx="112">
                  <c:v>-89.838014717544056</c:v>
                </c:pt>
                <c:pt idx="113">
                  <c:v>-89.843729468882614</c:v>
                </c:pt>
                <c:pt idx="114">
                  <c:v>-89.849472558658562</c:v>
                </c:pt>
                <c:pt idx="115">
                  <c:v>-89.85524471445153</c:v>
                </c:pt>
                <c:pt idx="116">
                  <c:v>-89.861046676852993</c:v>
                </c:pt>
                <c:pt idx="117">
                  <c:v>-89.866879199867711</c:v>
                </c:pt>
                <c:pt idx="118">
                  <c:v>-89.872743051298087</c:v>
                </c:pt>
                <c:pt idx="119">
                  <c:v>-89.878639013194785</c:v>
                </c:pt>
                <c:pt idx="120">
                  <c:v>-89.884567882257514</c:v>
                </c:pt>
                <c:pt idx="121">
                  <c:v>-89.890530470320002</c:v>
                </c:pt>
                <c:pt idx="122">
                  <c:v>-89.896527604790762</c:v>
                </c:pt>
                <c:pt idx="123">
                  <c:v>-89.90256012916565</c:v>
                </c:pt>
                <c:pt idx="124">
                  <c:v>-89.908628903446697</c:v>
                </c:pt>
                <c:pt idx="125">
                  <c:v>-89.914734804737975</c:v>
                </c:pt>
                <c:pt idx="126">
                  <c:v>-89.920878727729047</c:v>
                </c:pt>
                <c:pt idx="127">
                  <c:v>-89.927061585242612</c:v>
                </c:pt>
                <c:pt idx="128">
                  <c:v>-89.933284308836988</c:v>
                </c:pt>
                <c:pt idx="129">
                  <c:v>-89.939547849315105</c:v>
                </c:pt>
                <c:pt idx="130">
                  <c:v>-89.945853177421</c:v>
                </c:pt>
                <c:pt idx="131">
                  <c:v>-89.952201284371995</c:v>
                </c:pt>
                <c:pt idx="132">
                  <c:v>-89.95859318259042</c:v>
                </c:pt>
                <c:pt idx="133">
                  <c:v>-89.965029906321831</c:v>
                </c:pt>
                <c:pt idx="134">
                  <c:v>-89.971512512341619</c:v>
                </c:pt>
                <c:pt idx="135">
                  <c:v>-89.978042080664878</c:v>
                </c:pt>
                <c:pt idx="136">
                  <c:v>-89.984619715320406</c:v>
                </c:pt>
                <c:pt idx="137">
                  <c:v>-89.991246545127183</c:v>
                </c:pt>
                <c:pt idx="138">
                  <c:v>-89.997923724301586</c:v>
                </c:pt>
                <c:pt idx="139">
                  <c:v>-89.995347566245428</c:v>
                </c:pt>
                <c:pt idx="140">
                  <c:v>-89.988566118720641</c:v>
                </c:pt>
                <c:pt idx="141">
                  <c:v>-89.981730696802046</c:v>
                </c:pt>
                <c:pt idx="142">
                  <c:v>-89.974840035354688</c:v>
                </c:pt>
                <c:pt idx="143">
                  <c:v>-89.967892839088449</c:v>
                </c:pt>
                <c:pt idx="144">
                  <c:v>-89.960887781748937</c:v>
                </c:pt>
                <c:pt idx="145">
                  <c:v>-89.953823504987781</c:v>
                </c:pt>
                <c:pt idx="146">
                  <c:v>-89.946698617339848</c:v>
                </c:pt>
                <c:pt idx="147">
                  <c:v>-89.939511693026176</c:v>
                </c:pt>
                <c:pt idx="148">
                  <c:v>-89.932261270885391</c:v>
                </c:pt>
                <c:pt idx="149">
                  <c:v>-89.924945853137245</c:v>
                </c:pt>
                <c:pt idx="150">
                  <c:v>-89.917563904087643</c:v>
                </c:pt>
                <c:pt idx="151">
                  <c:v>-89.910113848857208</c:v>
                </c:pt>
                <c:pt idx="152">
                  <c:v>-89.902594072018445</c:v>
                </c:pt>
                <c:pt idx="153">
                  <c:v>-89.895002916169986</c:v>
                </c:pt>
                <c:pt idx="154">
                  <c:v>-89.887338680490458</c:v>
                </c:pt>
                <c:pt idx="155">
                  <c:v>-89.879599619173661</c:v>
                </c:pt>
                <c:pt idx="156">
                  <c:v>-89.871783939844946</c:v>
                </c:pt>
                <c:pt idx="157">
                  <c:v>-89.863889801897599</c:v>
                </c:pt>
                <c:pt idx="158">
                  <c:v>-89.85591531475761</c:v>
                </c:pt>
                <c:pt idx="159">
                  <c:v>-89.847858536074966</c:v>
                </c:pt>
                <c:pt idx="160">
                  <c:v>-89.83971746982462</c:v>
                </c:pt>
                <c:pt idx="161">
                  <c:v>-89.83149006439217</c:v>
                </c:pt>
                <c:pt idx="162">
                  <c:v>-89.823174210429727</c:v>
                </c:pt>
                <c:pt idx="163">
                  <c:v>-89.814767738796093</c:v>
                </c:pt>
                <c:pt idx="164">
                  <c:v>-89.80626841827862</c:v>
                </c:pt>
                <c:pt idx="165">
                  <c:v>-89.797673953264393</c:v>
                </c:pt>
                <c:pt idx="166">
                  <c:v>-89.788981981295549</c:v>
                </c:pt>
                <c:pt idx="167">
                  <c:v>-89.780190070529571</c:v>
                </c:pt>
                <c:pt idx="168">
                  <c:v>-89.771295717039578</c:v>
                </c:pt>
                <c:pt idx="169">
                  <c:v>-89.76229634205373</c:v>
                </c:pt>
                <c:pt idx="170">
                  <c:v>-89.75318928903036</c:v>
                </c:pt>
                <c:pt idx="171">
                  <c:v>-89.743971820583951</c:v>
                </c:pt>
                <c:pt idx="172">
                  <c:v>-89.734641115293087</c:v>
                </c:pt>
                <c:pt idx="173">
                  <c:v>-89.725194264346001</c:v>
                </c:pt>
                <c:pt idx="174">
                  <c:v>-89.715628268038515</c:v>
                </c:pt>
                <c:pt idx="175">
                  <c:v>-89.705940032078061</c:v>
                </c:pt>
                <c:pt idx="176">
                  <c:v>-89.696126363723451</c:v>
                </c:pt>
                <c:pt idx="177">
                  <c:v>-89.686183967737207</c:v>
                </c:pt>
                <c:pt idx="178">
                  <c:v>-89.676109442135171</c:v>
                </c:pt>
                <c:pt idx="179">
                  <c:v>-89.665899273731696</c:v>
                </c:pt>
                <c:pt idx="180">
                  <c:v>-89.655549833430001</c:v>
                </c:pt>
                <c:pt idx="181">
                  <c:v>-89.645057371321101</c:v>
                </c:pt>
                <c:pt idx="182">
                  <c:v>-89.634418011501424</c:v>
                </c:pt>
                <c:pt idx="183">
                  <c:v>-89.623627746623157</c:v>
                </c:pt>
                <c:pt idx="184">
                  <c:v>-89.612682432170971</c:v>
                </c:pt>
                <c:pt idx="185">
                  <c:v>-89.601577780445851</c:v>
                </c:pt>
                <c:pt idx="186">
                  <c:v>-89.590309354200443</c:v>
                </c:pt>
                <c:pt idx="187">
                  <c:v>-89.578872559973647</c:v>
                </c:pt>
                <c:pt idx="188">
                  <c:v>-89.567262641039775</c:v>
                </c:pt>
                <c:pt idx="189">
                  <c:v>-89.555474669973719</c:v>
                </c:pt>
                <c:pt idx="190">
                  <c:v>-89.543503540825142</c:v>
                </c:pt>
                <c:pt idx="191">
                  <c:v>-89.531343960850037</c:v>
                </c:pt>
                <c:pt idx="192">
                  <c:v>-89.518990441769205</c:v>
                </c:pt>
                <c:pt idx="193">
                  <c:v>-89.506437290554786</c:v>
                </c:pt>
                <c:pt idx="194">
                  <c:v>-89.493678599678276</c:v>
                </c:pt>
                <c:pt idx="195">
                  <c:v>-89.48070823679393</c:v>
                </c:pt>
                <c:pt idx="196">
                  <c:v>-89.467519833840996</c:v>
                </c:pt>
                <c:pt idx="197">
                  <c:v>-89.454106775481037</c:v>
                </c:pt>
                <c:pt idx="198">
                  <c:v>-89.44046218687771</c:v>
                </c:pt>
                <c:pt idx="199">
                  <c:v>-89.42657892072053</c:v>
                </c:pt>
                <c:pt idx="200">
                  <c:v>-89.412449543486161</c:v>
                </c:pt>
                <c:pt idx="201">
                  <c:v>-89.398066320846098</c:v>
                </c:pt>
                <c:pt idx="202">
                  <c:v>-89.383421202179164</c:v>
                </c:pt>
                <c:pt idx="203">
                  <c:v>-89.368505804119224</c:v>
                </c:pt>
                <c:pt idx="204">
                  <c:v>-89.353311393073866</c:v>
                </c:pt>
                <c:pt idx="205">
                  <c:v>-89.337828866611119</c:v>
                </c:pt>
                <c:pt idx="206">
                  <c:v>-89.322048733672816</c:v>
                </c:pt>
                <c:pt idx="207">
                  <c:v>-89.305961093485891</c:v>
                </c:pt>
                <c:pt idx="208">
                  <c:v>-89.289555613093455</c:v>
                </c:pt>
                <c:pt idx="209">
                  <c:v>-89.272821503389849</c:v>
                </c:pt>
                <c:pt idx="210">
                  <c:v>-89.255747493548725</c:v>
                </c:pt>
                <c:pt idx="211">
                  <c:v>-89.238321803709667</c:v>
                </c:pt>
                <c:pt idx="212">
                  <c:v>-89.220532115789325</c:v>
                </c:pt>
                <c:pt idx="213">
                  <c:v>-89.202365542264275</c:v>
                </c:pt>
                <c:pt idx="214">
                  <c:v>-89.18380859275625</c:v>
                </c:pt>
                <c:pt idx="215">
                  <c:v>-89.164847138235103</c:v>
                </c:pt>
                <c:pt idx="216">
                  <c:v>-89.145466372650972</c:v>
                </c:pt>
                <c:pt idx="217">
                  <c:v>-89.125650771758572</c:v>
                </c:pt>
                <c:pt idx="218">
                  <c:v>-89.105384048917358</c:v>
                </c:pt>
                <c:pt idx="219">
                  <c:v>-89.084649107570343</c:v>
                </c:pt>
                <c:pt idx="220">
                  <c:v>-89.063427990141776</c:v>
                </c:pt>
                <c:pt idx="221">
                  <c:v>-89.041701823012843</c:v>
                </c:pt>
                <c:pt idx="222">
                  <c:v>-89.019450757221691</c:v>
                </c:pt>
                <c:pt idx="223">
                  <c:v>-88.996653904514773</c:v>
                </c:pt>
                <c:pt idx="224">
                  <c:v>-88.973289268281349</c:v>
                </c:pt>
                <c:pt idx="225">
                  <c:v>-88.949333668928574</c:v>
                </c:pt>
                <c:pt idx="226">
                  <c:v>-88.924762663141991</c:v>
                </c:pt>
                <c:pt idx="227">
                  <c:v>-88.899550456442483</c:v>
                </c:pt>
                <c:pt idx="228">
                  <c:v>-88.873669808388399</c:v>
                </c:pt>
                <c:pt idx="229">
                  <c:v>-88.84709192969261</c:v>
                </c:pt>
                <c:pt idx="230">
                  <c:v>-88.819786370419308</c:v>
                </c:pt>
                <c:pt idx="231">
                  <c:v>-88.791720898377505</c:v>
                </c:pt>
                <c:pt idx="232">
                  <c:v>-88.762861366662165</c:v>
                </c:pt>
                <c:pt idx="233">
                  <c:v>-88.733171569216594</c:v>
                </c:pt>
                <c:pt idx="234">
                  <c:v>-88.702613083124206</c:v>
                </c:pt>
                <c:pt idx="235">
                  <c:v>-88.671145096193229</c:v>
                </c:pt>
                <c:pt idx="236">
                  <c:v>-88.638724218197979</c:v>
                </c:pt>
                <c:pt idx="237">
                  <c:v>-88.605304273952171</c:v>
                </c:pt>
                <c:pt idx="238">
                  <c:v>-88.57083607613761</c:v>
                </c:pt>
                <c:pt idx="239">
                  <c:v>-88.535267175538152</c:v>
                </c:pt>
                <c:pt idx="240">
                  <c:v>-88.498541586015975</c:v>
                </c:pt>
                <c:pt idx="241">
                  <c:v>-88.460599481204667</c:v>
                </c:pt>
                <c:pt idx="242">
                  <c:v>-88.421376859456629</c:v>
                </c:pt>
                <c:pt idx="243">
                  <c:v>-88.380805173119214</c:v>
                </c:pt>
                <c:pt idx="244">
                  <c:v>-88.338810917611653</c:v>
                </c:pt>
                <c:pt idx="245">
                  <c:v>-88.295315175142051</c:v>
                </c:pt>
                <c:pt idx="246">
                  <c:v>-88.250233107110304</c:v>
                </c:pt>
                <c:pt idx="247">
                  <c:v>-88.203473388337784</c:v>
                </c:pt>
                <c:pt idx="248">
                  <c:v>-88.154937575205295</c:v>
                </c:pt>
                <c:pt idx="249">
                  <c:v>-88.104519398511698</c:v>
                </c:pt>
                <c:pt idx="250">
                  <c:v>-88.052103970392508</c:v>
                </c:pt>
                <c:pt idx="251">
                  <c:v>-87.997566892864</c:v>
                </c:pt>
                <c:pt idx="252">
                  <c:v>-87.94077325347088</c:v>
                </c:pt>
                <c:pt idx="253">
                  <c:v>-87.881576491006712</c:v>
                </c:pt>
                <c:pt idx="254">
                  <c:v>-87.819817111286838</c:v>
                </c:pt>
                <c:pt idx="255">
                  <c:v>-87.755321229343053</c:v>
                </c:pt>
                <c:pt idx="256">
                  <c:v>-87.687898910061264</c:v>
                </c:pt>
                <c:pt idx="257">
                  <c:v>-87.617342274019435</c:v>
                </c:pt>
                <c:pt idx="258">
                  <c:v>-87.543423328862971</c:v>
                </c:pt>
                <c:pt idx="259">
                  <c:v>-87.465891478719129</c:v>
                </c:pt>
                <c:pt idx="260">
                  <c:v>-87.384470654537893</c:v>
                </c:pt>
                <c:pt idx="261">
                  <c:v>-87.298855996362676</c:v>
                </c:pt>
                <c:pt idx="262">
                  <c:v>-87.208710003845127</c:v>
                </c:pt>
                <c:pt idx="263">
                  <c:v>-87.113658052949319</c:v>
                </c:pt>
                <c:pt idx="264">
                  <c:v>-87.013283153855326</c:v>
                </c:pt>
                <c:pt idx="265">
                  <c:v>-86.907119796077581</c:v>
                </c:pt>
                <c:pt idx="266">
                  <c:v>-86.794646690130165</c:v>
                </c:pt>
                <c:pt idx="267">
                  <c:v>-86.67527816821206</c:v>
                </c:pt>
                <c:pt idx="268">
                  <c:v>-86.548353946195846</c:v>
                </c:pt>
                <c:pt idx="269">
                  <c:v>-86.413126871357719</c:v>
                </c:pt>
                <c:pt idx="270">
                  <c:v>-86.268748178761257</c:v>
                </c:pt>
                <c:pt idx="271">
                  <c:v>-86.114249645854542</c:v>
                </c:pt>
                <c:pt idx="272">
                  <c:v>-85.948521858088398</c:v>
                </c:pt>
                <c:pt idx="273">
                  <c:v>-85.770287562048637</c:v>
                </c:pt>
                <c:pt idx="274">
                  <c:v>-85.578068763598836</c:v>
                </c:pt>
                <c:pt idx="275">
                  <c:v>-85.370145793461489</c:v>
                </c:pt>
                <c:pt idx="276">
                  <c:v>-85.144505962854595</c:v>
                </c:pt>
                <c:pt idx="277">
                  <c:v>-84.8987785951104</c:v>
                </c:pt>
                <c:pt idx="278">
                  <c:v>-84.630152037363615</c:v>
                </c:pt>
                <c:pt idx="279">
                  <c:v>-84.335266564367942</c:v>
                </c:pt>
                <c:pt idx="280">
                  <c:v>-84.010074628519476</c:v>
                </c:pt>
                <c:pt idx="281">
                  <c:v>-83.649656282863234</c:v>
                </c:pt>
                <c:pt idx="282">
                  <c:v>-83.24797215884648</c:v>
                </c:pt>
                <c:pt idx="283">
                  <c:v>-82.797528053932993</c:v>
                </c:pt>
                <c:pt idx="284">
                  <c:v>-82.288912190835546</c:v>
                </c:pt>
                <c:pt idx="285">
                  <c:v>-81.710145481647245</c:v>
                </c:pt>
                <c:pt idx="286">
                  <c:v>-81.045751251983916</c:v>
                </c:pt>
                <c:pt idx="287">
                  <c:v>-80.275394021574158</c:v>
                </c:pt>
                <c:pt idx="288">
                  <c:v>-79.371838690931995</c:v>
                </c:pt>
                <c:pt idx="289">
                  <c:v>-78.297806221700597</c:v>
                </c:pt>
                <c:pt idx="290">
                  <c:v>-77.000978210880419</c:v>
                </c:pt>
                <c:pt idx="291">
                  <c:v>-75.405782312004533</c:v>
                </c:pt>
                <c:pt idx="292">
                  <c:v>-73.399354674638644</c:v>
                </c:pt>
                <c:pt idx="293">
                  <c:v>-70.806524278271937</c:v>
                </c:pt>
                <c:pt idx="294">
                  <c:v>-67.34327383105709</c:v>
                </c:pt>
                <c:pt idx="295">
                  <c:v>-62.526994533372317</c:v>
                </c:pt>
                <c:pt idx="296">
                  <c:v>-55.503227571467548</c:v>
                </c:pt>
                <c:pt idx="297">
                  <c:v>-44.756785701211065</c:v>
                </c:pt>
                <c:pt idx="298">
                  <c:v>-28.021745443011653</c:v>
                </c:pt>
                <c:pt idx="299">
                  <c:v>-4.4062646809575305</c:v>
                </c:pt>
                <c:pt idx="300">
                  <c:v>20.503455150399038</c:v>
                </c:pt>
                <c:pt idx="301">
                  <c:v>39.38281686710252</c:v>
                </c:pt>
                <c:pt idx="302">
                  <c:v>51.648435371977783</c:v>
                </c:pt>
                <c:pt idx="303">
                  <c:v>59.577737447598395</c:v>
                </c:pt>
                <c:pt idx="304">
                  <c:v>64.934958784460989</c:v>
                </c:pt>
                <c:pt idx="305">
                  <c:v>68.73587920514133</c:v>
                </c:pt>
                <c:pt idx="306">
                  <c:v>71.549982632277221</c:v>
                </c:pt>
                <c:pt idx="307">
                  <c:v>73.707907651658189</c:v>
                </c:pt>
                <c:pt idx="308">
                  <c:v>75.410796522960354</c:v>
                </c:pt>
                <c:pt idx="309">
                  <c:v>76.786647438596717</c:v>
                </c:pt>
                <c:pt idx="310">
                  <c:v>77.920242984429422</c:v>
                </c:pt>
                <c:pt idx="311">
                  <c:v>78.869730573770383</c:v>
                </c:pt>
                <c:pt idx="312">
                  <c:v>79.676208386970487</c:v>
                </c:pt>
                <c:pt idx="313">
                  <c:v>80.369491185847693</c:v>
                </c:pt>
                <c:pt idx="314">
                  <c:v>80.971704192211249</c:v>
                </c:pt>
                <c:pt idx="315">
                  <c:v>81.49959546873248</c:v>
                </c:pt>
                <c:pt idx="316">
                  <c:v>81.966066373679197</c:v>
                </c:pt>
                <c:pt idx="317">
                  <c:v>82.381210292224281</c:v>
                </c:pt>
                <c:pt idx="318">
                  <c:v>82.753033646454256</c:v>
                </c:pt>
                <c:pt idx="319">
                  <c:v>83.087966549029559</c:v>
                </c:pt>
                <c:pt idx="320">
                  <c:v>83.391231090601408</c:v>
                </c:pt>
                <c:pt idx="321">
                  <c:v>83.667111341802681</c:v>
                </c:pt>
                <c:pt idx="322">
                  <c:v>83.91915426691709</c:v>
                </c:pt>
                <c:pt idx="323">
                  <c:v>84.15032126848773</c:v>
                </c:pt>
                <c:pt idx="324">
                  <c:v>84.363103920152639</c:v>
                </c:pt>
                <c:pt idx="325">
                  <c:v>84.55961336189192</c:v>
                </c:pt>
                <c:pt idx="326">
                  <c:v>84.741650078554429</c:v>
                </c:pt>
                <c:pt idx="327">
                  <c:v>84.91075889576399</c:v>
                </c:pt>
                <c:pt idx="328">
                  <c:v>85.068272714960514</c:v>
                </c:pt>
                <c:pt idx="329">
                  <c:v>85.215347583847034</c:v>
                </c:pt>
                <c:pt idx="330">
                  <c:v>85.352991037442777</c:v>
                </c:pt>
                <c:pt idx="331">
                  <c:v>85.482085167070352</c:v>
                </c:pt>
                <c:pt idx="332">
                  <c:v>85.603405525298626</c:v>
                </c:pt>
                <c:pt idx="333">
                  <c:v>85.717636716874566</c:v>
                </c:pt>
                <c:pt idx="334">
                  <c:v>85.825385333255426</c:v>
                </c:pt>
                <c:pt idx="335">
                  <c:v>85.927190743519134</c:v>
                </c:pt>
                <c:pt idx="336">
                  <c:v>86.023534144485865</c:v>
                </c:pt>
                <c:pt idx="337">
                  <c:v>86.114846188725437</c:v>
                </c:pt>
                <c:pt idx="338">
                  <c:v>86.201513444227871</c:v>
                </c:pt>
                <c:pt idx="339">
                  <c:v>86.283883889097936</c:v>
                </c:pt>
                <c:pt idx="340">
                  <c:v>86.36227160520157</c:v>
                </c:pt>
                <c:pt idx="341">
                  <c:v>86.43696080365261</c:v>
                </c:pt>
                <c:pt idx="342">
                  <c:v>86.508209290433939</c:v>
                </c:pt>
                <c:pt idx="343">
                  <c:v>86.576251460867454</c:v>
                </c:pt>
                <c:pt idx="344">
                  <c:v>86.641300895939111</c:v>
                </c:pt>
                <c:pt idx="345">
                  <c:v>86.703552620858588</c:v>
                </c:pt>
                <c:pt idx="346">
                  <c:v>86.763185075988133</c:v>
                </c:pt>
                <c:pt idx="347">
                  <c:v>86.820361841959368</c:v>
                </c:pt>
                <c:pt idx="348">
                  <c:v>86.87523315399244</c:v>
                </c:pt>
                <c:pt idx="349">
                  <c:v>86.927937234847207</c:v>
                </c:pt>
                <c:pt idx="350">
                  <c:v>86.97860147124122</c:v>
                </c:pt>
                <c:pt idx="351">
                  <c:v>87.027343454749783</c:v>
                </c:pt>
                <c:pt idx="352">
                  <c:v>87.074271905054914</c:v>
                </c:pt>
                <c:pt idx="353">
                  <c:v>87.119487490753556</c:v>
                </c:pt>
                <c:pt idx="354">
                  <c:v>87.163083560746657</c:v>
                </c:pt>
                <c:pt idx="355">
                  <c:v>87.2051467973575</c:v>
                </c:pt>
                <c:pt idx="356">
                  <c:v>87.245757800781078</c:v>
                </c:pt>
                <c:pt idx="357">
                  <c:v>87.284991613135915</c:v>
                </c:pt>
                <c:pt idx="358">
                  <c:v>87.322918189275043</c:v>
                </c:pt>
                <c:pt idx="359">
                  <c:v>87.359602820555295</c:v>
                </c:pt>
                <c:pt idx="360">
                  <c:v>87.395106516963011</c:v>
                </c:pt>
                <c:pt idx="361">
                  <c:v>87.429486352281955</c:v>
                </c:pt>
                <c:pt idx="362">
                  <c:v>87.462795776416073</c:v>
                </c:pt>
                <c:pt idx="363">
                  <c:v>87.495084898447317</c:v>
                </c:pt>
                <c:pt idx="364">
                  <c:v>87.526400743579785</c:v>
                </c:pt>
                <c:pt idx="365">
                  <c:v>87.556787486739964</c:v>
                </c:pt>
                <c:pt idx="366">
                  <c:v>87.586286665264453</c:v>
                </c:pt>
                <c:pt idx="367">
                  <c:v>87.614937372830994</c:v>
                </c:pt>
                <c:pt idx="368">
                  <c:v>87.642776436531435</c:v>
                </c:pt>
                <c:pt idx="369">
                  <c:v>87.669838578771675</c:v>
                </c:pt>
                <c:pt idx="370">
                  <c:v>87.696156565495471</c:v>
                </c:pt>
                <c:pt idx="371">
                  <c:v>87.721761342057434</c:v>
                </c:pt>
                <c:pt idx="372">
                  <c:v>87.746682157932341</c:v>
                </c:pt>
                <c:pt idx="373">
                  <c:v>87.770946681313731</c:v>
                </c:pt>
                <c:pt idx="374">
                  <c:v>87.794581104546879</c:v>
                </c:pt>
                <c:pt idx="375">
                  <c:v>87.817610241239336</c:v>
                </c:pt>
                <c:pt idx="376">
                  <c:v>87.840057615802891</c:v>
                </c:pt>
                <c:pt idx="377">
                  <c:v>87.861945546111215</c:v>
                </c:pt>
                <c:pt idx="378">
                  <c:v>87.883295219878107</c:v>
                </c:pt>
                <c:pt idx="379">
                  <c:v>87.904126765307609</c:v>
                </c:pt>
                <c:pt idx="380">
                  <c:v>87.924459316510848</c:v>
                </c:pt>
                <c:pt idx="381">
                  <c:v>87.944311074137488</c:v>
                </c:pt>
                <c:pt idx="382">
                  <c:v>87.963699361621664</c:v>
                </c:pt>
                <c:pt idx="383">
                  <c:v>87.98264067741033</c:v>
                </c:pt>
                <c:pt idx="384">
                  <c:v>88.001150743508518</c:v>
                </c:pt>
                <c:pt idx="385">
                  <c:v>88.019244550629679</c:v>
                </c:pt>
                <c:pt idx="386">
                  <c:v>88.03693640024126</c:v>
                </c:pt>
                <c:pt idx="387">
                  <c:v>88.054239943734217</c:v>
                </c:pt>
                <c:pt idx="388">
                  <c:v>88.071168218957794</c:v>
                </c:pt>
                <c:pt idx="389">
                  <c:v>88.087733684315324</c:v>
                </c:pt>
                <c:pt idx="390">
                  <c:v>88.103948250611779</c:v>
                </c:pt>
                <c:pt idx="391">
                  <c:v>88.119823310824714</c:v>
                </c:pt>
                <c:pt idx="392">
                  <c:v>88.135369767953435</c:v>
                </c:pt>
                <c:pt idx="393">
                  <c:v>88.150598061090307</c:v>
                </c:pt>
                <c:pt idx="394">
                  <c:v>88.165518189845869</c:v>
                </c:pt>
                <c:pt idx="395">
                  <c:v>88.180139737244716</c:v>
                </c:pt>
                <c:pt idx="396">
                  <c:v>88.194471891207925</c:v>
                </c:pt>
                <c:pt idx="397">
                  <c:v>88.208523464717246</c:v>
                </c:pt>
                <c:pt idx="398">
                  <c:v>88.222302914758799</c:v>
                </c:pt>
                <c:pt idx="399">
                  <c:v>88.235818360128249</c:v>
                </c:pt>
                <c:pt idx="400">
                  <c:v>88.249077598178502</c:v>
                </c:pt>
                <c:pt idx="401">
                  <c:v>88.262088120583087</c:v>
                </c:pt>
                <c:pt idx="402">
                  <c:v>88.274857128179249</c:v>
                </c:pt>
                <c:pt idx="403">
                  <c:v>88.287391544955071</c:v>
                </c:pt>
                <c:pt idx="404">
                  <c:v>88.299698031237995</c:v>
                </c:pt>
                <c:pt idx="405">
                  <c:v>88.31178299613525</c:v>
                </c:pt>
                <c:pt idx="406">
                  <c:v>88.323652609276806</c:v>
                </c:pt>
                <c:pt idx="407">
                  <c:v>88.335312811906505</c:v>
                </c:pt>
                <c:pt idx="408">
                  <c:v>88.346769327361343</c:v>
                </c:pt>
                <c:pt idx="409">
                  <c:v>88.358027670980249</c:v>
                </c:pt>
                <c:pt idx="410">
                  <c:v>88.36909315947571</c:v>
                </c:pt>
                <c:pt idx="411">
                  <c:v>88.379970919803483</c:v>
                </c:pt>
                <c:pt idx="412">
                  <c:v>88.390665897562826</c:v>
                </c:pt>
                <c:pt idx="413">
                  <c:v>88.401182864951011</c:v>
                </c:pt>
                <c:pt idx="414">
                  <c:v>88.411526428307553</c:v>
                </c:pt>
                <c:pt idx="415">
                  <c:v>88.421701035261989</c:v>
                </c:pt>
                <c:pt idx="416">
                  <c:v>88.431710981521306</c:v>
                </c:pt>
                <c:pt idx="417">
                  <c:v>88.44156041730713</c:v>
                </c:pt>
                <c:pt idx="418">
                  <c:v>88.451253353471273</c:v>
                </c:pt>
                <c:pt idx="419">
                  <c:v>88.460793667303463</c:v>
                </c:pt>
                <c:pt idx="420">
                  <c:v>88.470185108052306</c:v>
                </c:pt>
                <c:pt idx="421">
                  <c:v>88.47943130217439</c:v>
                </c:pt>
                <c:pt idx="422">
                  <c:v>88.488535758326194</c:v>
                </c:pt>
                <c:pt idx="423">
                  <c:v>88.497501872116061</c:v>
                </c:pt>
                <c:pt idx="424">
                  <c:v>88.50633293062694</c:v>
                </c:pt>
                <c:pt idx="425">
                  <c:v>88.515032116722168</c:v>
                </c:pt>
                <c:pt idx="426">
                  <c:v>88.523602513152412</c:v>
                </c:pt>
                <c:pt idx="427">
                  <c:v>88.53204710646412</c:v>
                </c:pt>
                <c:pt idx="428">
                  <c:v>88.540368790731037</c:v>
                </c:pt>
                <c:pt idx="429">
                  <c:v>88.548570371110358</c:v>
                </c:pt>
                <c:pt idx="430">
                  <c:v>88.556654567237828</c:v>
                </c:pt>
                <c:pt idx="431">
                  <c:v>88.564624016465885</c:v>
                </c:pt>
                <c:pt idx="432">
                  <c:v>88.572481276959493</c:v>
                </c:pt>
                <c:pt idx="433">
                  <c:v>88.580228830650725</c:v>
                </c:pt>
                <c:pt idx="434">
                  <c:v>88.587869086061417</c:v>
                </c:pt>
                <c:pt idx="435">
                  <c:v>88.595404381003405</c:v>
                </c:pt>
                <c:pt idx="436">
                  <c:v>88.602836985158106</c:v>
                </c:pt>
                <c:pt idx="437">
                  <c:v>88.610169102547147</c:v>
                </c:pt>
                <c:pt idx="438">
                  <c:v>88.617402873893369</c:v>
                </c:pt>
                <c:pt idx="439">
                  <c:v>88.624540378879558</c:v>
                </c:pt>
                <c:pt idx="440">
                  <c:v>88.631583638316499</c:v>
                </c:pt>
                <c:pt idx="441">
                  <c:v>88.638534616214557</c:v>
                </c:pt>
                <c:pt idx="442">
                  <c:v>88.645395221768027</c:v>
                </c:pt>
                <c:pt idx="443">
                  <c:v>88.652167311260513</c:v>
                </c:pt>
                <c:pt idx="444">
                  <c:v>88.658852689889642</c:v>
                </c:pt>
                <c:pt idx="445">
                  <c:v>88.665453113513152</c:v>
                </c:pt>
                <c:pt idx="446">
                  <c:v>88.67197029033079</c:v>
                </c:pt>
                <c:pt idx="447">
                  <c:v>88.678405882493664</c:v>
                </c:pt>
                <c:pt idx="448">
                  <c:v>88.6847615076464</c:v>
                </c:pt>
                <c:pt idx="449">
                  <c:v>88.69103874041231</c:v>
                </c:pt>
                <c:pt idx="450">
                  <c:v>88.697239113821183</c:v>
                </c:pt>
                <c:pt idx="451">
                  <c:v>88.703364120669818</c:v>
                </c:pt>
                <c:pt idx="452">
                  <c:v>88.709415214843801</c:v>
                </c:pt>
                <c:pt idx="453">
                  <c:v>88.715393812575385</c:v>
                </c:pt>
                <c:pt idx="454">
                  <c:v>88.721301293661469</c:v>
                </c:pt>
                <c:pt idx="455">
                  <c:v>88.727139002629301</c:v>
                </c:pt>
                <c:pt idx="456">
                  <c:v>88.732908249858937</c:v>
                </c:pt>
                <c:pt idx="457">
                  <c:v>88.738610312665088</c:v>
                </c:pt>
                <c:pt idx="458">
                  <c:v>88.744246436335814</c:v>
                </c:pt>
                <c:pt idx="459">
                  <c:v>88.749817835133499</c:v>
                </c:pt>
                <c:pt idx="460">
                  <c:v>88.7553256932556</c:v>
                </c:pt>
                <c:pt idx="461">
                  <c:v>88.760771165766641</c:v>
                </c:pt>
                <c:pt idx="462">
                  <c:v>88.766155379487927</c:v>
                </c:pt>
                <c:pt idx="463">
                  <c:v>88.771479433859966</c:v>
                </c:pt>
                <c:pt idx="464">
                  <c:v>88.776744401770074</c:v>
                </c:pt>
                <c:pt idx="465">
                  <c:v>88.781951330354516</c:v>
                </c:pt>
                <c:pt idx="466">
                  <c:v>88.787101241766734</c:v>
                </c:pt>
                <c:pt idx="467">
                  <c:v>88.792195133921979</c:v>
                </c:pt>
                <c:pt idx="468">
                  <c:v>88.797233981212685</c:v>
                </c:pt>
                <c:pt idx="469">
                  <c:v>88.802218735201564</c:v>
                </c:pt>
                <c:pt idx="470">
                  <c:v>88.807150325287509</c:v>
                </c:pt>
                <c:pt idx="471">
                  <c:v>88.812029659349662</c:v>
                </c:pt>
                <c:pt idx="472">
                  <c:v>88.816857624369518</c:v>
                </c:pt>
                <c:pt idx="473">
                  <c:v>88.821635087029975</c:v>
                </c:pt>
                <c:pt idx="474">
                  <c:v>88.826362894297034</c:v>
                </c:pt>
                <c:pt idx="475">
                  <c:v>88.831041873977313</c:v>
                </c:pt>
                <c:pt idx="476">
                  <c:v>88.835672835259686</c:v>
                </c:pt>
                <c:pt idx="477">
                  <c:v>88.840256569237823</c:v>
                </c:pt>
                <c:pt idx="478">
                  <c:v>88.844793849415169</c:v>
                </c:pt>
                <c:pt idx="479">
                  <c:v>88.849285432194051</c:v>
                </c:pt>
                <c:pt idx="480">
                  <c:v>88.853732057345923</c:v>
                </c:pt>
                <c:pt idx="481">
                  <c:v>88.858134448469386</c:v>
                </c:pt>
                <c:pt idx="482">
                  <c:v>88.862493313432211</c:v>
                </c:pt>
                <c:pt idx="483">
                  <c:v>88.866809344795286</c:v>
                </c:pt>
                <c:pt idx="484">
                  <c:v>88.871083220229082</c:v>
                </c:pt>
                <c:pt idx="485">
                  <c:v>88.875315602911414</c:v>
                </c:pt>
                <c:pt idx="486">
                  <c:v>88.879507141918111</c:v>
                </c:pt>
                <c:pt idx="487">
                  <c:v>88.883658472591293</c:v>
                </c:pt>
                <c:pt idx="488">
                  <c:v>88.887770216910297</c:v>
                </c:pt>
                <c:pt idx="489">
                  <c:v>88.891842983835701</c:v>
                </c:pt>
                <c:pt idx="490">
                  <c:v>88.895877369653917</c:v>
                </c:pt>
                <c:pt idx="491">
                  <c:v>88.899873958305321</c:v>
                </c:pt>
                <c:pt idx="492">
                  <c:v>88.903833321705093</c:v>
                </c:pt>
                <c:pt idx="493">
                  <c:v>88.907756020050869</c:v>
                </c:pt>
                <c:pt idx="494">
                  <c:v>88.91164260212399</c:v>
                </c:pt>
                <c:pt idx="495">
                  <c:v>88.915493605580096</c:v>
                </c:pt>
                <c:pt idx="496">
                  <c:v>88.919309557231543</c:v>
                </c:pt>
                <c:pt idx="497">
                  <c:v>88.923090973319802</c:v>
                </c:pt>
                <c:pt idx="498">
                  <c:v>88.926838359781144</c:v>
                </c:pt>
                <c:pt idx="499">
                  <c:v>88.930552212505177</c:v>
                </c:pt>
                <c:pt idx="500">
                  <c:v>88.934233017582187</c:v>
                </c:pt>
                <c:pt idx="501">
                  <c:v>88.937881251547054</c:v>
                </c:pt>
                <c:pt idx="502">
                  <c:v>88.94149738161336</c:v>
                </c:pt>
                <c:pt idx="503">
                  <c:v>88.945081865902196</c:v>
                </c:pt>
                <c:pt idx="504">
                  <c:v>88.948635153661698</c:v>
                </c:pt>
                <c:pt idx="505">
                  <c:v>88.952157685485048</c:v>
                </c:pt>
                <c:pt idx="506">
                  <c:v>88.955649893517034</c:v>
                </c:pt>
                <c:pt idx="507">
                  <c:v>88.959112201657689</c:v>
                </c:pt>
                <c:pt idx="508">
                  <c:v>88.962545025757038</c:v>
                </c:pt>
                <c:pt idx="509">
                  <c:v>88.965948773811007</c:v>
                </c:pt>
                <c:pt idx="510">
                  <c:v>88.969323846143013</c:v>
                </c:pt>
                <c:pt idx="511">
                  <c:v>88.972670635584862</c:v>
                </c:pt>
                <c:pt idx="512">
                  <c:v>88.975989527655102</c:v>
                </c:pt>
                <c:pt idx="513">
                  <c:v>88.979280900727389</c:v>
                </c:pt>
                <c:pt idx="514">
                  <c:v>88.982545126196328</c:v>
                </c:pt>
                <c:pt idx="515">
                  <c:v>88.985782568639408</c:v>
                </c:pt>
                <c:pt idx="516">
                  <c:v>88.988993585972793</c:v>
                </c:pt>
                <c:pt idx="517">
                  <c:v>88.992178529605681</c:v>
                </c:pt>
                <c:pt idx="518">
                  <c:v>88.995337744586394</c:v>
                </c:pt>
                <c:pt idx="519">
                  <c:v>88.998471569748233</c:v>
                </c:pt>
                <c:pt idx="520">
                  <c:v>89.001580337847841</c:v>
                </c:pt>
                <c:pt idx="521">
                  <c:v>89.004664375703982</c:v>
                </c:pt>
                <c:pt idx="522">
                  <c:v>89.007724004329475</c:v>
                </c:pt>
                <c:pt idx="523">
                  <c:v>89.01075953905918</c:v>
                </c:pt>
                <c:pt idx="524">
                  <c:v>89.01377128967853</c:v>
                </c:pt>
                <c:pt idx="525">
                  <c:v>89.016759560543832</c:v>
                </c:pt>
                <c:pt idx="526">
                  <c:v>89.019724650701804</c:v>
                </c:pt>
                <c:pt idx="527">
                  <c:v>89.022666854007042</c:v>
                </c:pt>
                <c:pt idx="528">
                  <c:v>89.02558645923277</c:v>
                </c:pt>
                <c:pt idx="529">
                  <c:v>89.028483750184108</c:v>
                </c:pt>
                <c:pt idx="530">
                  <c:v>89.031359005803083</c:v>
                </c:pt>
                <c:pt idx="531">
                  <c:v>89.034212500273654</c:v>
                </c:pt>
                <c:pt idx="532">
                  <c:v>89.037044503122928</c:v>
                </c:pt>
                <c:pt idx="533">
                  <c:v>89.03985527932133</c:v>
                </c:pt>
                <c:pt idx="534">
                  <c:v>89.042645089380059</c:v>
                </c:pt>
                <c:pt idx="535">
                  <c:v>89.045414189442738</c:v>
                </c:pt>
                <c:pt idx="536">
                  <c:v>89.048162831379486</c:v>
                </c:pt>
                <c:pt idx="537">
                  <c:v>89.050891262876107</c:v>
                </c:pt>
                <c:pt idx="538">
                  <c:v>89.053599727519369</c:v>
                </c:pt>
                <c:pt idx="539">
                  <c:v>89.056288464885043</c:v>
                </c:pt>
                <c:pt idx="540">
                  <c:v>89.058957710619964</c:v>
                </c:pt>
                <c:pt idx="541">
                  <c:v>89.061607696520554</c:v>
                </c:pt>
                <c:pt idx="542">
                  <c:v>89.064238650615806</c:v>
                </c:pt>
                <c:pt idx="543">
                  <c:v>89.066850797240662</c:v>
                </c:pt>
                <c:pt idx="544">
                  <c:v>89.069444357113497</c:v>
                </c:pt>
                <c:pt idx="545">
                  <c:v>89.072019547407535</c:v>
                </c:pt>
                <c:pt idx="546">
                  <c:v>89.074576581825227</c:v>
                </c:pt>
                <c:pt idx="547">
                  <c:v>89.07711567066319</c:v>
                </c:pt>
                <c:pt idx="548">
                  <c:v>89.07963702088648</c:v>
                </c:pt>
                <c:pt idx="549">
                  <c:v>89.082140836188671</c:v>
                </c:pt>
                <c:pt idx="550">
                  <c:v>89.084627317062996</c:v>
                </c:pt>
                <c:pt idx="551">
                  <c:v>89.087096660859075</c:v>
                </c:pt>
                <c:pt idx="552">
                  <c:v>89.089549061851088</c:v>
                </c:pt>
                <c:pt idx="553">
                  <c:v>89.091984711293335</c:v>
                </c:pt>
                <c:pt idx="554">
                  <c:v>89.094403797482059</c:v>
                </c:pt>
                <c:pt idx="555">
                  <c:v>89.096806505811728</c:v>
                </c:pt>
                <c:pt idx="556">
                  <c:v>89.099193018830746</c:v>
                </c:pt>
                <c:pt idx="557">
                  <c:v>89.101563516299436</c:v>
                </c:pt>
                <c:pt idx="558">
                  <c:v>89.103918175238832</c:v>
                </c:pt>
                <c:pt idx="559">
                  <c:v>89.106257169986122</c:v>
                </c:pt>
                <c:pt idx="560">
                  <c:v>89.108580672246461</c:v>
                </c:pt>
                <c:pt idx="561">
                  <c:v>89.11088885114232</c:v>
                </c:pt>
                <c:pt idx="562">
                  <c:v>89.113181873260316</c:v>
                </c:pt>
                <c:pt idx="563">
                  <c:v>89.115459902701247</c:v>
                </c:pt>
                <c:pt idx="564">
                  <c:v>89.117723101127027</c:v>
                </c:pt>
                <c:pt idx="565">
                  <c:v>89.119971627804134</c:v>
                </c:pt>
                <c:pt idx="566">
                  <c:v>89.122205639650943</c:v>
                </c:pt>
                <c:pt idx="567">
                  <c:v>89.124425291279309</c:v>
                </c:pt>
                <c:pt idx="568">
                  <c:v>89.126630735038447</c:v>
                </c:pt>
                <c:pt idx="569">
                  <c:v>89.128822121056018</c:v>
                </c:pt>
                <c:pt idx="570">
                  <c:v>89.130999597277437</c:v>
                </c:pt>
                <c:pt idx="571">
                  <c:v>89.133163309510749</c:v>
                </c:pt>
                <c:pt idx="572">
                  <c:v>89.135313401459754</c:v>
                </c:pt>
                <c:pt idx="573">
                  <c:v>89.137450014763672</c:v>
                </c:pt>
                <c:pt idx="574">
                  <c:v>89.139573289039163</c:v>
                </c:pt>
                <c:pt idx="575">
                  <c:v>89.141683361910268</c:v>
                </c:pt>
                <c:pt idx="576">
                  <c:v>89.143780369047107</c:v>
                </c:pt>
                <c:pt idx="577">
                  <c:v>89.145864444202758</c:v>
                </c:pt>
                <c:pt idx="578">
                  <c:v>89.147935719242014</c:v>
                </c:pt>
                <c:pt idx="579">
                  <c:v>89.149994324183226</c:v>
                </c:pt>
                <c:pt idx="580">
                  <c:v>89.15204038722149</c:v>
                </c:pt>
                <c:pt idx="581">
                  <c:v>89.154074034767135</c:v>
                </c:pt>
                <c:pt idx="582">
                  <c:v>89.156095391476583</c:v>
                </c:pt>
                <c:pt idx="583">
                  <c:v>89.158104580279669</c:v>
                </c:pt>
                <c:pt idx="584">
                  <c:v>89.160101722412918</c:v>
                </c:pt>
                <c:pt idx="585">
                  <c:v>89.16208693744872</c:v>
                </c:pt>
                <c:pt idx="586">
                  <c:v>89.164060343321552</c:v>
                </c:pt>
                <c:pt idx="587">
                  <c:v>89.166022056359907</c:v>
                </c:pt>
                <c:pt idx="588">
                  <c:v>89.167972191310369</c:v>
                </c:pt>
                <c:pt idx="589">
                  <c:v>89.169910861368706</c:v>
                </c:pt>
                <c:pt idx="590">
                  <c:v>89.171838178202634</c:v>
                </c:pt>
                <c:pt idx="591">
                  <c:v>89.17375425197848</c:v>
                </c:pt>
                <c:pt idx="592">
                  <c:v>89.175659191388661</c:v>
                </c:pt>
                <c:pt idx="593">
                  <c:v>89.177553103675578</c:v>
                </c:pt>
                <c:pt idx="594">
                  <c:v>89.179436094654505</c:v>
                </c:pt>
                <c:pt idx="595">
                  <c:v>89.181308268740295</c:v>
                </c:pt>
                <c:pt idx="596">
                  <c:v>89.183169728969602</c:v>
                </c:pt>
                <c:pt idx="597">
                  <c:v>89.185020577020168</c:v>
                </c:pt>
                <c:pt idx="598">
                  <c:v>89.186860913242398</c:v>
                </c:pt>
                <c:pt idx="599">
                  <c:v>89.188690836670816</c:v>
                </c:pt>
                <c:pt idx="600">
                  <c:v>89.190510445052951</c:v>
                </c:pt>
                <c:pt idx="601">
                  <c:v>89.192319834868698</c:v>
                </c:pt>
                <c:pt idx="602">
                  <c:v>89.194119101349855</c:v>
                </c:pt>
                <c:pt idx="603">
                  <c:v>89.195908338501255</c:v>
                </c:pt>
                <c:pt idx="604">
                  <c:v>89.197687639121895</c:v>
                </c:pt>
                <c:pt idx="605">
                  <c:v>89.199457094821369</c:v>
                </c:pt>
                <c:pt idx="606">
                  <c:v>89.201216796044093</c:v>
                </c:pt>
                <c:pt idx="607">
                  <c:v>89.202966832080932</c:v>
                </c:pt>
                <c:pt idx="608">
                  <c:v>89.204707291095488</c:v>
                </c:pt>
                <c:pt idx="609">
                  <c:v>89.206438260138654</c:v>
                </c:pt>
                <c:pt idx="610">
                  <c:v>89.208159825163634</c:v>
                </c:pt>
                <c:pt idx="611">
                  <c:v>89.209872071047911</c:v>
                </c:pt>
                <c:pt idx="612">
                  <c:v>89.211575081607577</c:v>
                </c:pt>
                <c:pt idx="613">
                  <c:v>89.213268939616995</c:v>
                </c:pt>
                <c:pt idx="614">
                  <c:v>89.214953726819971</c:v>
                </c:pt>
                <c:pt idx="615">
                  <c:v>89.216629523951838</c:v>
                </c:pt>
                <c:pt idx="616">
                  <c:v>89.218296410751407</c:v>
                </c:pt>
                <c:pt idx="617">
                  <c:v>89.219954465976755</c:v>
                </c:pt>
                <c:pt idx="618">
                  <c:v>89.221603767424014</c:v>
                </c:pt>
                <c:pt idx="619">
                  <c:v>89.223244391936518</c:v>
                </c:pt>
                <c:pt idx="620">
                  <c:v>89.22487641542503</c:v>
                </c:pt>
                <c:pt idx="621">
                  <c:v>89.226499912878168</c:v>
                </c:pt>
                <c:pt idx="622">
                  <c:v>89.228114958379663</c:v>
                </c:pt>
                <c:pt idx="623">
                  <c:v>89.229721625117719</c:v>
                </c:pt>
                <c:pt idx="624">
                  <c:v>89.231319985405491</c:v>
                </c:pt>
                <c:pt idx="625">
                  <c:v>89.232910110686859</c:v>
                </c:pt>
                <c:pt idx="626">
                  <c:v>89.234492071556772</c:v>
                </c:pt>
                <c:pt idx="627">
                  <c:v>89.236065937765886</c:v>
                </c:pt>
                <c:pt idx="628">
                  <c:v>89.237631778242971</c:v>
                </c:pt>
                <c:pt idx="629">
                  <c:v>89.239189661098891</c:v>
                </c:pt>
                <c:pt idx="630">
                  <c:v>89.240739653643558</c:v>
                </c:pt>
                <c:pt idx="631">
                  <c:v>89.242281822395185</c:v>
                </c:pt>
                <c:pt idx="632">
                  <c:v>89.243816233095245</c:v>
                </c:pt>
                <c:pt idx="633">
                  <c:v>89.24534295071534</c:v>
                </c:pt>
                <c:pt idx="634">
                  <c:v>89.246862039475715</c:v>
                </c:pt>
                <c:pt idx="635">
                  <c:v>89.248373562847021</c:v>
                </c:pt>
                <c:pt idx="636">
                  <c:v>89.249877583569898</c:v>
                </c:pt>
                <c:pt idx="637">
                  <c:v>89.251374163660188</c:v>
                </c:pt>
                <c:pt idx="638">
                  <c:v>89.252863364421827</c:v>
                </c:pt>
                <c:pt idx="639">
                  <c:v>89.254345246456609</c:v>
                </c:pt>
                <c:pt idx="640">
                  <c:v>89.25581986967515</c:v>
                </c:pt>
                <c:pt idx="641">
                  <c:v>89.257287293306149</c:v>
                </c:pt>
                <c:pt idx="642">
                  <c:v>89.258747575905574</c:v>
                </c:pt>
                <c:pt idx="643">
                  <c:v>89.260200775368347</c:v>
                </c:pt>
                <c:pt idx="644">
                  <c:v>89.261646948934597</c:v>
                </c:pt>
                <c:pt idx="645">
                  <c:v>89.263086153204327</c:v>
                </c:pt>
                <c:pt idx="646">
                  <c:v>89.264518444139185</c:v>
                </c:pt>
                <c:pt idx="647">
                  <c:v>89.26594387707776</c:v>
                </c:pt>
                <c:pt idx="648">
                  <c:v>89.267362506743581</c:v>
                </c:pt>
                <c:pt idx="649">
                  <c:v>89.268774387250559</c:v>
                </c:pt>
                <c:pt idx="650">
                  <c:v>89.270179572113491</c:v>
                </c:pt>
                <c:pt idx="651">
                  <c:v>89.2715781142563</c:v>
                </c:pt>
                <c:pt idx="652">
                  <c:v>89.272970066023547</c:v>
                </c:pt>
                <c:pt idx="653">
                  <c:v>89.274355479180159</c:v>
                </c:pt>
                <c:pt idx="654">
                  <c:v>89.275734404929239</c:v>
                </c:pt>
                <c:pt idx="655">
                  <c:v>89.27710689391381</c:v>
                </c:pt>
                <c:pt idx="656">
                  <c:v>89.278472996226043</c:v>
                </c:pt>
                <c:pt idx="657">
                  <c:v>89.279832761415761</c:v>
                </c:pt>
                <c:pt idx="658">
                  <c:v>89.281186238497142</c:v>
                </c:pt>
                <c:pt idx="659">
                  <c:v>89.282533475953585</c:v>
                </c:pt>
                <c:pt idx="660">
                  <c:v>89.283874521751827</c:v>
                </c:pt>
                <c:pt idx="661">
                  <c:v>89.285209423341058</c:v>
                </c:pt>
                <c:pt idx="662">
                  <c:v>89.286538227665986</c:v>
                </c:pt>
                <c:pt idx="663">
                  <c:v>89.287860981169231</c:v>
                </c:pt>
                <c:pt idx="664">
                  <c:v>89.289177729802248</c:v>
                </c:pt>
                <c:pt idx="665">
                  <c:v>89.290488519026553</c:v>
                </c:pt>
                <c:pt idx="666">
                  <c:v>89.291793393828499</c:v>
                </c:pt>
                <c:pt idx="667">
                  <c:v>89.293092398715231</c:v>
                </c:pt>
                <c:pt idx="668">
                  <c:v>89.294385577732825</c:v>
                </c:pt>
                <c:pt idx="669">
                  <c:v>89.295672974460032</c:v>
                </c:pt>
                <c:pt idx="670">
                  <c:v>89.296954632025702</c:v>
                </c:pt>
                <c:pt idx="671">
                  <c:v>89.298230593106851</c:v>
                </c:pt>
                <c:pt idx="672">
                  <c:v>89.2995008999372</c:v>
                </c:pt>
                <c:pt idx="673">
                  <c:v>89.300765594317411</c:v>
                </c:pt>
                <c:pt idx="674">
                  <c:v>89.302024717611417</c:v>
                </c:pt>
                <c:pt idx="675">
                  <c:v>89.303278310760589</c:v>
                </c:pt>
                <c:pt idx="676">
                  <c:v>89.304526414287665</c:v>
                </c:pt>
                <c:pt idx="677">
                  <c:v>89.305769068296584</c:v>
                </c:pt>
                <c:pt idx="678">
                  <c:v>89.307006312484972</c:v>
                </c:pt>
                <c:pt idx="679">
                  <c:v>89.308238186145829</c:v>
                </c:pt>
                <c:pt idx="680">
                  <c:v>89.309464728174078</c:v>
                </c:pt>
                <c:pt idx="681">
                  <c:v>89.310685977069937</c:v>
                </c:pt>
                <c:pt idx="682">
                  <c:v>89.311901970944717</c:v>
                </c:pt>
                <c:pt idx="683">
                  <c:v>89.313112747529743</c:v>
                </c:pt>
                <c:pt idx="684">
                  <c:v>89.314318344172293</c:v>
                </c:pt>
                <c:pt idx="685">
                  <c:v>89.315518797851681</c:v>
                </c:pt>
                <c:pt idx="686">
                  <c:v>89.316714145173805</c:v>
                </c:pt>
                <c:pt idx="687">
                  <c:v>89.317904422382114</c:v>
                </c:pt>
                <c:pt idx="688">
                  <c:v>89.319089665360963</c:v>
                </c:pt>
                <c:pt idx="689">
                  <c:v>89.320269909638213</c:v>
                </c:pt>
                <c:pt idx="690">
                  <c:v>89.321445190392026</c:v>
                </c:pt>
                <c:pt idx="691">
                  <c:v>89.32261554245423</c:v>
                </c:pt>
                <c:pt idx="692">
                  <c:v>89.323781000313957</c:v>
                </c:pt>
                <c:pt idx="693">
                  <c:v>89.32494159812255</c:v>
                </c:pt>
                <c:pt idx="694">
                  <c:v>89.326097369700918</c:v>
                </c:pt>
              </c:numCache>
            </c:numRef>
          </c:yVal>
          <c:smooth val="1"/>
        </c:ser>
        <c:axId val="157719936"/>
        <c:axId val="157718016"/>
      </c:scatterChart>
      <c:valAx>
        <c:axId val="157713536"/>
        <c:scaling>
          <c:orientation val="minMax"/>
          <c:max val="1250"/>
          <c:min val="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57715840"/>
        <c:crosses val="autoZero"/>
        <c:crossBetween val="midCat"/>
      </c:valAx>
      <c:valAx>
        <c:axId val="157715840"/>
        <c:scaling>
          <c:orientation val="minMax"/>
          <c:max val="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157713536"/>
        <c:crosses val="autoZero"/>
        <c:crossBetween val="midCat"/>
        <c:majorUnit val="20"/>
      </c:valAx>
      <c:valAx>
        <c:axId val="15771801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Phase  deg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7719936"/>
        <c:crosses val="max"/>
        <c:crossBetween val="midCat"/>
      </c:valAx>
      <c:valAx>
        <c:axId val="157719936"/>
        <c:scaling>
          <c:orientation val="minMax"/>
        </c:scaling>
        <c:delete val="1"/>
        <c:axPos val="b"/>
        <c:numFmt formatCode="General" sourceLinked="1"/>
        <c:tickLblPos val="none"/>
        <c:crossAx val="15771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66589519760515"/>
          <c:y val="0.16344371016123052"/>
          <c:w val="0.14928647497337594"/>
          <c:h val="0.161454583802024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171450</xdr:rowOff>
    </xdr:from>
    <xdr:to>
      <xdr:col>26</xdr:col>
      <xdr:colOff>95250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76200</xdr:colOff>
      <xdr:row>12</xdr:row>
      <xdr:rowOff>104775</xdr:rowOff>
    </xdr:from>
    <xdr:to>
      <xdr:col>5</xdr:col>
      <xdr:colOff>71688</xdr:colOff>
      <xdr:row>18</xdr:row>
      <xdr:rowOff>47625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2362200"/>
          <a:ext cx="1852863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0.11851</cdr:x>
      <cdr:y>0.37868</cdr:y>
    </cdr:from>
    <cdr:to>
      <cdr:x>0.33797</cdr:x>
      <cdr:y>0.59598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06617" y="1615903"/>
          <a:ext cx="1308563" cy="92726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 = 180 uH</a:t>
          </a:r>
        </a:p>
        <a:p xmlns:a="http://schemas.openxmlformats.org/drawingml/2006/main">
          <a:r>
            <a:rPr lang="en-US" sz="1100"/>
            <a:t>C = 116.7 pF</a:t>
          </a:r>
        </a:p>
        <a:p xmlns:a="http://schemas.openxmlformats.org/drawingml/2006/main">
          <a:r>
            <a:rPr lang="en-US" sz="1100"/>
            <a:t>f =  1098 MHz</a:t>
          </a:r>
        </a:p>
        <a:p xmlns:a="http://schemas.openxmlformats.org/drawingml/2006/main">
          <a:r>
            <a:rPr lang="en-US" sz="1100"/>
            <a:t>E = 0.7 V</a:t>
          </a:r>
        </a:p>
        <a:p xmlns:a="http://schemas.openxmlformats.org/drawingml/2006/main">
          <a:r>
            <a:rPr lang="en-US" sz="1100"/>
            <a:t>R = 20 </a:t>
          </a:r>
          <a:r>
            <a:rPr lang="en-US" sz="1100">
              <a:latin typeface="Symbol" pitchFamily="18" charset="2"/>
            </a:rPr>
            <a:t>W   </a:t>
          </a:r>
          <a:r>
            <a:rPr lang="en-US" sz="1100">
              <a:latin typeface="+mn-lt"/>
            </a:rPr>
            <a:t> Q = 124</a:t>
          </a:r>
          <a:endParaRPr lang="en-US" sz="1100" baseline="0">
            <a:latin typeface="+mn-lt"/>
          </a:endParaRPr>
        </a:p>
      </cdr:txBody>
    </cdr:sp>
  </cdr:relSizeAnchor>
  <cdr:relSizeAnchor xmlns:cdr="http://schemas.openxmlformats.org/drawingml/2006/chartDrawing">
    <cdr:from>
      <cdr:x>0.1246</cdr:x>
      <cdr:y>0.15179</cdr:y>
    </cdr:from>
    <cdr:to>
      <cdr:x>0.35463</cdr:x>
      <cdr:y>0.33705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42950" y="647700"/>
          <a:ext cx="1371600" cy="790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Zp = Zca</a:t>
          </a:r>
          <a:r>
            <a:rPr lang="en-US" sz="1100" b="1" baseline="0"/>
            <a:t> || Y</a:t>
          </a:r>
        </a:p>
        <a:p xmlns:a="http://schemas.openxmlformats.org/drawingml/2006/main">
          <a:r>
            <a:rPr lang="en-US" sz="1100" b="1" baseline="0"/>
            <a:t>Y = R1 + Z1</a:t>
          </a:r>
        </a:p>
        <a:p xmlns:a="http://schemas.openxmlformats.org/drawingml/2006/main">
          <a:r>
            <a:rPr lang="en-US" sz="1100" b="1" baseline="0"/>
            <a:t>Zs = (Zca*Y)/(Zca+Y)</a:t>
          </a:r>
          <a:endParaRPr lang="en-US" sz="1100" b="1"/>
        </a:p>
        <a:p xmlns:a="http://schemas.openxmlformats.org/drawingml/2006/main">
          <a:r>
            <a:rPr lang="en-US" sz="1100" b="1" baseline="0"/>
            <a:t>Q = 2pi f L1 / R1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00"/>
  <sheetViews>
    <sheetView tabSelected="1" workbookViewId="0">
      <pane xSplit="8" ySplit="5" topLeftCell="I6" activePane="bottomRight" state="frozenSplit"/>
      <selection activeCell="D1" sqref="D1"/>
      <selection pane="topRight" activeCell="I1" sqref="I1"/>
      <selection pane="bottomLeft" activeCell="A6" sqref="A6"/>
      <selection pane="bottomRight" activeCell="AL6" sqref="AL6"/>
    </sheetView>
  </sheetViews>
  <sheetFormatPr defaultRowHeight="15.75"/>
  <cols>
    <col min="1" max="1" width="1.7109375" style="1" customWidth="1"/>
    <col min="2" max="2" width="4.7109375" style="1" customWidth="1"/>
    <col min="3" max="3" width="8.7109375" style="1" customWidth="1"/>
    <col min="4" max="4" width="5.7109375" style="1" customWidth="1"/>
    <col min="5" max="5" width="8.7109375" style="1" customWidth="1"/>
    <col min="6" max="6" width="5.7109375" style="1" customWidth="1"/>
    <col min="7" max="7" width="1.7109375" style="1" customWidth="1"/>
    <col min="8" max="9" width="9.7109375" style="1" customWidth="1"/>
    <col min="10" max="10" width="4.7109375" style="1" customWidth="1"/>
    <col min="11" max="11" width="1.7109375" style="1" customWidth="1"/>
    <col min="12" max="12" width="9.7109375" style="1" customWidth="1"/>
    <col min="13" max="13" width="4.7109375" style="1" customWidth="1"/>
    <col min="14" max="14" width="1.7109375" style="1" customWidth="1"/>
    <col min="15" max="15" width="8.7109375" style="1" customWidth="1"/>
    <col min="16" max="16" width="6.7109375" style="1" customWidth="1"/>
    <col min="17" max="17" width="1.7109375" style="1" customWidth="1"/>
    <col min="18" max="18" width="4.7109375" style="1" customWidth="1"/>
    <col min="19" max="19" width="6.7109375" style="1" customWidth="1"/>
    <col min="20" max="20" width="1.7109375" style="1" customWidth="1"/>
    <col min="21" max="21" width="9.140625" style="1"/>
    <col min="22" max="22" width="10.7109375" style="1" bestFit="1" customWidth="1"/>
    <col min="23" max="23" width="1.7109375" style="1" customWidth="1"/>
    <col min="24" max="25" width="9.140625" style="1"/>
    <col min="26" max="26" width="1.7109375" style="1" customWidth="1"/>
    <col min="27" max="28" width="9.140625" style="1"/>
    <col min="29" max="29" width="1.7109375" style="1" customWidth="1"/>
    <col min="30" max="16384" width="9.140625" style="1"/>
  </cols>
  <sheetData>
    <row r="1" spans="1:35">
      <c r="A1" s="10" t="s">
        <v>33</v>
      </c>
      <c r="H1" s="8"/>
      <c r="I1" s="10"/>
      <c r="J1" s="10"/>
      <c r="K1" s="29"/>
      <c r="M1" s="11"/>
      <c r="N1" s="7"/>
      <c r="O1" s="6"/>
      <c r="P1" s="6"/>
      <c r="Q1" s="30"/>
      <c r="S1" s="10" t="s">
        <v>36</v>
      </c>
      <c r="V1" s="12"/>
      <c r="W1" s="12"/>
      <c r="X1" s="12"/>
      <c r="Y1" s="10" t="s">
        <v>48</v>
      </c>
      <c r="Z1" s="12"/>
      <c r="AA1" s="12"/>
      <c r="AB1" s="19" t="s">
        <v>47</v>
      </c>
      <c r="AC1" s="12"/>
      <c r="AD1" s="12"/>
      <c r="AE1" s="12"/>
      <c r="AF1" s="12"/>
      <c r="AG1" s="7">
        <v>44.093100234476715</v>
      </c>
    </row>
    <row r="2" spans="1:35" ht="5.0999999999999996" customHeight="1">
      <c r="P2" s="1" t="s">
        <v>34</v>
      </c>
    </row>
    <row r="3" spans="1:35">
      <c r="B3" s="1" t="s">
        <v>17</v>
      </c>
      <c r="C3" s="37">
        <v>10</v>
      </c>
      <c r="D3" s="9" t="s">
        <v>2</v>
      </c>
      <c r="E3" s="5">
        <f>C3</f>
        <v>10</v>
      </c>
      <c r="F3" s="9" t="s">
        <v>2</v>
      </c>
      <c r="H3" s="64" t="s">
        <v>22</v>
      </c>
      <c r="I3" s="66"/>
      <c r="J3" s="65" t="s">
        <v>23</v>
      </c>
      <c r="K3" s="65"/>
      <c r="L3" s="65"/>
      <c r="M3" s="64" t="s">
        <v>24</v>
      </c>
      <c r="N3" s="65"/>
      <c r="O3" s="66"/>
      <c r="P3" s="65" t="s">
        <v>26</v>
      </c>
      <c r="Q3" s="65"/>
      <c r="R3" s="65"/>
      <c r="S3" s="64" t="s">
        <v>32</v>
      </c>
      <c r="T3" s="65"/>
      <c r="U3" s="66"/>
      <c r="V3" s="45"/>
      <c r="W3" s="45"/>
      <c r="X3" s="45"/>
      <c r="Y3" s="45"/>
      <c r="Z3" s="45"/>
      <c r="AA3" s="45"/>
      <c r="AB3" s="64" t="s">
        <v>43</v>
      </c>
      <c r="AC3" s="65"/>
      <c r="AD3" s="65"/>
      <c r="AE3" s="65"/>
      <c r="AF3" s="66"/>
      <c r="AG3" s="52"/>
      <c r="AH3" s="29" t="s">
        <v>30</v>
      </c>
      <c r="AI3" s="40" t="s">
        <v>49</v>
      </c>
    </row>
    <row r="4" spans="1:35">
      <c r="B4" s="1" t="s">
        <v>16</v>
      </c>
      <c r="C4" s="37">
        <v>180</v>
      </c>
      <c r="D4" s="1" t="s">
        <v>7</v>
      </c>
      <c r="E4" s="5">
        <f>C4/1000000</f>
        <v>1.8000000000000001E-4</v>
      </c>
      <c r="F4" s="1" t="s">
        <v>19</v>
      </c>
      <c r="H4" s="38">
        <v>2</v>
      </c>
      <c r="I4" s="49" t="s">
        <v>45</v>
      </c>
      <c r="J4" s="60" t="s">
        <v>27</v>
      </c>
      <c r="K4" s="60"/>
      <c r="L4" s="60"/>
      <c r="M4" s="61" t="s">
        <v>28</v>
      </c>
      <c r="N4" s="60"/>
      <c r="O4" s="62"/>
      <c r="P4" s="35"/>
      <c r="Q4" s="39"/>
      <c r="R4" s="39"/>
      <c r="S4" s="58" t="s">
        <v>29</v>
      </c>
      <c r="T4" s="59"/>
      <c r="U4" s="63"/>
      <c r="V4" s="59" t="s">
        <v>37</v>
      </c>
      <c r="W4" s="59"/>
      <c r="X4" s="59"/>
      <c r="Y4" s="59" t="s">
        <v>38</v>
      </c>
      <c r="Z4" s="59"/>
      <c r="AA4" s="59"/>
      <c r="AB4" s="58"/>
      <c r="AC4" s="59"/>
      <c r="AD4" s="59"/>
      <c r="AE4" s="56" t="s">
        <v>42</v>
      </c>
      <c r="AF4" s="46" t="s">
        <v>9</v>
      </c>
      <c r="AG4" s="53"/>
      <c r="AH4" s="1" t="s">
        <v>31</v>
      </c>
      <c r="AI4" s="41" t="s">
        <v>50</v>
      </c>
    </row>
    <row r="5" spans="1:35">
      <c r="B5" s="1" t="s">
        <v>25</v>
      </c>
      <c r="C5" s="37">
        <v>116.66</v>
      </c>
      <c r="D5" s="1" t="s">
        <v>6</v>
      </c>
      <c r="E5" s="5">
        <f>C5/1000000000000</f>
        <v>1.1665999999999999E-10</v>
      </c>
      <c r="F5" s="1" t="s">
        <v>18</v>
      </c>
      <c r="H5" s="26" t="s">
        <v>8</v>
      </c>
      <c r="I5" s="27" t="s">
        <v>20</v>
      </c>
      <c r="J5" s="22" t="s">
        <v>39</v>
      </c>
      <c r="K5" s="22"/>
      <c r="L5" s="22" t="s">
        <v>40</v>
      </c>
      <c r="M5" s="21" t="s">
        <v>39</v>
      </c>
      <c r="N5" s="22"/>
      <c r="O5" s="23" t="s">
        <v>40</v>
      </c>
      <c r="P5" s="22" t="s">
        <v>39</v>
      </c>
      <c r="Q5" s="22"/>
      <c r="R5" s="22" t="s">
        <v>40</v>
      </c>
      <c r="S5" s="21" t="s">
        <v>39</v>
      </c>
      <c r="T5" s="22"/>
      <c r="U5" s="23" t="s">
        <v>40</v>
      </c>
      <c r="V5" s="22" t="s">
        <v>39</v>
      </c>
      <c r="W5" s="22"/>
      <c r="X5" s="22" t="s">
        <v>40</v>
      </c>
      <c r="Y5" s="22" t="s">
        <v>39</v>
      </c>
      <c r="Z5" s="22"/>
      <c r="AA5" s="22" t="s">
        <v>40</v>
      </c>
      <c r="AB5" s="21" t="s">
        <v>39</v>
      </c>
      <c r="AC5" s="22"/>
      <c r="AD5" s="22" t="s">
        <v>40</v>
      </c>
      <c r="AE5" s="22" t="s">
        <v>2</v>
      </c>
      <c r="AF5" s="27" t="s">
        <v>5</v>
      </c>
      <c r="AG5" s="23" t="s">
        <v>41</v>
      </c>
      <c r="AH5" s="20" t="s">
        <v>0</v>
      </c>
      <c r="AI5" s="20" t="s">
        <v>46</v>
      </c>
    </row>
    <row r="6" spans="1:35">
      <c r="B6" s="1" t="s">
        <v>1</v>
      </c>
      <c r="C6" s="37">
        <v>0.7</v>
      </c>
      <c r="D6" s="1" t="s">
        <v>3</v>
      </c>
      <c r="E6" s="5">
        <f>C6</f>
        <v>0.7</v>
      </c>
      <c r="F6" s="1" t="s">
        <v>3</v>
      </c>
      <c r="H6" s="38">
        <v>500</v>
      </c>
      <c r="I6" s="50">
        <f>1000*H6</f>
        <v>500000</v>
      </c>
      <c r="J6" s="42">
        <v>0</v>
      </c>
      <c r="K6" s="24" t="s">
        <v>21</v>
      </c>
      <c r="L6" s="24">
        <f>-1/(E$20*I6*E$5)</f>
        <v>-2728.526368796423</v>
      </c>
      <c r="M6" s="32">
        <v>0</v>
      </c>
      <c r="N6" s="28" t="s">
        <v>21</v>
      </c>
      <c r="O6" s="31">
        <f>E$20*I6*E$4</f>
        <v>565.48667764616278</v>
      </c>
      <c r="P6" s="42">
        <f>C$3</f>
        <v>10</v>
      </c>
      <c r="Q6" s="42" t="s">
        <v>21</v>
      </c>
      <c r="R6" s="42">
        <v>0</v>
      </c>
      <c r="S6" s="32">
        <f>P6+M6</f>
        <v>10</v>
      </c>
      <c r="T6" s="42" t="s">
        <v>21</v>
      </c>
      <c r="U6" s="31">
        <f>R6+O6</f>
        <v>565.48667764616278</v>
      </c>
      <c r="V6" s="24">
        <f>(J6*S6-L6*U6)</f>
        <v>1542945.3111606378</v>
      </c>
      <c r="W6" s="42" t="s">
        <v>21</v>
      </c>
      <c r="X6" s="24">
        <f>J6*U6+L6*S6</f>
        <v>-27285.26368796423</v>
      </c>
      <c r="Y6" s="42">
        <f>J6+S6</f>
        <v>10</v>
      </c>
      <c r="Z6" s="42" t="s">
        <v>21</v>
      </c>
      <c r="AA6" s="42">
        <f>L6+U6</f>
        <v>-2163.0396911502603</v>
      </c>
      <c r="AB6" s="47">
        <f>(V6*Y6-X6*AA6)/(Y6^2+AA6^2)</f>
        <v>-9.3163366681411759</v>
      </c>
      <c r="AC6" s="42" t="s">
        <v>21</v>
      </c>
      <c r="AD6" s="42">
        <f>(V6*AA6+X6*Y6)/(Y6^2+AA6^2)</f>
        <v>-713.36576986562955</v>
      </c>
      <c r="AE6" s="42">
        <f t="shared" ref="AE6" si="0">SQRT(AB6^2+AD6^2)</f>
        <v>713.426601511954</v>
      </c>
      <c r="AF6" s="31">
        <f t="shared" ref="AF6" si="1">DEGREES(ASIN(AD6/AE6))</f>
        <v>-89.251777348315258</v>
      </c>
      <c r="AG6" s="57">
        <f>AE6/1000</f>
        <v>0.71342660151195403</v>
      </c>
      <c r="AH6" s="14">
        <f>1000*C$6/AG6</f>
        <v>981.18012212679025</v>
      </c>
      <c r="AI6" s="41"/>
    </row>
    <row r="7" spans="1:35">
      <c r="B7" s="1" t="s">
        <v>10</v>
      </c>
      <c r="C7" s="16">
        <f>1000000/(E$20*SQRT(C4*C5))</f>
        <v>1098.3048288543607</v>
      </c>
      <c r="D7" s="1" t="s">
        <v>12</v>
      </c>
      <c r="H7" s="32">
        <f>H6+H$4</f>
        <v>502</v>
      </c>
      <c r="I7" s="50">
        <f t="shared" ref="I7" si="2">1000*H7</f>
        <v>502000</v>
      </c>
      <c r="J7" s="42">
        <v>0</v>
      </c>
      <c r="K7" s="24" t="s">
        <v>21</v>
      </c>
      <c r="L7" s="24">
        <f t="shared" ref="L7" si="3">-1/(E$20*I7*E$5)</f>
        <v>-2717.6557458131706</v>
      </c>
      <c r="M7" s="32">
        <v>0</v>
      </c>
      <c r="N7" s="28" t="s">
        <v>21</v>
      </c>
      <c r="O7" s="31">
        <f t="shared" ref="O7" si="4">E$20*I7*E$4</f>
        <v>567.74862435674743</v>
      </c>
      <c r="P7" s="42">
        <f t="shared" ref="P7" si="5">C$3</f>
        <v>10</v>
      </c>
      <c r="Q7" s="42" t="s">
        <v>21</v>
      </c>
      <c r="R7" s="42">
        <v>0</v>
      </c>
      <c r="S7" s="32">
        <f t="shared" ref="S7" si="6">P7+M7</f>
        <v>10</v>
      </c>
      <c r="T7" s="42" t="s">
        <v>21</v>
      </c>
      <c r="U7" s="31">
        <f t="shared" ref="U7" si="7">R7+O7</f>
        <v>567.74862435674743</v>
      </c>
      <c r="V7" s="24">
        <f t="shared" ref="V7" si="8">(J7*S7-L7*U7)</f>
        <v>1542945.311160638</v>
      </c>
      <c r="W7" s="42" t="s">
        <v>21</v>
      </c>
      <c r="X7" s="24">
        <f t="shared" ref="X7" si="9">(J7*U7+L7*S7)</f>
        <v>-27176.557458131705</v>
      </c>
      <c r="Y7" s="42">
        <f t="shared" ref="Y7" si="10">J7+S7</f>
        <v>10</v>
      </c>
      <c r="Z7" s="42" t="s">
        <v>21</v>
      </c>
      <c r="AA7" s="42">
        <f t="shared" ref="AA7" si="11">L7+U7</f>
        <v>-2149.9071214564233</v>
      </c>
      <c r="AB7" s="47">
        <f t="shared" ref="AB7:AB70" si="12">(V7*Y7-X7*AA7)/(Y7^2+AA7^2)</f>
        <v>-9.3024134471701601</v>
      </c>
      <c r="AC7" s="42" t="s">
        <v>21</v>
      </c>
      <c r="AD7" s="42">
        <f t="shared" ref="AD7:AD70" si="13">(V7*AA7+X7*Y7)/(Y7^2+AA7^2)</f>
        <v>-717.72325413285796</v>
      </c>
      <c r="AE7" s="42">
        <f t="shared" ref="AE7" si="14">SQRT(AB7^2+AD7^2)</f>
        <v>717.78353590689233</v>
      </c>
      <c r="AF7" s="31">
        <f t="shared" ref="AF7" si="15">DEGREES(ASIN(AD7/AE7))</f>
        <v>-89.257430793048172</v>
      </c>
      <c r="AG7" s="54">
        <f t="shared" ref="AG7" si="16">AE7/1000</f>
        <v>0.71778353590689237</v>
      </c>
      <c r="AH7" s="14">
        <f t="shared" ref="AH7" si="17">1000*C$6/AG7</f>
        <v>975.22437473517198</v>
      </c>
    </row>
    <row r="8" spans="1:35" ht="15.75" customHeight="1">
      <c r="C8" t="s">
        <v>11</v>
      </c>
      <c r="H8" s="32">
        <f t="shared" ref="H8:H71" si="18">H7+H$4</f>
        <v>504</v>
      </c>
      <c r="I8" s="50">
        <f t="shared" ref="I8:I71" si="19">1000*H8</f>
        <v>504000</v>
      </c>
      <c r="J8" s="42">
        <v>0</v>
      </c>
      <c r="K8" s="24" t="s">
        <v>21</v>
      </c>
      <c r="L8" s="24">
        <f t="shared" ref="L8:L71" si="20">-1/(E$20*I8*E$5)</f>
        <v>-2706.8713976154991</v>
      </c>
      <c r="M8" s="32">
        <v>0</v>
      </c>
      <c r="N8" s="28" t="s">
        <v>21</v>
      </c>
      <c r="O8" s="31">
        <f t="shared" ref="O8:O71" si="21">E$20*I8*E$4</f>
        <v>570.01057106733208</v>
      </c>
      <c r="P8" s="42">
        <f t="shared" ref="P8:P71" si="22">C$3</f>
        <v>10</v>
      </c>
      <c r="Q8" s="42" t="s">
        <v>21</v>
      </c>
      <c r="R8" s="42">
        <v>0</v>
      </c>
      <c r="S8" s="32">
        <f t="shared" ref="S8:S71" si="23">P8+M8</f>
        <v>10</v>
      </c>
      <c r="T8" s="42" t="s">
        <v>21</v>
      </c>
      <c r="U8" s="31">
        <f t="shared" ref="U8:U71" si="24">R8+O8</f>
        <v>570.01057106733208</v>
      </c>
      <c r="V8" s="24">
        <f t="shared" ref="V8:V71" si="25">(J8*S8-L8*U8)</f>
        <v>1542945.311160638</v>
      </c>
      <c r="W8" s="42" t="s">
        <v>21</v>
      </c>
      <c r="X8" s="24">
        <f t="shared" ref="X8:X71" si="26">(J8*U8+L8*S8)</f>
        <v>-27068.713976154992</v>
      </c>
      <c r="Y8" s="42">
        <f t="shared" ref="Y8:Y71" si="27">J8+S8</f>
        <v>10</v>
      </c>
      <c r="Z8" s="42" t="s">
        <v>21</v>
      </c>
      <c r="AA8" s="42">
        <f t="shared" ref="AA8:AA71" si="28">L8+U8</f>
        <v>-2136.8608265481671</v>
      </c>
      <c r="AB8" s="47">
        <f t="shared" si="12"/>
        <v>-9.2882336069626561</v>
      </c>
      <c r="AC8" s="42" t="s">
        <v>21</v>
      </c>
      <c r="AD8" s="42">
        <f t="shared" si="13"/>
        <v>-722.10514336083077</v>
      </c>
      <c r="AE8" s="42">
        <f t="shared" ref="AE8:AE71" si="29">SQRT(AB8^2+AD8^2)</f>
        <v>722.16487684718049</v>
      </c>
      <c r="AF8" s="31">
        <f t="shared" ref="AF8:AF71" si="30">DEGREES(ASIN(AD8/AE8))</f>
        <v>-89.263061282457812</v>
      </c>
      <c r="AG8" s="54">
        <f t="shared" ref="AG8:AG71" si="31">AE8/1000</f>
        <v>0.72216487684718045</v>
      </c>
      <c r="AH8" s="14">
        <f t="shared" ref="AH8:AH71" si="32">1000*C$6/AG8</f>
        <v>969.30773351378207</v>
      </c>
    </row>
    <row r="9" spans="1:35">
      <c r="B9" s="1" t="s">
        <v>15</v>
      </c>
      <c r="C9" s="17">
        <f>(E$20*C7*1000*E4)/E3</f>
        <v>124.21534974231797</v>
      </c>
      <c r="H9" s="32">
        <f t="shared" si="18"/>
        <v>506</v>
      </c>
      <c r="I9" s="50">
        <f t="shared" si="19"/>
        <v>506000</v>
      </c>
      <c r="J9" s="42">
        <v>0</v>
      </c>
      <c r="K9" s="24" t="s">
        <v>21</v>
      </c>
      <c r="L9" s="24">
        <f t="shared" si="20"/>
        <v>-2696.172301182236</v>
      </c>
      <c r="M9" s="32">
        <v>0</v>
      </c>
      <c r="N9" s="28" t="s">
        <v>21</v>
      </c>
      <c r="O9" s="31">
        <f t="shared" si="21"/>
        <v>572.27251777791673</v>
      </c>
      <c r="P9" s="42">
        <f t="shared" si="22"/>
        <v>10</v>
      </c>
      <c r="Q9" s="42" t="s">
        <v>21</v>
      </c>
      <c r="R9" s="42">
        <v>0</v>
      </c>
      <c r="S9" s="32">
        <f t="shared" si="23"/>
        <v>10</v>
      </c>
      <c r="T9" s="42" t="s">
        <v>21</v>
      </c>
      <c r="U9" s="31">
        <f t="shared" si="24"/>
        <v>572.27251777791673</v>
      </c>
      <c r="V9" s="24">
        <f t="shared" si="25"/>
        <v>1542945.3111606378</v>
      </c>
      <c r="W9" s="42" t="s">
        <v>21</v>
      </c>
      <c r="X9" s="24">
        <f t="shared" si="26"/>
        <v>-26961.72301182236</v>
      </c>
      <c r="Y9" s="42">
        <f t="shared" si="27"/>
        <v>10</v>
      </c>
      <c r="Z9" s="42" t="s">
        <v>21</v>
      </c>
      <c r="AA9" s="42">
        <f t="shared" si="28"/>
        <v>-2123.8997834043194</v>
      </c>
      <c r="AB9" s="47">
        <f t="shared" si="12"/>
        <v>-9.2737925459751924</v>
      </c>
      <c r="AC9" s="42" t="s">
        <v>21</v>
      </c>
      <c r="AD9" s="42">
        <f t="shared" si="13"/>
        <v>-726.51170320890537</v>
      </c>
      <c r="AE9" s="42">
        <f t="shared" si="29"/>
        <v>726.57088995341007</v>
      </c>
      <c r="AF9" s="31">
        <f t="shared" si="30"/>
        <v>-89.268669294695115</v>
      </c>
      <c r="AG9" s="54">
        <f t="shared" si="31"/>
        <v>0.72657088995341013</v>
      </c>
      <c r="AH9" s="14">
        <f t="shared" si="32"/>
        <v>963.42973504606834</v>
      </c>
    </row>
    <row r="10" spans="1:35">
      <c r="C10" s="12" t="s">
        <v>35</v>
      </c>
      <c r="H10" s="32">
        <f t="shared" si="18"/>
        <v>508</v>
      </c>
      <c r="I10" s="50">
        <f t="shared" si="19"/>
        <v>508000</v>
      </c>
      <c r="J10" s="42">
        <v>0</v>
      </c>
      <c r="K10" s="24" t="s">
        <v>21</v>
      </c>
      <c r="L10" s="24">
        <f t="shared" si="20"/>
        <v>-2685.5574496027789</v>
      </c>
      <c r="M10" s="32">
        <v>0</v>
      </c>
      <c r="N10" s="28" t="s">
        <v>21</v>
      </c>
      <c r="O10" s="31">
        <f t="shared" si="21"/>
        <v>574.53446448850138</v>
      </c>
      <c r="P10" s="42">
        <f t="shared" si="22"/>
        <v>10</v>
      </c>
      <c r="Q10" s="42" t="s">
        <v>21</v>
      </c>
      <c r="R10" s="42">
        <v>0</v>
      </c>
      <c r="S10" s="32">
        <f t="shared" si="23"/>
        <v>10</v>
      </c>
      <c r="T10" s="42" t="s">
        <v>21</v>
      </c>
      <c r="U10" s="31">
        <f t="shared" si="24"/>
        <v>574.53446448850138</v>
      </c>
      <c r="V10" s="24">
        <f t="shared" si="25"/>
        <v>1542945.3111606382</v>
      </c>
      <c r="W10" s="42" t="s">
        <v>21</v>
      </c>
      <c r="X10" s="24">
        <f t="shared" si="26"/>
        <v>-26855.574496027788</v>
      </c>
      <c r="Y10" s="42">
        <f t="shared" si="27"/>
        <v>10</v>
      </c>
      <c r="Z10" s="42" t="s">
        <v>21</v>
      </c>
      <c r="AA10" s="42">
        <f t="shared" si="28"/>
        <v>-2111.0229851142776</v>
      </c>
      <c r="AB10" s="47">
        <f t="shared" si="12"/>
        <v>-9.2590855738746782</v>
      </c>
      <c r="AC10" s="42" t="s">
        <v>21</v>
      </c>
      <c r="AD10" s="42">
        <f t="shared" si="13"/>
        <v>-730.94320284383195</v>
      </c>
      <c r="AE10" s="42">
        <f t="shared" si="29"/>
        <v>731.00184435421477</v>
      </c>
      <c r="AF10" s="31">
        <f t="shared" si="30"/>
        <v>-89.274255303236117</v>
      </c>
      <c r="AG10" s="54">
        <f t="shared" si="31"/>
        <v>0.73100184435421478</v>
      </c>
      <c r="AH10" s="14">
        <f t="shared" si="32"/>
        <v>957.58992320791947</v>
      </c>
    </row>
    <row r="11" spans="1:35">
      <c r="B11" s="1" t="s">
        <v>4</v>
      </c>
      <c r="C11" s="15">
        <f>1000*C6^2/C3</f>
        <v>48.999999999999993</v>
      </c>
      <c r="D11" s="1" t="s">
        <v>14</v>
      </c>
      <c r="H11" s="32">
        <f t="shared" si="18"/>
        <v>510</v>
      </c>
      <c r="I11" s="50">
        <f t="shared" si="19"/>
        <v>510000</v>
      </c>
      <c r="J11" s="42">
        <v>0</v>
      </c>
      <c r="K11" s="24" t="s">
        <v>21</v>
      </c>
      <c r="L11" s="24">
        <f t="shared" si="20"/>
        <v>-2675.0258517611992</v>
      </c>
      <c r="M11" s="32">
        <v>0</v>
      </c>
      <c r="N11" s="28" t="s">
        <v>21</v>
      </c>
      <c r="O11" s="31">
        <f t="shared" si="21"/>
        <v>576.79641119908604</v>
      </c>
      <c r="P11" s="42">
        <f t="shared" si="22"/>
        <v>10</v>
      </c>
      <c r="Q11" s="42" t="s">
        <v>21</v>
      </c>
      <c r="R11" s="42">
        <v>0</v>
      </c>
      <c r="S11" s="32">
        <f t="shared" si="23"/>
        <v>10</v>
      </c>
      <c r="T11" s="42" t="s">
        <v>21</v>
      </c>
      <c r="U11" s="31">
        <f t="shared" si="24"/>
        <v>576.79641119908604</v>
      </c>
      <c r="V11" s="24">
        <f t="shared" si="25"/>
        <v>1542945.311160638</v>
      </c>
      <c r="W11" s="42" t="s">
        <v>21</v>
      </c>
      <c r="X11" s="24">
        <f t="shared" si="26"/>
        <v>-26750.25851761199</v>
      </c>
      <c r="Y11" s="42">
        <f t="shared" si="27"/>
        <v>10</v>
      </c>
      <c r="Z11" s="42" t="s">
        <v>21</v>
      </c>
      <c r="AA11" s="42">
        <f t="shared" si="28"/>
        <v>-2098.2294405621133</v>
      </c>
      <c r="AB11" s="47">
        <f t="shared" si="12"/>
        <v>-9.2441079095794336</v>
      </c>
      <c r="AC11" s="42" t="s">
        <v>21</v>
      </c>
      <c r="AD11" s="42">
        <f t="shared" si="13"/>
        <v>-735.39991499993221</v>
      </c>
      <c r="AE11" s="42">
        <f t="shared" si="29"/>
        <v>735.45801274644589</v>
      </c>
      <c r="AF11" s="31">
        <f t="shared" si="30"/>
        <v>-89.279819777030454</v>
      </c>
      <c r="AG11" s="54">
        <f t="shared" si="31"/>
        <v>0.73545801274644584</v>
      </c>
      <c r="AH11" s="14">
        <f t="shared" si="32"/>
        <v>951.78784902480868</v>
      </c>
    </row>
    <row r="12" spans="1:35">
      <c r="C12" s="1" t="s">
        <v>13</v>
      </c>
      <c r="H12" s="32">
        <f t="shared" si="18"/>
        <v>512</v>
      </c>
      <c r="I12" s="50">
        <f t="shared" si="19"/>
        <v>512000</v>
      </c>
      <c r="J12" s="42">
        <v>0</v>
      </c>
      <c r="K12" s="24" t="s">
        <v>21</v>
      </c>
      <c r="L12" s="24">
        <f t="shared" si="20"/>
        <v>-2664.5765320277569</v>
      </c>
      <c r="M12" s="32">
        <v>0</v>
      </c>
      <c r="N12" s="28" t="s">
        <v>21</v>
      </c>
      <c r="O12" s="31">
        <f t="shared" si="21"/>
        <v>579.05835790967069</v>
      </c>
      <c r="P12" s="42">
        <f t="shared" si="22"/>
        <v>10</v>
      </c>
      <c r="Q12" s="42" t="s">
        <v>21</v>
      </c>
      <c r="R12" s="42">
        <v>0</v>
      </c>
      <c r="S12" s="32">
        <f t="shared" si="23"/>
        <v>10</v>
      </c>
      <c r="T12" s="42" t="s">
        <v>21</v>
      </c>
      <c r="U12" s="31">
        <f t="shared" si="24"/>
        <v>579.05835790967069</v>
      </c>
      <c r="V12" s="24">
        <f t="shared" si="25"/>
        <v>1542945.311160638</v>
      </c>
      <c r="W12" s="42" t="s">
        <v>21</v>
      </c>
      <c r="X12" s="24">
        <f t="shared" si="26"/>
        <v>-26645.765320277569</v>
      </c>
      <c r="Y12" s="42">
        <f t="shared" si="27"/>
        <v>10</v>
      </c>
      <c r="Z12" s="42" t="s">
        <v>21</v>
      </c>
      <c r="AA12" s="42">
        <f t="shared" si="28"/>
        <v>-2085.5181741180863</v>
      </c>
      <c r="AB12" s="47">
        <f t="shared" si="12"/>
        <v>-9.2288546792508868</v>
      </c>
      <c r="AC12" s="42" t="s">
        <v>21</v>
      </c>
      <c r="AD12" s="42">
        <f t="shared" si="13"/>
        <v>-739.88211604051003</v>
      </c>
      <c r="AE12" s="42">
        <f t="shared" si="29"/>
        <v>739.93967145658132</v>
      </c>
      <c r="AF12" s="31">
        <f t="shared" si="30"/>
        <v>-89.285363180626433</v>
      </c>
      <c r="AG12" s="54">
        <f t="shared" si="31"/>
        <v>0.73993967145658135</v>
      </c>
      <c r="AH12" s="14">
        <f t="shared" si="32"/>
        <v>946.02307053227787</v>
      </c>
    </row>
    <row r="13" spans="1:35">
      <c r="H13" s="32">
        <f t="shared" si="18"/>
        <v>514</v>
      </c>
      <c r="I13" s="50">
        <f t="shared" si="19"/>
        <v>514000</v>
      </c>
      <c r="J13" s="42">
        <v>0</v>
      </c>
      <c r="K13" s="24" t="s">
        <v>21</v>
      </c>
      <c r="L13" s="24">
        <f t="shared" si="20"/>
        <v>-2654.2085299576102</v>
      </c>
      <c r="M13" s="32">
        <v>0</v>
      </c>
      <c r="N13" s="28" t="s">
        <v>21</v>
      </c>
      <c r="O13" s="31">
        <f t="shared" si="21"/>
        <v>581.32030462025534</v>
      </c>
      <c r="P13" s="42">
        <f t="shared" si="22"/>
        <v>10</v>
      </c>
      <c r="Q13" s="42" t="s">
        <v>21</v>
      </c>
      <c r="R13" s="42">
        <v>0</v>
      </c>
      <c r="S13" s="32">
        <f t="shared" si="23"/>
        <v>10</v>
      </c>
      <c r="T13" s="42" t="s">
        <v>21</v>
      </c>
      <c r="U13" s="31">
        <f t="shared" si="24"/>
        <v>581.32030462025534</v>
      </c>
      <c r="V13" s="24">
        <f t="shared" si="25"/>
        <v>1542945.311160638</v>
      </c>
      <c r="W13" s="42" t="s">
        <v>21</v>
      </c>
      <c r="X13" s="24">
        <f t="shared" si="26"/>
        <v>-26542.085299576102</v>
      </c>
      <c r="Y13" s="42">
        <f t="shared" si="27"/>
        <v>10</v>
      </c>
      <c r="Z13" s="42" t="s">
        <v>21</v>
      </c>
      <c r="AA13" s="42">
        <f t="shared" si="28"/>
        <v>-2072.8882253373549</v>
      </c>
      <c r="AB13" s="47">
        <f t="shared" si="12"/>
        <v>-9.2133209142344477</v>
      </c>
      <c r="AC13" s="42" t="s">
        <v>21</v>
      </c>
      <c r="AD13" s="42">
        <f t="shared" si="13"/>
        <v>-744.39008602051217</v>
      </c>
      <c r="AE13" s="42">
        <f t="shared" si="29"/>
        <v>744.44710050338313</v>
      </c>
      <c r="AF13" s="31">
        <f t="shared" si="30"/>
        <v>-89.290885974320403</v>
      </c>
      <c r="AG13" s="54">
        <f t="shared" si="31"/>
        <v>0.74444710050338314</v>
      </c>
      <c r="AH13" s="14">
        <f t="shared" si="32"/>
        <v>940.29515263968563</v>
      </c>
    </row>
    <row r="14" spans="1:35">
      <c r="D14" s="3"/>
      <c r="E14" s="3"/>
      <c r="F14" s="3"/>
      <c r="H14" s="32">
        <f t="shared" si="18"/>
        <v>516</v>
      </c>
      <c r="I14" s="50">
        <f t="shared" si="19"/>
        <v>516000</v>
      </c>
      <c r="J14" s="42">
        <v>0</v>
      </c>
      <c r="K14" s="24" t="s">
        <v>21</v>
      </c>
      <c r="L14" s="24">
        <f t="shared" si="20"/>
        <v>-2643.9208999965335</v>
      </c>
      <c r="M14" s="32">
        <v>0</v>
      </c>
      <c r="N14" s="28" t="s">
        <v>21</v>
      </c>
      <c r="O14" s="31">
        <f t="shared" si="21"/>
        <v>583.58225133083999</v>
      </c>
      <c r="P14" s="42">
        <f t="shared" si="22"/>
        <v>10</v>
      </c>
      <c r="Q14" s="42" t="s">
        <v>21</v>
      </c>
      <c r="R14" s="42">
        <v>0</v>
      </c>
      <c r="S14" s="32">
        <f t="shared" si="23"/>
        <v>10</v>
      </c>
      <c r="T14" s="42" t="s">
        <v>21</v>
      </c>
      <c r="U14" s="31">
        <f t="shared" si="24"/>
        <v>583.58225133083999</v>
      </c>
      <c r="V14" s="24">
        <f t="shared" si="25"/>
        <v>1542945.3111606378</v>
      </c>
      <c r="W14" s="42" t="s">
        <v>21</v>
      </c>
      <c r="X14" s="24">
        <f t="shared" si="26"/>
        <v>-26439.208999965336</v>
      </c>
      <c r="Y14" s="42">
        <f t="shared" si="27"/>
        <v>10</v>
      </c>
      <c r="Z14" s="42" t="s">
        <v>21</v>
      </c>
      <c r="AA14" s="42">
        <f t="shared" si="28"/>
        <v>-2060.3386486656937</v>
      </c>
      <c r="AB14" s="47">
        <f t="shared" si="12"/>
        <v>-9.1975015489481802</v>
      </c>
      <c r="AC14" s="42" t="s">
        <v>21</v>
      </c>
      <c r="AD14" s="42">
        <f t="shared" si="13"/>
        <v>-748.92410875048222</v>
      </c>
      <c r="AE14" s="42">
        <f t="shared" si="29"/>
        <v>748.98058366185103</v>
      </c>
      <c r="AF14" s="31">
        <f t="shared" si="30"/>
        <v>-89.296388614276793</v>
      </c>
      <c r="AG14" s="54">
        <f t="shared" si="31"/>
        <v>0.74898058366185105</v>
      </c>
      <c r="AH14" s="14">
        <f t="shared" si="32"/>
        <v>934.60366699710767</v>
      </c>
    </row>
    <row r="15" spans="1:35">
      <c r="G15" s="4"/>
      <c r="H15" s="32">
        <f t="shared" si="18"/>
        <v>518</v>
      </c>
      <c r="I15" s="50">
        <f t="shared" si="19"/>
        <v>518000</v>
      </c>
      <c r="J15" s="42">
        <v>0</v>
      </c>
      <c r="K15" s="24" t="s">
        <v>21</v>
      </c>
      <c r="L15" s="24">
        <f t="shared" si="20"/>
        <v>-2633.7127111934587</v>
      </c>
      <c r="M15" s="32">
        <v>0</v>
      </c>
      <c r="N15" s="28" t="s">
        <v>21</v>
      </c>
      <c r="O15" s="31">
        <f t="shared" si="21"/>
        <v>585.84419804142465</v>
      </c>
      <c r="P15" s="42">
        <f t="shared" si="22"/>
        <v>10</v>
      </c>
      <c r="Q15" s="42" t="s">
        <v>21</v>
      </c>
      <c r="R15" s="42">
        <v>0</v>
      </c>
      <c r="S15" s="32">
        <f t="shared" si="23"/>
        <v>10</v>
      </c>
      <c r="T15" s="42" t="s">
        <v>21</v>
      </c>
      <c r="U15" s="31">
        <f t="shared" si="24"/>
        <v>585.84419804142465</v>
      </c>
      <c r="V15" s="24">
        <f t="shared" si="25"/>
        <v>1542945.311160638</v>
      </c>
      <c r="W15" s="42" t="s">
        <v>21</v>
      </c>
      <c r="X15" s="24">
        <f t="shared" si="26"/>
        <v>-26337.127111934587</v>
      </c>
      <c r="Y15" s="42">
        <f t="shared" si="27"/>
        <v>10</v>
      </c>
      <c r="Z15" s="42" t="s">
        <v>21</v>
      </c>
      <c r="AA15" s="42">
        <f t="shared" si="28"/>
        <v>-2047.8685131520342</v>
      </c>
      <c r="AB15" s="47">
        <f t="shared" si="12"/>
        <v>-9.1813914187177268</v>
      </c>
      <c r="AC15" s="42" t="s">
        <v>21</v>
      </c>
      <c r="AD15" s="42">
        <f t="shared" si="13"/>
        <v>-753.48447186182682</v>
      </c>
      <c r="AE15" s="42">
        <f t="shared" si="29"/>
        <v>753.54040852848743</v>
      </c>
      <c r="AF15" s="31">
        <f t="shared" si="30"/>
        <v>-89.301871552668999</v>
      </c>
      <c r="AG15" s="54">
        <f t="shared" si="31"/>
        <v>0.75354040852848747</v>
      </c>
      <c r="AH15" s="14">
        <f t="shared" si="32"/>
        <v>928.94819186532925</v>
      </c>
    </row>
    <row r="16" spans="1:35">
      <c r="G16" s="4"/>
      <c r="H16" s="32">
        <f t="shared" si="18"/>
        <v>520</v>
      </c>
      <c r="I16" s="50">
        <f t="shared" si="19"/>
        <v>520000</v>
      </c>
      <c r="J16" s="42">
        <v>0</v>
      </c>
      <c r="K16" s="24" t="s">
        <v>21</v>
      </c>
      <c r="L16" s="24">
        <f t="shared" si="20"/>
        <v>-2623.5830469196376</v>
      </c>
      <c r="M16" s="32">
        <v>0</v>
      </c>
      <c r="N16" s="28" t="s">
        <v>21</v>
      </c>
      <c r="O16" s="31">
        <f t="shared" si="21"/>
        <v>588.1061447520093</v>
      </c>
      <c r="P16" s="42">
        <f t="shared" si="22"/>
        <v>10</v>
      </c>
      <c r="Q16" s="42" t="s">
        <v>21</v>
      </c>
      <c r="R16" s="42">
        <v>0</v>
      </c>
      <c r="S16" s="32">
        <f t="shared" si="23"/>
        <v>10</v>
      </c>
      <c r="T16" s="42" t="s">
        <v>21</v>
      </c>
      <c r="U16" s="31">
        <f t="shared" si="24"/>
        <v>588.1061447520093</v>
      </c>
      <c r="V16" s="24">
        <f t="shared" si="25"/>
        <v>1542945.311160638</v>
      </c>
      <c r="W16" s="42" t="s">
        <v>21</v>
      </c>
      <c r="X16" s="24">
        <f t="shared" si="26"/>
        <v>-26235.830469196375</v>
      </c>
      <c r="Y16" s="42">
        <f t="shared" si="27"/>
        <v>10</v>
      </c>
      <c r="Z16" s="42" t="s">
        <v>21</v>
      </c>
      <c r="AA16" s="42">
        <f t="shared" si="28"/>
        <v>-2035.4769021676284</v>
      </c>
      <c r="AB16" s="47">
        <f t="shared" si="12"/>
        <v>-9.1649852575559674</v>
      </c>
      <c r="AC16" s="42" t="s">
        <v>21</v>
      </c>
      <c r="AD16" s="42">
        <f t="shared" si="13"/>
        <v>-758.07146687343698</v>
      </c>
      <c r="AE16" s="42">
        <f t="shared" si="29"/>
        <v>758.12686658791858</v>
      </c>
      <c r="AF16" s="31">
        <f t="shared" si="30"/>
        <v>-89.307335237799165</v>
      </c>
      <c r="AG16" s="54">
        <f t="shared" si="31"/>
        <v>0.75812686658791861</v>
      </c>
      <c r="AH16" s="14">
        <f t="shared" si="32"/>
        <v>923.32831198882502</v>
      </c>
    </row>
    <row r="17" spans="2:34">
      <c r="H17" s="32">
        <f t="shared" si="18"/>
        <v>522</v>
      </c>
      <c r="I17" s="50">
        <f t="shared" si="19"/>
        <v>522000</v>
      </c>
      <c r="J17" s="42">
        <v>0</v>
      </c>
      <c r="K17" s="24" t="s">
        <v>21</v>
      </c>
      <c r="L17" s="24">
        <f t="shared" si="20"/>
        <v>-2613.5310045942747</v>
      </c>
      <c r="M17" s="32">
        <v>0</v>
      </c>
      <c r="N17" s="28" t="s">
        <v>21</v>
      </c>
      <c r="O17" s="31">
        <f t="shared" si="21"/>
        <v>590.36809146259395</v>
      </c>
      <c r="P17" s="42">
        <f t="shared" si="22"/>
        <v>10</v>
      </c>
      <c r="Q17" s="42" t="s">
        <v>21</v>
      </c>
      <c r="R17" s="42">
        <v>0</v>
      </c>
      <c r="S17" s="32">
        <f t="shared" si="23"/>
        <v>10</v>
      </c>
      <c r="T17" s="42" t="s">
        <v>21</v>
      </c>
      <c r="U17" s="31">
        <f t="shared" si="24"/>
        <v>590.36809146259395</v>
      </c>
      <c r="V17" s="24">
        <f t="shared" si="25"/>
        <v>1542945.3111606378</v>
      </c>
      <c r="W17" s="42" t="s">
        <v>21</v>
      </c>
      <c r="X17" s="24">
        <f t="shared" si="26"/>
        <v>-26135.310045942748</v>
      </c>
      <c r="Y17" s="42">
        <f t="shared" si="27"/>
        <v>10</v>
      </c>
      <c r="Z17" s="42" t="s">
        <v>21</v>
      </c>
      <c r="AA17" s="42">
        <f t="shared" si="28"/>
        <v>-2023.1629131316809</v>
      </c>
      <c r="AB17" s="47">
        <f t="shared" si="12"/>
        <v>-9.1482776958857936</v>
      </c>
      <c r="AC17" s="42" t="s">
        <v>21</v>
      </c>
      <c r="AD17" s="42">
        <f t="shared" si="13"/>
        <v>-762.68538925968619</v>
      </c>
      <c r="AE17" s="42">
        <f t="shared" si="29"/>
        <v>762.74025328089249</v>
      </c>
      <c r="AF17" s="31">
        <f t="shared" si="30"/>
        <v>-89.312780114231586</v>
      </c>
      <c r="AG17" s="54">
        <f t="shared" si="31"/>
        <v>0.76274025328089246</v>
      </c>
      <c r="AH17" s="14">
        <f t="shared" si="32"/>
        <v>917.74361847166438</v>
      </c>
    </row>
    <row r="18" spans="2:34">
      <c r="H18" s="32">
        <f t="shared" si="18"/>
        <v>524</v>
      </c>
      <c r="I18" s="50">
        <f t="shared" si="19"/>
        <v>524000</v>
      </c>
      <c r="J18" s="42">
        <v>0</v>
      </c>
      <c r="K18" s="24" t="s">
        <v>21</v>
      </c>
      <c r="L18" s="24">
        <f t="shared" si="20"/>
        <v>-2603.555695416434</v>
      </c>
      <c r="M18" s="32">
        <v>0</v>
      </c>
      <c r="N18" s="28" t="s">
        <v>21</v>
      </c>
      <c r="O18" s="31">
        <f t="shared" si="21"/>
        <v>592.6300381731786</v>
      </c>
      <c r="P18" s="42">
        <f t="shared" si="22"/>
        <v>10</v>
      </c>
      <c r="Q18" s="42" t="s">
        <v>21</v>
      </c>
      <c r="R18" s="42">
        <v>0</v>
      </c>
      <c r="S18" s="32">
        <f t="shared" si="23"/>
        <v>10</v>
      </c>
      <c r="T18" s="42" t="s">
        <v>21</v>
      </c>
      <c r="U18" s="31">
        <f t="shared" si="24"/>
        <v>592.6300381731786</v>
      </c>
      <c r="V18" s="24">
        <f t="shared" si="25"/>
        <v>1542945.3111606378</v>
      </c>
      <c r="W18" s="42" t="s">
        <v>21</v>
      </c>
      <c r="X18" s="24">
        <f t="shared" si="26"/>
        <v>-26035.556954164342</v>
      </c>
      <c r="Y18" s="42">
        <f t="shared" si="27"/>
        <v>10</v>
      </c>
      <c r="Z18" s="42" t="s">
        <v>21</v>
      </c>
      <c r="AA18" s="42">
        <f t="shared" si="28"/>
        <v>-2010.9256572432555</v>
      </c>
      <c r="AB18" s="47">
        <f t="shared" si="12"/>
        <v>-9.1312632582043864</v>
      </c>
      <c r="AC18" s="42" t="s">
        <v>21</v>
      </c>
      <c r="AD18" s="42">
        <f t="shared" si="13"/>
        <v>-767.32653851984901</v>
      </c>
      <c r="AE18" s="42">
        <f t="shared" si="29"/>
        <v>767.38086807369916</v>
      </c>
      <c r="AF18" s="31">
        <f t="shared" si="30"/>
        <v>-89.318206622916492</v>
      </c>
      <c r="AG18" s="54">
        <f t="shared" si="31"/>
        <v>0.76738086807369921</v>
      </c>
      <c r="AH18" s="14">
        <f t="shared" si="32"/>
        <v>912.19370865624978</v>
      </c>
    </row>
    <row r="19" spans="2:34">
      <c r="H19" s="32">
        <f t="shared" si="18"/>
        <v>526</v>
      </c>
      <c r="I19" s="50">
        <f t="shared" si="19"/>
        <v>526000</v>
      </c>
      <c r="J19" s="42">
        <v>0</v>
      </c>
      <c r="K19" s="24" t="s">
        <v>21</v>
      </c>
      <c r="L19" s="24">
        <f t="shared" si="20"/>
        <v>-2593.6562441030637</v>
      </c>
      <c r="M19" s="32">
        <v>0</v>
      </c>
      <c r="N19" s="28" t="s">
        <v>21</v>
      </c>
      <c r="O19" s="31">
        <f t="shared" si="21"/>
        <v>594.89198488376326</v>
      </c>
      <c r="P19" s="42">
        <f t="shared" si="22"/>
        <v>10</v>
      </c>
      <c r="Q19" s="42" t="s">
        <v>21</v>
      </c>
      <c r="R19" s="42">
        <v>0</v>
      </c>
      <c r="S19" s="32">
        <f t="shared" si="23"/>
        <v>10</v>
      </c>
      <c r="T19" s="42" t="s">
        <v>21</v>
      </c>
      <c r="U19" s="31">
        <f t="shared" si="24"/>
        <v>594.89198488376326</v>
      </c>
      <c r="V19" s="24">
        <f t="shared" si="25"/>
        <v>1542945.311160638</v>
      </c>
      <c r="W19" s="42" t="s">
        <v>21</v>
      </c>
      <c r="X19" s="24">
        <f t="shared" si="26"/>
        <v>-25936.562441030637</v>
      </c>
      <c r="Y19" s="42">
        <f t="shared" si="27"/>
        <v>10</v>
      </c>
      <c r="Z19" s="42" t="s">
        <v>21</v>
      </c>
      <c r="AA19" s="42">
        <f t="shared" si="28"/>
        <v>-1998.7642592193006</v>
      </c>
      <c r="AB19" s="47">
        <f t="shared" si="12"/>
        <v>-9.1139363606872692</v>
      </c>
      <c r="AC19" s="42" t="s">
        <v>21</v>
      </c>
      <c r="AD19" s="42">
        <f t="shared" si="13"/>
        <v>-771.99521824896999</v>
      </c>
      <c r="AE19" s="42">
        <f t="shared" si="29"/>
        <v>772.04901452903982</v>
      </c>
      <c r="AF19" s="31">
        <f t="shared" si="30"/>
        <v>-89.323615201310503</v>
      </c>
      <c r="AG19" s="54">
        <f t="shared" si="31"/>
        <v>0.77204901452903985</v>
      </c>
      <c r="AH19" s="14">
        <f t="shared" si="32"/>
        <v>906.67818600482155</v>
      </c>
    </row>
    <row r="20" spans="2:34">
      <c r="B20" s="1" t="s">
        <v>44</v>
      </c>
      <c r="E20" s="36">
        <f>2*PI()</f>
        <v>6.2831853071795862</v>
      </c>
      <c r="H20" s="32">
        <f t="shared" si="18"/>
        <v>528</v>
      </c>
      <c r="I20" s="50">
        <f t="shared" si="19"/>
        <v>528000</v>
      </c>
      <c r="J20" s="42">
        <v>0</v>
      </c>
      <c r="K20" s="24" t="s">
        <v>21</v>
      </c>
      <c r="L20" s="24">
        <f t="shared" si="20"/>
        <v>-2583.831788632976</v>
      </c>
      <c r="M20" s="32">
        <v>0</v>
      </c>
      <c r="N20" s="28" t="s">
        <v>21</v>
      </c>
      <c r="O20" s="31">
        <f t="shared" si="21"/>
        <v>597.15393159434791</v>
      </c>
      <c r="P20" s="42">
        <f t="shared" si="22"/>
        <v>10</v>
      </c>
      <c r="Q20" s="42" t="s">
        <v>21</v>
      </c>
      <c r="R20" s="42">
        <v>0</v>
      </c>
      <c r="S20" s="32">
        <f t="shared" si="23"/>
        <v>10</v>
      </c>
      <c r="T20" s="42" t="s">
        <v>21</v>
      </c>
      <c r="U20" s="31">
        <f t="shared" si="24"/>
        <v>597.15393159434791</v>
      </c>
      <c r="V20" s="24">
        <f t="shared" si="25"/>
        <v>1542945.3111606378</v>
      </c>
      <c r="W20" s="42" t="s">
        <v>21</v>
      </c>
      <c r="X20" s="24">
        <f t="shared" si="26"/>
        <v>-25838.317886329758</v>
      </c>
      <c r="Y20" s="42">
        <f t="shared" si="27"/>
        <v>10</v>
      </c>
      <c r="Z20" s="42" t="s">
        <v>21</v>
      </c>
      <c r="AA20" s="42">
        <f t="shared" si="28"/>
        <v>-1986.6778570386282</v>
      </c>
      <c r="AB20" s="47">
        <f t="shared" si="12"/>
        <v>-9.0962913087303878</v>
      </c>
      <c r="AC20" s="42" t="s">
        <v>21</v>
      </c>
      <c r="AD20" s="42">
        <f t="shared" si="13"/>
        <v>-776.69173621021685</v>
      </c>
      <c r="AE20" s="42">
        <f t="shared" si="29"/>
        <v>776.74500037838311</v>
      </c>
      <c r="AF20" s="31">
        <f t="shared" si="30"/>
        <v>-89.329006283503745</v>
      </c>
      <c r="AG20" s="54">
        <f t="shared" si="31"/>
        <v>0.77674500037838312</v>
      </c>
      <c r="AH20" s="14">
        <f t="shared" si="32"/>
        <v>901.19665998365281</v>
      </c>
    </row>
    <row r="21" spans="2:34">
      <c r="B21" s="10"/>
      <c r="D21" s="2"/>
      <c r="E21" s="2"/>
      <c r="F21" s="2"/>
      <c r="H21" s="32">
        <f t="shared" si="18"/>
        <v>530</v>
      </c>
      <c r="I21" s="50">
        <f t="shared" si="19"/>
        <v>530000</v>
      </c>
      <c r="J21" s="42">
        <v>0</v>
      </c>
      <c r="K21" s="24" t="s">
        <v>21</v>
      </c>
      <c r="L21" s="24">
        <f t="shared" si="20"/>
        <v>-2574.0814799966256</v>
      </c>
      <c r="M21" s="32">
        <v>0</v>
      </c>
      <c r="N21" s="28" t="s">
        <v>21</v>
      </c>
      <c r="O21" s="31">
        <f t="shared" si="21"/>
        <v>599.41587830493256</v>
      </c>
      <c r="P21" s="42">
        <f t="shared" si="22"/>
        <v>10</v>
      </c>
      <c r="Q21" s="42" t="s">
        <v>21</v>
      </c>
      <c r="R21" s="42">
        <v>0</v>
      </c>
      <c r="S21" s="32">
        <f t="shared" si="23"/>
        <v>10</v>
      </c>
      <c r="T21" s="42" t="s">
        <v>21</v>
      </c>
      <c r="U21" s="31">
        <f t="shared" si="24"/>
        <v>599.41587830493256</v>
      </c>
      <c r="V21" s="24">
        <f t="shared" si="25"/>
        <v>1542945.311160638</v>
      </c>
      <c r="W21" s="42" t="s">
        <v>21</v>
      </c>
      <c r="X21" s="24">
        <f t="shared" si="26"/>
        <v>-25740.814799966254</v>
      </c>
      <c r="Y21" s="42">
        <f t="shared" si="27"/>
        <v>10</v>
      </c>
      <c r="Z21" s="42" t="s">
        <v>21</v>
      </c>
      <c r="AA21" s="42">
        <f t="shared" si="28"/>
        <v>-1974.6656016916932</v>
      </c>
      <c r="AB21" s="47">
        <f t="shared" si="12"/>
        <v>-9.0783222944284461</v>
      </c>
      <c r="AC21" s="42" t="s">
        <v>21</v>
      </c>
      <c r="AD21" s="42">
        <f t="shared" si="13"/>
        <v>-781.41640440875938</v>
      </c>
      <c r="AE21" s="42">
        <f t="shared" si="29"/>
        <v>781.46913759584606</v>
      </c>
      <c r="AF21" s="31">
        <f t="shared" si="30"/>
        <v>-89.334380300332413</v>
      </c>
      <c r="AG21" s="54">
        <f t="shared" si="31"/>
        <v>0.78146913759584602</v>
      </c>
      <c r="AH21" s="14">
        <f t="shared" si="32"/>
        <v>895.74874594986295</v>
      </c>
    </row>
    <row r="22" spans="2:34">
      <c r="H22" s="32">
        <f t="shared" si="18"/>
        <v>532</v>
      </c>
      <c r="I22" s="50">
        <f t="shared" si="19"/>
        <v>532000</v>
      </c>
      <c r="J22" s="42">
        <v>0</v>
      </c>
      <c r="K22" s="24" t="s">
        <v>21</v>
      </c>
      <c r="L22" s="24">
        <f t="shared" si="20"/>
        <v>-2564.4044819515257</v>
      </c>
      <c r="M22" s="32">
        <v>0</v>
      </c>
      <c r="N22" s="28" t="s">
        <v>21</v>
      </c>
      <c r="O22" s="31">
        <f t="shared" si="21"/>
        <v>601.67782501551721</v>
      </c>
      <c r="P22" s="42">
        <f t="shared" si="22"/>
        <v>10</v>
      </c>
      <c r="Q22" s="42" t="s">
        <v>21</v>
      </c>
      <c r="R22" s="42">
        <v>0</v>
      </c>
      <c r="S22" s="32">
        <f t="shared" si="23"/>
        <v>10</v>
      </c>
      <c r="T22" s="42" t="s">
        <v>21</v>
      </c>
      <c r="U22" s="31">
        <f t="shared" si="24"/>
        <v>601.67782501551721</v>
      </c>
      <c r="V22" s="24">
        <f t="shared" si="25"/>
        <v>1542945.3111606382</v>
      </c>
      <c r="W22" s="42" t="s">
        <v>21</v>
      </c>
      <c r="X22" s="24">
        <f t="shared" si="26"/>
        <v>-25644.044819515257</v>
      </c>
      <c r="Y22" s="42">
        <f t="shared" si="27"/>
        <v>10</v>
      </c>
      <c r="Z22" s="42" t="s">
        <v>21</v>
      </c>
      <c r="AA22" s="42">
        <f t="shared" si="28"/>
        <v>-1962.7266569360086</v>
      </c>
      <c r="AB22" s="47">
        <f t="shared" si="12"/>
        <v>-9.0600233939875281</v>
      </c>
      <c r="AC22" s="42" t="s">
        <v>21</v>
      </c>
      <c r="AD22" s="42">
        <f t="shared" si="13"/>
        <v>-786.16953916720865</v>
      </c>
      <c r="AE22" s="42">
        <f t="shared" si="29"/>
        <v>786.22174247363625</v>
      </c>
      <c r="AF22" s="31">
        <f t="shared" si="30"/>
        <v>-89.339737679506257</v>
      </c>
      <c r="AG22" s="54">
        <f t="shared" si="31"/>
        <v>0.7862217424736363</v>
      </c>
      <c r="AH22" s="14">
        <f t="shared" si="32"/>
        <v>890.33406504078266</v>
      </c>
    </row>
    <row r="23" spans="2:34">
      <c r="C23" s="13"/>
      <c r="H23" s="32">
        <f t="shared" si="18"/>
        <v>534</v>
      </c>
      <c r="I23" s="50">
        <f t="shared" si="19"/>
        <v>534000</v>
      </c>
      <c r="J23" s="42">
        <v>0</v>
      </c>
      <c r="K23" s="24" t="s">
        <v>21</v>
      </c>
      <c r="L23" s="24">
        <f t="shared" si="20"/>
        <v>-2554.7999707831677</v>
      </c>
      <c r="M23" s="32">
        <v>0</v>
      </c>
      <c r="N23" s="28" t="s">
        <v>21</v>
      </c>
      <c r="O23" s="31">
        <f t="shared" si="21"/>
        <v>603.93977172610187</v>
      </c>
      <c r="P23" s="42">
        <f t="shared" si="22"/>
        <v>10</v>
      </c>
      <c r="Q23" s="42" t="s">
        <v>21</v>
      </c>
      <c r="R23" s="42">
        <v>0</v>
      </c>
      <c r="S23" s="32">
        <f t="shared" si="23"/>
        <v>10</v>
      </c>
      <c r="T23" s="42" t="s">
        <v>21</v>
      </c>
      <c r="U23" s="31">
        <f t="shared" si="24"/>
        <v>603.93977172610187</v>
      </c>
      <c r="V23" s="24">
        <f t="shared" si="25"/>
        <v>1542945.311160638</v>
      </c>
      <c r="W23" s="42" t="s">
        <v>21</v>
      </c>
      <c r="X23" s="24">
        <f t="shared" si="26"/>
        <v>-25547.999707831677</v>
      </c>
      <c r="Y23" s="42">
        <f t="shared" si="27"/>
        <v>10</v>
      </c>
      <c r="Z23" s="42" t="s">
        <v>21</v>
      </c>
      <c r="AA23" s="42">
        <f t="shared" si="28"/>
        <v>-1950.860199057066</v>
      </c>
      <c r="AB23" s="47">
        <f t="shared" si="12"/>
        <v>-9.0413885650701982</v>
      </c>
      <c r="AC23" s="42" t="s">
        <v>21</v>
      </c>
      <c r="AD23" s="42">
        <f t="shared" si="13"/>
        <v>-790.95146120265497</v>
      </c>
      <c r="AE23" s="42">
        <f t="shared" si="29"/>
        <v>791.00313569909417</v>
      </c>
      <c r="AF23" s="31">
        <f t="shared" si="30"/>
        <v>-89.345078845717666</v>
      </c>
      <c r="AG23" s="54">
        <f t="shared" si="31"/>
        <v>0.7910031356990942</v>
      </c>
      <c r="AH23" s="14">
        <f t="shared" si="32"/>
        <v>884.95224406580257</v>
      </c>
    </row>
    <row r="24" spans="2:34">
      <c r="H24" s="32">
        <f t="shared" si="18"/>
        <v>536</v>
      </c>
      <c r="I24" s="50">
        <f t="shared" si="19"/>
        <v>536000</v>
      </c>
      <c r="J24" s="42">
        <v>0</v>
      </c>
      <c r="K24" s="24" t="s">
        <v>21</v>
      </c>
      <c r="L24" s="24">
        <f t="shared" si="20"/>
        <v>-2545.2671350712903</v>
      </c>
      <c r="M24" s="32">
        <v>0</v>
      </c>
      <c r="N24" s="28" t="s">
        <v>21</v>
      </c>
      <c r="O24" s="31">
        <f t="shared" si="21"/>
        <v>606.20171843668652</v>
      </c>
      <c r="P24" s="42">
        <f t="shared" si="22"/>
        <v>10</v>
      </c>
      <c r="Q24" s="42" t="s">
        <v>21</v>
      </c>
      <c r="R24" s="42">
        <v>0</v>
      </c>
      <c r="S24" s="32">
        <f t="shared" si="23"/>
        <v>10</v>
      </c>
      <c r="T24" s="42" t="s">
        <v>21</v>
      </c>
      <c r="U24" s="31">
        <f t="shared" si="24"/>
        <v>606.20171843668652</v>
      </c>
      <c r="V24" s="24">
        <f t="shared" si="25"/>
        <v>1542945.311160638</v>
      </c>
      <c r="W24" s="42" t="s">
        <v>21</v>
      </c>
      <c r="X24" s="24">
        <f t="shared" si="26"/>
        <v>-25452.671350712902</v>
      </c>
      <c r="Y24" s="42">
        <f t="shared" si="27"/>
        <v>10</v>
      </c>
      <c r="Z24" s="42" t="s">
        <v>21</v>
      </c>
      <c r="AA24" s="42">
        <f t="shared" si="28"/>
        <v>-1939.0654166346039</v>
      </c>
      <c r="AB24" s="47">
        <f t="shared" si="12"/>
        <v>-9.0224116440710045</v>
      </c>
      <c r="AC24" s="42" t="s">
        <v>21</v>
      </c>
      <c r="AD24" s="42">
        <f t="shared" si="13"/>
        <v>-795.76249570534594</v>
      </c>
      <c r="AE24" s="42">
        <f t="shared" si="29"/>
        <v>795.81364243337509</v>
      </c>
      <c r="AF24" s="31">
        <f t="shared" si="30"/>
        <v>-89.350404220765597</v>
      </c>
      <c r="AG24" s="54">
        <f t="shared" si="31"/>
        <v>0.79581364243337505</v>
      </c>
      <c r="AH24" s="14">
        <f t="shared" si="32"/>
        <v>879.60291540064111</v>
      </c>
    </row>
    <row r="25" spans="2:34">
      <c r="H25" s="32">
        <f t="shared" si="18"/>
        <v>538</v>
      </c>
      <c r="I25" s="50">
        <f t="shared" si="19"/>
        <v>538000</v>
      </c>
      <c r="J25" s="42">
        <v>0</v>
      </c>
      <c r="K25" s="24" t="s">
        <v>21</v>
      </c>
      <c r="L25" s="24">
        <f t="shared" si="20"/>
        <v>-2535.8051754613598</v>
      </c>
      <c r="M25" s="32">
        <v>0</v>
      </c>
      <c r="N25" s="28" t="s">
        <v>21</v>
      </c>
      <c r="O25" s="31">
        <f t="shared" si="21"/>
        <v>608.46366514727117</v>
      </c>
      <c r="P25" s="42">
        <f t="shared" si="22"/>
        <v>10</v>
      </c>
      <c r="Q25" s="42" t="s">
        <v>21</v>
      </c>
      <c r="R25" s="42">
        <v>0</v>
      </c>
      <c r="S25" s="32">
        <f t="shared" si="23"/>
        <v>10</v>
      </c>
      <c r="T25" s="42" t="s">
        <v>21</v>
      </c>
      <c r="U25" s="31">
        <f t="shared" si="24"/>
        <v>608.46366514727117</v>
      </c>
      <c r="V25" s="24">
        <f t="shared" si="25"/>
        <v>1542945.311160638</v>
      </c>
      <c r="W25" s="42" t="s">
        <v>21</v>
      </c>
      <c r="X25" s="24">
        <f t="shared" si="26"/>
        <v>-25358.051754613596</v>
      </c>
      <c r="Y25" s="42">
        <f t="shared" si="27"/>
        <v>10</v>
      </c>
      <c r="Z25" s="42" t="s">
        <v>21</v>
      </c>
      <c r="AA25" s="42">
        <f t="shared" si="28"/>
        <v>-1927.3415103140887</v>
      </c>
      <c r="AB25" s="47">
        <f t="shared" si="12"/>
        <v>-9.0030863433203248</v>
      </c>
      <c r="AC25" s="42" t="s">
        <v>21</v>
      </c>
      <c r="AD25" s="42">
        <f t="shared" si="13"/>
        <v>-800.60297241904516</v>
      </c>
      <c r="AE25" s="42">
        <f t="shared" si="29"/>
        <v>800.65359239181305</v>
      </c>
      <c r="AF25" s="31">
        <f t="shared" si="30"/>
        <v>-89.355714223661337</v>
      </c>
      <c r="AG25" s="54">
        <f t="shared" si="31"/>
        <v>0.800653592391813</v>
      </c>
      <c r="AH25" s="14">
        <f t="shared" si="32"/>
        <v>874.28571688396732</v>
      </c>
    </row>
    <row r="26" spans="2:34">
      <c r="H26" s="32">
        <f t="shared" si="18"/>
        <v>540</v>
      </c>
      <c r="I26" s="50">
        <f t="shared" si="19"/>
        <v>540000</v>
      </c>
      <c r="J26" s="42">
        <v>0</v>
      </c>
      <c r="K26" s="24" t="s">
        <v>21</v>
      </c>
      <c r="L26" s="24">
        <f t="shared" si="20"/>
        <v>-2526.4133044411324</v>
      </c>
      <c r="M26" s="32">
        <v>0</v>
      </c>
      <c r="N26" s="28" t="s">
        <v>21</v>
      </c>
      <c r="O26" s="31">
        <f t="shared" si="21"/>
        <v>610.72561185785582</v>
      </c>
      <c r="P26" s="42">
        <f t="shared" si="22"/>
        <v>10</v>
      </c>
      <c r="Q26" s="42" t="s">
        <v>21</v>
      </c>
      <c r="R26" s="42">
        <v>0</v>
      </c>
      <c r="S26" s="32">
        <f t="shared" si="23"/>
        <v>10</v>
      </c>
      <c r="T26" s="42" t="s">
        <v>21</v>
      </c>
      <c r="U26" s="31">
        <f t="shared" si="24"/>
        <v>610.72561185785582</v>
      </c>
      <c r="V26" s="24">
        <f t="shared" si="25"/>
        <v>1542945.311160638</v>
      </c>
      <c r="W26" s="42" t="s">
        <v>21</v>
      </c>
      <c r="X26" s="24">
        <f t="shared" si="26"/>
        <v>-25264.133044411323</v>
      </c>
      <c r="Y26" s="42">
        <f t="shared" si="27"/>
        <v>10</v>
      </c>
      <c r="Z26" s="42" t="s">
        <v>21</v>
      </c>
      <c r="AA26" s="42">
        <f t="shared" si="28"/>
        <v>-1915.6876925832767</v>
      </c>
      <c r="AB26" s="47">
        <f t="shared" si="12"/>
        <v>-8.9834062482144788</v>
      </c>
      <c r="AC26" s="42" t="s">
        <v>21</v>
      </c>
      <c r="AD26" s="42">
        <f t="shared" si="13"/>
        <v>-805.47322572311361</v>
      </c>
      <c r="AE26" s="42">
        <f t="shared" si="29"/>
        <v>805.5233199260083</v>
      </c>
      <c r="AF26" s="31">
        <f t="shared" si="30"/>
        <v>-89.3610092707479</v>
      </c>
      <c r="AG26" s="54">
        <f t="shared" si="31"/>
        <v>0.80552331992600834</v>
      </c>
      <c r="AH26" s="14">
        <f t="shared" si="32"/>
        <v>869.00029171632025</v>
      </c>
    </row>
    <row r="27" spans="2:34">
      <c r="H27" s="32">
        <f t="shared" si="18"/>
        <v>542</v>
      </c>
      <c r="I27" s="50">
        <f t="shared" si="19"/>
        <v>542000</v>
      </c>
      <c r="J27" s="42">
        <v>0</v>
      </c>
      <c r="K27" s="24" t="s">
        <v>21</v>
      </c>
      <c r="L27" s="24">
        <f t="shared" si="20"/>
        <v>-2517.0907461221618</v>
      </c>
      <c r="M27" s="32">
        <v>0</v>
      </c>
      <c r="N27" s="28" t="s">
        <v>21</v>
      </c>
      <c r="O27" s="31">
        <f t="shared" si="21"/>
        <v>612.98755856844048</v>
      </c>
      <c r="P27" s="42">
        <f t="shared" si="22"/>
        <v>10</v>
      </c>
      <c r="Q27" s="42" t="s">
        <v>21</v>
      </c>
      <c r="R27" s="42">
        <v>0</v>
      </c>
      <c r="S27" s="32">
        <f t="shared" si="23"/>
        <v>10</v>
      </c>
      <c r="T27" s="42" t="s">
        <v>21</v>
      </c>
      <c r="U27" s="31">
        <f t="shared" si="24"/>
        <v>612.98755856844048</v>
      </c>
      <c r="V27" s="24">
        <f t="shared" si="25"/>
        <v>1542945.3111606382</v>
      </c>
      <c r="W27" s="42" t="s">
        <v>21</v>
      </c>
      <c r="X27" s="24">
        <f t="shared" si="26"/>
        <v>-25170.907461221617</v>
      </c>
      <c r="Y27" s="42">
        <f t="shared" si="27"/>
        <v>10</v>
      </c>
      <c r="Z27" s="42" t="s">
        <v>21</v>
      </c>
      <c r="AA27" s="42">
        <f t="shared" si="28"/>
        <v>-1904.1031875537215</v>
      </c>
      <c r="AB27" s="47">
        <f t="shared" si="12"/>
        <v>-8.9633648142698323</v>
      </c>
      <c r="AC27" s="42" t="s">
        <v>21</v>
      </c>
      <c r="AD27" s="42">
        <f t="shared" si="13"/>
        <v>-810.37359471635591</v>
      </c>
      <c r="AE27" s="42">
        <f t="shared" si="29"/>
        <v>810.42316410767921</v>
      </c>
      <c r="AF27" s="31">
        <f t="shared" si="30"/>
        <v>-89.366289775812945</v>
      </c>
      <c r="AG27" s="54">
        <f t="shared" si="31"/>
        <v>0.81042316410767923</v>
      </c>
      <c r="AH27" s="14">
        <f t="shared" si="32"/>
        <v>863.74628836126465</v>
      </c>
    </row>
    <row r="28" spans="2:34">
      <c r="H28" s="32">
        <f t="shared" si="18"/>
        <v>544</v>
      </c>
      <c r="I28" s="50">
        <f t="shared" si="19"/>
        <v>544000</v>
      </c>
      <c r="J28" s="42">
        <v>0</v>
      </c>
      <c r="K28" s="24" t="s">
        <v>21</v>
      </c>
      <c r="L28" s="24">
        <f t="shared" si="20"/>
        <v>-2507.8367360261241</v>
      </c>
      <c r="M28" s="32">
        <v>0</v>
      </c>
      <c r="N28" s="28" t="s">
        <v>21</v>
      </c>
      <c r="O28" s="31">
        <f t="shared" si="21"/>
        <v>615.24950527902513</v>
      </c>
      <c r="P28" s="42">
        <f t="shared" si="22"/>
        <v>10</v>
      </c>
      <c r="Q28" s="42" t="s">
        <v>21</v>
      </c>
      <c r="R28" s="42">
        <v>0</v>
      </c>
      <c r="S28" s="32">
        <f t="shared" si="23"/>
        <v>10</v>
      </c>
      <c r="T28" s="42" t="s">
        <v>21</v>
      </c>
      <c r="U28" s="31">
        <f t="shared" si="24"/>
        <v>615.24950527902513</v>
      </c>
      <c r="V28" s="24">
        <f t="shared" si="25"/>
        <v>1542945.311160638</v>
      </c>
      <c r="W28" s="42" t="s">
        <v>21</v>
      </c>
      <c r="X28" s="24">
        <f t="shared" si="26"/>
        <v>-25078.36736026124</v>
      </c>
      <c r="Y28" s="42">
        <f t="shared" si="27"/>
        <v>10</v>
      </c>
      <c r="Z28" s="42" t="s">
        <v>21</v>
      </c>
      <c r="AA28" s="42">
        <f t="shared" si="28"/>
        <v>-1892.5872307470991</v>
      </c>
      <c r="AB28" s="47">
        <f t="shared" si="12"/>
        <v>-8.942955364098685</v>
      </c>
      <c r="AC28" s="42" t="s">
        <v>21</v>
      </c>
      <c r="AD28" s="42">
        <f t="shared" si="13"/>
        <v>-815.30442330267965</v>
      </c>
      <c r="AE28" s="42">
        <f t="shared" si="29"/>
        <v>815.35346881432929</v>
      </c>
      <c r="AF28" s="31">
        <f t="shared" si="30"/>
        <v>-89.371556150192745</v>
      </c>
      <c r="AG28" s="54">
        <f t="shared" si="31"/>
        <v>0.81535346881432924</v>
      </c>
      <c r="AH28" s="14">
        <f t="shared" si="32"/>
        <v>858.52336044872175</v>
      </c>
    </row>
    <row r="29" spans="2:34">
      <c r="H29" s="32">
        <f t="shared" si="18"/>
        <v>546</v>
      </c>
      <c r="I29" s="50">
        <f t="shared" si="19"/>
        <v>546000</v>
      </c>
      <c r="J29" s="42">
        <v>0</v>
      </c>
      <c r="K29" s="24" t="s">
        <v>21</v>
      </c>
      <c r="L29" s="24">
        <f t="shared" si="20"/>
        <v>-2498.6505208758454</v>
      </c>
      <c r="M29" s="32">
        <v>0</v>
      </c>
      <c r="N29" s="28" t="s">
        <v>21</v>
      </c>
      <c r="O29" s="31">
        <f t="shared" si="21"/>
        <v>617.51145198960978</v>
      </c>
      <c r="P29" s="42">
        <f t="shared" si="22"/>
        <v>10</v>
      </c>
      <c r="Q29" s="42" t="s">
        <v>21</v>
      </c>
      <c r="R29" s="42">
        <v>0</v>
      </c>
      <c r="S29" s="32">
        <f t="shared" si="23"/>
        <v>10</v>
      </c>
      <c r="T29" s="42" t="s">
        <v>21</v>
      </c>
      <c r="U29" s="31">
        <f t="shared" si="24"/>
        <v>617.51145198960978</v>
      </c>
      <c r="V29" s="24">
        <f t="shared" si="25"/>
        <v>1542945.311160638</v>
      </c>
      <c r="W29" s="42" t="s">
        <v>21</v>
      </c>
      <c r="X29" s="24">
        <f t="shared" si="26"/>
        <v>-24986.505208758455</v>
      </c>
      <c r="Y29" s="42">
        <f t="shared" si="27"/>
        <v>10</v>
      </c>
      <c r="Z29" s="42" t="s">
        <v>21</v>
      </c>
      <c r="AA29" s="42">
        <f t="shared" si="28"/>
        <v>-1881.1390688862357</v>
      </c>
      <c r="AB29" s="47">
        <f t="shared" si="12"/>
        <v>-8.9221710843045621</v>
      </c>
      <c r="AC29" s="42" t="s">
        <v>21</v>
      </c>
      <c r="AD29" s="42">
        <f t="shared" si="13"/>
        <v>-820.26606027860782</v>
      </c>
      <c r="AE29" s="42">
        <f t="shared" si="29"/>
        <v>820.31458281676692</v>
      </c>
      <c r="AF29" s="31">
        <f t="shared" si="30"/>
        <v>-89.376808802891816</v>
      </c>
      <c r="AG29" s="54">
        <f t="shared" si="31"/>
        <v>0.82031458281676695</v>
      </c>
      <c r="AH29" s="14">
        <f t="shared" si="32"/>
        <v>853.3311666804276</v>
      </c>
    </row>
    <row r="30" spans="2:34">
      <c r="H30" s="32">
        <f t="shared" si="18"/>
        <v>548</v>
      </c>
      <c r="I30" s="50">
        <f t="shared" si="19"/>
        <v>548000</v>
      </c>
      <c r="J30" s="42">
        <v>0</v>
      </c>
      <c r="K30" s="24" t="s">
        <v>21</v>
      </c>
      <c r="L30" s="24">
        <f t="shared" si="20"/>
        <v>-2489.5313583908969</v>
      </c>
      <c r="M30" s="32">
        <v>0</v>
      </c>
      <c r="N30" s="28" t="s">
        <v>21</v>
      </c>
      <c r="O30" s="31">
        <f t="shared" si="21"/>
        <v>619.77339870019443</v>
      </c>
      <c r="P30" s="42">
        <f t="shared" si="22"/>
        <v>10</v>
      </c>
      <c r="Q30" s="42" t="s">
        <v>21</v>
      </c>
      <c r="R30" s="42">
        <v>0</v>
      </c>
      <c r="S30" s="32">
        <f t="shared" si="23"/>
        <v>10</v>
      </c>
      <c r="T30" s="42" t="s">
        <v>21</v>
      </c>
      <c r="U30" s="31">
        <f t="shared" si="24"/>
        <v>619.77339870019443</v>
      </c>
      <c r="V30" s="24">
        <f t="shared" si="25"/>
        <v>1542945.311160638</v>
      </c>
      <c r="W30" s="42" t="s">
        <v>21</v>
      </c>
      <c r="X30" s="24">
        <f t="shared" si="26"/>
        <v>-24895.31358390897</v>
      </c>
      <c r="Y30" s="42">
        <f t="shared" si="27"/>
        <v>10</v>
      </c>
      <c r="Z30" s="42" t="s">
        <v>21</v>
      </c>
      <c r="AA30" s="42">
        <f t="shared" si="28"/>
        <v>-1869.7579596907026</v>
      </c>
      <c r="AB30" s="47">
        <f t="shared" si="12"/>
        <v>-8.9010050222944592</v>
      </c>
      <c r="AC30" s="42" t="s">
        <v>21</v>
      </c>
      <c r="AD30" s="42">
        <f t="shared" si="13"/>
        <v>-825.25885942269849</v>
      </c>
      <c r="AE30" s="42">
        <f t="shared" si="29"/>
        <v>825.30685986853405</v>
      </c>
      <c r="AF30" s="31">
        <f t="shared" si="30"/>
        <v>-89.382048140683978</v>
      </c>
      <c r="AG30" s="54">
        <f t="shared" si="31"/>
        <v>0.82530685986853403</v>
      </c>
      <c r="AH30" s="14">
        <f t="shared" si="32"/>
        <v>848.16937073745567</v>
      </c>
    </row>
    <row r="31" spans="2:34">
      <c r="H31" s="32">
        <f t="shared" si="18"/>
        <v>550</v>
      </c>
      <c r="I31" s="50">
        <f t="shared" si="19"/>
        <v>550000</v>
      </c>
      <c r="J31" s="42">
        <v>0</v>
      </c>
      <c r="K31" s="24" t="s">
        <v>21</v>
      </c>
      <c r="L31" s="24">
        <f t="shared" si="20"/>
        <v>-2480.4785170876571</v>
      </c>
      <c r="M31" s="32">
        <v>0</v>
      </c>
      <c r="N31" s="28" t="s">
        <v>21</v>
      </c>
      <c r="O31" s="31">
        <f t="shared" si="21"/>
        <v>622.03534541077909</v>
      </c>
      <c r="P31" s="42">
        <f t="shared" si="22"/>
        <v>10</v>
      </c>
      <c r="Q31" s="42" t="s">
        <v>21</v>
      </c>
      <c r="R31" s="42">
        <v>0</v>
      </c>
      <c r="S31" s="32">
        <f t="shared" si="23"/>
        <v>10</v>
      </c>
      <c r="T31" s="42" t="s">
        <v>21</v>
      </c>
      <c r="U31" s="31">
        <f t="shared" si="24"/>
        <v>622.03534541077909</v>
      </c>
      <c r="V31" s="24">
        <f t="shared" si="25"/>
        <v>1542945.311160638</v>
      </c>
      <c r="W31" s="42" t="s">
        <v>21</v>
      </c>
      <c r="X31" s="24">
        <f t="shared" si="26"/>
        <v>-24804.78517087657</v>
      </c>
      <c r="Y31" s="42">
        <f t="shared" si="27"/>
        <v>10</v>
      </c>
      <c r="Z31" s="42" t="s">
        <v>21</v>
      </c>
      <c r="AA31" s="42">
        <f t="shared" si="28"/>
        <v>-1858.4431716768781</v>
      </c>
      <c r="AB31" s="47">
        <f t="shared" si="12"/>
        <v>-8.8794500830055885</v>
      </c>
      <c r="AC31" s="42" t="s">
        <v>21</v>
      </c>
      <c r="AD31" s="42">
        <f t="shared" si="13"/>
        <v>-830.28317958691434</v>
      </c>
      <c r="AE31" s="42">
        <f t="shared" si="29"/>
        <v>830.33065879728474</v>
      </c>
      <c r="AF31" s="31">
        <f t="shared" si="30"/>
        <v>-89.387274568222139</v>
      </c>
      <c r="AG31" s="54">
        <f t="shared" si="31"/>
        <v>0.83033065879728474</v>
      </c>
      <c r="AH31" s="14">
        <f t="shared" si="32"/>
        <v>843.0376411897571</v>
      </c>
    </row>
    <row r="32" spans="2:34">
      <c r="H32" s="32">
        <f t="shared" si="18"/>
        <v>552</v>
      </c>
      <c r="I32" s="50">
        <f t="shared" si="19"/>
        <v>552000</v>
      </c>
      <c r="J32" s="42">
        <v>0</v>
      </c>
      <c r="K32" s="24" t="s">
        <v>21</v>
      </c>
      <c r="L32" s="24">
        <f t="shared" si="20"/>
        <v>-2471.4912760837165</v>
      </c>
      <c r="M32" s="32">
        <v>0</v>
      </c>
      <c r="N32" s="28" t="s">
        <v>21</v>
      </c>
      <c r="O32" s="31">
        <f t="shared" si="21"/>
        <v>624.29729212136374</v>
      </c>
      <c r="P32" s="42">
        <f t="shared" si="22"/>
        <v>10</v>
      </c>
      <c r="Q32" s="42" t="s">
        <v>21</v>
      </c>
      <c r="R32" s="42">
        <v>0</v>
      </c>
      <c r="S32" s="32">
        <f t="shared" si="23"/>
        <v>10</v>
      </c>
      <c r="T32" s="42" t="s">
        <v>21</v>
      </c>
      <c r="U32" s="31">
        <f t="shared" si="24"/>
        <v>624.29729212136374</v>
      </c>
      <c r="V32" s="24">
        <f t="shared" si="25"/>
        <v>1542945.311160638</v>
      </c>
      <c r="W32" s="42" t="s">
        <v>21</v>
      </c>
      <c r="X32" s="24">
        <f t="shared" si="26"/>
        <v>-24714.912760837164</v>
      </c>
      <c r="Y32" s="42">
        <f t="shared" si="27"/>
        <v>10</v>
      </c>
      <c r="Z32" s="42" t="s">
        <v>21</v>
      </c>
      <c r="AA32" s="42">
        <f t="shared" si="28"/>
        <v>-1847.1939839623528</v>
      </c>
      <c r="AB32" s="47">
        <f t="shared" si="12"/>
        <v>-8.8574990255439587</v>
      </c>
      <c r="AC32" s="42" t="s">
        <v>21</v>
      </c>
      <c r="AD32" s="42">
        <f t="shared" si="13"/>
        <v>-835.33938478999596</v>
      </c>
      <c r="AE32" s="42">
        <f t="shared" si="29"/>
        <v>835.38634359816808</v>
      </c>
      <c r="AF32" s="31">
        <f t="shared" si="30"/>
        <v>-89.3924884881487</v>
      </c>
      <c r="AG32" s="54">
        <f t="shared" si="31"/>
        <v>0.8353863435981681</v>
      </c>
      <c r="AH32" s="14">
        <f t="shared" si="32"/>
        <v>837.93565140766691</v>
      </c>
    </row>
    <row r="33" spans="8:34">
      <c r="H33" s="32">
        <f t="shared" si="18"/>
        <v>554</v>
      </c>
      <c r="I33" s="50">
        <f t="shared" si="19"/>
        <v>554000</v>
      </c>
      <c r="J33" s="42">
        <v>0</v>
      </c>
      <c r="K33" s="24" t="s">
        <v>21</v>
      </c>
      <c r="L33" s="24">
        <f t="shared" si="20"/>
        <v>-2462.5689249065194</v>
      </c>
      <c r="M33" s="32">
        <v>0</v>
      </c>
      <c r="N33" s="28" t="s">
        <v>21</v>
      </c>
      <c r="O33" s="31">
        <f t="shared" si="21"/>
        <v>626.55923883194839</v>
      </c>
      <c r="P33" s="42">
        <f t="shared" si="22"/>
        <v>10</v>
      </c>
      <c r="Q33" s="42" t="s">
        <v>21</v>
      </c>
      <c r="R33" s="42">
        <v>0</v>
      </c>
      <c r="S33" s="32">
        <f t="shared" si="23"/>
        <v>10</v>
      </c>
      <c r="T33" s="42" t="s">
        <v>21</v>
      </c>
      <c r="U33" s="31">
        <f t="shared" si="24"/>
        <v>626.55923883194839</v>
      </c>
      <c r="V33" s="24">
        <f t="shared" si="25"/>
        <v>1542945.3111606382</v>
      </c>
      <c r="W33" s="42" t="s">
        <v>21</v>
      </c>
      <c r="X33" s="24">
        <f t="shared" si="26"/>
        <v>-24625.689249065195</v>
      </c>
      <c r="Y33" s="42">
        <f t="shared" si="27"/>
        <v>10</v>
      </c>
      <c r="Z33" s="42" t="s">
        <v>21</v>
      </c>
      <c r="AA33" s="42">
        <f t="shared" si="28"/>
        <v>-1836.0096860745712</v>
      </c>
      <c r="AB33" s="47">
        <f t="shared" si="12"/>
        <v>-8.8351444597321471</v>
      </c>
      <c r="AC33" s="42" t="s">
        <v>21</v>
      </c>
      <c r="AD33" s="42">
        <f t="shared" si="13"/>
        <v>-840.42784431288885</v>
      </c>
      <c r="AE33" s="42">
        <f t="shared" si="29"/>
        <v>840.47428352926636</v>
      </c>
      <c r="AF33" s="31">
        <f t="shared" si="30"/>
        <v>-89.39769030119929</v>
      </c>
      <c r="AG33" s="54">
        <f t="shared" si="31"/>
        <v>0.84047428352926634</v>
      </c>
      <c r="AH33" s="14">
        <f t="shared" si="32"/>
        <v>832.86307947532237</v>
      </c>
    </row>
    <row r="34" spans="8:34">
      <c r="H34" s="32">
        <f t="shared" si="18"/>
        <v>556</v>
      </c>
      <c r="I34" s="50">
        <f t="shared" si="19"/>
        <v>556000</v>
      </c>
      <c r="J34" s="42">
        <v>0</v>
      </c>
      <c r="K34" s="24" t="s">
        <v>21</v>
      </c>
      <c r="L34" s="24">
        <f t="shared" si="20"/>
        <v>-2453.710763306136</v>
      </c>
      <c r="M34" s="32">
        <v>0</v>
      </c>
      <c r="N34" s="28" t="s">
        <v>21</v>
      </c>
      <c r="O34" s="31">
        <f t="shared" si="21"/>
        <v>628.82118554253304</v>
      </c>
      <c r="P34" s="42">
        <f t="shared" si="22"/>
        <v>10</v>
      </c>
      <c r="Q34" s="42" t="s">
        <v>21</v>
      </c>
      <c r="R34" s="42">
        <v>0</v>
      </c>
      <c r="S34" s="32">
        <f t="shared" si="23"/>
        <v>10</v>
      </c>
      <c r="T34" s="42" t="s">
        <v>21</v>
      </c>
      <c r="U34" s="31">
        <f t="shared" si="24"/>
        <v>628.82118554253304</v>
      </c>
      <c r="V34" s="24">
        <f t="shared" si="25"/>
        <v>1542945.311160638</v>
      </c>
      <c r="W34" s="42" t="s">
        <v>21</v>
      </c>
      <c r="X34" s="24">
        <f t="shared" si="26"/>
        <v>-24537.107633061358</v>
      </c>
      <c r="Y34" s="42">
        <f t="shared" si="27"/>
        <v>10</v>
      </c>
      <c r="Z34" s="42" t="s">
        <v>21</v>
      </c>
      <c r="AA34" s="42">
        <f t="shared" si="28"/>
        <v>-1824.889577763603</v>
      </c>
      <c r="AB34" s="47">
        <f t="shared" si="12"/>
        <v>-8.8123788425634828</v>
      </c>
      <c r="AC34" s="42" t="s">
        <v>21</v>
      </c>
      <c r="AD34" s="42">
        <f t="shared" si="13"/>
        <v>-845.54893279627731</v>
      </c>
      <c r="AE34" s="42">
        <f t="shared" si="29"/>
        <v>845.59485320914075</v>
      </c>
      <c r="AF34" s="31">
        <f t="shared" si="30"/>
        <v>-89.402880406309279</v>
      </c>
      <c r="AG34" s="54">
        <f t="shared" si="31"/>
        <v>0.84559485320914074</v>
      </c>
      <c r="AH34" s="14">
        <f t="shared" si="32"/>
        <v>827.81960810595092</v>
      </c>
    </row>
    <row r="35" spans="8:34">
      <c r="H35" s="32">
        <f t="shared" si="18"/>
        <v>558</v>
      </c>
      <c r="I35" s="50">
        <f t="shared" si="19"/>
        <v>558000</v>
      </c>
      <c r="J35" s="42">
        <v>0</v>
      </c>
      <c r="K35" s="24" t="s">
        <v>21</v>
      </c>
      <c r="L35" s="24">
        <f t="shared" si="20"/>
        <v>-2444.9161010720636</v>
      </c>
      <c r="M35" s="32">
        <v>0</v>
      </c>
      <c r="N35" s="28" t="s">
        <v>21</v>
      </c>
      <c r="O35" s="31">
        <f t="shared" si="21"/>
        <v>631.0831322531177</v>
      </c>
      <c r="P35" s="42">
        <f t="shared" si="22"/>
        <v>10</v>
      </c>
      <c r="Q35" s="42" t="s">
        <v>21</v>
      </c>
      <c r="R35" s="42">
        <v>0</v>
      </c>
      <c r="S35" s="32">
        <f t="shared" si="23"/>
        <v>10</v>
      </c>
      <c r="T35" s="42" t="s">
        <v>21</v>
      </c>
      <c r="U35" s="31">
        <f t="shared" si="24"/>
        <v>631.0831322531177</v>
      </c>
      <c r="V35" s="24">
        <f t="shared" si="25"/>
        <v>1542945.311160638</v>
      </c>
      <c r="W35" s="42" t="s">
        <v>21</v>
      </c>
      <c r="X35" s="24">
        <f t="shared" si="26"/>
        <v>-24449.161010720636</v>
      </c>
      <c r="Y35" s="42">
        <f t="shared" si="27"/>
        <v>10</v>
      </c>
      <c r="Z35" s="42" t="s">
        <v>21</v>
      </c>
      <c r="AA35" s="42">
        <f t="shared" si="28"/>
        <v>-1813.832968818946</v>
      </c>
      <c r="AB35" s="47">
        <f t="shared" si="12"/>
        <v>-8.7891944745597765</v>
      </c>
      <c r="AC35" s="42" t="s">
        <v>21</v>
      </c>
      <c r="AD35" s="42">
        <f t="shared" si="13"/>
        <v>-850.70303034027984</v>
      </c>
      <c r="AE35" s="42">
        <f t="shared" si="29"/>
        <v>850.74843271653856</v>
      </c>
      <c r="AF35" s="31">
        <f t="shared" si="30"/>
        <v>-89.408059200717986</v>
      </c>
      <c r="AG35" s="54">
        <f t="shared" si="31"/>
        <v>0.85074843271653855</v>
      </c>
      <c r="AH35" s="14">
        <f t="shared" si="32"/>
        <v>822.80492455897763</v>
      </c>
    </row>
    <row r="36" spans="8:34">
      <c r="H36" s="32">
        <f t="shared" si="18"/>
        <v>560</v>
      </c>
      <c r="I36" s="50">
        <f t="shared" si="19"/>
        <v>560000</v>
      </c>
      <c r="J36" s="42">
        <v>0</v>
      </c>
      <c r="K36" s="24" t="s">
        <v>21</v>
      </c>
      <c r="L36" s="24">
        <f t="shared" si="20"/>
        <v>-2436.184257853949</v>
      </c>
      <c r="M36" s="32">
        <v>0</v>
      </c>
      <c r="N36" s="28" t="s">
        <v>21</v>
      </c>
      <c r="O36" s="31">
        <f t="shared" si="21"/>
        <v>633.34507896370235</v>
      </c>
      <c r="P36" s="42">
        <f t="shared" si="22"/>
        <v>10</v>
      </c>
      <c r="Q36" s="42" t="s">
        <v>21</v>
      </c>
      <c r="R36" s="42">
        <v>0</v>
      </c>
      <c r="S36" s="32">
        <f t="shared" si="23"/>
        <v>10</v>
      </c>
      <c r="T36" s="42" t="s">
        <v>21</v>
      </c>
      <c r="U36" s="31">
        <f t="shared" si="24"/>
        <v>633.34507896370235</v>
      </c>
      <c r="V36" s="24">
        <f t="shared" si="25"/>
        <v>1542945.311160638</v>
      </c>
      <c r="W36" s="42" t="s">
        <v>21</v>
      </c>
      <c r="X36" s="24">
        <f t="shared" si="26"/>
        <v>-24361.84257853949</v>
      </c>
      <c r="Y36" s="42">
        <f t="shared" si="27"/>
        <v>10</v>
      </c>
      <c r="Z36" s="42" t="s">
        <v>21</v>
      </c>
      <c r="AA36" s="42">
        <f t="shared" si="28"/>
        <v>-1802.8391788902468</v>
      </c>
      <c r="AB36" s="47">
        <f t="shared" si="12"/>
        <v>-8.7655834960295795</v>
      </c>
      <c r="AC36" s="42" t="s">
        <v>21</v>
      </c>
      <c r="AD36" s="42">
        <f t="shared" si="13"/>
        <v>-855.89052260636231</v>
      </c>
      <c r="AE36" s="42">
        <f t="shared" si="29"/>
        <v>855.93540769231993</v>
      </c>
      <c r="AF36" s="31">
        <f t="shared" si="30"/>
        <v>-89.413227080072886</v>
      </c>
      <c r="AG36" s="54">
        <f t="shared" si="31"/>
        <v>0.85593540769231991</v>
      </c>
      <c r="AH36" s="14">
        <f t="shared" si="32"/>
        <v>817.81872055890756</v>
      </c>
    </row>
    <row r="37" spans="8:34">
      <c r="H37" s="32">
        <f t="shared" si="18"/>
        <v>562</v>
      </c>
      <c r="I37" s="50">
        <f t="shared" si="19"/>
        <v>562000</v>
      </c>
      <c r="J37" s="42">
        <v>0</v>
      </c>
      <c r="K37" s="24" t="s">
        <v>21</v>
      </c>
      <c r="L37" s="24">
        <f t="shared" si="20"/>
        <v>-2427.5145629861418</v>
      </c>
      <c r="M37" s="32">
        <v>0</v>
      </c>
      <c r="N37" s="28" t="s">
        <v>21</v>
      </c>
      <c r="O37" s="31">
        <f t="shared" si="21"/>
        <v>635.607025674287</v>
      </c>
      <c r="P37" s="42">
        <f t="shared" si="22"/>
        <v>10</v>
      </c>
      <c r="Q37" s="42" t="s">
        <v>21</v>
      </c>
      <c r="R37" s="42">
        <v>0</v>
      </c>
      <c r="S37" s="32">
        <f t="shared" si="23"/>
        <v>10</v>
      </c>
      <c r="T37" s="42" t="s">
        <v>21</v>
      </c>
      <c r="U37" s="31">
        <f t="shared" si="24"/>
        <v>635.607025674287</v>
      </c>
      <c r="V37" s="24">
        <f t="shared" si="25"/>
        <v>1542945.3111606382</v>
      </c>
      <c r="W37" s="42" t="s">
        <v>21</v>
      </c>
      <c r="X37" s="24">
        <f t="shared" si="26"/>
        <v>-24275.145629861418</v>
      </c>
      <c r="Y37" s="42">
        <f t="shared" si="27"/>
        <v>10</v>
      </c>
      <c r="Z37" s="42" t="s">
        <v>21</v>
      </c>
      <c r="AA37" s="42">
        <f t="shared" si="28"/>
        <v>-1791.9075373118549</v>
      </c>
      <c r="AB37" s="47">
        <f t="shared" si="12"/>
        <v>-8.7415378832239679</v>
      </c>
      <c r="AC37" s="42" t="s">
        <v>21</v>
      </c>
      <c r="AD37" s="42">
        <f t="shared" si="13"/>
        <v>-861.11180092152756</v>
      </c>
      <c r="AE37" s="42">
        <f t="shared" si="29"/>
        <v>861.1561694436615</v>
      </c>
      <c r="AF37" s="31">
        <f t="shared" si="30"/>
        <v>-89.418384438536492</v>
      </c>
      <c r="AG37" s="54">
        <f t="shared" si="31"/>
        <v>0.86115616944366147</v>
      </c>
      <c r="AH37" s="14">
        <f t="shared" si="32"/>
        <v>812.86069221593766</v>
      </c>
    </row>
    <row r="38" spans="8:34">
      <c r="H38" s="32">
        <f t="shared" si="18"/>
        <v>564</v>
      </c>
      <c r="I38" s="50">
        <f t="shared" si="19"/>
        <v>564000</v>
      </c>
      <c r="J38" s="42">
        <v>0</v>
      </c>
      <c r="K38" s="24" t="s">
        <v>21</v>
      </c>
      <c r="L38" s="24">
        <f t="shared" si="20"/>
        <v>-2418.9063553159781</v>
      </c>
      <c r="M38" s="32">
        <v>0</v>
      </c>
      <c r="N38" s="28" t="s">
        <v>21</v>
      </c>
      <c r="O38" s="31">
        <f t="shared" si="21"/>
        <v>637.86897238487165</v>
      </c>
      <c r="P38" s="42">
        <f t="shared" si="22"/>
        <v>10</v>
      </c>
      <c r="Q38" s="42" t="s">
        <v>21</v>
      </c>
      <c r="R38" s="42">
        <v>0</v>
      </c>
      <c r="S38" s="32">
        <f t="shared" si="23"/>
        <v>10</v>
      </c>
      <c r="T38" s="42" t="s">
        <v>21</v>
      </c>
      <c r="U38" s="31">
        <f t="shared" si="24"/>
        <v>637.86897238487165</v>
      </c>
      <c r="V38" s="24">
        <f t="shared" si="25"/>
        <v>1542945.3111606382</v>
      </c>
      <c r="W38" s="42" t="s">
        <v>21</v>
      </c>
      <c r="X38" s="24">
        <f t="shared" si="26"/>
        <v>-24189.06355315978</v>
      </c>
      <c r="Y38" s="42">
        <f t="shared" si="27"/>
        <v>10</v>
      </c>
      <c r="Z38" s="42" t="s">
        <v>21</v>
      </c>
      <c r="AA38" s="42">
        <f t="shared" si="28"/>
        <v>-1781.0373829311065</v>
      </c>
      <c r="AB38" s="47">
        <f t="shared" si="12"/>
        <v>-8.7170494443866104</v>
      </c>
      <c r="AC38" s="42" t="s">
        <v>21</v>
      </c>
      <c r="AD38" s="42">
        <f t="shared" si="13"/>
        <v>-866.36726238483971</v>
      </c>
      <c r="AE38" s="42">
        <f t="shared" si="29"/>
        <v>866.41111505059632</v>
      </c>
      <c r="AF38" s="31">
        <f t="shared" si="30"/>
        <v>-89.423531668880315</v>
      </c>
      <c r="AG38" s="54">
        <f t="shared" si="31"/>
        <v>0.86641111505059631</v>
      </c>
      <c r="AH38" s="14">
        <f t="shared" si="32"/>
        <v>807.93053994825732</v>
      </c>
    </row>
    <row r="39" spans="8:34">
      <c r="H39" s="32">
        <f t="shared" si="18"/>
        <v>566</v>
      </c>
      <c r="I39" s="50">
        <f t="shared" si="19"/>
        <v>566000</v>
      </c>
      <c r="J39" s="42">
        <v>0</v>
      </c>
      <c r="K39" s="24" t="s">
        <v>21</v>
      </c>
      <c r="L39" s="24">
        <f t="shared" si="20"/>
        <v>-2410.3589830357096</v>
      </c>
      <c r="M39" s="32">
        <v>0</v>
      </c>
      <c r="N39" s="28" t="s">
        <v>21</v>
      </c>
      <c r="O39" s="31">
        <f t="shared" si="21"/>
        <v>640.13091909545619</v>
      </c>
      <c r="P39" s="42">
        <f t="shared" si="22"/>
        <v>10</v>
      </c>
      <c r="Q39" s="42" t="s">
        <v>21</v>
      </c>
      <c r="R39" s="42">
        <v>0</v>
      </c>
      <c r="S39" s="32">
        <f t="shared" si="23"/>
        <v>10</v>
      </c>
      <c r="T39" s="42" t="s">
        <v>21</v>
      </c>
      <c r="U39" s="31">
        <f t="shared" si="24"/>
        <v>640.13091909545619</v>
      </c>
      <c r="V39" s="24">
        <f t="shared" si="25"/>
        <v>1542945.3111606378</v>
      </c>
      <c r="W39" s="42" t="s">
        <v>21</v>
      </c>
      <c r="X39" s="24">
        <f t="shared" si="26"/>
        <v>-24103.589830357094</v>
      </c>
      <c r="Y39" s="42">
        <f t="shared" si="27"/>
        <v>10</v>
      </c>
      <c r="Z39" s="42" t="s">
        <v>21</v>
      </c>
      <c r="AA39" s="42">
        <f t="shared" si="28"/>
        <v>-1770.2280639402534</v>
      </c>
      <c r="AB39" s="47">
        <f t="shared" si="12"/>
        <v>-8.6921098156948933</v>
      </c>
      <c r="AC39" s="42" t="s">
        <v>21</v>
      </c>
      <c r="AD39" s="42">
        <f t="shared" si="13"/>
        <v>-871.657309976345</v>
      </c>
      <c r="AE39" s="42">
        <f t="shared" si="29"/>
        <v>871.70064747494939</v>
      </c>
      <c r="AF39" s="31">
        <f t="shared" si="30"/>
        <v>-89.428669162603896</v>
      </c>
      <c r="AG39" s="54">
        <f t="shared" si="31"/>
        <v>0.87170064747494935</v>
      </c>
      <c r="AH39" s="14">
        <f t="shared" si="32"/>
        <v>803.02796840599615</v>
      </c>
    </row>
    <row r="40" spans="8:34">
      <c r="H40" s="32">
        <f t="shared" si="18"/>
        <v>568</v>
      </c>
      <c r="I40" s="50">
        <f t="shared" si="19"/>
        <v>568000</v>
      </c>
      <c r="J40" s="42">
        <v>0</v>
      </c>
      <c r="K40" s="24" t="s">
        <v>21</v>
      </c>
      <c r="L40" s="24">
        <f t="shared" si="20"/>
        <v>-2401.8718035179782</v>
      </c>
      <c r="M40" s="32">
        <v>0</v>
      </c>
      <c r="N40" s="28" t="s">
        <v>21</v>
      </c>
      <c r="O40" s="31">
        <f t="shared" si="21"/>
        <v>642.39286580604085</v>
      </c>
      <c r="P40" s="42">
        <f t="shared" si="22"/>
        <v>10</v>
      </c>
      <c r="Q40" s="42" t="s">
        <v>21</v>
      </c>
      <c r="R40" s="42">
        <v>0</v>
      </c>
      <c r="S40" s="32">
        <f t="shared" si="23"/>
        <v>10</v>
      </c>
      <c r="T40" s="42" t="s">
        <v>21</v>
      </c>
      <c r="U40" s="31">
        <f t="shared" si="24"/>
        <v>642.39286580604085</v>
      </c>
      <c r="V40" s="24">
        <f t="shared" si="25"/>
        <v>1542945.3111606378</v>
      </c>
      <c r="W40" s="42" t="s">
        <v>21</v>
      </c>
      <c r="X40" s="24">
        <f t="shared" si="26"/>
        <v>-24018.71803517978</v>
      </c>
      <c r="Y40" s="42">
        <f t="shared" si="27"/>
        <v>10</v>
      </c>
      <c r="Z40" s="42" t="s">
        <v>21</v>
      </c>
      <c r="AA40" s="42">
        <f t="shared" si="28"/>
        <v>-1759.4789377119373</v>
      </c>
      <c r="AB40" s="47">
        <f t="shared" si="12"/>
        <v>-8.6667104570886249</v>
      </c>
      <c r="AC40" s="42" t="s">
        <v>21</v>
      </c>
      <c r="AD40" s="42">
        <f t="shared" si="13"/>
        <v>-876.98235266845495</v>
      </c>
      <c r="AE40" s="42">
        <f t="shared" si="29"/>
        <v>877.02517567173936</v>
      </c>
      <c r="AF40" s="31">
        <f t="shared" si="30"/>
        <v>-89.433797310019457</v>
      </c>
      <c r="AG40" s="54">
        <f t="shared" si="31"/>
        <v>0.87702517567173932</v>
      </c>
      <c r="AH40" s="14">
        <f t="shared" si="32"/>
        <v>798.15268639677242</v>
      </c>
    </row>
    <row r="41" spans="8:34">
      <c r="H41" s="32">
        <f t="shared" si="18"/>
        <v>570</v>
      </c>
      <c r="I41" s="50">
        <f t="shared" si="19"/>
        <v>570000</v>
      </c>
      <c r="J41" s="42">
        <v>0</v>
      </c>
      <c r="K41" s="24" t="s">
        <v>21</v>
      </c>
      <c r="L41" s="24">
        <f t="shared" si="20"/>
        <v>-2393.444183154757</v>
      </c>
      <c r="M41" s="32">
        <v>0</v>
      </c>
      <c r="N41" s="28" t="s">
        <v>21</v>
      </c>
      <c r="O41" s="31">
        <f t="shared" si="21"/>
        <v>644.65481251662561</v>
      </c>
      <c r="P41" s="42">
        <f t="shared" si="22"/>
        <v>10</v>
      </c>
      <c r="Q41" s="42" t="s">
        <v>21</v>
      </c>
      <c r="R41" s="42">
        <v>0</v>
      </c>
      <c r="S41" s="32">
        <f t="shared" si="23"/>
        <v>10</v>
      </c>
      <c r="T41" s="42" t="s">
        <v>21</v>
      </c>
      <c r="U41" s="31">
        <f t="shared" si="24"/>
        <v>644.65481251662561</v>
      </c>
      <c r="V41" s="24">
        <f t="shared" si="25"/>
        <v>1542945.311160638</v>
      </c>
      <c r="W41" s="42" t="s">
        <v>21</v>
      </c>
      <c r="X41" s="24">
        <f t="shared" si="26"/>
        <v>-23934.44183154757</v>
      </c>
      <c r="Y41" s="42">
        <f t="shared" si="27"/>
        <v>10</v>
      </c>
      <c r="Z41" s="42" t="s">
        <v>21</v>
      </c>
      <c r="AA41" s="42">
        <f t="shared" si="28"/>
        <v>-1748.7893706381315</v>
      </c>
      <c r="AB41" s="47">
        <f t="shared" si="12"/>
        <v>-8.6408426479828577</v>
      </c>
      <c r="AC41" s="42" t="s">
        <v>21</v>
      </c>
      <c r="AD41" s="42">
        <f t="shared" si="13"/>
        <v>-882.34280553985013</v>
      </c>
      <c r="AE41" s="42">
        <f t="shared" si="29"/>
        <v>882.38511470309891</v>
      </c>
      <c r="AF41" s="31">
        <f t="shared" si="30"/>
        <v>-89.438916500366304</v>
      </c>
      <c r="AG41" s="54">
        <f t="shared" si="31"/>
        <v>0.88238511470309888</v>
      </c>
      <c r="AH41" s="14">
        <f t="shared" si="32"/>
        <v>793.3044068128155</v>
      </c>
    </row>
    <row r="42" spans="8:34">
      <c r="H42" s="32">
        <f t="shared" si="18"/>
        <v>572</v>
      </c>
      <c r="I42" s="50">
        <f t="shared" si="19"/>
        <v>572000</v>
      </c>
      <c r="J42" s="42">
        <v>0</v>
      </c>
      <c r="K42" s="24" t="s">
        <v>21</v>
      </c>
      <c r="L42" s="24">
        <f t="shared" si="20"/>
        <v>-2385.0754971996703</v>
      </c>
      <c r="M42" s="32">
        <v>0</v>
      </c>
      <c r="N42" s="28" t="s">
        <v>21</v>
      </c>
      <c r="O42" s="31">
        <f t="shared" si="21"/>
        <v>646.91675922721026</v>
      </c>
      <c r="P42" s="42">
        <f t="shared" si="22"/>
        <v>10</v>
      </c>
      <c r="Q42" s="42" t="s">
        <v>21</v>
      </c>
      <c r="R42" s="42">
        <v>0</v>
      </c>
      <c r="S42" s="32">
        <f t="shared" si="23"/>
        <v>10</v>
      </c>
      <c r="T42" s="42" t="s">
        <v>21</v>
      </c>
      <c r="U42" s="31">
        <f t="shared" si="24"/>
        <v>646.91675922721026</v>
      </c>
      <c r="V42" s="24">
        <f t="shared" si="25"/>
        <v>1542945.311160638</v>
      </c>
      <c r="W42" s="42" t="s">
        <v>21</v>
      </c>
      <c r="X42" s="24">
        <f t="shared" si="26"/>
        <v>-23850.754971996703</v>
      </c>
      <c r="Y42" s="42">
        <f t="shared" si="27"/>
        <v>10</v>
      </c>
      <c r="Z42" s="42" t="s">
        <v>21</v>
      </c>
      <c r="AA42" s="42">
        <f t="shared" si="28"/>
        <v>-1738.1587379724601</v>
      </c>
      <c r="AB42" s="47">
        <f t="shared" si="12"/>
        <v>-8.6144974828611591</v>
      </c>
      <c r="AC42" s="42" t="s">
        <v>21</v>
      </c>
      <c r="AD42" s="42">
        <f t="shared" si="13"/>
        <v>-887.73908989198128</v>
      </c>
      <c r="AE42" s="42">
        <f t="shared" si="29"/>
        <v>887.78088585479554</v>
      </c>
      <c r="AF42" s="31">
        <f t="shared" si="30"/>
        <v>-89.444027121905862</v>
      </c>
      <c r="AG42" s="54">
        <f t="shared" si="31"/>
        <v>0.88778088585479553</v>
      </c>
      <c r="AH42" s="14">
        <f t="shared" si="32"/>
        <v>788.48284655960845</v>
      </c>
    </row>
    <row r="43" spans="8:34">
      <c r="H43" s="32">
        <f t="shared" si="18"/>
        <v>574</v>
      </c>
      <c r="I43" s="50">
        <f t="shared" si="19"/>
        <v>574000</v>
      </c>
      <c r="J43" s="42">
        <v>0</v>
      </c>
      <c r="K43" s="24" t="s">
        <v>21</v>
      </c>
      <c r="L43" s="24">
        <f t="shared" si="20"/>
        <v>-2376.7651296136087</v>
      </c>
      <c r="M43" s="32">
        <v>0</v>
      </c>
      <c r="N43" s="28" t="s">
        <v>21</v>
      </c>
      <c r="O43" s="31">
        <f t="shared" si="21"/>
        <v>649.17870593779492</v>
      </c>
      <c r="P43" s="42">
        <f t="shared" si="22"/>
        <v>10</v>
      </c>
      <c r="Q43" s="42" t="s">
        <v>21</v>
      </c>
      <c r="R43" s="42">
        <v>0</v>
      </c>
      <c r="S43" s="32">
        <f t="shared" si="23"/>
        <v>10</v>
      </c>
      <c r="T43" s="42" t="s">
        <v>21</v>
      </c>
      <c r="U43" s="31">
        <f t="shared" si="24"/>
        <v>649.17870593779492</v>
      </c>
      <c r="V43" s="24">
        <f t="shared" si="25"/>
        <v>1542945.311160638</v>
      </c>
      <c r="W43" s="42" t="s">
        <v>21</v>
      </c>
      <c r="X43" s="24">
        <f t="shared" si="26"/>
        <v>-23767.651296136086</v>
      </c>
      <c r="Y43" s="42">
        <f t="shared" si="27"/>
        <v>10</v>
      </c>
      <c r="Z43" s="42" t="s">
        <v>21</v>
      </c>
      <c r="AA43" s="42">
        <f t="shared" si="28"/>
        <v>-1727.5864236758139</v>
      </c>
      <c r="AB43" s="47">
        <f t="shared" si="12"/>
        <v>-8.5876658667455406</v>
      </c>
      <c r="AC43" s="42" t="s">
        <v>21</v>
      </c>
      <c r="AD43" s="42">
        <f t="shared" si="13"/>
        <v>-893.17163336822989</v>
      </c>
      <c r="AE43" s="42">
        <f t="shared" si="29"/>
        <v>893.21291675541192</v>
      </c>
      <c r="AF43" s="31">
        <f t="shared" si="30"/>
        <v>-89.449129562027537</v>
      </c>
      <c r="AG43" s="54">
        <f t="shared" si="31"/>
        <v>0.89321291675541192</v>
      </c>
      <c r="AH43" s="14">
        <f t="shared" si="32"/>
        <v>783.6877264860251</v>
      </c>
    </row>
    <row r="44" spans="8:34">
      <c r="H44" s="32">
        <f t="shared" si="18"/>
        <v>576</v>
      </c>
      <c r="I44" s="50">
        <f t="shared" si="19"/>
        <v>576000</v>
      </c>
      <c r="J44" s="42">
        <v>0</v>
      </c>
      <c r="K44" s="24" t="s">
        <v>21</v>
      </c>
      <c r="L44" s="24">
        <f t="shared" si="20"/>
        <v>-2368.5124729135614</v>
      </c>
      <c r="M44" s="32">
        <v>0</v>
      </c>
      <c r="N44" s="28" t="s">
        <v>21</v>
      </c>
      <c r="O44" s="31">
        <f t="shared" si="21"/>
        <v>651.44065264837957</v>
      </c>
      <c r="P44" s="42">
        <f t="shared" si="22"/>
        <v>10</v>
      </c>
      <c r="Q44" s="42" t="s">
        <v>21</v>
      </c>
      <c r="R44" s="42">
        <v>0</v>
      </c>
      <c r="S44" s="32">
        <f t="shared" si="23"/>
        <v>10</v>
      </c>
      <c r="T44" s="42" t="s">
        <v>21</v>
      </c>
      <c r="U44" s="31">
        <f t="shared" si="24"/>
        <v>651.44065264837957</v>
      </c>
      <c r="V44" s="24">
        <f t="shared" si="25"/>
        <v>1542945.3111606378</v>
      </c>
      <c r="W44" s="42" t="s">
        <v>21</v>
      </c>
      <c r="X44" s="24">
        <f t="shared" si="26"/>
        <v>-23685.124729135612</v>
      </c>
      <c r="Y44" s="42">
        <f t="shared" si="27"/>
        <v>10</v>
      </c>
      <c r="Z44" s="42" t="s">
        <v>21</v>
      </c>
      <c r="AA44" s="42">
        <f t="shared" si="28"/>
        <v>-1717.0718202651819</v>
      </c>
      <c r="AB44" s="47">
        <f t="shared" si="12"/>
        <v>-8.5603385105391521</v>
      </c>
      <c r="AC44" s="42" t="s">
        <v>21</v>
      </c>
      <c r="AD44" s="42">
        <f t="shared" si="13"/>
        <v>-898.64087007580156</v>
      </c>
      <c r="AE44" s="42">
        <f t="shared" si="29"/>
        <v>898.68164149826089</v>
      </c>
      <c r="AF44" s="31">
        <f t="shared" si="30"/>
        <v>-89.454224207347451</v>
      </c>
      <c r="AG44" s="54">
        <f t="shared" si="31"/>
        <v>0.89868164149826091</v>
      </c>
      <c r="AH44" s="14">
        <f t="shared" si="32"/>
        <v>778.91877131592059</v>
      </c>
    </row>
    <row r="45" spans="8:34">
      <c r="H45" s="32">
        <f t="shared" si="18"/>
        <v>578</v>
      </c>
      <c r="I45" s="50">
        <f t="shared" si="19"/>
        <v>578000</v>
      </c>
      <c r="J45" s="42">
        <v>0</v>
      </c>
      <c r="K45" s="24" t="s">
        <v>21</v>
      </c>
      <c r="L45" s="24">
        <f t="shared" si="20"/>
        <v>-2360.3169280245875</v>
      </c>
      <c r="M45" s="32">
        <v>0</v>
      </c>
      <c r="N45" s="28" t="s">
        <v>21</v>
      </c>
      <c r="O45" s="31">
        <f t="shared" si="21"/>
        <v>653.70259935896422</v>
      </c>
      <c r="P45" s="42">
        <f t="shared" si="22"/>
        <v>10</v>
      </c>
      <c r="Q45" s="42" t="s">
        <v>21</v>
      </c>
      <c r="R45" s="42">
        <v>0</v>
      </c>
      <c r="S45" s="32">
        <f t="shared" si="23"/>
        <v>10</v>
      </c>
      <c r="T45" s="42" t="s">
        <v>21</v>
      </c>
      <c r="U45" s="31">
        <f t="shared" si="24"/>
        <v>653.70259935896422</v>
      </c>
      <c r="V45" s="24">
        <f t="shared" si="25"/>
        <v>1542945.311160638</v>
      </c>
      <c r="W45" s="42" t="s">
        <v>21</v>
      </c>
      <c r="X45" s="24">
        <f t="shared" si="26"/>
        <v>-23603.169280245875</v>
      </c>
      <c r="Y45" s="42">
        <f t="shared" si="27"/>
        <v>10</v>
      </c>
      <c r="Z45" s="42" t="s">
        <v>21</v>
      </c>
      <c r="AA45" s="42">
        <f t="shared" si="28"/>
        <v>-1706.6143286656234</v>
      </c>
      <c r="AB45" s="47">
        <f t="shared" si="12"/>
        <v>-8.5325059262377003</v>
      </c>
      <c r="AC45" s="42" t="s">
        <v>21</v>
      </c>
      <c r="AD45" s="42">
        <f t="shared" si="13"/>
        <v>-904.14724071042656</v>
      </c>
      <c r="AE45" s="42">
        <f t="shared" si="29"/>
        <v>904.18750076610741</v>
      </c>
      <c r="AF45" s="31">
        <f t="shared" si="30"/>
        <v>-89.459311443807707</v>
      </c>
      <c r="AG45" s="54">
        <f t="shared" si="31"/>
        <v>0.90418750076610743</v>
      </c>
      <c r="AH45" s="14">
        <f t="shared" si="32"/>
        <v>774.17570958114129</v>
      </c>
    </row>
    <row r="46" spans="8:34">
      <c r="H46" s="32">
        <f t="shared" si="18"/>
        <v>580</v>
      </c>
      <c r="I46" s="50">
        <f t="shared" si="19"/>
        <v>580000</v>
      </c>
      <c r="J46" s="42">
        <v>0</v>
      </c>
      <c r="K46" s="24" t="s">
        <v>21</v>
      </c>
      <c r="L46" s="24">
        <f t="shared" si="20"/>
        <v>-2352.1779041348473</v>
      </c>
      <c r="M46" s="32">
        <v>0</v>
      </c>
      <c r="N46" s="28" t="s">
        <v>21</v>
      </c>
      <c r="O46" s="31">
        <f t="shared" si="21"/>
        <v>655.96454606954887</v>
      </c>
      <c r="P46" s="42">
        <f t="shared" si="22"/>
        <v>10</v>
      </c>
      <c r="Q46" s="42" t="s">
        <v>21</v>
      </c>
      <c r="R46" s="42">
        <v>0</v>
      </c>
      <c r="S46" s="32">
        <f t="shared" si="23"/>
        <v>10</v>
      </c>
      <c r="T46" s="42" t="s">
        <v>21</v>
      </c>
      <c r="U46" s="31">
        <f t="shared" si="24"/>
        <v>655.96454606954887</v>
      </c>
      <c r="V46" s="24">
        <f t="shared" si="25"/>
        <v>1542945.311160638</v>
      </c>
      <c r="W46" s="42" t="s">
        <v>21</v>
      </c>
      <c r="X46" s="24">
        <f t="shared" si="26"/>
        <v>-23521.779041348473</v>
      </c>
      <c r="Y46" s="42">
        <f t="shared" si="27"/>
        <v>10</v>
      </c>
      <c r="Z46" s="42" t="s">
        <v>21</v>
      </c>
      <c r="AA46" s="42">
        <f t="shared" si="28"/>
        <v>-1696.2133580652985</v>
      </c>
      <c r="AB46" s="47">
        <f t="shared" si="12"/>
        <v>-8.5041584220053821</v>
      </c>
      <c r="AC46" s="42" t="s">
        <v>21</v>
      </c>
      <c r="AD46" s="42">
        <f t="shared" si="13"/>
        <v>-909.69119268394331</v>
      </c>
      <c r="AE46" s="42">
        <f t="shared" si="29"/>
        <v>909.73094195877604</v>
      </c>
      <c r="AF46" s="31">
        <f t="shared" si="30"/>
        <v>-89.464391656785523</v>
      </c>
      <c r="AG46" s="54">
        <f t="shared" si="31"/>
        <v>0.90973094195877602</v>
      </c>
      <c r="AH46" s="14">
        <f t="shared" si="32"/>
        <v>769.45827355591928</v>
      </c>
    </row>
    <row r="47" spans="8:34">
      <c r="H47" s="32">
        <f t="shared" si="18"/>
        <v>582</v>
      </c>
      <c r="I47" s="50">
        <f t="shared" si="19"/>
        <v>582000</v>
      </c>
      <c r="J47" s="42">
        <v>0</v>
      </c>
      <c r="K47" s="24" t="s">
        <v>21</v>
      </c>
      <c r="L47" s="24">
        <f t="shared" si="20"/>
        <v>-2344.0948185536281</v>
      </c>
      <c r="M47" s="32">
        <v>0</v>
      </c>
      <c r="N47" s="28" t="s">
        <v>21</v>
      </c>
      <c r="O47" s="31">
        <f t="shared" si="21"/>
        <v>658.22649278013353</v>
      </c>
      <c r="P47" s="42">
        <f t="shared" si="22"/>
        <v>10</v>
      </c>
      <c r="Q47" s="42" t="s">
        <v>21</v>
      </c>
      <c r="R47" s="42">
        <v>0</v>
      </c>
      <c r="S47" s="32">
        <f t="shared" si="23"/>
        <v>10</v>
      </c>
      <c r="T47" s="42" t="s">
        <v>21</v>
      </c>
      <c r="U47" s="31">
        <f t="shared" si="24"/>
        <v>658.22649278013353</v>
      </c>
      <c r="V47" s="24">
        <f t="shared" si="25"/>
        <v>1542945.311160638</v>
      </c>
      <c r="W47" s="42" t="s">
        <v>21</v>
      </c>
      <c r="X47" s="24">
        <f t="shared" si="26"/>
        <v>-23440.948185536283</v>
      </c>
      <c r="Y47" s="42">
        <f t="shared" si="27"/>
        <v>10</v>
      </c>
      <c r="Z47" s="42" t="s">
        <v>21</v>
      </c>
      <c r="AA47" s="42">
        <f t="shared" si="28"/>
        <v>-1685.8683257734947</v>
      </c>
      <c r="AB47" s="47">
        <f t="shared" si="12"/>
        <v>-8.4752860971109918</v>
      </c>
      <c r="AC47" s="42" t="s">
        <v>21</v>
      </c>
      <c r="AD47" s="42">
        <f t="shared" si="13"/>
        <v>-915.2731802548401</v>
      </c>
      <c r="AE47" s="42">
        <f t="shared" si="29"/>
        <v>915.31241932371756</v>
      </c>
      <c r="AF47" s="31">
        <f t="shared" si="30"/>
        <v>-89.469465231184216</v>
      </c>
      <c r="AG47" s="54">
        <f t="shared" si="31"/>
        <v>0.91531241932371754</v>
      </c>
      <c r="AH47" s="14">
        <f t="shared" si="32"/>
        <v>764.76619919261884</v>
      </c>
    </row>
    <row r="48" spans="8:34">
      <c r="H48" s="32">
        <f t="shared" si="18"/>
        <v>584</v>
      </c>
      <c r="I48" s="50">
        <f t="shared" si="19"/>
        <v>584000</v>
      </c>
      <c r="J48" s="42">
        <v>0</v>
      </c>
      <c r="K48" s="24" t="s">
        <v>21</v>
      </c>
      <c r="L48" s="24">
        <f t="shared" si="20"/>
        <v>-2336.0670965722798</v>
      </c>
      <c r="M48" s="32">
        <v>0</v>
      </c>
      <c r="N48" s="28" t="s">
        <v>21</v>
      </c>
      <c r="O48" s="31">
        <f t="shared" si="21"/>
        <v>660.48843949071818</v>
      </c>
      <c r="P48" s="42">
        <f t="shared" si="22"/>
        <v>10</v>
      </c>
      <c r="Q48" s="42" t="s">
        <v>21</v>
      </c>
      <c r="R48" s="42">
        <v>0</v>
      </c>
      <c r="S48" s="32">
        <f t="shared" si="23"/>
        <v>10</v>
      </c>
      <c r="T48" s="42" t="s">
        <v>21</v>
      </c>
      <c r="U48" s="31">
        <f t="shared" si="24"/>
        <v>660.48843949071818</v>
      </c>
      <c r="V48" s="24">
        <f t="shared" si="25"/>
        <v>1542945.311160638</v>
      </c>
      <c r="W48" s="42" t="s">
        <v>21</v>
      </c>
      <c r="X48" s="24">
        <f t="shared" si="26"/>
        <v>-23360.670965722798</v>
      </c>
      <c r="Y48" s="42">
        <f t="shared" si="27"/>
        <v>10</v>
      </c>
      <c r="Z48" s="42" t="s">
        <v>21</v>
      </c>
      <c r="AA48" s="42">
        <f t="shared" si="28"/>
        <v>-1675.5786570815617</v>
      </c>
      <c r="AB48" s="47">
        <f t="shared" si="12"/>
        <v>-8.4458788367197073</v>
      </c>
      <c r="AC48" s="42" t="s">
        <v>21</v>
      </c>
      <c r="AD48" s="42">
        <f t="shared" si="13"/>
        <v>-920.89366466184083</v>
      </c>
      <c r="AE48" s="42">
        <f t="shared" si="29"/>
        <v>920.93239408962017</v>
      </c>
      <c r="AF48" s="31">
        <f t="shared" si="30"/>
        <v>-89.474532551540563</v>
      </c>
      <c r="AG48" s="54">
        <f t="shared" si="31"/>
        <v>0.92093239408962013</v>
      </c>
      <c r="AH48" s="14">
        <f t="shared" si="32"/>
        <v>760.09922605880206</v>
      </c>
    </row>
    <row r="49" spans="8:34">
      <c r="H49" s="32">
        <f t="shared" si="18"/>
        <v>586</v>
      </c>
      <c r="I49" s="50">
        <f t="shared" si="19"/>
        <v>586000</v>
      </c>
      <c r="J49" s="42">
        <v>0</v>
      </c>
      <c r="K49" s="24" t="s">
        <v>21</v>
      </c>
      <c r="L49" s="24">
        <f t="shared" si="20"/>
        <v>-2328.0941713280058</v>
      </c>
      <c r="M49" s="32">
        <v>0</v>
      </c>
      <c r="N49" s="28" t="s">
        <v>21</v>
      </c>
      <c r="O49" s="31">
        <f t="shared" si="21"/>
        <v>662.75038620130283</v>
      </c>
      <c r="P49" s="42">
        <f t="shared" si="22"/>
        <v>10</v>
      </c>
      <c r="Q49" s="42" t="s">
        <v>21</v>
      </c>
      <c r="R49" s="42">
        <v>0</v>
      </c>
      <c r="S49" s="32">
        <f t="shared" si="23"/>
        <v>10</v>
      </c>
      <c r="T49" s="42" t="s">
        <v>21</v>
      </c>
      <c r="U49" s="31">
        <f t="shared" si="24"/>
        <v>662.75038620130283</v>
      </c>
      <c r="V49" s="24">
        <f t="shared" si="25"/>
        <v>1542945.311160638</v>
      </c>
      <c r="W49" s="42" t="s">
        <v>21</v>
      </c>
      <c r="X49" s="24">
        <f t="shared" si="26"/>
        <v>-23280.941713280059</v>
      </c>
      <c r="Y49" s="42">
        <f t="shared" si="27"/>
        <v>10</v>
      </c>
      <c r="Z49" s="42" t="s">
        <v>21</v>
      </c>
      <c r="AA49" s="42">
        <f t="shared" si="28"/>
        <v>-1665.3437851267031</v>
      </c>
      <c r="AB49" s="47">
        <f t="shared" si="12"/>
        <v>-8.4159263065359244</v>
      </c>
      <c r="AC49" s="42" t="s">
        <v>21</v>
      </c>
      <c r="AD49" s="42">
        <f t="shared" si="13"/>
        <v>-926.55311426061269</v>
      </c>
      <c r="AE49" s="42">
        <f t="shared" si="29"/>
        <v>926.59133460314479</v>
      </c>
      <c r="AF49" s="31">
        <f t="shared" si="30"/>
        <v>-89.479594002124642</v>
      </c>
      <c r="AG49" s="54">
        <f t="shared" si="31"/>
        <v>0.9265913346031448</v>
      </c>
      <c r="AH49" s="14">
        <f t="shared" si="32"/>
        <v>755.45709727558278</v>
      </c>
    </row>
    <row r="50" spans="8:34">
      <c r="H50" s="32">
        <f t="shared" si="18"/>
        <v>588</v>
      </c>
      <c r="I50" s="50">
        <f t="shared" si="19"/>
        <v>588000</v>
      </c>
      <c r="J50" s="42">
        <v>0</v>
      </c>
      <c r="K50" s="24" t="s">
        <v>21</v>
      </c>
      <c r="L50" s="24">
        <f t="shared" si="20"/>
        <v>-2320.1754836704281</v>
      </c>
      <c r="M50" s="32">
        <v>0</v>
      </c>
      <c r="N50" s="28" t="s">
        <v>21</v>
      </c>
      <c r="O50" s="31">
        <f t="shared" si="21"/>
        <v>665.01233291188748</v>
      </c>
      <c r="P50" s="42">
        <f t="shared" si="22"/>
        <v>10</v>
      </c>
      <c r="Q50" s="42" t="s">
        <v>21</v>
      </c>
      <c r="R50" s="42">
        <v>0</v>
      </c>
      <c r="S50" s="32">
        <f t="shared" si="23"/>
        <v>10</v>
      </c>
      <c r="T50" s="42" t="s">
        <v>21</v>
      </c>
      <c r="U50" s="31">
        <f t="shared" si="24"/>
        <v>665.01233291188748</v>
      </c>
      <c r="V50" s="24">
        <f t="shared" si="25"/>
        <v>1542945.3111606382</v>
      </c>
      <c r="W50" s="42" t="s">
        <v>21</v>
      </c>
      <c r="X50" s="24">
        <f t="shared" si="26"/>
        <v>-23201.75483670428</v>
      </c>
      <c r="Y50" s="42">
        <f t="shared" si="27"/>
        <v>10</v>
      </c>
      <c r="Z50" s="42" t="s">
        <v>21</v>
      </c>
      <c r="AA50" s="42">
        <f t="shared" si="28"/>
        <v>-1655.1631507585407</v>
      </c>
      <c r="AB50" s="47">
        <f t="shared" si="12"/>
        <v>-8.3854179472922326</v>
      </c>
      <c r="AC50" s="42" t="s">
        <v>21</v>
      </c>
      <c r="AD50" s="42">
        <f t="shared" si="13"/>
        <v>-932.25200466368517</v>
      </c>
      <c r="AE50" s="42">
        <f t="shared" si="29"/>
        <v>932.28971646887237</v>
      </c>
      <c r="AF50" s="31">
        <f t="shared" si="30"/>
        <v>-89.484649967040014</v>
      </c>
      <c r="AG50" s="54">
        <f t="shared" si="31"/>
        <v>0.93228971646887238</v>
      </c>
      <c r="AH50" s="14">
        <f t="shared" si="32"/>
        <v>750.83955945723642</v>
      </c>
    </row>
    <row r="51" spans="8:34">
      <c r="H51" s="32">
        <f t="shared" si="18"/>
        <v>590</v>
      </c>
      <c r="I51" s="50">
        <f t="shared" si="19"/>
        <v>590000</v>
      </c>
      <c r="J51" s="42">
        <v>0</v>
      </c>
      <c r="K51" s="24" t="s">
        <v>21</v>
      </c>
      <c r="L51" s="24">
        <f t="shared" si="20"/>
        <v>-2312.3104820308672</v>
      </c>
      <c r="M51" s="32">
        <v>0</v>
      </c>
      <c r="N51" s="28" t="s">
        <v>21</v>
      </c>
      <c r="O51" s="31">
        <f t="shared" si="21"/>
        <v>667.27427962247214</v>
      </c>
      <c r="P51" s="42">
        <f t="shared" si="22"/>
        <v>10</v>
      </c>
      <c r="Q51" s="42" t="s">
        <v>21</v>
      </c>
      <c r="R51" s="42">
        <v>0</v>
      </c>
      <c r="S51" s="32">
        <f t="shared" si="23"/>
        <v>10</v>
      </c>
      <c r="T51" s="42" t="s">
        <v>21</v>
      </c>
      <c r="U51" s="31">
        <f t="shared" si="24"/>
        <v>667.27427962247214</v>
      </c>
      <c r="V51" s="24">
        <f t="shared" si="25"/>
        <v>1542945.3111606382</v>
      </c>
      <c r="W51" s="42" t="s">
        <v>21</v>
      </c>
      <c r="X51" s="24">
        <f t="shared" si="26"/>
        <v>-23123.104820308672</v>
      </c>
      <c r="Y51" s="42">
        <f t="shared" si="27"/>
        <v>10</v>
      </c>
      <c r="Z51" s="42" t="s">
        <v>21</v>
      </c>
      <c r="AA51" s="42">
        <f t="shared" si="28"/>
        <v>-1645.0362024083952</v>
      </c>
      <c r="AB51" s="47">
        <f t="shared" si="12"/>
        <v>-8.3543429690796103</v>
      </c>
      <c r="AC51" s="42" t="s">
        <v>21</v>
      </c>
      <c r="AD51" s="42">
        <f t="shared" si="13"/>
        <v>-937.99081888366743</v>
      </c>
      <c r="AE51" s="42">
        <f t="shared" si="29"/>
        <v>938.02802269255153</v>
      </c>
      <c r="AF51" s="31">
        <f t="shared" si="30"/>
        <v>-89.489700830329824</v>
      </c>
      <c r="AG51" s="54">
        <f t="shared" si="31"/>
        <v>0.93802802269255148</v>
      </c>
      <c r="AH51" s="14">
        <f t="shared" si="32"/>
        <v>746.2463626520381</v>
      </c>
    </row>
    <row r="52" spans="8:34">
      <c r="H52" s="32">
        <f t="shared" si="18"/>
        <v>592</v>
      </c>
      <c r="I52" s="50">
        <f t="shared" si="19"/>
        <v>592000</v>
      </c>
      <c r="J52" s="42">
        <v>0</v>
      </c>
      <c r="K52" s="24" t="s">
        <v>21</v>
      </c>
      <c r="L52" s="24">
        <f t="shared" si="20"/>
        <v>-2304.4986222942762</v>
      </c>
      <c r="M52" s="32">
        <v>0</v>
      </c>
      <c r="N52" s="28" t="s">
        <v>21</v>
      </c>
      <c r="O52" s="31">
        <f t="shared" si="21"/>
        <v>669.53622633305679</v>
      </c>
      <c r="P52" s="42">
        <f t="shared" si="22"/>
        <v>10</v>
      </c>
      <c r="Q52" s="42" t="s">
        <v>21</v>
      </c>
      <c r="R52" s="42">
        <v>0</v>
      </c>
      <c r="S52" s="32">
        <f t="shared" si="23"/>
        <v>10</v>
      </c>
      <c r="T52" s="42" t="s">
        <v>21</v>
      </c>
      <c r="U52" s="31">
        <f t="shared" si="24"/>
        <v>669.53622633305679</v>
      </c>
      <c r="V52" s="24">
        <f t="shared" si="25"/>
        <v>1542945.311160638</v>
      </c>
      <c r="W52" s="42" t="s">
        <v>21</v>
      </c>
      <c r="X52" s="24">
        <f t="shared" si="26"/>
        <v>-23044.98622294276</v>
      </c>
      <c r="Y52" s="42">
        <f t="shared" si="27"/>
        <v>10</v>
      </c>
      <c r="Z52" s="42" t="s">
        <v>21</v>
      </c>
      <c r="AA52" s="42">
        <f t="shared" si="28"/>
        <v>-1634.9623959612195</v>
      </c>
      <c r="AB52" s="47">
        <f t="shared" si="12"/>
        <v>-8.3226903455136068</v>
      </c>
      <c r="AC52" s="42" t="s">
        <v>21</v>
      </c>
      <c r="AD52" s="42">
        <f t="shared" si="13"/>
        <v>-943.77004747985211</v>
      </c>
      <c r="AE52" s="42">
        <f t="shared" si="29"/>
        <v>943.80674382773384</v>
      </c>
      <c r="AF52" s="31">
        <f t="shared" si="30"/>
        <v>-89.49474697607215</v>
      </c>
      <c r="AG52" s="54">
        <f t="shared" si="31"/>
        <v>0.94380674382773388</v>
      </c>
      <c r="AH52" s="14">
        <f t="shared" si="32"/>
        <v>741.67726028430013</v>
      </c>
    </row>
    <row r="53" spans="8:34">
      <c r="H53" s="32">
        <f t="shared" si="18"/>
        <v>594</v>
      </c>
      <c r="I53" s="50">
        <f t="shared" si="19"/>
        <v>594000</v>
      </c>
      <c r="J53" s="42">
        <v>0</v>
      </c>
      <c r="K53" s="24" t="s">
        <v>21</v>
      </c>
      <c r="L53" s="24">
        <f t="shared" si="20"/>
        <v>-2296.739367673757</v>
      </c>
      <c r="M53" s="32">
        <v>0</v>
      </c>
      <c r="N53" s="28" t="s">
        <v>21</v>
      </c>
      <c r="O53" s="31">
        <f t="shared" si="21"/>
        <v>671.79817304364144</v>
      </c>
      <c r="P53" s="42">
        <f t="shared" si="22"/>
        <v>10</v>
      </c>
      <c r="Q53" s="42" t="s">
        <v>21</v>
      </c>
      <c r="R53" s="42">
        <v>0</v>
      </c>
      <c r="S53" s="32">
        <f t="shared" si="23"/>
        <v>10</v>
      </c>
      <c r="T53" s="42" t="s">
        <v>21</v>
      </c>
      <c r="U53" s="31">
        <f t="shared" si="24"/>
        <v>671.79817304364144</v>
      </c>
      <c r="V53" s="24">
        <f t="shared" si="25"/>
        <v>1542945.3111606382</v>
      </c>
      <c r="W53" s="42" t="s">
        <v>21</v>
      </c>
      <c r="X53" s="24">
        <f t="shared" si="26"/>
        <v>-22967.393676737571</v>
      </c>
      <c r="Y53" s="42">
        <f t="shared" si="27"/>
        <v>10</v>
      </c>
      <c r="Z53" s="42" t="s">
        <v>21</v>
      </c>
      <c r="AA53" s="42">
        <f t="shared" si="28"/>
        <v>-1624.9411946301157</v>
      </c>
      <c r="AB53" s="47">
        <f t="shared" si="12"/>
        <v>-8.2904488077311598</v>
      </c>
      <c r="AC53" s="42" t="s">
        <v>21</v>
      </c>
      <c r="AD53" s="42">
        <f t="shared" si="13"/>
        <v>-949.59018870830846</v>
      </c>
      <c r="AE53" s="42">
        <f t="shared" si="29"/>
        <v>949.62637812589981</v>
      </c>
      <c r="AF53" s="31">
        <f t="shared" si="30"/>
        <v>-89.499788788489809</v>
      </c>
      <c r="AG53" s="54">
        <f t="shared" si="31"/>
        <v>0.94962637812589978</v>
      </c>
      <c r="AH53" s="14">
        <f t="shared" si="32"/>
        <v>737.13200909757711</v>
      </c>
    </row>
    <row r="54" spans="8:34">
      <c r="H54" s="32">
        <f t="shared" si="18"/>
        <v>596</v>
      </c>
      <c r="I54" s="50">
        <f t="shared" si="19"/>
        <v>596000</v>
      </c>
      <c r="J54" s="42">
        <v>0</v>
      </c>
      <c r="K54" s="24" t="s">
        <v>21</v>
      </c>
      <c r="L54" s="24">
        <f t="shared" si="20"/>
        <v>-2289.0321885876033</v>
      </c>
      <c r="M54" s="32">
        <v>0</v>
      </c>
      <c r="N54" s="28" t="s">
        <v>21</v>
      </c>
      <c r="O54" s="31">
        <f t="shared" si="21"/>
        <v>674.06011975422609</v>
      </c>
      <c r="P54" s="42">
        <f t="shared" si="22"/>
        <v>10</v>
      </c>
      <c r="Q54" s="42" t="s">
        <v>21</v>
      </c>
      <c r="R54" s="42">
        <v>0</v>
      </c>
      <c r="S54" s="32">
        <f t="shared" si="23"/>
        <v>10</v>
      </c>
      <c r="T54" s="42" t="s">
        <v>21</v>
      </c>
      <c r="U54" s="31">
        <f t="shared" si="24"/>
        <v>674.06011975422609</v>
      </c>
      <c r="V54" s="24">
        <f t="shared" si="25"/>
        <v>1542945.3111606382</v>
      </c>
      <c r="W54" s="42" t="s">
        <v>21</v>
      </c>
      <c r="X54" s="24">
        <f t="shared" si="26"/>
        <v>-22890.321885876034</v>
      </c>
      <c r="Y54" s="42">
        <f t="shared" si="27"/>
        <v>10</v>
      </c>
      <c r="Z54" s="42" t="s">
        <v>21</v>
      </c>
      <c r="AA54" s="42">
        <f t="shared" si="28"/>
        <v>-1614.9720688333773</v>
      </c>
      <c r="AB54" s="47">
        <f t="shared" si="12"/>
        <v>-8.2576068382124088</v>
      </c>
      <c r="AC54" s="42" t="s">
        <v>21</v>
      </c>
      <c r="AD54" s="42">
        <f t="shared" si="13"/>
        <v>-955.45174867554965</v>
      </c>
      <c r="AE54" s="42">
        <f t="shared" si="29"/>
        <v>955.48743169016097</v>
      </c>
      <c r="AF54" s="31">
        <f t="shared" si="30"/>
        <v>-89.504826652043292</v>
      </c>
      <c r="AG54" s="54">
        <f t="shared" si="31"/>
        <v>0.95548743169016093</v>
      </c>
      <c r="AH54" s="14">
        <f t="shared" si="32"/>
        <v>732.61036909901634</v>
      </c>
    </row>
    <row r="55" spans="8:34">
      <c r="H55" s="32">
        <f t="shared" si="18"/>
        <v>598</v>
      </c>
      <c r="I55" s="50">
        <f t="shared" si="19"/>
        <v>598000</v>
      </c>
      <c r="J55" s="42">
        <v>0</v>
      </c>
      <c r="K55" s="24" t="s">
        <v>21</v>
      </c>
      <c r="L55" s="24">
        <f t="shared" si="20"/>
        <v>-2281.3765625388151</v>
      </c>
      <c r="M55" s="32">
        <v>0</v>
      </c>
      <c r="N55" s="28" t="s">
        <v>21</v>
      </c>
      <c r="O55" s="31">
        <f t="shared" si="21"/>
        <v>676.32206646481075</v>
      </c>
      <c r="P55" s="42">
        <f t="shared" si="22"/>
        <v>10</v>
      </c>
      <c r="Q55" s="42" t="s">
        <v>21</v>
      </c>
      <c r="R55" s="42">
        <v>0</v>
      </c>
      <c r="S55" s="32">
        <f t="shared" si="23"/>
        <v>10</v>
      </c>
      <c r="T55" s="42" t="s">
        <v>21</v>
      </c>
      <c r="U55" s="31">
        <f t="shared" si="24"/>
        <v>676.32206646481075</v>
      </c>
      <c r="V55" s="24">
        <f t="shared" si="25"/>
        <v>1542945.311160638</v>
      </c>
      <c r="W55" s="42" t="s">
        <v>21</v>
      </c>
      <c r="X55" s="24">
        <f t="shared" si="26"/>
        <v>-22813.765625388151</v>
      </c>
      <c r="Y55" s="42">
        <f t="shared" si="27"/>
        <v>10</v>
      </c>
      <c r="Z55" s="42" t="s">
        <v>21</v>
      </c>
      <c r="AA55" s="42">
        <f t="shared" si="28"/>
        <v>-1605.0544960740044</v>
      </c>
      <c r="AB55" s="47">
        <f t="shared" si="12"/>
        <v>-8.2241526644218492</v>
      </c>
      <c r="AC55" s="42" t="s">
        <v>21</v>
      </c>
      <c r="AD55" s="42">
        <f t="shared" si="13"/>
        <v>-961.35524149588605</v>
      </c>
      <c r="AE55" s="42">
        <f t="shared" si="29"/>
        <v>961.39041863264947</v>
      </c>
      <c r="AF55" s="31">
        <f t="shared" si="30"/>
        <v>-89.509860951541569</v>
      </c>
      <c r="AG55" s="54">
        <f t="shared" si="31"/>
        <v>0.96139041863264951</v>
      </c>
      <c r="AH55" s="14">
        <f t="shared" si="32"/>
        <v>728.11210350482213</v>
      </c>
    </row>
    <row r="56" spans="8:34">
      <c r="H56" s="32">
        <f t="shared" si="18"/>
        <v>600</v>
      </c>
      <c r="I56" s="50">
        <f t="shared" si="19"/>
        <v>600000</v>
      </c>
      <c r="J56" s="42">
        <v>0</v>
      </c>
      <c r="K56" s="24" t="s">
        <v>21</v>
      </c>
      <c r="L56" s="24">
        <f t="shared" si="20"/>
        <v>-2273.7719739970194</v>
      </c>
      <c r="M56" s="32">
        <v>0</v>
      </c>
      <c r="N56" s="28" t="s">
        <v>21</v>
      </c>
      <c r="O56" s="31">
        <f t="shared" si="21"/>
        <v>678.5840131753954</v>
      </c>
      <c r="P56" s="42">
        <f t="shared" si="22"/>
        <v>10</v>
      </c>
      <c r="Q56" s="42" t="s">
        <v>21</v>
      </c>
      <c r="R56" s="42">
        <v>0</v>
      </c>
      <c r="S56" s="32">
        <f t="shared" si="23"/>
        <v>10</v>
      </c>
      <c r="T56" s="42" t="s">
        <v>21</v>
      </c>
      <c r="U56" s="31">
        <f t="shared" si="24"/>
        <v>678.5840131753954</v>
      </c>
      <c r="V56" s="24">
        <f t="shared" si="25"/>
        <v>1542945.3111606382</v>
      </c>
      <c r="W56" s="42" t="s">
        <v>21</v>
      </c>
      <c r="X56" s="24">
        <f t="shared" si="26"/>
        <v>-22737.719739970194</v>
      </c>
      <c r="Y56" s="42">
        <f t="shared" si="27"/>
        <v>10</v>
      </c>
      <c r="Z56" s="42" t="s">
        <v>21</v>
      </c>
      <c r="AA56" s="42">
        <f t="shared" si="28"/>
        <v>-1595.1879608216241</v>
      </c>
      <c r="AB56" s="47">
        <f t="shared" si="12"/>
        <v>-8.190074252262681</v>
      </c>
      <c r="AC56" s="42" t="s">
        <v>21</v>
      </c>
      <c r="AD56" s="42">
        <f t="shared" si="13"/>
        <v>-967.30118945256015</v>
      </c>
      <c r="AE56" s="42">
        <f t="shared" si="29"/>
        <v>967.33586123569057</v>
      </c>
      <c r="AF56" s="31">
        <f t="shared" si="30"/>
        <v>-89.514892072247477</v>
      </c>
      <c r="AG56" s="54">
        <f t="shared" si="31"/>
        <v>0.9673358612356906</v>
      </c>
      <c r="AH56" s="14">
        <f t="shared" si="32"/>
        <v>723.63697868681163</v>
      </c>
    </row>
    <row r="57" spans="8:34">
      <c r="H57" s="32">
        <f t="shared" si="18"/>
        <v>602</v>
      </c>
      <c r="I57" s="50">
        <f t="shared" si="19"/>
        <v>602000</v>
      </c>
      <c r="J57" s="42">
        <v>0</v>
      </c>
      <c r="K57" s="24" t="s">
        <v>21</v>
      </c>
      <c r="L57" s="24">
        <f t="shared" si="20"/>
        <v>-2266.2179142827435</v>
      </c>
      <c r="M57" s="32">
        <v>0</v>
      </c>
      <c r="N57" s="28" t="s">
        <v>21</v>
      </c>
      <c r="O57" s="31">
        <f t="shared" si="21"/>
        <v>680.84595988598005</v>
      </c>
      <c r="P57" s="42">
        <f t="shared" si="22"/>
        <v>10</v>
      </c>
      <c r="Q57" s="42" t="s">
        <v>21</v>
      </c>
      <c r="R57" s="42">
        <v>0</v>
      </c>
      <c r="S57" s="32">
        <f t="shared" si="23"/>
        <v>10</v>
      </c>
      <c r="T57" s="42" t="s">
        <v>21</v>
      </c>
      <c r="U57" s="31">
        <f t="shared" si="24"/>
        <v>680.84595988598005</v>
      </c>
      <c r="V57" s="24">
        <f t="shared" si="25"/>
        <v>1542945.3111606382</v>
      </c>
      <c r="W57" s="42" t="s">
        <v>21</v>
      </c>
      <c r="X57" s="24">
        <f t="shared" si="26"/>
        <v>-22662.179142827437</v>
      </c>
      <c r="Y57" s="42">
        <f t="shared" si="27"/>
        <v>10</v>
      </c>
      <c r="Z57" s="42" t="s">
        <v>21</v>
      </c>
      <c r="AA57" s="42">
        <f t="shared" si="28"/>
        <v>-1585.3719543967636</v>
      </c>
      <c r="AB57" s="47">
        <f t="shared" si="12"/>
        <v>-8.1553592993382544</v>
      </c>
      <c r="AC57" s="42" t="s">
        <v>21</v>
      </c>
      <c r="AD57" s="42">
        <f t="shared" si="13"/>
        <v>-973.29012316277249</v>
      </c>
      <c r="AE57" s="42">
        <f t="shared" si="29"/>
        <v>973.32429011686861</v>
      </c>
      <c r="AF57" s="31">
        <f t="shared" si="30"/>
        <v>-89.519920399971753</v>
      </c>
      <c r="AG57" s="54">
        <f t="shared" si="31"/>
        <v>0.97332429011686861</v>
      </c>
      <c r="AH57" s="14">
        <f t="shared" si="32"/>
        <v>719.18476412003429</v>
      </c>
    </row>
    <row r="58" spans="8:34">
      <c r="H58" s="32">
        <f t="shared" si="18"/>
        <v>604</v>
      </c>
      <c r="I58" s="50">
        <f t="shared" si="19"/>
        <v>604000</v>
      </c>
      <c r="J58" s="42">
        <v>0</v>
      </c>
      <c r="K58" s="24" t="s">
        <v>21</v>
      </c>
      <c r="L58" s="24">
        <f t="shared" si="20"/>
        <v>-2258.7138814539926</v>
      </c>
      <c r="M58" s="32">
        <v>0</v>
      </c>
      <c r="N58" s="28" t="s">
        <v>21</v>
      </c>
      <c r="O58" s="31">
        <f t="shared" si="21"/>
        <v>683.1079065965647</v>
      </c>
      <c r="P58" s="42">
        <f t="shared" si="22"/>
        <v>10</v>
      </c>
      <c r="Q58" s="42" t="s">
        <v>21</v>
      </c>
      <c r="R58" s="42">
        <v>0</v>
      </c>
      <c r="S58" s="32">
        <f t="shared" si="23"/>
        <v>10</v>
      </c>
      <c r="T58" s="42" t="s">
        <v>21</v>
      </c>
      <c r="U58" s="31">
        <f t="shared" si="24"/>
        <v>683.1079065965647</v>
      </c>
      <c r="V58" s="24">
        <f t="shared" si="25"/>
        <v>1542945.311160638</v>
      </c>
      <c r="W58" s="42" t="s">
        <v>21</v>
      </c>
      <c r="X58" s="24">
        <f t="shared" si="26"/>
        <v>-22587.138814539925</v>
      </c>
      <c r="Y58" s="42">
        <f t="shared" si="27"/>
        <v>10</v>
      </c>
      <c r="Z58" s="42" t="s">
        <v>21</v>
      </c>
      <c r="AA58" s="42">
        <f t="shared" si="28"/>
        <v>-1575.605974857428</v>
      </c>
      <c r="AB58" s="47">
        <f t="shared" si="12"/>
        <v>-8.119995228014103</v>
      </c>
      <c r="AC58" s="42" t="s">
        <v>21</v>
      </c>
      <c r="AD58" s="42">
        <f t="shared" si="13"/>
        <v>-979.32258174670994</v>
      </c>
      <c r="AE58" s="42">
        <f t="shared" si="29"/>
        <v>979.35624439809658</v>
      </c>
      <c r="AF58" s="31">
        <f t="shared" si="30"/>
        <v>-89.524946321191351</v>
      </c>
      <c r="AG58" s="54">
        <f t="shared" si="31"/>
        <v>0.97935624439809654</v>
      </c>
      <c r="AH58" s="14">
        <f t="shared" si="32"/>
        <v>714.75523233143178</v>
      </c>
    </row>
    <row r="59" spans="8:34">
      <c r="H59" s="32">
        <f t="shared" si="18"/>
        <v>606</v>
      </c>
      <c r="I59" s="50">
        <f t="shared" si="19"/>
        <v>606000</v>
      </c>
      <c r="J59" s="42">
        <v>0</v>
      </c>
      <c r="K59" s="24" t="s">
        <v>21</v>
      </c>
      <c r="L59" s="24">
        <f t="shared" si="20"/>
        <v>-2251.2593801950684</v>
      </c>
      <c r="M59" s="32">
        <v>0</v>
      </c>
      <c r="N59" s="28" t="s">
        <v>21</v>
      </c>
      <c r="O59" s="31">
        <f t="shared" si="21"/>
        <v>685.36985330714924</v>
      </c>
      <c r="P59" s="42">
        <f t="shared" si="22"/>
        <v>10</v>
      </c>
      <c r="Q59" s="42" t="s">
        <v>21</v>
      </c>
      <c r="R59" s="42">
        <v>0</v>
      </c>
      <c r="S59" s="32">
        <f t="shared" si="23"/>
        <v>10</v>
      </c>
      <c r="T59" s="42" t="s">
        <v>21</v>
      </c>
      <c r="U59" s="31">
        <f t="shared" si="24"/>
        <v>685.36985330714924</v>
      </c>
      <c r="V59" s="24">
        <f t="shared" si="25"/>
        <v>1542945.3111606378</v>
      </c>
      <c r="W59" s="42" t="s">
        <v>21</v>
      </c>
      <c r="X59" s="24">
        <f t="shared" si="26"/>
        <v>-22512.593801950683</v>
      </c>
      <c r="Y59" s="42">
        <f t="shared" si="27"/>
        <v>10</v>
      </c>
      <c r="Z59" s="42" t="s">
        <v>21</v>
      </c>
      <c r="AA59" s="42">
        <f t="shared" si="28"/>
        <v>-1565.8895268879191</v>
      </c>
      <c r="AB59" s="47">
        <f t="shared" si="12"/>
        <v>-8.0839691782738843</v>
      </c>
      <c r="AC59" s="42" t="s">
        <v>21</v>
      </c>
      <c r="AD59" s="42">
        <f t="shared" si="13"/>
        <v>-985.39911300068661</v>
      </c>
      <c r="AE59" s="42">
        <f t="shared" si="29"/>
        <v>985.43227187880098</v>
      </c>
      <c r="AF59" s="31">
        <f t="shared" si="30"/>
        <v>-89.529970223141291</v>
      </c>
      <c r="AG59" s="54">
        <f t="shared" si="31"/>
        <v>0.985432271878801</v>
      </c>
      <c r="AH59" s="14">
        <f t="shared" si="32"/>
        <v>710.34815884951399</v>
      </c>
    </row>
    <row r="60" spans="8:34">
      <c r="H60" s="32">
        <f t="shared" si="18"/>
        <v>608</v>
      </c>
      <c r="I60" s="50">
        <f t="shared" si="19"/>
        <v>608000</v>
      </c>
      <c r="J60" s="42">
        <v>0</v>
      </c>
      <c r="K60" s="24" t="s">
        <v>21</v>
      </c>
      <c r="L60" s="24">
        <f t="shared" si="20"/>
        <v>-2243.853921707585</v>
      </c>
      <c r="M60" s="32">
        <v>0</v>
      </c>
      <c r="N60" s="28" t="s">
        <v>21</v>
      </c>
      <c r="O60" s="31">
        <f t="shared" si="21"/>
        <v>687.63180001773389</v>
      </c>
      <c r="P60" s="42">
        <f t="shared" si="22"/>
        <v>10</v>
      </c>
      <c r="Q60" s="42" t="s">
        <v>21</v>
      </c>
      <c r="R60" s="42">
        <v>0</v>
      </c>
      <c r="S60" s="32">
        <f t="shared" si="23"/>
        <v>10</v>
      </c>
      <c r="T60" s="42" t="s">
        <v>21</v>
      </c>
      <c r="U60" s="31">
        <f t="shared" si="24"/>
        <v>687.63180001773389</v>
      </c>
      <c r="V60" s="24">
        <f t="shared" si="25"/>
        <v>1542945.311160638</v>
      </c>
      <c r="W60" s="42" t="s">
        <v>21</v>
      </c>
      <c r="X60" s="24">
        <f t="shared" si="26"/>
        <v>-22438.53921707585</v>
      </c>
      <c r="Y60" s="42">
        <f t="shared" si="27"/>
        <v>10</v>
      </c>
      <c r="Z60" s="42" t="s">
        <v>21</v>
      </c>
      <c r="AA60" s="42">
        <f t="shared" si="28"/>
        <v>-1556.2221216898511</v>
      </c>
      <c r="AB60" s="47">
        <f t="shared" si="12"/>
        <v>-8.0472680003622887</v>
      </c>
      <c r="AC60" s="42" t="s">
        <v>21</v>
      </c>
      <c r="AD60" s="42">
        <f t="shared" si="13"/>
        <v>-991.5202735745205</v>
      </c>
      <c r="AE60" s="42">
        <f t="shared" si="29"/>
        <v>991.55292921334342</v>
      </c>
      <c r="AF60" s="31">
        <f t="shared" si="30"/>
        <v>-89.534992493931313</v>
      </c>
      <c r="AG60" s="54">
        <f t="shared" si="31"/>
        <v>0.99155292921334337</v>
      </c>
      <c r="AH60" s="14">
        <f t="shared" si="32"/>
        <v>705.96332215502684</v>
      </c>
    </row>
    <row r="61" spans="8:34">
      <c r="H61" s="32">
        <f t="shared" si="18"/>
        <v>610</v>
      </c>
      <c r="I61" s="50">
        <f t="shared" si="19"/>
        <v>610000</v>
      </c>
      <c r="J61" s="42">
        <v>0</v>
      </c>
      <c r="K61" s="24" t="s">
        <v>21</v>
      </c>
      <c r="L61" s="24">
        <f t="shared" si="20"/>
        <v>-2236.4970236036256</v>
      </c>
      <c r="M61" s="32">
        <v>0</v>
      </c>
      <c r="N61" s="28" t="s">
        <v>21</v>
      </c>
      <c r="O61" s="31">
        <f t="shared" si="21"/>
        <v>689.89374672831855</v>
      </c>
      <c r="P61" s="42">
        <f t="shared" si="22"/>
        <v>10</v>
      </c>
      <c r="Q61" s="42" t="s">
        <v>21</v>
      </c>
      <c r="R61" s="42">
        <v>0</v>
      </c>
      <c r="S61" s="32">
        <f t="shared" si="23"/>
        <v>10</v>
      </c>
      <c r="T61" s="42" t="s">
        <v>21</v>
      </c>
      <c r="U61" s="31">
        <f t="shared" si="24"/>
        <v>689.89374672831855</v>
      </c>
      <c r="V61" s="24">
        <f t="shared" si="25"/>
        <v>1542945.311160638</v>
      </c>
      <c r="W61" s="42" t="s">
        <v>21</v>
      </c>
      <c r="X61" s="24">
        <f t="shared" si="26"/>
        <v>-22364.970236036257</v>
      </c>
      <c r="Y61" s="42">
        <f t="shared" si="27"/>
        <v>10</v>
      </c>
      <c r="Z61" s="42" t="s">
        <v>21</v>
      </c>
      <c r="AA61" s="42">
        <f t="shared" si="28"/>
        <v>-1546.6032768753071</v>
      </c>
      <c r="AB61" s="47">
        <f t="shared" si="12"/>
        <v>-8.0098782472076966</v>
      </c>
      <c r="AC61" s="42" t="s">
        <v>21</v>
      </c>
      <c r="AD61" s="42">
        <f t="shared" si="13"/>
        <v>-997.68662915325922</v>
      </c>
      <c r="AE61" s="42">
        <f t="shared" si="29"/>
        <v>997.71878209279396</v>
      </c>
      <c r="AF61" s="31">
        <f t="shared" si="30"/>
        <v>-89.540013522649502</v>
      </c>
      <c r="AG61" s="54">
        <f t="shared" si="31"/>
        <v>0.99771878209279397</v>
      </c>
      <c r="AH61" s="14">
        <f t="shared" si="32"/>
        <v>701.60050363259143</v>
      </c>
    </row>
    <row r="62" spans="8:34">
      <c r="H62" s="32">
        <f t="shared" si="18"/>
        <v>612</v>
      </c>
      <c r="I62" s="50">
        <f t="shared" si="19"/>
        <v>612000</v>
      </c>
      <c r="J62" s="42">
        <v>0</v>
      </c>
      <c r="K62" s="24" t="s">
        <v>21</v>
      </c>
      <c r="L62" s="24">
        <f t="shared" si="20"/>
        <v>-2229.1882098009996</v>
      </c>
      <c r="M62" s="32">
        <v>0</v>
      </c>
      <c r="N62" s="28" t="s">
        <v>21</v>
      </c>
      <c r="O62" s="31">
        <f t="shared" si="21"/>
        <v>692.1556934389032</v>
      </c>
      <c r="P62" s="42">
        <f t="shared" si="22"/>
        <v>10</v>
      </c>
      <c r="Q62" s="42" t="s">
        <v>21</v>
      </c>
      <c r="R62" s="42">
        <v>0</v>
      </c>
      <c r="S62" s="32">
        <f t="shared" si="23"/>
        <v>10</v>
      </c>
      <c r="T62" s="42" t="s">
        <v>21</v>
      </c>
      <c r="U62" s="31">
        <f t="shared" si="24"/>
        <v>692.1556934389032</v>
      </c>
      <c r="V62" s="24">
        <f t="shared" si="25"/>
        <v>1542945.3111606382</v>
      </c>
      <c r="W62" s="42" t="s">
        <v>21</v>
      </c>
      <c r="X62" s="24">
        <f t="shared" si="26"/>
        <v>-22291.882098009995</v>
      </c>
      <c r="Y62" s="42">
        <f t="shared" si="27"/>
        <v>10</v>
      </c>
      <c r="Z62" s="42" t="s">
        <v>21</v>
      </c>
      <c r="AA62" s="42">
        <f t="shared" si="28"/>
        <v>-1537.0325163620964</v>
      </c>
      <c r="AB62" s="47">
        <f t="shared" si="12"/>
        <v>-7.971786166617143</v>
      </c>
      <c r="AC62" s="42" t="s">
        <v>21</v>
      </c>
      <c r="AD62" s="42">
        <f t="shared" si="13"/>
        <v>-1003.8987546433898</v>
      </c>
      <c r="AE62" s="42">
        <f t="shared" si="29"/>
        <v>1003.9304054311909</v>
      </c>
      <c r="AF62" s="31">
        <f t="shared" si="30"/>
        <v>-89.545033699466643</v>
      </c>
      <c r="AG62" s="54">
        <f t="shared" si="31"/>
        <v>1.0039304054311908</v>
      </c>
      <c r="AH62" s="14">
        <f t="shared" si="32"/>
        <v>697.25948752328918</v>
      </c>
    </row>
    <row r="63" spans="8:34">
      <c r="H63" s="32">
        <f t="shared" si="18"/>
        <v>614</v>
      </c>
      <c r="I63" s="50">
        <f t="shared" si="19"/>
        <v>614000</v>
      </c>
      <c r="J63" s="42">
        <v>0</v>
      </c>
      <c r="K63" s="24" t="s">
        <v>21</v>
      </c>
      <c r="L63" s="24">
        <f t="shared" si="20"/>
        <v>-2221.9270104205402</v>
      </c>
      <c r="M63" s="32">
        <v>0</v>
      </c>
      <c r="N63" s="28" t="s">
        <v>21</v>
      </c>
      <c r="O63" s="31">
        <f t="shared" si="21"/>
        <v>694.41764014948785</v>
      </c>
      <c r="P63" s="42">
        <f t="shared" si="22"/>
        <v>10</v>
      </c>
      <c r="Q63" s="42" t="s">
        <v>21</v>
      </c>
      <c r="R63" s="42">
        <v>0</v>
      </c>
      <c r="S63" s="32">
        <f t="shared" si="23"/>
        <v>10</v>
      </c>
      <c r="T63" s="42" t="s">
        <v>21</v>
      </c>
      <c r="U63" s="31">
        <f t="shared" si="24"/>
        <v>694.41764014948785</v>
      </c>
      <c r="V63" s="24">
        <f t="shared" si="25"/>
        <v>1542945.311160638</v>
      </c>
      <c r="W63" s="42" t="s">
        <v>21</v>
      </c>
      <c r="X63" s="24">
        <f t="shared" si="26"/>
        <v>-22219.270104205403</v>
      </c>
      <c r="Y63" s="42">
        <f t="shared" si="27"/>
        <v>10</v>
      </c>
      <c r="Z63" s="42" t="s">
        <v>21</v>
      </c>
      <c r="AA63" s="42">
        <f t="shared" si="28"/>
        <v>-1527.5093702710524</v>
      </c>
      <c r="AB63" s="47">
        <f t="shared" si="12"/>
        <v>-7.932977693235773</v>
      </c>
      <c r="AC63" s="42" t="s">
        <v>21</v>
      </c>
      <c r="AD63" s="42">
        <f t="shared" si="13"/>
        <v>-1010.1572343636522</v>
      </c>
      <c r="AE63" s="42">
        <f t="shared" si="29"/>
        <v>1010.1883835564057</v>
      </c>
      <c r="AF63" s="31">
        <f t="shared" si="30"/>
        <v>-89.550053415752288</v>
      </c>
      <c r="AG63" s="54">
        <f t="shared" si="31"/>
        <v>1.0101883835564056</v>
      </c>
      <c r="AH63" s="14">
        <f t="shared" si="32"/>
        <v>692.94006087817411</v>
      </c>
    </row>
    <row r="64" spans="8:34">
      <c r="H64" s="32">
        <f t="shared" si="18"/>
        <v>616</v>
      </c>
      <c r="I64" s="50">
        <f t="shared" si="19"/>
        <v>616000</v>
      </c>
      <c r="J64" s="42">
        <v>0</v>
      </c>
      <c r="K64" s="24" t="s">
        <v>21</v>
      </c>
      <c r="L64" s="24">
        <f t="shared" si="20"/>
        <v>-2214.7129616854086</v>
      </c>
      <c r="M64" s="32">
        <v>0</v>
      </c>
      <c r="N64" s="28" t="s">
        <v>21</v>
      </c>
      <c r="O64" s="31">
        <f t="shared" si="21"/>
        <v>696.6795868600725</v>
      </c>
      <c r="P64" s="42">
        <f t="shared" si="22"/>
        <v>10</v>
      </c>
      <c r="Q64" s="42" t="s">
        <v>21</v>
      </c>
      <c r="R64" s="42">
        <v>0</v>
      </c>
      <c r="S64" s="32">
        <f t="shared" si="23"/>
        <v>10</v>
      </c>
      <c r="T64" s="42" t="s">
        <v>21</v>
      </c>
      <c r="U64" s="31">
        <f t="shared" si="24"/>
        <v>696.6795868600725</v>
      </c>
      <c r="V64" s="24">
        <f t="shared" si="25"/>
        <v>1542945.311160638</v>
      </c>
      <c r="W64" s="42" t="s">
        <v>21</v>
      </c>
      <c r="X64" s="24">
        <f t="shared" si="26"/>
        <v>-22147.129616854087</v>
      </c>
      <c r="Y64" s="42">
        <f t="shared" si="27"/>
        <v>10</v>
      </c>
      <c r="Z64" s="42" t="s">
        <v>21</v>
      </c>
      <c r="AA64" s="42">
        <f t="shared" si="28"/>
        <v>-1518.0333748253361</v>
      </c>
      <c r="AB64" s="47">
        <f t="shared" si="12"/>
        <v>-7.8934384402627558</v>
      </c>
      <c r="AC64" s="42" t="s">
        <v>21</v>
      </c>
      <c r="AD64" s="42">
        <f t="shared" si="13"/>
        <v>-1016.462662240598</v>
      </c>
      <c r="AE64" s="42">
        <f t="shared" si="29"/>
        <v>1016.4933104057568</v>
      </c>
      <c r="AF64" s="31">
        <f t="shared" si="30"/>
        <v>-89.555073064179325</v>
      </c>
      <c r="AG64" s="54">
        <f t="shared" si="31"/>
        <v>1.0164933104057567</v>
      </c>
      <c r="AH64" s="14">
        <f t="shared" si="32"/>
        <v>688.64201351268991</v>
      </c>
    </row>
    <row r="65" spans="8:34">
      <c r="H65" s="32">
        <f t="shared" si="18"/>
        <v>618</v>
      </c>
      <c r="I65" s="50">
        <f t="shared" si="19"/>
        <v>618000</v>
      </c>
      <c r="J65" s="42">
        <v>0</v>
      </c>
      <c r="K65" s="24" t="s">
        <v>21</v>
      </c>
      <c r="L65" s="24">
        <f t="shared" si="20"/>
        <v>-2207.545605822349</v>
      </c>
      <c r="M65" s="32">
        <v>0</v>
      </c>
      <c r="N65" s="28" t="s">
        <v>21</v>
      </c>
      <c r="O65" s="31">
        <f t="shared" si="21"/>
        <v>698.94153357065716</v>
      </c>
      <c r="P65" s="42">
        <f t="shared" si="22"/>
        <v>10</v>
      </c>
      <c r="Q65" s="42" t="s">
        <v>21</v>
      </c>
      <c r="R65" s="42">
        <v>0</v>
      </c>
      <c r="S65" s="32">
        <f t="shared" si="23"/>
        <v>10</v>
      </c>
      <c r="T65" s="42" t="s">
        <v>21</v>
      </c>
      <c r="U65" s="31">
        <f t="shared" si="24"/>
        <v>698.94153357065716</v>
      </c>
      <c r="V65" s="24">
        <f t="shared" si="25"/>
        <v>1542945.311160638</v>
      </c>
      <c r="W65" s="42" t="s">
        <v>21</v>
      </c>
      <c r="X65" s="24">
        <f t="shared" si="26"/>
        <v>-22075.456058223492</v>
      </c>
      <c r="Y65" s="42">
        <f t="shared" si="27"/>
        <v>10</v>
      </c>
      <c r="Z65" s="42" t="s">
        <v>21</v>
      </c>
      <c r="AA65" s="42">
        <f t="shared" si="28"/>
        <v>-1508.6040722516918</v>
      </c>
      <c r="AB65" s="47">
        <f t="shared" si="12"/>
        <v>-7.8531536909152946</v>
      </c>
      <c r="AC65" s="42" t="s">
        <v>21</v>
      </c>
      <c r="AD65" s="42">
        <f t="shared" si="13"/>
        <v>-1022.8156420090272</v>
      </c>
      <c r="AE65" s="42">
        <f t="shared" si="29"/>
        <v>1022.8457897265021</v>
      </c>
      <c r="AF65" s="31">
        <f t="shared" si="30"/>
        <v>-89.560093038837365</v>
      </c>
      <c r="AG65" s="54">
        <f t="shared" si="31"/>
        <v>1.022845789726502</v>
      </c>
      <c r="AH65" s="14">
        <f t="shared" si="32"/>
        <v>684.36513796197232</v>
      </c>
    </row>
    <row r="66" spans="8:34">
      <c r="H66" s="32">
        <f t="shared" si="18"/>
        <v>620</v>
      </c>
      <c r="I66" s="50">
        <f t="shared" si="19"/>
        <v>620000</v>
      </c>
      <c r="J66" s="42">
        <v>0</v>
      </c>
      <c r="K66" s="24" t="s">
        <v>21</v>
      </c>
      <c r="L66" s="24">
        <f t="shared" si="20"/>
        <v>-2200.4244909648573</v>
      </c>
      <c r="M66" s="32">
        <v>0</v>
      </c>
      <c r="N66" s="28" t="s">
        <v>21</v>
      </c>
      <c r="O66" s="31">
        <f t="shared" si="21"/>
        <v>701.20348028124181</v>
      </c>
      <c r="P66" s="42">
        <f t="shared" si="22"/>
        <v>10</v>
      </c>
      <c r="Q66" s="42" t="s">
        <v>21</v>
      </c>
      <c r="R66" s="42">
        <v>0</v>
      </c>
      <c r="S66" s="32">
        <f t="shared" si="23"/>
        <v>10</v>
      </c>
      <c r="T66" s="42" t="s">
        <v>21</v>
      </c>
      <c r="U66" s="31">
        <f t="shared" si="24"/>
        <v>701.20348028124181</v>
      </c>
      <c r="V66" s="24">
        <f t="shared" si="25"/>
        <v>1542945.311160638</v>
      </c>
      <c r="W66" s="42" t="s">
        <v>21</v>
      </c>
      <c r="X66" s="24">
        <f t="shared" si="26"/>
        <v>-22004.244909648573</v>
      </c>
      <c r="Y66" s="42">
        <f t="shared" si="27"/>
        <v>10</v>
      </c>
      <c r="Z66" s="42" t="s">
        <v>21</v>
      </c>
      <c r="AA66" s="42">
        <f t="shared" si="28"/>
        <v>-1499.2210106836155</v>
      </c>
      <c r="AB66" s="47">
        <f t="shared" si="12"/>
        <v>-7.8121083896320158</v>
      </c>
      <c r="AC66" s="42" t="s">
        <v>21</v>
      </c>
      <c r="AD66" s="42">
        <f t="shared" si="13"/>
        <v>-1029.2167874174506</v>
      </c>
      <c r="AE66" s="42">
        <f t="shared" si="29"/>
        <v>1029.2464352813611</v>
      </c>
      <c r="AF66" s="31">
        <f t="shared" si="30"/>
        <v>-89.565113735344269</v>
      </c>
      <c r="AG66" s="54">
        <f t="shared" si="31"/>
        <v>1.0292464352813611</v>
      </c>
      <c r="AH66" s="14">
        <f t="shared" si="32"/>
        <v>680.10922943701405</v>
      </c>
    </row>
    <row r="67" spans="8:34">
      <c r="H67" s="32">
        <f t="shared" si="18"/>
        <v>622</v>
      </c>
      <c r="I67" s="50">
        <f t="shared" si="19"/>
        <v>622000</v>
      </c>
      <c r="J67" s="42">
        <v>0</v>
      </c>
      <c r="K67" s="24" t="s">
        <v>21</v>
      </c>
      <c r="L67" s="24">
        <f t="shared" si="20"/>
        <v>-2193.349171058218</v>
      </c>
      <c r="M67" s="32">
        <v>0</v>
      </c>
      <c r="N67" s="28" t="s">
        <v>21</v>
      </c>
      <c r="O67" s="31">
        <f t="shared" si="21"/>
        <v>703.46542699182646</v>
      </c>
      <c r="P67" s="42">
        <f t="shared" si="22"/>
        <v>10</v>
      </c>
      <c r="Q67" s="42" t="s">
        <v>21</v>
      </c>
      <c r="R67" s="42">
        <v>0</v>
      </c>
      <c r="S67" s="32">
        <f t="shared" si="23"/>
        <v>10</v>
      </c>
      <c r="T67" s="42" t="s">
        <v>21</v>
      </c>
      <c r="U67" s="31">
        <f t="shared" si="24"/>
        <v>703.46542699182646</v>
      </c>
      <c r="V67" s="24">
        <f t="shared" si="25"/>
        <v>1542945.311160638</v>
      </c>
      <c r="W67" s="42" t="s">
        <v>21</v>
      </c>
      <c r="X67" s="24">
        <f t="shared" si="26"/>
        <v>-21933.491710582181</v>
      </c>
      <c r="Y67" s="42">
        <f t="shared" si="27"/>
        <v>10</v>
      </c>
      <c r="Z67" s="42" t="s">
        <v>21</v>
      </c>
      <c r="AA67" s="42">
        <f t="shared" si="28"/>
        <v>-1489.8837440663915</v>
      </c>
      <c r="AB67" s="47">
        <f t="shared" si="12"/>
        <v>-7.7702871330067369</v>
      </c>
      <c r="AC67" s="42" t="s">
        <v>21</v>
      </c>
      <c r="AD67" s="42">
        <f t="shared" si="13"/>
        <v>-1035.6667224387197</v>
      </c>
      <c r="AE67" s="42">
        <f t="shared" si="29"/>
        <v>1035.6958710592069</v>
      </c>
      <c r="AF67" s="31">
        <f t="shared" si="30"/>
        <v>-89.570135550960543</v>
      </c>
      <c r="AG67" s="54">
        <f t="shared" si="31"/>
        <v>1.0356958710592068</v>
      </c>
      <c r="AH67" s="14">
        <f t="shared" si="32"/>
        <v>675.87408578167799</v>
      </c>
    </row>
    <row r="68" spans="8:34">
      <c r="H68" s="32">
        <f t="shared" si="18"/>
        <v>624</v>
      </c>
      <c r="I68" s="50">
        <f t="shared" si="19"/>
        <v>624000</v>
      </c>
      <c r="J68" s="42">
        <v>0</v>
      </c>
      <c r="K68" s="24" t="s">
        <v>21</v>
      </c>
      <c r="L68" s="24">
        <f t="shared" si="20"/>
        <v>-2186.3192057663646</v>
      </c>
      <c r="M68" s="32">
        <v>0</v>
      </c>
      <c r="N68" s="28" t="s">
        <v>21</v>
      </c>
      <c r="O68" s="31">
        <f t="shared" si="21"/>
        <v>705.72737370241123</v>
      </c>
      <c r="P68" s="42">
        <f t="shared" si="22"/>
        <v>10</v>
      </c>
      <c r="Q68" s="42" t="s">
        <v>21</v>
      </c>
      <c r="R68" s="42">
        <v>0</v>
      </c>
      <c r="S68" s="32">
        <f t="shared" si="23"/>
        <v>10</v>
      </c>
      <c r="T68" s="42" t="s">
        <v>21</v>
      </c>
      <c r="U68" s="31">
        <f t="shared" si="24"/>
        <v>705.72737370241123</v>
      </c>
      <c r="V68" s="24">
        <f t="shared" si="25"/>
        <v>1542945.311160638</v>
      </c>
      <c r="W68" s="42" t="s">
        <v>21</v>
      </c>
      <c r="X68" s="24">
        <f t="shared" si="26"/>
        <v>-21863.192057663648</v>
      </c>
      <c r="Y68" s="42">
        <f t="shared" si="27"/>
        <v>10</v>
      </c>
      <c r="Z68" s="42" t="s">
        <v>21</v>
      </c>
      <c r="AA68" s="42">
        <f t="shared" si="28"/>
        <v>-1480.5918320639535</v>
      </c>
      <c r="AB68" s="47">
        <f t="shared" si="12"/>
        <v>-7.7276741604431658</v>
      </c>
      <c r="AC68" s="42" t="s">
        <v>21</v>
      </c>
      <c r="AD68" s="42">
        <f t="shared" si="13"/>
        <v>-1042.1660814859829</v>
      </c>
      <c r="AE68" s="42">
        <f t="shared" si="29"/>
        <v>1042.1947314910867</v>
      </c>
      <c r="AF68" s="31">
        <f t="shared" si="30"/>
        <v>-89.575158884700201</v>
      </c>
      <c r="AG68" s="54">
        <f t="shared" si="31"/>
        <v>1.0421947314910867</v>
      </c>
      <c r="AH68" s="14">
        <f t="shared" si="32"/>
        <v>671.65950743053315</v>
      </c>
    </row>
    <row r="69" spans="8:34">
      <c r="H69" s="32">
        <f t="shared" si="18"/>
        <v>626</v>
      </c>
      <c r="I69" s="50">
        <f t="shared" si="19"/>
        <v>626000</v>
      </c>
      <c r="J69" s="42">
        <v>0</v>
      </c>
      <c r="K69" s="24" t="s">
        <v>21</v>
      </c>
      <c r="L69" s="24">
        <f t="shared" si="20"/>
        <v>-2179.3341603805297</v>
      </c>
      <c r="M69" s="32">
        <v>0</v>
      </c>
      <c r="N69" s="28" t="s">
        <v>21</v>
      </c>
      <c r="O69" s="31">
        <f t="shared" si="21"/>
        <v>707.98932041299588</v>
      </c>
      <c r="P69" s="42">
        <f t="shared" si="22"/>
        <v>10</v>
      </c>
      <c r="Q69" s="42" t="s">
        <v>21</v>
      </c>
      <c r="R69" s="42">
        <v>0</v>
      </c>
      <c r="S69" s="32">
        <f t="shared" si="23"/>
        <v>10</v>
      </c>
      <c r="T69" s="42" t="s">
        <v>21</v>
      </c>
      <c r="U69" s="31">
        <f t="shared" si="24"/>
        <v>707.98932041299588</v>
      </c>
      <c r="V69" s="24">
        <f t="shared" si="25"/>
        <v>1542945.3111606382</v>
      </c>
      <c r="W69" s="42" t="s">
        <v>21</v>
      </c>
      <c r="X69" s="24">
        <f t="shared" si="26"/>
        <v>-21793.341603805296</v>
      </c>
      <c r="Y69" s="42">
        <f t="shared" si="27"/>
        <v>10</v>
      </c>
      <c r="Z69" s="42" t="s">
        <v>21</v>
      </c>
      <c r="AA69" s="42">
        <f t="shared" si="28"/>
        <v>-1471.344839967534</v>
      </c>
      <c r="AB69" s="47">
        <f t="shared" si="12"/>
        <v>-7.6842533445209105</v>
      </c>
      <c r="AC69" s="42" t="s">
        <v>21</v>
      </c>
      <c r="AD69" s="42">
        <f t="shared" si="13"/>
        <v>-1048.7155096341187</v>
      </c>
      <c r="AE69" s="42">
        <f t="shared" si="29"/>
        <v>1048.7436616717225</v>
      </c>
      <c r="AF69" s="31">
        <f t="shared" si="30"/>
        <v>-89.580184137453486</v>
      </c>
      <c r="AG69" s="54">
        <f t="shared" si="31"/>
        <v>1.0487436616717225</v>
      </c>
      <c r="AH69" s="14">
        <f t="shared" si="32"/>
        <v>667.46529736750279</v>
      </c>
    </row>
    <row r="70" spans="8:34">
      <c r="H70" s="32">
        <f t="shared" si="18"/>
        <v>628</v>
      </c>
      <c r="I70" s="50">
        <f t="shared" si="19"/>
        <v>628000</v>
      </c>
      <c r="J70" s="42">
        <v>0</v>
      </c>
      <c r="K70" s="24" t="s">
        <v>21</v>
      </c>
      <c r="L70" s="24">
        <f t="shared" si="20"/>
        <v>-2172.393605729636</v>
      </c>
      <c r="M70" s="32">
        <v>0</v>
      </c>
      <c r="N70" s="28" t="s">
        <v>21</v>
      </c>
      <c r="O70" s="31">
        <f t="shared" si="21"/>
        <v>710.25126712358053</v>
      </c>
      <c r="P70" s="42">
        <f t="shared" si="22"/>
        <v>10</v>
      </c>
      <c r="Q70" s="42" t="s">
        <v>21</v>
      </c>
      <c r="R70" s="42">
        <v>0</v>
      </c>
      <c r="S70" s="32">
        <f t="shared" si="23"/>
        <v>10</v>
      </c>
      <c r="T70" s="42" t="s">
        <v>21</v>
      </c>
      <c r="U70" s="31">
        <f t="shared" si="24"/>
        <v>710.25126712358053</v>
      </c>
      <c r="V70" s="24">
        <f t="shared" si="25"/>
        <v>1542945.311160638</v>
      </c>
      <c r="W70" s="42" t="s">
        <v>21</v>
      </c>
      <c r="X70" s="24">
        <f t="shared" si="26"/>
        <v>-21723.93605729636</v>
      </c>
      <c r="Y70" s="42">
        <f t="shared" si="27"/>
        <v>10</v>
      </c>
      <c r="Z70" s="42" t="s">
        <v>21</v>
      </c>
      <c r="AA70" s="42">
        <f t="shared" si="28"/>
        <v>-1462.1423386060555</v>
      </c>
      <c r="AB70" s="47">
        <f t="shared" si="12"/>
        <v>-7.6400081810625275</v>
      </c>
      <c r="AC70" s="42" t="s">
        <v>21</v>
      </c>
      <c r="AD70" s="42">
        <f t="shared" si="13"/>
        <v>-1055.3156628468196</v>
      </c>
      <c r="AE70" s="42">
        <f t="shared" si="29"/>
        <v>1055.3433175866651</v>
      </c>
      <c r="AF70" s="31">
        <f t="shared" si="30"/>
        <v>-89.585211712101213</v>
      </c>
      <c r="AG70" s="54">
        <f t="shared" si="31"/>
        <v>1.0553433175866651</v>
      </c>
      <c r="AH70" s="14">
        <f t="shared" si="32"/>
        <v>663.29126108529681</v>
      </c>
    </row>
    <row r="71" spans="8:34">
      <c r="H71" s="32">
        <f t="shared" si="18"/>
        <v>630</v>
      </c>
      <c r="I71" s="50">
        <f t="shared" si="19"/>
        <v>630000</v>
      </c>
      <c r="J71" s="42">
        <v>0</v>
      </c>
      <c r="K71" s="24" t="s">
        <v>21</v>
      </c>
      <c r="L71" s="24">
        <f t="shared" si="20"/>
        <v>-2165.497118092399</v>
      </c>
      <c r="M71" s="32">
        <v>0</v>
      </c>
      <c r="N71" s="28" t="s">
        <v>21</v>
      </c>
      <c r="O71" s="31">
        <f t="shared" si="21"/>
        <v>712.51321383416519</v>
      </c>
      <c r="P71" s="42">
        <f t="shared" si="22"/>
        <v>10</v>
      </c>
      <c r="Q71" s="42" t="s">
        <v>21</v>
      </c>
      <c r="R71" s="42">
        <v>0</v>
      </c>
      <c r="S71" s="32">
        <f t="shared" si="23"/>
        <v>10</v>
      </c>
      <c r="T71" s="42" t="s">
        <v>21</v>
      </c>
      <c r="U71" s="31">
        <f t="shared" si="24"/>
        <v>712.51321383416519</v>
      </c>
      <c r="V71" s="24">
        <f t="shared" si="25"/>
        <v>1542945.311160638</v>
      </c>
      <c r="W71" s="42" t="s">
        <v>21</v>
      </c>
      <c r="X71" s="24">
        <f t="shared" si="26"/>
        <v>-21654.971180923989</v>
      </c>
      <c r="Y71" s="42">
        <f t="shared" si="27"/>
        <v>10</v>
      </c>
      <c r="Z71" s="42" t="s">
        <v>21</v>
      </c>
      <c r="AA71" s="42">
        <f t="shared" si="28"/>
        <v>-1452.9839042582339</v>
      </c>
      <c r="AB71" s="47">
        <f t="shared" ref="AB71:AB134" si="33">(V71*Y71-X71*AA71)/(Y71^2+AA71^2)</f>
        <v>-7.5949217788911731</v>
      </c>
      <c r="AC71" s="42" t="s">
        <v>21</v>
      </c>
      <c r="AD71" s="42">
        <f t="shared" ref="AD71:AD134" si="34">(V71*AA71+X71*Y71)/(Y71^2+AA71^2)</f>
        <v>-1061.9672082094798</v>
      </c>
      <c r="AE71" s="42">
        <f t="shared" si="29"/>
        <v>1061.994366345257</v>
      </c>
      <c r="AF71" s="31">
        <f t="shared" si="30"/>
        <v>-89.590242013631084</v>
      </c>
      <c r="AG71" s="54">
        <f t="shared" si="31"/>
        <v>1.0619943663452571</v>
      </c>
      <c r="AH71" s="14">
        <f t="shared" si="32"/>
        <v>659.13720654562132</v>
      </c>
    </row>
    <row r="72" spans="8:34">
      <c r="H72" s="32">
        <f t="shared" ref="H72:H135" si="35">H71+H$4</f>
        <v>632</v>
      </c>
      <c r="I72" s="50">
        <f t="shared" ref="I72:I135" si="36">1000*H72</f>
        <v>632000</v>
      </c>
      <c r="J72" s="42">
        <v>0</v>
      </c>
      <c r="K72" s="24" t="s">
        <v>21</v>
      </c>
      <c r="L72" s="24">
        <f t="shared" ref="L72:L135" si="37">-1/(E$20*I72*E$5)</f>
        <v>-2158.644279111094</v>
      </c>
      <c r="M72" s="32">
        <v>0</v>
      </c>
      <c r="N72" s="28" t="s">
        <v>21</v>
      </c>
      <c r="O72" s="31">
        <f t="shared" ref="O72:O135" si="38">E$20*I72*E$4</f>
        <v>714.77516054474984</v>
      </c>
      <c r="P72" s="42">
        <f t="shared" ref="P72:P135" si="39">C$3</f>
        <v>10</v>
      </c>
      <c r="Q72" s="42" t="s">
        <v>21</v>
      </c>
      <c r="R72" s="42">
        <v>0</v>
      </c>
      <c r="S72" s="32">
        <f t="shared" ref="S72:S135" si="40">P72+M72</f>
        <v>10</v>
      </c>
      <c r="T72" s="42" t="s">
        <v>21</v>
      </c>
      <c r="U72" s="31">
        <f t="shared" ref="U72:U135" si="41">R72+O72</f>
        <v>714.77516054474984</v>
      </c>
      <c r="V72" s="24">
        <f t="shared" ref="V72:V135" si="42">(J72*S72-L72*U72)</f>
        <v>1542945.311160638</v>
      </c>
      <c r="W72" s="42" t="s">
        <v>21</v>
      </c>
      <c r="X72" s="24">
        <f t="shared" ref="X72:X135" si="43">(J72*U72+L72*S72)</f>
        <v>-21586.442791110938</v>
      </c>
      <c r="Y72" s="42">
        <f t="shared" ref="Y72:Y135" si="44">J72+S72</f>
        <v>10</v>
      </c>
      <c r="Z72" s="42" t="s">
        <v>21</v>
      </c>
      <c r="AA72" s="42">
        <f t="shared" ref="AA72:AA135" si="45">L72+U72</f>
        <v>-1443.8691185663442</v>
      </c>
      <c r="AB72" s="47">
        <f t="shared" si="33"/>
        <v>-7.5489768492678877</v>
      </c>
      <c r="AC72" s="42" t="s">
        <v>21</v>
      </c>
      <c r="AD72" s="42">
        <f t="shared" si="34"/>
        <v>-1068.6708241680776</v>
      </c>
      <c r="AE72" s="42">
        <f t="shared" ref="AE72:AE135" si="46">SQRT(AB72^2+AD72^2)</f>
        <v>1068.6974864195897</v>
      </c>
      <c r="AF72" s="31">
        <f t="shared" ref="AF72:AF135" si="47">DEGREES(ASIN(AD72/AE72))</f>
        <v>-89.595275449259631</v>
      </c>
      <c r="AG72" s="54">
        <f t="shared" ref="AG72:AG135" si="48">AE72/1000</f>
        <v>1.0686974864195897</v>
      </c>
      <c r="AH72" s="14">
        <f t="shared" ref="AH72:AH135" si="49">1000*C$6/AG72</f>
        <v>655.00294414014138</v>
      </c>
    </row>
    <row r="73" spans="8:34">
      <c r="H73" s="32">
        <f t="shared" si="35"/>
        <v>634</v>
      </c>
      <c r="I73" s="50">
        <f t="shared" si="36"/>
        <v>634000</v>
      </c>
      <c r="J73" s="42">
        <v>0</v>
      </c>
      <c r="K73" s="24" t="s">
        <v>21</v>
      </c>
      <c r="L73" s="24">
        <f t="shared" si="37"/>
        <v>-2151.834675706958</v>
      </c>
      <c r="M73" s="32">
        <v>0</v>
      </c>
      <c r="N73" s="28" t="s">
        <v>21</v>
      </c>
      <c r="O73" s="31">
        <f t="shared" si="38"/>
        <v>717.03710725533449</v>
      </c>
      <c r="P73" s="42">
        <f t="shared" si="39"/>
        <v>10</v>
      </c>
      <c r="Q73" s="42" t="s">
        <v>21</v>
      </c>
      <c r="R73" s="42">
        <v>0</v>
      </c>
      <c r="S73" s="32">
        <f t="shared" si="40"/>
        <v>10</v>
      </c>
      <c r="T73" s="42" t="s">
        <v>21</v>
      </c>
      <c r="U73" s="31">
        <f t="shared" si="41"/>
        <v>717.03710725533449</v>
      </c>
      <c r="V73" s="24">
        <f t="shared" si="42"/>
        <v>1542945.311160638</v>
      </c>
      <c r="W73" s="42" t="s">
        <v>21</v>
      </c>
      <c r="X73" s="24">
        <f t="shared" si="43"/>
        <v>-21518.346757069579</v>
      </c>
      <c r="Y73" s="42">
        <f t="shared" si="44"/>
        <v>10</v>
      </c>
      <c r="Z73" s="42" t="s">
        <v>21</v>
      </c>
      <c r="AA73" s="42">
        <f t="shared" si="45"/>
        <v>-1434.7975684516236</v>
      </c>
      <c r="AB73" s="47">
        <f t="shared" si="33"/>
        <v>-7.5021556949971213</v>
      </c>
      <c r="AC73" s="42" t="s">
        <v>21</v>
      </c>
      <c r="AD73" s="42">
        <f t="shared" si="34"/>
        <v>-1075.4272007742206</v>
      </c>
      <c r="AE73" s="42">
        <f t="shared" si="46"/>
        <v>1075.45336788963</v>
      </c>
      <c r="AF73" s="31">
        <f t="shared" si="47"/>
        <v>-89.600312428564024</v>
      </c>
      <c r="AG73" s="54">
        <f t="shared" si="48"/>
        <v>1.0754533678896301</v>
      </c>
      <c r="AH73" s="14">
        <f t="shared" si="49"/>
        <v>650.88828665218193</v>
      </c>
    </row>
    <row r="74" spans="8:34">
      <c r="H74" s="32">
        <f t="shared" si="35"/>
        <v>636</v>
      </c>
      <c r="I74" s="50">
        <f t="shared" si="36"/>
        <v>636000</v>
      </c>
      <c r="J74" s="42">
        <v>0</v>
      </c>
      <c r="K74" s="24" t="s">
        <v>21</v>
      </c>
      <c r="L74" s="24">
        <f t="shared" si="37"/>
        <v>-2145.0678999971879</v>
      </c>
      <c r="M74" s="32">
        <v>0</v>
      </c>
      <c r="N74" s="28" t="s">
        <v>21</v>
      </c>
      <c r="O74" s="31">
        <f t="shared" si="38"/>
        <v>719.29905396591914</v>
      </c>
      <c r="P74" s="42">
        <f t="shared" si="39"/>
        <v>10</v>
      </c>
      <c r="Q74" s="42" t="s">
        <v>21</v>
      </c>
      <c r="R74" s="42">
        <v>0</v>
      </c>
      <c r="S74" s="32">
        <f t="shared" si="40"/>
        <v>10</v>
      </c>
      <c r="T74" s="42" t="s">
        <v>21</v>
      </c>
      <c r="U74" s="31">
        <f t="shared" si="41"/>
        <v>719.29905396591914</v>
      </c>
      <c r="V74" s="24">
        <f t="shared" si="42"/>
        <v>1542945.311160638</v>
      </c>
      <c r="W74" s="42" t="s">
        <v>21</v>
      </c>
      <c r="X74" s="24">
        <f t="shared" si="43"/>
        <v>-21450.678999971879</v>
      </c>
      <c r="Y74" s="42">
        <f t="shared" si="44"/>
        <v>10</v>
      </c>
      <c r="Z74" s="42" t="s">
        <v>21</v>
      </c>
      <c r="AA74" s="42">
        <f t="shared" si="45"/>
        <v>-1425.7688460312688</v>
      </c>
      <c r="AB74" s="47">
        <f t="shared" si="33"/>
        <v>-7.454440199188709</v>
      </c>
      <c r="AC74" s="42" t="s">
        <v>21</v>
      </c>
      <c r="AD74" s="42">
        <f t="shared" si="34"/>
        <v>-1082.2370399365491</v>
      </c>
      <c r="AE74" s="42">
        <f t="shared" si="46"/>
        <v>1082.2627126947075</v>
      </c>
      <c r="AF74" s="31">
        <f t="shared" si="47"/>
        <v>-89.605353363591632</v>
      </c>
      <c r="AG74" s="54">
        <f t="shared" si="48"/>
        <v>1.0822627126947075</v>
      </c>
      <c r="AH74" s="14">
        <f t="shared" si="49"/>
        <v>646.79304921915116</v>
      </c>
    </row>
    <row r="75" spans="8:34">
      <c r="H75" s="32">
        <f t="shared" si="35"/>
        <v>638</v>
      </c>
      <c r="I75" s="50">
        <f t="shared" si="36"/>
        <v>638000</v>
      </c>
      <c r="J75" s="42">
        <v>0</v>
      </c>
      <c r="K75" s="24" t="s">
        <v>21</v>
      </c>
      <c r="L75" s="24">
        <f t="shared" si="37"/>
        <v>-2138.3435492134977</v>
      </c>
      <c r="M75" s="32">
        <v>0</v>
      </c>
      <c r="N75" s="28" t="s">
        <v>21</v>
      </c>
      <c r="O75" s="31">
        <f t="shared" si="38"/>
        <v>721.5610006765038</v>
      </c>
      <c r="P75" s="42">
        <f t="shared" si="39"/>
        <v>10</v>
      </c>
      <c r="Q75" s="42" t="s">
        <v>21</v>
      </c>
      <c r="R75" s="42">
        <v>0</v>
      </c>
      <c r="S75" s="32">
        <f t="shared" si="40"/>
        <v>10</v>
      </c>
      <c r="T75" s="42" t="s">
        <v>21</v>
      </c>
      <c r="U75" s="31">
        <f t="shared" si="41"/>
        <v>721.5610006765038</v>
      </c>
      <c r="V75" s="24">
        <f t="shared" si="42"/>
        <v>1542945.3111606382</v>
      </c>
      <c r="W75" s="42" t="s">
        <v>21</v>
      </c>
      <c r="X75" s="24">
        <f t="shared" si="43"/>
        <v>-21383.435492134977</v>
      </c>
      <c r="Y75" s="42">
        <f t="shared" si="44"/>
        <v>10</v>
      </c>
      <c r="Z75" s="42" t="s">
        <v>21</v>
      </c>
      <c r="AA75" s="42">
        <f t="shared" si="45"/>
        <v>-1416.782548536994</v>
      </c>
      <c r="AB75" s="47">
        <f t="shared" si="33"/>
        <v>-7.4058118136639211</v>
      </c>
      <c r="AC75" s="42" t="s">
        <v>21</v>
      </c>
      <c r="AD75" s="42">
        <f t="shared" si="34"/>
        <v>-1089.1010556786828</v>
      </c>
      <c r="AE75" s="42">
        <f t="shared" si="46"/>
        <v>1089.1262348915486</v>
      </c>
      <c r="AF75" s="31">
        <f t="shared" si="47"/>
        <v>-89.610398668993895</v>
      </c>
      <c r="AG75" s="54">
        <f t="shared" si="48"/>
        <v>1.0891262348915487</v>
      </c>
      <c r="AH75" s="14">
        <f t="shared" si="49"/>
        <v>642.7170492956709</v>
      </c>
    </row>
    <row r="76" spans="8:34">
      <c r="H76" s="32">
        <f t="shared" si="35"/>
        <v>640</v>
      </c>
      <c r="I76" s="50">
        <f t="shared" si="36"/>
        <v>640000</v>
      </c>
      <c r="J76" s="42">
        <v>0</v>
      </c>
      <c r="K76" s="24" t="s">
        <v>21</v>
      </c>
      <c r="L76" s="24">
        <f t="shared" si="37"/>
        <v>-2131.6612256222056</v>
      </c>
      <c r="M76" s="32">
        <v>0</v>
      </c>
      <c r="N76" s="28" t="s">
        <v>21</v>
      </c>
      <c r="O76" s="31">
        <f t="shared" si="38"/>
        <v>723.82294738708845</v>
      </c>
      <c r="P76" s="42">
        <f t="shared" si="39"/>
        <v>10</v>
      </c>
      <c r="Q76" s="42" t="s">
        <v>21</v>
      </c>
      <c r="R76" s="42">
        <v>0</v>
      </c>
      <c r="S76" s="32">
        <f t="shared" si="40"/>
        <v>10</v>
      </c>
      <c r="T76" s="42" t="s">
        <v>21</v>
      </c>
      <c r="U76" s="31">
        <f t="shared" si="41"/>
        <v>723.82294738708845</v>
      </c>
      <c r="V76" s="24">
        <f t="shared" si="42"/>
        <v>1542945.3111606382</v>
      </c>
      <c r="W76" s="42" t="s">
        <v>21</v>
      </c>
      <c r="X76" s="24">
        <f t="shared" si="43"/>
        <v>-21316.612256222055</v>
      </c>
      <c r="Y76" s="42">
        <f t="shared" si="44"/>
        <v>10</v>
      </c>
      <c r="Z76" s="42" t="s">
        <v>21</v>
      </c>
      <c r="AA76" s="42">
        <f t="shared" si="45"/>
        <v>-1407.8382782351173</v>
      </c>
      <c r="AB76" s="47">
        <f t="shared" si="33"/>
        <v>-7.3562515469928869</v>
      </c>
      <c r="AC76" s="42" t="s">
        <v>21</v>
      </c>
      <c r="AD76" s="42">
        <f t="shared" si="34"/>
        <v>-1096.0199744039173</v>
      </c>
      <c r="AE76" s="42">
        <f t="shared" si="46"/>
        <v>1096.0446609190642</v>
      </c>
      <c r="AF76" s="31">
        <f t="shared" si="47"/>
        <v>-89.615448762150919</v>
      </c>
      <c r="AG76" s="54">
        <f t="shared" si="48"/>
        <v>1.0960446609190642</v>
      </c>
      <c r="AH76" s="14">
        <f t="shared" si="49"/>
        <v>638.66010661739858</v>
      </c>
    </row>
    <row r="77" spans="8:34">
      <c r="H77" s="32">
        <f t="shared" si="35"/>
        <v>642</v>
      </c>
      <c r="I77" s="50">
        <f t="shared" si="36"/>
        <v>642000</v>
      </c>
      <c r="J77" s="42">
        <v>0</v>
      </c>
      <c r="K77" s="24" t="s">
        <v>21</v>
      </c>
      <c r="L77" s="24">
        <f t="shared" si="37"/>
        <v>-2125.0205364458125</v>
      </c>
      <c r="M77" s="32">
        <v>0</v>
      </c>
      <c r="N77" s="28" t="s">
        <v>21</v>
      </c>
      <c r="O77" s="31">
        <f t="shared" si="38"/>
        <v>726.0848940976731</v>
      </c>
      <c r="P77" s="42">
        <f t="shared" si="39"/>
        <v>10</v>
      </c>
      <c r="Q77" s="42" t="s">
        <v>21</v>
      </c>
      <c r="R77" s="42">
        <v>0</v>
      </c>
      <c r="S77" s="32">
        <f t="shared" si="40"/>
        <v>10</v>
      </c>
      <c r="T77" s="42" t="s">
        <v>21</v>
      </c>
      <c r="U77" s="31">
        <f t="shared" si="41"/>
        <v>726.0848940976731</v>
      </c>
      <c r="V77" s="24">
        <f t="shared" si="42"/>
        <v>1542945.3111606382</v>
      </c>
      <c r="W77" s="42" t="s">
        <v>21</v>
      </c>
      <c r="X77" s="24">
        <f t="shared" si="43"/>
        <v>-21250.205364458125</v>
      </c>
      <c r="Y77" s="42">
        <f t="shared" si="44"/>
        <v>10</v>
      </c>
      <c r="Z77" s="42" t="s">
        <v>21</v>
      </c>
      <c r="AA77" s="42">
        <f t="shared" si="45"/>
        <v>-1398.9356423481395</v>
      </c>
      <c r="AB77" s="47">
        <f t="shared" si="33"/>
        <v>-7.3057399521499651</v>
      </c>
      <c r="AC77" s="42" t="s">
        <v>21</v>
      </c>
      <c r="AD77" s="42">
        <f t="shared" si="34"/>
        <v>-1102.994535166875</v>
      </c>
      <c r="AE77" s="42">
        <f t="shared" si="46"/>
        <v>1103.0187298700957</v>
      </c>
      <c r="AF77" s="31">
        <f t="shared" si="47"/>
        <v>-89.620504063307251</v>
      </c>
      <c r="AG77" s="54">
        <f t="shared" si="48"/>
        <v>1.1030187298700957</v>
      </c>
      <c r="AH77" s="14">
        <f t="shared" si="49"/>
        <v>634.62204316552277</v>
      </c>
    </row>
    <row r="78" spans="8:34">
      <c r="H78" s="32">
        <f t="shared" si="35"/>
        <v>644</v>
      </c>
      <c r="I78" s="50">
        <f t="shared" si="36"/>
        <v>644000</v>
      </c>
      <c r="J78" s="42">
        <v>0</v>
      </c>
      <c r="K78" s="24" t="s">
        <v>21</v>
      </c>
      <c r="L78" s="24">
        <f t="shared" si="37"/>
        <v>-2118.4210937860425</v>
      </c>
      <c r="M78" s="32">
        <v>0</v>
      </c>
      <c r="N78" s="28" t="s">
        <v>21</v>
      </c>
      <c r="O78" s="31">
        <f t="shared" si="38"/>
        <v>728.34684080825764</v>
      </c>
      <c r="P78" s="42">
        <f t="shared" si="39"/>
        <v>10</v>
      </c>
      <c r="Q78" s="42" t="s">
        <v>21</v>
      </c>
      <c r="R78" s="42">
        <v>0</v>
      </c>
      <c r="S78" s="32">
        <f t="shared" si="40"/>
        <v>10</v>
      </c>
      <c r="T78" s="42" t="s">
        <v>21</v>
      </c>
      <c r="U78" s="31">
        <f t="shared" si="41"/>
        <v>728.34684080825764</v>
      </c>
      <c r="V78" s="24">
        <f t="shared" si="42"/>
        <v>1542945.3111606378</v>
      </c>
      <c r="W78" s="42" t="s">
        <v>21</v>
      </c>
      <c r="X78" s="24">
        <f t="shared" si="43"/>
        <v>-21184.210937860425</v>
      </c>
      <c r="Y78" s="42">
        <f t="shared" si="44"/>
        <v>10</v>
      </c>
      <c r="Z78" s="42" t="s">
        <v>21</v>
      </c>
      <c r="AA78" s="42">
        <f t="shared" si="45"/>
        <v>-1390.0742529777849</v>
      </c>
      <c r="AB78" s="47">
        <f t="shared" si="33"/>
        <v>-7.254257113773293</v>
      </c>
      <c r="AC78" s="42" t="s">
        <v>21</v>
      </c>
      <c r="AD78" s="42">
        <f t="shared" si="34"/>
        <v>-1110.0254899523234</v>
      </c>
      <c r="AE78" s="42">
        <f t="shared" si="46"/>
        <v>1110.0491937703339</v>
      </c>
      <c r="AF78" s="31">
        <f t="shared" si="47"/>
        <v>-89.62556499570438</v>
      </c>
      <c r="AG78" s="54">
        <f t="shared" si="48"/>
        <v>1.1100491937703338</v>
      </c>
      <c r="AH78" s="14">
        <f t="shared" si="49"/>
        <v>630.60268313192262</v>
      </c>
    </row>
    <row r="79" spans="8:34">
      <c r="H79" s="32">
        <f t="shared" si="35"/>
        <v>646</v>
      </c>
      <c r="I79" s="50">
        <f t="shared" si="36"/>
        <v>646000</v>
      </c>
      <c r="J79" s="42">
        <v>0</v>
      </c>
      <c r="K79" s="24" t="s">
        <v>21</v>
      </c>
      <c r="L79" s="24">
        <f t="shared" si="37"/>
        <v>-2111.8625145483152</v>
      </c>
      <c r="M79" s="32">
        <v>0</v>
      </c>
      <c r="N79" s="28" t="s">
        <v>21</v>
      </c>
      <c r="O79" s="31">
        <f t="shared" si="38"/>
        <v>730.60878751884229</v>
      </c>
      <c r="P79" s="42">
        <f t="shared" si="39"/>
        <v>10</v>
      </c>
      <c r="Q79" s="42" t="s">
        <v>21</v>
      </c>
      <c r="R79" s="42">
        <v>0</v>
      </c>
      <c r="S79" s="32">
        <f t="shared" si="40"/>
        <v>10</v>
      </c>
      <c r="T79" s="42" t="s">
        <v>21</v>
      </c>
      <c r="U79" s="31">
        <f t="shared" si="41"/>
        <v>730.60878751884229</v>
      </c>
      <c r="V79" s="24">
        <f t="shared" si="42"/>
        <v>1542945.311160638</v>
      </c>
      <c r="W79" s="42" t="s">
        <v>21</v>
      </c>
      <c r="X79" s="24">
        <f t="shared" si="43"/>
        <v>-21118.625145483151</v>
      </c>
      <c r="Y79" s="42">
        <f t="shared" si="44"/>
        <v>10</v>
      </c>
      <c r="Z79" s="42" t="s">
        <v>21</v>
      </c>
      <c r="AA79" s="42">
        <f t="shared" si="45"/>
        <v>-1381.2537270294729</v>
      </c>
      <c r="AB79" s="47">
        <f t="shared" si="33"/>
        <v>-7.2017826350140624</v>
      </c>
      <c r="AC79" s="42" t="s">
        <v>21</v>
      </c>
      <c r="AD79" s="42">
        <f t="shared" si="34"/>
        <v>-1117.1136039613839</v>
      </c>
      <c r="AE79" s="42">
        <f t="shared" si="46"/>
        <v>1117.136817864631</v>
      </c>
      <c r="AF79" s="31">
        <f t="shared" si="47"/>
        <v>-89.630631985697946</v>
      </c>
      <c r="AG79" s="54">
        <f t="shared" si="48"/>
        <v>1.117136817864631</v>
      </c>
      <c r="AH79" s="14">
        <f t="shared" si="49"/>
        <v>626.60185288497257</v>
      </c>
    </row>
    <row r="80" spans="8:34">
      <c r="H80" s="32">
        <f t="shared" si="35"/>
        <v>648</v>
      </c>
      <c r="I80" s="50">
        <f t="shared" si="36"/>
        <v>648000</v>
      </c>
      <c r="J80" s="42">
        <v>0</v>
      </c>
      <c r="K80" s="24" t="s">
        <v>21</v>
      </c>
      <c r="L80" s="24">
        <f t="shared" si="37"/>
        <v>-2105.3444203676104</v>
      </c>
      <c r="M80" s="32">
        <v>0</v>
      </c>
      <c r="N80" s="28" t="s">
        <v>21</v>
      </c>
      <c r="O80" s="31">
        <f t="shared" si="38"/>
        <v>732.87073422942694</v>
      </c>
      <c r="P80" s="42">
        <f t="shared" si="39"/>
        <v>10</v>
      </c>
      <c r="Q80" s="42" t="s">
        <v>21</v>
      </c>
      <c r="R80" s="42">
        <v>0</v>
      </c>
      <c r="S80" s="32">
        <f t="shared" si="40"/>
        <v>10</v>
      </c>
      <c r="T80" s="42" t="s">
        <v>21</v>
      </c>
      <c r="U80" s="31">
        <f t="shared" si="41"/>
        <v>732.87073422942694</v>
      </c>
      <c r="V80" s="24">
        <f t="shared" si="42"/>
        <v>1542945.311160638</v>
      </c>
      <c r="W80" s="42" t="s">
        <v>21</v>
      </c>
      <c r="X80" s="24">
        <f t="shared" si="43"/>
        <v>-21053.444203676103</v>
      </c>
      <c r="Y80" s="42">
        <f t="shared" si="44"/>
        <v>10</v>
      </c>
      <c r="Z80" s="42" t="s">
        <v>21</v>
      </c>
      <c r="AA80" s="42">
        <f t="shared" si="45"/>
        <v>-1372.4736861381834</v>
      </c>
      <c r="AB80" s="47">
        <f t="shared" si="33"/>
        <v>-7.1482956239604789</v>
      </c>
      <c r="AC80" s="42" t="s">
        <v>21</v>
      </c>
      <c r="AD80" s="42">
        <f t="shared" si="34"/>
        <v>-1124.2596559053618</v>
      </c>
      <c r="AE80" s="42">
        <f t="shared" si="46"/>
        <v>1124.2823809109391</v>
      </c>
      <c r="AF80" s="31">
        <f t="shared" si="47"/>
        <v>-89.635705462922473</v>
      </c>
      <c r="AG80" s="54">
        <f t="shared" si="48"/>
        <v>1.124282380910939</v>
      </c>
      <c r="AH80" s="14">
        <f t="shared" si="49"/>
        <v>622.61938093598133</v>
      </c>
    </row>
    <row r="81" spans="8:34">
      <c r="H81" s="32">
        <f t="shared" si="35"/>
        <v>650</v>
      </c>
      <c r="I81" s="50">
        <f t="shared" si="36"/>
        <v>650000</v>
      </c>
      <c r="J81" s="42">
        <v>0</v>
      </c>
      <c r="K81" s="24" t="s">
        <v>21</v>
      </c>
      <c r="L81" s="24">
        <f t="shared" si="37"/>
        <v>-2098.8664375357102</v>
      </c>
      <c r="M81" s="32">
        <v>0</v>
      </c>
      <c r="N81" s="28" t="s">
        <v>21</v>
      </c>
      <c r="O81" s="31">
        <f t="shared" si="38"/>
        <v>735.1326809400116</v>
      </c>
      <c r="P81" s="42">
        <f t="shared" si="39"/>
        <v>10</v>
      </c>
      <c r="Q81" s="42" t="s">
        <v>21</v>
      </c>
      <c r="R81" s="42">
        <v>0</v>
      </c>
      <c r="S81" s="32">
        <f t="shared" si="40"/>
        <v>10</v>
      </c>
      <c r="T81" s="42" t="s">
        <v>21</v>
      </c>
      <c r="U81" s="31">
        <f t="shared" si="41"/>
        <v>735.1326809400116</v>
      </c>
      <c r="V81" s="24">
        <f t="shared" si="42"/>
        <v>1542945.311160638</v>
      </c>
      <c r="W81" s="42" t="s">
        <v>21</v>
      </c>
      <c r="X81" s="24">
        <f t="shared" si="43"/>
        <v>-20988.664375357104</v>
      </c>
      <c r="Y81" s="42">
        <f t="shared" si="44"/>
        <v>10</v>
      </c>
      <c r="Z81" s="42" t="s">
        <v>21</v>
      </c>
      <c r="AA81" s="42">
        <f t="shared" si="45"/>
        <v>-1363.7337565956987</v>
      </c>
      <c r="AB81" s="47">
        <f t="shared" si="33"/>
        <v>-7.0937746796208581</v>
      </c>
      <c r="AC81" s="42" t="s">
        <v>21</v>
      </c>
      <c r="AD81" s="42">
        <f t="shared" si="34"/>
        <v>-1131.4644383074303</v>
      </c>
      <c r="AE81" s="42">
        <f t="shared" si="46"/>
        <v>1131.4866754821085</v>
      </c>
      <c r="AF81" s="31">
        <f t="shared" si="47"/>
        <v>-89.640785860402886</v>
      </c>
      <c r="AG81" s="54">
        <f t="shared" si="48"/>
        <v>1.1314866754821085</v>
      </c>
      <c r="AH81" s="14">
        <f t="shared" si="49"/>
        <v>618.65509790624901</v>
      </c>
    </row>
    <row r="82" spans="8:34">
      <c r="H82" s="32">
        <f t="shared" si="35"/>
        <v>652</v>
      </c>
      <c r="I82" s="50">
        <f t="shared" si="36"/>
        <v>652000</v>
      </c>
      <c r="J82" s="42">
        <v>0</v>
      </c>
      <c r="K82" s="24" t="s">
        <v>21</v>
      </c>
      <c r="L82" s="24">
        <f t="shared" si="37"/>
        <v>-2092.4281969297722</v>
      </c>
      <c r="M82" s="32">
        <v>0</v>
      </c>
      <c r="N82" s="28" t="s">
        <v>21</v>
      </c>
      <c r="O82" s="31">
        <f t="shared" si="38"/>
        <v>737.39462765059625</v>
      </c>
      <c r="P82" s="42">
        <f t="shared" si="39"/>
        <v>10</v>
      </c>
      <c r="Q82" s="42" t="s">
        <v>21</v>
      </c>
      <c r="R82" s="42">
        <v>0</v>
      </c>
      <c r="S82" s="32">
        <f t="shared" si="40"/>
        <v>10</v>
      </c>
      <c r="T82" s="42" t="s">
        <v>21</v>
      </c>
      <c r="U82" s="31">
        <f t="shared" si="41"/>
        <v>737.39462765059625</v>
      </c>
      <c r="V82" s="24">
        <f t="shared" si="42"/>
        <v>1542945.3111606378</v>
      </c>
      <c r="W82" s="42" t="s">
        <v>21</v>
      </c>
      <c r="X82" s="24">
        <f t="shared" si="43"/>
        <v>-20924.281969297721</v>
      </c>
      <c r="Y82" s="42">
        <f t="shared" si="44"/>
        <v>10</v>
      </c>
      <c r="Z82" s="42" t="s">
        <v>21</v>
      </c>
      <c r="AA82" s="42">
        <f t="shared" si="45"/>
        <v>-1355.0335692791759</v>
      </c>
      <c r="AB82" s="47">
        <f t="shared" si="33"/>
        <v>-7.038197877449468</v>
      </c>
      <c r="AC82" s="42" t="s">
        <v>21</v>
      </c>
      <c r="AD82" s="42">
        <f t="shared" si="34"/>
        <v>-1138.7287578124249</v>
      </c>
      <c r="AE82" s="42">
        <f t="shared" si="46"/>
        <v>1138.7505082757989</v>
      </c>
      <c r="AF82" s="31">
        <f t="shared" si="47"/>
        <v>-89.645873614720884</v>
      </c>
      <c r="AG82" s="54">
        <f t="shared" si="48"/>
        <v>1.1387505082757989</v>
      </c>
      <c r="AH82" s="14">
        <f t="shared" si="49"/>
        <v>614.70883649473103</v>
      </c>
    </row>
    <row r="83" spans="8:34">
      <c r="H83" s="32">
        <f t="shared" si="35"/>
        <v>654</v>
      </c>
      <c r="I83" s="50">
        <f t="shared" si="36"/>
        <v>654000</v>
      </c>
      <c r="J83" s="42">
        <v>0</v>
      </c>
      <c r="K83" s="24" t="s">
        <v>21</v>
      </c>
      <c r="L83" s="24">
        <f t="shared" si="37"/>
        <v>-2086.0293339422196</v>
      </c>
      <c r="M83" s="32">
        <v>0</v>
      </c>
      <c r="N83" s="28" t="s">
        <v>21</v>
      </c>
      <c r="O83" s="31">
        <f t="shared" si="38"/>
        <v>739.6565743611809</v>
      </c>
      <c r="P83" s="42">
        <f t="shared" si="39"/>
        <v>10</v>
      </c>
      <c r="Q83" s="42" t="s">
        <v>21</v>
      </c>
      <c r="R83" s="42">
        <v>0</v>
      </c>
      <c r="S83" s="32">
        <f t="shared" si="40"/>
        <v>10</v>
      </c>
      <c r="T83" s="42" t="s">
        <v>21</v>
      </c>
      <c r="U83" s="31">
        <f t="shared" si="41"/>
        <v>739.6565743611809</v>
      </c>
      <c r="V83" s="24">
        <f t="shared" si="42"/>
        <v>1542945.311160638</v>
      </c>
      <c r="W83" s="42" t="s">
        <v>21</v>
      </c>
      <c r="X83" s="24">
        <f t="shared" si="43"/>
        <v>-20860.293339422198</v>
      </c>
      <c r="Y83" s="42">
        <f t="shared" si="44"/>
        <v>10</v>
      </c>
      <c r="Z83" s="42" t="s">
        <v>21</v>
      </c>
      <c r="AA83" s="42">
        <f t="shared" si="45"/>
        <v>-1346.3727595810387</v>
      </c>
      <c r="AB83" s="47">
        <f t="shared" si="33"/>
        <v>-6.9815427543983457</v>
      </c>
      <c r="AC83" s="42" t="s">
        <v>21</v>
      </c>
      <c r="AD83" s="42">
        <f t="shared" si="34"/>
        <v>-1146.0534355049888</v>
      </c>
      <c r="AE83" s="42">
        <f t="shared" si="46"/>
        <v>1146.0747004327507</v>
      </c>
      <c r="AF83" s="31">
        <f t="shared" si="47"/>
        <v>-89.650969166139674</v>
      </c>
      <c r="AG83" s="54">
        <f t="shared" si="48"/>
        <v>1.1460747004327507</v>
      </c>
      <c r="AH83" s="14">
        <f t="shared" si="49"/>
        <v>610.78043144629601</v>
      </c>
    </row>
    <row r="84" spans="8:34">
      <c r="H84" s="32">
        <f t="shared" si="35"/>
        <v>656</v>
      </c>
      <c r="I84" s="50">
        <f t="shared" si="36"/>
        <v>656000</v>
      </c>
      <c r="J84" s="42">
        <v>0</v>
      </c>
      <c r="K84" s="24" t="s">
        <v>21</v>
      </c>
      <c r="L84" s="24">
        <f t="shared" si="37"/>
        <v>-2079.6694884119079</v>
      </c>
      <c r="M84" s="32">
        <v>0</v>
      </c>
      <c r="N84" s="28" t="s">
        <v>21</v>
      </c>
      <c r="O84" s="31">
        <f t="shared" si="38"/>
        <v>741.91852107176555</v>
      </c>
      <c r="P84" s="42">
        <f t="shared" si="39"/>
        <v>10</v>
      </c>
      <c r="Q84" s="42" t="s">
        <v>21</v>
      </c>
      <c r="R84" s="42">
        <v>0</v>
      </c>
      <c r="S84" s="32">
        <f t="shared" si="40"/>
        <v>10</v>
      </c>
      <c r="T84" s="42" t="s">
        <v>21</v>
      </c>
      <c r="U84" s="31">
        <f t="shared" si="41"/>
        <v>741.91852107176555</v>
      </c>
      <c r="V84" s="24">
        <f t="shared" si="42"/>
        <v>1542945.311160638</v>
      </c>
      <c r="W84" s="42" t="s">
        <v>21</v>
      </c>
      <c r="X84" s="24">
        <f t="shared" si="43"/>
        <v>-20796.694884119079</v>
      </c>
      <c r="Y84" s="42">
        <f t="shared" si="44"/>
        <v>10</v>
      </c>
      <c r="Z84" s="42" t="s">
        <v>21</v>
      </c>
      <c r="AA84" s="42">
        <f t="shared" si="45"/>
        <v>-1337.7509673401423</v>
      </c>
      <c r="AB84" s="47">
        <f t="shared" si="33"/>
        <v>-6.9237862934772165</v>
      </c>
      <c r="AC84" s="42" t="s">
        <v>21</v>
      </c>
      <c r="AD84" s="42">
        <f t="shared" si="34"/>
        <v>-1153.4393072363514</v>
      </c>
      <c r="AE84" s="42">
        <f t="shared" si="46"/>
        <v>1153.4600878636902</v>
      </c>
      <c r="AF84" s="31">
        <f t="shared" si="47"/>
        <v>-89.656072958757107</v>
      </c>
      <c r="AG84" s="54">
        <f t="shared" si="48"/>
        <v>1.1534600878636903</v>
      </c>
      <c r="AH84" s="14">
        <f t="shared" si="49"/>
        <v>606.8697195205616</v>
      </c>
    </row>
    <row r="85" spans="8:34">
      <c r="H85" s="32">
        <f t="shared" si="35"/>
        <v>658</v>
      </c>
      <c r="I85" s="50">
        <f t="shared" si="36"/>
        <v>658000</v>
      </c>
      <c r="J85" s="42">
        <v>0</v>
      </c>
      <c r="K85" s="24" t="s">
        <v>21</v>
      </c>
      <c r="L85" s="24">
        <f t="shared" si="37"/>
        <v>-2073.3483045565526</v>
      </c>
      <c r="M85" s="32">
        <v>0</v>
      </c>
      <c r="N85" s="28" t="s">
        <v>21</v>
      </c>
      <c r="O85" s="31">
        <f t="shared" si="38"/>
        <v>744.18046778235021</v>
      </c>
      <c r="P85" s="42">
        <f t="shared" si="39"/>
        <v>10</v>
      </c>
      <c r="Q85" s="42" t="s">
        <v>21</v>
      </c>
      <c r="R85" s="42">
        <v>0</v>
      </c>
      <c r="S85" s="32">
        <f t="shared" si="40"/>
        <v>10</v>
      </c>
      <c r="T85" s="42" t="s">
        <v>21</v>
      </c>
      <c r="U85" s="31">
        <f t="shared" si="41"/>
        <v>744.18046778235021</v>
      </c>
      <c r="V85" s="24">
        <f t="shared" si="42"/>
        <v>1542945.311160638</v>
      </c>
      <c r="W85" s="42" t="s">
        <v>21</v>
      </c>
      <c r="X85" s="24">
        <f t="shared" si="43"/>
        <v>-20733.483045565525</v>
      </c>
      <c r="Y85" s="42">
        <f t="shared" si="44"/>
        <v>10</v>
      </c>
      <c r="Z85" s="42" t="s">
        <v>21</v>
      </c>
      <c r="AA85" s="42">
        <f t="shared" si="45"/>
        <v>-1329.1678367742024</v>
      </c>
      <c r="AB85" s="47">
        <f t="shared" si="33"/>
        <v>-6.8649049078033402</v>
      </c>
      <c r="AC85" s="42" t="s">
        <v>21</v>
      </c>
      <c r="AD85" s="42">
        <f t="shared" si="34"/>
        <v>-1160.8872239599953</v>
      </c>
      <c r="AE85" s="42">
        <f t="shared" si="46"/>
        <v>1160.9075215851335</v>
      </c>
      <c r="AF85" s="31">
        <f t="shared" si="47"/>
        <v>-89.661185440664781</v>
      </c>
      <c r="AG85" s="54">
        <f t="shared" si="48"/>
        <v>1.1609075215851334</v>
      </c>
      <c r="AH85" s="14">
        <f t="shared" si="49"/>
        <v>602.97653946130151</v>
      </c>
    </row>
    <row r="86" spans="8:34">
      <c r="H86" s="32">
        <f t="shared" si="35"/>
        <v>660</v>
      </c>
      <c r="I86" s="50">
        <f t="shared" si="36"/>
        <v>660000</v>
      </c>
      <c r="J86" s="42">
        <v>0</v>
      </c>
      <c r="K86" s="24" t="s">
        <v>21</v>
      </c>
      <c r="L86" s="24">
        <f t="shared" si="37"/>
        <v>-2067.0654309063812</v>
      </c>
      <c r="M86" s="32">
        <v>0</v>
      </c>
      <c r="N86" s="28" t="s">
        <v>21</v>
      </c>
      <c r="O86" s="31">
        <f t="shared" si="38"/>
        <v>746.44241449293486</v>
      </c>
      <c r="P86" s="42">
        <f t="shared" si="39"/>
        <v>10</v>
      </c>
      <c r="Q86" s="42" t="s">
        <v>21</v>
      </c>
      <c r="R86" s="42">
        <v>0</v>
      </c>
      <c r="S86" s="32">
        <f t="shared" si="40"/>
        <v>10</v>
      </c>
      <c r="T86" s="42" t="s">
        <v>21</v>
      </c>
      <c r="U86" s="31">
        <f t="shared" si="41"/>
        <v>746.44241449293486</v>
      </c>
      <c r="V86" s="24">
        <f t="shared" si="42"/>
        <v>1542945.311160638</v>
      </c>
      <c r="W86" s="42" t="s">
        <v>21</v>
      </c>
      <c r="X86" s="24">
        <f t="shared" si="43"/>
        <v>-20670.654309063812</v>
      </c>
      <c r="Y86" s="42">
        <f t="shared" si="44"/>
        <v>10</v>
      </c>
      <c r="Z86" s="42" t="s">
        <v>21</v>
      </c>
      <c r="AA86" s="42">
        <f t="shared" si="45"/>
        <v>-1320.6230164134463</v>
      </c>
      <c r="AB86" s="47">
        <f t="shared" si="33"/>
        <v>-6.8048744241219801</v>
      </c>
      <c r="AC86" s="42" t="s">
        <v>21</v>
      </c>
      <c r="AD86" s="42">
        <f t="shared" si="34"/>
        <v>-1168.3980520765126</v>
      </c>
      <c r="AE86" s="42">
        <f t="shared" si="46"/>
        <v>1168.4178680643827</v>
      </c>
      <c r="AF86" s="31">
        <f t="shared" si="47"/>
        <v>-89.666307064083057</v>
      </c>
      <c r="AG86" s="54">
        <f t="shared" si="48"/>
        <v>1.1684178680643826</v>
      </c>
      <c r="AH86" s="14">
        <f t="shared" si="49"/>
        <v>599.10073196640667</v>
      </c>
    </row>
    <row r="87" spans="8:34">
      <c r="H87" s="32">
        <f t="shared" si="35"/>
        <v>662</v>
      </c>
      <c r="I87" s="50">
        <f t="shared" si="36"/>
        <v>662000</v>
      </c>
      <c r="J87" s="42">
        <v>0</v>
      </c>
      <c r="K87" s="24" t="s">
        <v>21</v>
      </c>
      <c r="L87" s="24">
        <f t="shared" si="37"/>
        <v>-2060.8205202389904</v>
      </c>
      <c r="M87" s="32">
        <v>0</v>
      </c>
      <c r="N87" s="28" t="s">
        <v>21</v>
      </c>
      <c r="O87" s="31">
        <f t="shared" si="38"/>
        <v>748.70436120351951</v>
      </c>
      <c r="P87" s="42">
        <f t="shared" si="39"/>
        <v>10</v>
      </c>
      <c r="Q87" s="42" t="s">
        <v>21</v>
      </c>
      <c r="R87" s="42">
        <v>0</v>
      </c>
      <c r="S87" s="32">
        <f t="shared" si="40"/>
        <v>10</v>
      </c>
      <c r="T87" s="42" t="s">
        <v>21</v>
      </c>
      <c r="U87" s="31">
        <f t="shared" si="41"/>
        <v>748.70436120351951</v>
      </c>
      <c r="V87" s="24">
        <f t="shared" si="42"/>
        <v>1542945.311160638</v>
      </c>
      <c r="W87" s="42" t="s">
        <v>21</v>
      </c>
      <c r="X87" s="24">
        <f t="shared" si="43"/>
        <v>-20608.205202389905</v>
      </c>
      <c r="Y87" s="42">
        <f t="shared" si="44"/>
        <v>10</v>
      </c>
      <c r="Z87" s="42" t="s">
        <v>21</v>
      </c>
      <c r="AA87" s="42">
        <f t="shared" si="45"/>
        <v>-1312.1161590354709</v>
      </c>
      <c r="AB87" s="47">
        <f t="shared" si="33"/>
        <v>-6.7436700657775903</v>
      </c>
      <c r="AC87" s="42" t="s">
        <v>21</v>
      </c>
      <c r="AD87" s="42">
        <f t="shared" si="34"/>
        <v>-1175.9726737879332</v>
      </c>
      <c r="AE87" s="42">
        <f t="shared" si="46"/>
        <v>1175.9920095740008</v>
      </c>
      <c r="AF87" s="31">
        <f t="shared" si="47"/>
        <v>-89.67143828553229</v>
      </c>
      <c r="AG87" s="54">
        <f t="shared" si="48"/>
        <v>1.1759920095740009</v>
      </c>
      <c r="AH87" s="14">
        <f t="shared" si="49"/>
        <v>595.24213965839158</v>
      </c>
    </row>
    <row r="88" spans="8:34">
      <c r="H88" s="32">
        <f t="shared" si="35"/>
        <v>664</v>
      </c>
      <c r="I88" s="50">
        <f t="shared" si="36"/>
        <v>664000</v>
      </c>
      <c r="J88" s="42">
        <v>0</v>
      </c>
      <c r="K88" s="24" t="s">
        <v>21</v>
      </c>
      <c r="L88" s="24">
        <f t="shared" si="37"/>
        <v>-2054.6132295153789</v>
      </c>
      <c r="M88" s="32">
        <v>0</v>
      </c>
      <c r="N88" s="28" t="s">
        <v>21</v>
      </c>
      <c r="O88" s="31">
        <f t="shared" si="38"/>
        <v>750.96630791410416</v>
      </c>
      <c r="P88" s="42">
        <f t="shared" si="39"/>
        <v>10</v>
      </c>
      <c r="Q88" s="42" t="s">
        <v>21</v>
      </c>
      <c r="R88" s="42">
        <v>0</v>
      </c>
      <c r="S88" s="32">
        <f t="shared" si="40"/>
        <v>10</v>
      </c>
      <c r="T88" s="42" t="s">
        <v>21</v>
      </c>
      <c r="U88" s="31">
        <f t="shared" si="41"/>
        <v>750.96630791410416</v>
      </c>
      <c r="V88" s="24">
        <f t="shared" si="42"/>
        <v>1542945.311160638</v>
      </c>
      <c r="W88" s="42" t="s">
        <v>21</v>
      </c>
      <c r="X88" s="24">
        <f t="shared" si="43"/>
        <v>-20546.132295153788</v>
      </c>
      <c r="Y88" s="42">
        <f t="shared" si="44"/>
        <v>10</v>
      </c>
      <c r="Z88" s="42" t="s">
        <v>21</v>
      </c>
      <c r="AA88" s="42">
        <f t="shared" si="45"/>
        <v>-1303.6469216012747</v>
      </c>
      <c r="AB88" s="47">
        <f t="shared" si="33"/>
        <v>-6.6812664351148729</v>
      </c>
      <c r="AC88" s="42" t="s">
        <v>21</v>
      </c>
      <c r="AD88" s="42">
        <f t="shared" si="34"/>
        <v>-1183.611987461836</v>
      </c>
      <c r="AE88" s="42">
        <f t="shared" si="46"/>
        <v>1183.630844556078</v>
      </c>
      <c r="AF88" s="31">
        <f t="shared" si="47"/>
        <v>-89.676579565985492</v>
      </c>
      <c r="AG88" s="54">
        <f t="shared" si="48"/>
        <v>1.1836308445560781</v>
      </c>
      <c r="AH88" s="14">
        <f t="shared" si="49"/>
        <v>591.4006070554334</v>
      </c>
    </row>
    <row r="89" spans="8:34">
      <c r="H89" s="32">
        <f t="shared" si="35"/>
        <v>666</v>
      </c>
      <c r="I89" s="50">
        <f t="shared" si="36"/>
        <v>666000</v>
      </c>
      <c r="J89" s="42">
        <v>0</v>
      </c>
      <c r="K89" s="24" t="s">
        <v>21</v>
      </c>
      <c r="L89" s="24">
        <f t="shared" si="37"/>
        <v>-2048.4432198171344</v>
      </c>
      <c r="M89" s="32">
        <v>0</v>
      </c>
      <c r="N89" s="28" t="s">
        <v>21</v>
      </c>
      <c r="O89" s="31">
        <f t="shared" si="38"/>
        <v>753.22825462468882</v>
      </c>
      <c r="P89" s="42">
        <f t="shared" si="39"/>
        <v>10</v>
      </c>
      <c r="Q89" s="42" t="s">
        <v>21</v>
      </c>
      <c r="R89" s="42">
        <v>0</v>
      </c>
      <c r="S89" s="32">
        <f t="shared" si="40"/>
        <v>10</v>
      </c>
      <c r="T89" s="42" t="s">
        <v>21</v>
      </c>
      <c r="U89" s="31">
        <f t="shared" si="41"/>
        <v>753.22825462468882</v>
      </c>
      <c r="V89" s="24">
        <f t="shared" si="42"/>
        <v>1542945.311160638</v>
      </c>
      <c r="W89" s="42" t="s">
        <v>21</v>
      </c>
      <c r="X89" s="24">
        <f t="shared" si="43"/>
        <v>-20484.432198171344</v>
      </c>
      <c r="Y89" s="42">
        <f t="shared" si="44"/>
        <v>10</v>
      </c>
      <c r="Z89" s="42" t="s">
        <v>21</v>
      </c>
      <c r="AA89" s="42">
        <f t="shared" si="45"/>
        <v>-1295.2149651924456</v>
      </c>
      <c r="AB89" s="47">
        <f t="shared" si="33"/>
        <v>-6.6176374952880712</v>
      </c>
      <c r="AC89" s="42" t="s">
        <v>21</v>
      </c>
      <c r="AD89" s="42">
        <f t="shared" si="34"/>
        <v>-1191.3169080055582</v>
      </c>
      <c r="AE89" s="42">
        <f t="shared" si="46"/>
        <v>1191.3352879966003</v>
      </c>
      <c r="AF89" s="31">
        <f t="shared" si="47"/>
        <v>-89.681731371028434</v>
      </c>
      <c r="AG89" s="54">
        <f t="shared" si="48"/>
        <v>1.1913352879966004</v>
      </c>
      <c r="AH89" s="14">
        <f t="shared" si="49"/>
        <v>587.57598054293305</v>
      </c>
    </row>
    <row r="90" spans="8:34">
      <c r="H90" s="32">
        <f t="shared" si="35"/>
        <v>668</v>
      </c>
      <c r="I90" s="50">
        <f t="shared" si="36"/>
        <v>668000</v>
      </c>
      <c r="J90" s="42">
        <v>0</v>
      </c>
      <c r="K90" s="24" t="s">
        <v>21</v>
      </c>
      <c r="L90" s="24">
        <f t="shared" si="37"/>
        <v>-2042.310156284748</v>
      </c>
      <c r="M90" s="32">
        <v>0</v>
      </c>
      <c r="N90" s="28" t="s">
        <v>21</v>
      </c>
      <c r="O90" s="31">
        <f t="shared" si="38"/>
        <v>755.49020133527347</v>
      </c>
      <c r="P90" s="42">
        <f t="shared" si="39"/>
        <v>10</v>
      </c>
      <c r="Q90" s="42" t="s">
        <v>21</v>
      </c>
      <c r="R90" s="42">
        <v>0</v>
      </c>
      <c r="S90" s="32">
        <f t="shared" si="40"/>
        <v>10</v>
      </c>
      <c r="T90" s="42" t="s">
        <v>21</v>
      </c>
      <c r="U90" s="31">
        <f t="shared" si="41"/>
        <v>755.49020133527347</v>
      </c>
      <c r="V90" s="24">
        <f t="shared" si="42"/>
        <v>1542945.311160638</v>
      </c>
      <c r="W90" s="42" t="s">
        <v>21</v>
      </c>
      <c r="X90" s="24">
        <f t="shared" si="43"/>
        <v>-20423.101562847482</v>
      </c>
      <c r="Y90" s="42">
        <f t="shared" si="44"/>
        <v>10</v>
      </c>
      <c r="Z90" s="42" t="s">
        <v>21</v>
      </c>
      <c r="AA90" s="42">
        <f t="shared" si="45"/>
        <v>-1286.8199549494745</v>
      </c>
      <c r="AB90" s="47">
        <f t="shared" si="33"/>
        <v>-6.5527565514557606</v>
      </c>
      <c r="AC90" s="42" t="s">
        <v>21</v>
      </c>
      <c r="AD90" s="42">
        <f t="shared" si="34"/>
        <v>-1199.0883672508305</v>
      </c>
      <c r="AE90" s="42">
        <f t="shared" si="46"/>
        <v>1199.1062718102535</v>
      </c>
      <c r="AF90" s="31">
        <f t="shared" si="47"/>
        <v>-89.686894171035277</v>
      </c>
      <c r="AG90" s="54">
        <f t="shared" si="48"/>
        <v>1.1991062718102534</v>
      </c>
      <c r="AH90" s="14">
        <f t="shared" si="49"/>
        <v>583.76810834558626</v>
      </c>
    </row>
    <row r="91" spans="8:34">
      <c r="H91" s="32">
        <f t="shared" si="35"/>
        <v>670</v>
      </c>
      <c r="I91" s="50">
        <f t="shared" si="36"/>
        <v>670000</v>
      </c>
      <c r="J91" s="42">
        <v>0</v>
      </c>
      <c r="K91" s="24" t="s">
        <v>21</v>
      </c>
      <c r="L91" s="24">
        <f t="shared" si="37"/>
        <v>-2036.2137080570321</v>
      </c>
      <c r="M91" s="32">
        <v>0</v>
      </c>
      <c r="N91" s="28" t="s">
        <v>21</v>
      </c>
      <c r="O91" s="31">
        <f t="shared" si="38"/>
        <v>757.75214804585812</v>
      </c>
      <c r="P91" s="42">
        <f t="shared" si="39"/>
        <v>10</v>
      </c>
      <c r="Q91" s="42" t="s">
        <v>21</v>
      </c>
      <c r="R91" s="42">
        <v>0</v>
      </c>
      <c r="S91" s="32">
        <f t="shared" si="40"/>
        <v>10</v>
      </c>
      <c r="T91" s="42" t="s">
        <v>21</v>
      </c>
      <c r="U91" s="31">
        <f t="shared" si="41"/>
        <v>757.75214804585812</v>
      </c>
      <c r="V91" s="24">
        <f t="shared" si="42"/>
        <v>1542945.311160638</v>
      </c>
      <c r="W91" s="42" t="s">
        <v>21</v>
      </c>
      <c r="X91" s="24">
        <f t="shared" si="43"/>
        <v>-20362.137080570323</v>
      </c>
      <c r="Y91" s="42">
        <f t="shared" si="44"/>
        <v>10</v>
      </c>
      <c r="Z91" s="42" t="s">
        <v>21</v>
      </c>
      <c r="AA91" s="42">
        <f t="shared" si="45"/>
        <v>-1278.461560011174</v>
      </c>
      <c r="AB91" s="47">
        <f t="shared" si="33"/>
        <v>-6.4865962313376286</v>
      </c>
      <c r="AC91" s="42" t="s">
        <v>21</v>
      </c>
      <c r="AD91" s="42">
        <f t="shared" si="34"/>
        <v>-1206.9273143491819</v>
      </c>
      <c r="AE91" s="42">
        <f t="shared" si="46"/>
        <v>1206.9447452360018</v>
      </c>
      <c r="AF91" s="31">
        <f t="shared" si="47"/>
        <v>-89.692068441324039</v>
      </c>
      <c r="AG91" s="54">
        <f t="shared" si="48"/>
        <v>1.2069447452360018</v>
      </c>
      <c r="AH91" s="14">
        <f t="shared" si="49"/>
        <v>579.97684049995541</v>
      </c>
    </row>
    <row r="92" spans="8:34">
      <c r="H92" s="32">
        <f t="shared" si="35"/>
        <v>672</v>
      </c>
      <c r="I92" s="50">
        <f t="shared" si="36"/>
        <v>672000</v>
      </c>
      <c r="J92" s="42">
        <v>0</v>
      </c>
      <c r="K92" s="24" t="s">
        <v>21</v>
      </c>
      <c r="L92" s="24">
        <f t="shared" si="37"/>
        <v>-2030.1535482116244</v>
      </c>
      <c r="M92" s="32">
        <v>0</v>
      </c>
      <c r="N92" s="28" t="s">
        <v>21</v>
      </c>
      <c r="O92" s="31">
        <f t="shared" si="38"/>
        <v>760.01409475644277</v>
      </c>
      <c r="P92" s="42">
        <f t="shared" si="39"/>
        <v>10</v>
      </c>
      <c r="Q92" s="42" t="s">
        <v>21</v>
      </c>
      <c r="R92" s="42">
        <v>0</v>
      </c>
      <c r="S92" s="32">
        <f t="shared" si="40"/>
        <v>10</v>
      </c>
      <c r="T92" s="42" t="s">
        <v>21</v>
      </c>
      <c r="U92" s="31">
        <f t="shared" si="41"/>
        <v>760.01409475644277</v>
      </c>
      <c r="V92" s="24">
        <f t="shared" si="42"/>
        <v>1542945.311160638</v>
      </c>
      <c r="W92" s="42" t="s">
        <v>21</v>
      </c>
      <c r="X92" s="24">
        <f t="shared" si="43"/>
        <v>-20301.535482116244</v>
      </c>
      <c r="Y92" s="42">
        <f t="shared" si="44"/>
        <v>10</v>
      </c>
      <c r="Z92" s="42" t="s">
        <v>21</v>
      </c>
      <c r="AA92" s="42">
        <f t="shared" si="45"/>
        <v>-1270.1394534551816</v>
      </c>
      <c r="AB92" s="47">
        <f t="shared" si="33"/>
        <v>-6.41912846510861</v>
      </c>
      <c r="AC92" s="42" t="s">
        <v>21</v>
      </c>
      <c r="AD92" s="42">
        <f t="shared" si="34"/>
        <v>-1214.8347161784595</v>
      </c>
      <c r="AE92" s="42">
        <f t="shared" si="46"/>
        <v>1214.8516752437929</v>
      </c>
      <c r="AF92" s="31">
        <f t="shared" si="47"/>
        <v>-89.697254662337912</v>
      </c>
      <c r="AG92" s="54">
        <f t="shared" si="48"/>
        <v>1.214851675243793</v>
      </c>
      <c r="AH92" s="14">
        <f t="shared" si="49"/>
        <v>576.20202882753233</v>
      </c>
    </row>
    <row r="93" spans="8:34">
      <c r="H93" s="32">
        <f t="shared" si="35"/>
        <v>674</v>
      </c>
      <c r="I93" s="50">
        <f t="shared" si="36"/>
        <v>674000</v>
      </c>
      <c r="J93" s="42">
        <v>0</v>
      </c>
      <c r="K93" s="24" t="s">
        <v>21</v>
      </c>
      <c r="L93" s="24">
        <f t="shared" si="37"/>
        <v>-2024.1293537065451</v>
      </c>
      <c r="M93" s="32">
        <v>0</v>
      </c>
      <c r="N93" s="28" t="s">
        <v>21</v>
      </c>
      <c r="O93" s="31">
        <f t="shared" si="38"/>
        <v>762.27604146702743</v>
      </c>
      <c r="P93" s="42">
        <f t="shared" si="39"/>
        <v>10</v>
      </c>
      <c r="Q93" s="42" t="s">
        <v>21</v>
      </c>
      <c r="R93" s="42">
        <v>0</v>
      </c>
      <c r="S93" s="32">
        <f t="shared" si="40"/>
        <v>10</v>
      </c>
      <c r="T93" s="42" t="s">
        <v>21</v>
      </c>
      <c r="U93" s="31">
        <f t="shared" si="41"/>
        <v>762.27604146702743</v>
      </c>
      <c r="V93" s="24">
        <f t="shared" si="42"/>
        <v>1542945.3111606378</v>
      </c>
      <c r="W93" s="42" t="s">
        <v>21</v>
      </c>
      <c r="X93" s="24">
        <f t="shared" si="43"/>
        <v>-20241.293537065452</v>
      </c>
      <c r="Y93" s="42">
        <f t="shared" si="44"/>
        <v>10</v>
      </c>
      <c r="Z93" s="42" t="s">
        <v>21</v>
      </c>
      <c r="AA93" s="42">
        <f t="shared" si="45"/>
        <v>-1261.8533122395177</v>
      </c>
      <c r="AB93" s="47">
        <f t="shared" si="33"/>
        <v>-6.3503244646046548</v>
      </c>
      <c r="AC93" s="42" t="s">
        <v>21</v>
      </c>
      <c r="AD93" s="42">
        <f t="shared" si="34"/>
        <v>-1222.811557760843</v>
      </c>
      <c r="AE93" s="42">
        <f t="shared" si="46"/>
        <v>1222.8280469527617</v>
      </c>
      <c r="AF93" s="31">
        <f t="shared" si="47"/>
        <v>-89.702453319824528</v>
      </c>
      <c r="AG93" s="54">
        <f t="shared" si="48"/>
        <v>1.2228280469527617</v>
      </c>
      <c r="AH93" s="14">
        <f t="shared" si="49"/>
        <v>572.44352690827782</v>
      </c>
    </row>
    <row r="94" spans="8:34">
      <c r="H94" s="32">
        <f t="shared" si="35"/>
        <v>676</v>
      </c>
      <c r="I94" s="50">
        <f t="shared" si="36"/>
        <v>676000</v>
      </c>
      <c r="J94" s="42">
        <v>0</v>
      </c>
      <c r="K94" s="24" t="s">
        <v>21</v>
      </c>
      <c r="L94" s="24">
        <f t="shared" si="37"/>
        <v>-2018.1408053227983</v>
      </c>
      <c r="M94" s="32">
        <v>0</v>
      </c>
      <c r="N94" s="28" t="s">
        <v>21</v>
      </c>
      <c r="O94" s="31">
        <f t="shared" si="38"/>
        <v>764.53798817761208</v>
      </c>
      <c r="P94" s="42">
        <f t="shared" si="39"/>
        <v>10</v>
      </c>
      <c r="Q94" s="42" t="s">
        <v>21</v>
      </c>
      <c r="R94" s="42">
        <v>0</v>
      </c>
      <c r="S94" s="32">
        <f t="shared" si="40"/>
        <v>10</v>
      </c>
      <c r="T94" s="42" t="s">
        <v>21</v>
      </c>
      <c r="U94" s="31">
        <f t="shared" si="41"/>
        <v>764.53798817761208</v>
      </c>
      <c r="V94" s="24">
        <f t="shared" si="42"/>
        <v>1542945.311160638</v>
      </c>
      <c r="W94" s="42" t="s">
        <v>21</v>
      </c>
      <c r="X94" s="24">
        <f t="shared" si="43"/>
        <v>-20181.408053227984</v>
      </c>
      <c r="Y94" s="42">
        <f t="shared" si="44"/>
        <v>10</v>
      </c>
      <c r="Z94" s="42" t="s">
        <v>21</v>
      </c>
      <c r="AA94" s="42">
        <f t="shared" si="45"/>
        <v>-1253.6028171451862</v>
      </c>
      <c r="AB94" s="47">
        <f t="shared" si="33"/>
        <v>-6.2801547018133421</v>
      </c>
      <c r="AC94" s="42" t="s">
        <v>21</v>
      </c>
      <c r="AD94" s="42">
        <f t="shared" si="34"/>
        <v>-1230.858842692719</v>
      </c>
      <c r="AE94" s="42">
        <f t="shared" si="46"/>
        <v>1230.874864061306</v>
      </c>
      <c r="AF94" s="31">
        <f t="shared" si="47"/>
        <v>-89.707664905010347</v>
      </c>
      <c r="AG94" s="54">
        <f t="shared" si="48"/>
        <v>1.2308748640613059</v>
      </c>
      <c r="AH94" s="14">
        <f t="shared" si="49"/>
        <v>568.70119005463357</v>
      </c>
    </row>
    <row r="95" spans="8:34">
      <c r="H95" s="32">
        <f t="shared" si="35"/>
        <v>678</v>
      </c>
      <c r="I95" s="50">
        <f t="shared" si="36"/>
        <v>678000</v>
      </c>
      <c r="J95" s="42">
        <v>0</v>
      </c>
      <c r="K95" s="24" t="s">
        <v>21</v>
      </c>
      <c r="L95" s="24">
        <f t="shared" si="37"/>
        <v>-2012.1875876079819</v>
      </c>
      <c r="M95" s="32">
        <v>0</v>
      </c>
      <c r="N95" s="28" t="s">
        <v>21</v>
      </c>
      <c r="O95" s="31">
        <f t="shared" si="38"/>
        <v>766.79993488819673</v>
      </c>
      <c r="P95" s="42">
        <f t="shared" si="39"/>
        <v>10</v>
      </c>
      <c r="Q95" s="42" t="s">
        <v>21</v>
      </c>
      <c r="R95" s="42">
        <v>0</v>
      </c>
      <c r="S95" s="32">
        <f t="shared" si="40"/>
        <v>10</v>
      </c>
      <c r="T95" s="42" t="s">
        <v>21</v>
      </c>
      <c r="U95" s="31">
        <f t="shared" si="41"/>
        <v>766.79993488819673</v>
      </c>
      <c r="V95" s="24">
        <f t="shared" si="42"/>
        <v>1542945.3111606382</v>
      </c>
      <c r="W95" s="42" t="s">
        <v>21</v>
      </c>
      <c r="X95" s="24">
        <f t="shared" si="43"/>
        <v>-20121.875876079819</v>
      </c>
      <c r="Y95" s="42">
        <f t="shared" si="44"/>
        <v>10</v>
      </c>
      <c r="Z95" s="42" t="s">
        <v>21</v>
      </c>
      <c r="AA95" s="42">
        <f t="shared" si="45"/>
        <v>-1245.3876527197851</v>
      </c>
      <c r="AB95" s="47">
        <f t="shared" si="33"/>
        <v>-6.2085888866213974</v>
      </c>
      <c r="AC95" s="42" t="s">
        <v>21</v>
      </c>
      <c r="AD95" s="42">
        <f t="shared" si="34"/>
        <v>-1238.9775935868254</v>
      </c>
      <c r="AE95" s="42">
        <f t="shared" si="46"/>
        <v>1238.9931492894398</v>
      </c>
      <c r="AF95" s="31">
        <f t="shared" si="47"/>
        <v>-89.712889914788221</v>
      </c>
      <c r="AG95" s="54">
        <f t="shared" si="48"/>
        <v>1.2389931492894397</v>
      </c>
      <c r="AH95" s="14">
        <f t="shared" si="49"/>
        <v>564.97487528599231</v>
      </c>
    </row>
    <row r="96" spans="8:34">
      <c r="H96" s="32">
        <f t="shared" si="35"/>
        <v>680</v>
      </c>
      <c r="I96" s="50">
        <f t="shared" si="36"/>
        <v>680000</v>
      </c>
      <c r="J96" s="42">
        <v>0</v>
      </c>
      <c r="K96" s="24" t="s">
        <v>21</v>
      </c>
      <c r="L96" s="24">
        <f t="shared" si="37"/>
        <v>-2006.2693888208994</v>
      </c>
      <c r="M96" s="32">
        <v>0</v>
      </c>
      <c r="N96" s="28" t="s">
        <v>21</v>
      </c>
      <c r="O96" s="31">
        <f t="shared" si="38"/>
        <v>769.06188159878138</v>
      </c>
      <c r="P96" s="42">
        <f t="shared" si="39"/>
        <v>10</v>
      </c>
      <c r="Q96" s="42" t="s">
        <v>21</v>
      </c>
      <c r="R96" s="42">
        <v>0</v>
      </c>
      <c r="S96" s="32">
        <f t="shared" si="40"/>
        <v>10</v>
      </c>
      <c r="T96" s="42" t="s">
        <v>21</v>
      </c>
      <c r="U96" s="31">
        <f t="shared" si="41"/>
        <v>769.06188159878138</v>
      </c>
      <c r="V96" s="24">
        <f t="shared" si="42"/>
        <v>1542945.311160638</v>
      </c>
      <c r="W96" s="42" t="s">
        <v>21</v>
      </c>
      <c r="X96" s="24">
        <f t="shared" si="43"/>
        <v>-20062.693888208993</v>
      </c>
      <c r="Y96" s="42">
        <f t="shared" si="44"/>
        <v>10</v>
      </c>
      <c r="Z96" s="42" t="s">
        <v>21</v>
      </c>
      <c r="AA96" s="42">
        <f t="shared" si="45"/>
        <v>-1237.207507222118</v>
      </c>
      <c r="AB96" s="47">
        <f t="shared" si="33"/>
        <v>-6.1355959437898422</v>
      </c>
      <c r="AC96" s="42" t="s">
        <v>21</v>
      </c>
      <c r="AD96" s="42">
        <f t="shared" si="34"/>
        <v>-1247.1688525270622</v>
      </c>
      <c r="AE96" s="42">
        <f t="shared" si="46"/>
        <v>1247.1839448338221</v>
      </c>
      <c r="AF96" s="31">
        <f t="shared" si="47"/>
        <v>-89.718128851912397</v>
      </c>
      <c r="AG96" s="54">
        <f t="shared" si="48"/>
        <v>1.2471839448338222</v>
      </c>
      <c r="AH96" s="14">
        <f t="shared" si="49"/>
        <v>561.26444130361995</v>
      </c>
    </row>
    <row r="97" spans="8:34">
      <c r="H97" s="32">
        <f t="shared" si="35"/>
        <v>682</v>
      </c>
      <c r="I97" s="50">
        <f t="shared" si="36"/>
        <v>682000</v>
      </c>
      <c r="J97" s="42">
        <v>0</v>
      </c>
      <c r="K97" s="24" t="s">
        <v>21</v>
      </c>
      <c r="L97" s="24">
        <f t="shared" si="37"/>
        <v>-2000.3859008771433</v>
      </c>
      <c r="M97" s="32">
        <v>0</v>
      </c>
      <c r="N97" s="28" t="s">
        <v>21</v>
      </c>
      <c r="O97" s="31">
        <f t="shared" si="38"/>
        <v>771.32382830936604</v>
      </c>
      <c r="P97" s="42">
        <f t="shared" si="39"/>
        <v>10</v>
      </c>
      <c r="Q97" s="42" t="s">
        <v>21</v>
      </c>
      <c r="R97" s="42">
        <v>0</v>
      </c>
      <c r="S97" s="32">
        <f t="shared" si="40"/>
        <v>10</v>
      </c>
      <c r="T97" s="42" t="s">
        <v>21</v>
      </c>
      <c r="U97" s="31">
        <f t="shared" si="41"/>
        <v>771.32382830936604</v>
      </c>
      <c r="V97" s="24">
        <f t="shared" si="42"/>
        <v>1542945.3111606382</v>
      </c>
      <c r="W97" s="42" t="s">
        <v>21</v>
      </c>
      <c r="X97" s="24">
        <f t="shared" si="43"/>
        <v>-20003.859008771433</v>
      </c>
      <c r="Y97" s="42">
        <f t="shared" si="44"/>
        <v>10</v>
      </c>
      <c r="Z97" s="42" t="s">
        <v>21</v>
      </c>
      <c r="AA97" s="42">
        <f t="shared" si="45"/>
        <v>-1229.0620725677772</v>
      </c>
      <c r="AB97" s="47">
        <f t="shared" si="33"/>
        <v>-6.0611439891263661</v>
      </c>
      <c r="AC97" s="42" t="s">
        <v>21</v>
      </c>
      <c r="AD97" s="42">
        <f t="shared" si="34"/>
        <v>-1255.4336815364056</v>
      </c>
      <c r="AE97" s="42">
        <f t="shared" si="46"/>
        <v>1255.4483128359009</v>
      </c>
      <c r="AF97" s="31">
        <f t="shared" si="47"/>
        <v>-89.72338222518411</v>
      </c>
      <c r="AG97" s="54">
        <f t="shared" si="48"/>
        <v>1.2554483128359009</v>
      </c>
      <c r="AH97" s="14">
        <f t="shared" si="49"/>
        <v>557.56974846601804</v>
      </c>
    </row>
    <row r="98" spans="8:34">
      <c r="H98" s="32">
        <f t="shared" si="35"/>
        <v>684</v>
      </c>
      <c r="I98" s="50">
        <f t="shared" si="36"/>
        <v>684000</v>
      </c>
      <c r="J98" s="42">
        <v>0</v>
      </c>
      <c r="K98" s="24" t="s">
        <v>21</v>
      </c>
      <c r="L98" s="24">
        <f t="shared" si="37"/>
        <v>-1994.5368192956309</v>
      </c>
      <c r="M98" s="32">
        <v>0</v>
      </c>
      <c r="N98" s="28" t="s">
        <v>21</v>
      </c>
      <c r="O98" s="31">
        <f t="shared" si="38"/>
        <v>773.58577501995069</v>
      </c>
      <c r="P98" s="42">
        <f t="shared" si="39"/>
        <v>10</v>
      </c>
      <c r="Q98" s="42" t="s">
        <v>21</v>
      </c>
      <c r="R98" s="42">
        <v>0</v>
      </c>
      <c r="S98" s="32">
        <f t="shared" si="40"/>
        <v>10</v>
      </c>
      <c r="T98" s="42" t="s">
        <v>21</v>
      </c>
      <c r="U98" s="31">
        <f t="shared" si="41"/>
        <v>773.58577501995069</v>
      </c>
      <c r="V98" s="24">
        <f t="shared" si="42"/>
        <v>1542945.311160638</v>
      </c>
      <c r="W98" s="42" t="s">
        <v>21</v>
      </c>
      <c r="X98" s="24">
        <f t="shared" si="43"/>
        <v>-19945.36819295631</v>
      </c>
      <c r="Y98" s="42">
        <f t="shared" si="44"/>
        <v>10</v>
      </c>
      <c r="Z98" s="42" t="s">
        <v>21</v>
      </c>
      <c r="AA98" s="42">
        <f t="shared" si="45"/>
        <v>-1220.9510442756803</v>
      </c>
      <c r="AB98" s="47">
        <f t="shared" si="33"/>
        <v>-5.9852003048229454</v>
      </c>
      <c r="AC98" s="42" t="s">
        <v>21</v>
      </c>
      <c r="AD98" s="42">
        <f t="shared" si="34"/>
        <v>-1263.7731630583619</v>
      </c>
      <c r="AE98" s="42">
        <f t="shared" si="46"/>
        <v>1263.7873358636041</v>
      </c>
      <c r="AF98" s="31">
        <f t="shared" si="47"/>
        <v>-89.728650549656635</v>
      </c>
      <c r="AG98" s="54">
        <f t="shared" si="48"/>
        <v>1.263787335863604</v>
      </c>
      <c r="AH98" s="14">
        <f t="shared" si="49"/>
        <v>553.8906587647183</v>
      </c>
    </row>
    <row r="99" spans="8:34">
      <c r="H99" s="32">
        <f t="shared" si="35"/>
        <v>686</v>
      </c>
      <c r="I99" s="50">
        <f t="shared" si="36"/>
        <v>686000</v>
      </c>
      <c r="J99" s="42">
        <v>0</v>
      </c>
      <c r="K99" s="24" t="s">
        <v>21</v>
      </c>
      <c r="L99" s="24">
        <f t="shared" si="37"/>
        <v>-1988.721843146081</v>
      </c>
      <c r="M99" s="32">
        <v>0</v>
      </c>
      <c r="N99" s="28" t="s">
        <v>21</v>
      </c>
      <c r="O99" s="31">
        <f t="shared" si="38"/>
        <v>775.84772173053534</v>
      </c>
      <c r="P99" s="42">
        <f t="shared" si="39"/>
        <v>10</v>
      </c>
      <c r="Q99" s="42" t="s">
        <v>21</v>
      </c>
      <c r="R99" s="42">
        <v>0</v>
      </c>
      <c r="S99" s="32">
        <f t="shared" si="40"/>
        <v>10</v>
      </c>
      <c r="T99" s="42" t="s">
        <v>21</v>
      </c>
      <c r="U99" s="31">
        <f t="shared" si="41"/>
        <v>775.84772173053534</v>
      </c>
      <c r="V99" s="24">
        <f t="shared" si="42"/>
        <v>1542945.311160638</v>
      </c>
      <c r="W99" s="42" t="s">
        <v>21</v>
      </c>
      <c r="X99" s="24">
        <f t="shared" si="43"/>
        <v>-19887.218431460809</v>
      </c>
      <c r="Y99" s="42">
        <f t="shared" si="44"/>
        <v>10</v>
      </c>
      <c r="Z99" s="42" t="s">
        <v>21</v>
      </c>
      <c r="AA99" s="42">
        <f t="shared" si="45"/>
        <v>-1212.8741214155457</v>
      </c>
      <c r="AB99" s="47">
        <f t="shared" si="33"/>
        <v>-5.9077313139255931</v>
      </c>
      <c r="AC99" s="42" t="s">
        <v>21</v>
      </c>
      <c r="AD99" s="42">
        <f t="shared" si="34"/>
        <v>-1272.18840045242</v>
      </c>
      <c r="AE99" s="42">
        <f t="shared" si="46"/>
        <v>1272.2021174070433</v>
      </c>
      <c r="AF99" s="31">
        <f t="shared" si="47"/>
        <v>-89.733934346835582</v>
      </c>
      <c r="AG99" s="54">
        <f t="shared" si="48"/>
        <v>1.2722021174070433</v>
      </c>
      <c r="AH99" s="14">
        <f t="shared" si="49"/>
        <v>550.22703580050234</v>
      </c>
    </row>
    <row r="100" spans="8:34">
      <c r="H100" s="32">
        <f t="shared" si="35"/>
        <v>688</v>
      </c>
      <c r="I100" s="50">
        <f t="shared" si="36"/>
        <v>688000</v>
      </c>
      <c r="J100" s="42">
        <v>0</v>
      </c>
      <c r="K100" s="24" t="s">
        <v>21</v>
      </c>
      <c r="L100" s="24">
        <f t="shared" si="37"/>
        <v>-1982.9406749974007</v>
      </c>
      <c r="M100" s="32">
        <v>0</v>
      </c>
      <c r="N100" s="28" t="s">
        <v>21</v>
      </c>
      <c r="O100" s="31">
        <f t="shared" si="38"/>
        <v>778.10966844111999</v>
      </c>
      <c r="P100" s="42">
        <f t="shared" si="39"/>
        <v>10</v>
      </c>
      <c r="Q100" s="42" t="s">
        <v>21</v>
      </c>
      <c r="R100" s="42">
        <v>0</v>
      </c>
      <c r="S100" s="32">
        <f t="shared" si="40"/>
        <v>10</v>
      </c>
      <c r="T100" s="42" t="s">
        <v>21</v>
      </c>
      <c r="U100" s="31">
        <f t="shared" si="41"/>
        <v>778.10966844111999</v>
      </c>
      <c r="V100" s="24">
        <f t="shared" si="42"/>
        <v>1542945.3111606382</v>
      </c>
      <c r="W100" s="42" t="s">
        <v>21</v>
      </c>
      <c r="X100" s="24">
        <f t="shared" si="43"/>
        <v>-19829.406749974009</v>
      </c>
      <c r="Y100" s="42">
        <f t="shared" si="44"/>
        <v>10</v>
      </c>
      <c r="Z100" s="42" t="s">
        <v>21</v>
      </c>
      <c r="AA100" s="42">
        <f t="shared" si="45"/>
        <v>-1204.8310065562807</v>
      </c>
      <c r="AB100" s="47">
        <f t="shared" si="33"/>
        <v>-5.8287025539013655</v>
      </c>
      <c r="AC100" s="42" t="s">
        <v>21</v>
      </c>
      <c r="AD100" s="42">
        <f t="shared" si="34"/>
        <v>-1280.6805185039861</v>
      </c>
      <c r="AE100" s="42">
        <f t="shared" si="46"/>
        <v>1280.6937823887101</v>
      </c>
      <c r="AF100" s="31">
        <f t="shared" si="47"/>
        <v>-89.739234144888712</v>
      </c>
      <c r="AG100" s="54">
        <f t="shared" si="48"/>
        <v>1.2806937823887101</v>
      </c>
      <c r="AH100" s="14">
        <f t="shared" si="49"/>
        <v>546.57874476003292</v>
      </c>
    </row>
    <row r="101" spans="8:34">
      <c r="H101" s="32">
        <f t="shared" si="35"/>
        <v>690</v>
      </c>
      <c r="I101" s="50">
        <f t="shared" si="36"/>
        <v>690000</v>
      </c>
      <c r="J101" s="42">
        <v>0</v>
      </c>
      <c r="K101" s="24" t="s">
        <v>21</v>
      </c>
      <c r="L101" s="24">
        <f t="shared" si="37"/>
        <v>-1977.1930208669733</v>
      </c>
      <c r="M101" s="32">
        <v>0</v>
      </c>
      <c r="N101" s="28" t="s">
        <v>21</v>
      </c>
      <c r="O101" s="31">
        <f t="shared" si="38"/>
        <v>780.37161515170465</v>
      </c>
      <c r="P101" s="42">
        <f t="shared" si="39"/>
        <v>10</v>
      </c>
      <c r="Q101" s="42" t="s">
        <v>21</v>
      </c>
      <c r="R101" s="42">
        <v>0</v>
      </c>
      <c r="S101" s="32">
        <f t="shared" si="40"/>
        <v>10</v>
      </c>
      <c r="T101" s="42" t="s">
        <v>21</v>
      </c>
      <c r="U101" s="31">
        <f t="shared" si="41"/>
        <v>780.37161515170465</v>
      </c>
      <c r="V101" s="24">
        <f t="shared" si="42"/>
        <v>1542945.311160638</v>
      </c>
      <c r="W101" s="42" t="s">
        <v>21</v>
      </c>
      <c r="X101" s="24">
        <f t="shared" si="43"/>
        <v>-19771.930208669732</v>
      </c>
      <c r="Y101" s="42">
        <f t="shared" si="44"/>
        <v>10</v>
      </c>
      <c r="Z101" s="42" t="s">
        <v>21</v>
      </c>
      <c r="AA101" s="42">
        <f t="shared" si="45"/>
        <v>-1196.8214057152686</v>
      </c>
      <c r="AB101" s="47">
        <f t="shared" si="33"/>
        <v>-5.7480786492663265</v>
      </c>
      <c r="AC101" s="42" t="s">
        <v>21</v>
      </c>
      <c r="AD101" s="42">
        <f t="shared" si="34"/>
        <v>-1289.2506639492883</v>
      </c>
      <c r="AE101" s="42">
        <f t="shared" si="46"/>
        <v>1289.2634776886528</v>
      </c>
      <c r="AF101" s="31">
        <f t="shared" si="47"/>
        <v>-89.744550478858571</v>
      </c>
      <c r="AG101" s="54">
        <f t="shared" si="48"/>
        <v>1.2892634776886527</v>
      </c>
      <c r="AH101" s="14">
        <f t="shared" si="49"/>
        <v>542.94565239289648</v>
      </c>
    </row>
    <row r="102" spans="8:34">
      <c r="H102" s="32">
        <f t="shared" si="35"/>
        <v>692</v>
      </c>
      <c r="I102" s="50">
        <f t="shared" si="36"/>
        <v>692000</v>
      </c>
      <c r="J102" s="42">
        <v>0</v>
      </c>
      <c r="K102" s="24" t="s">
        <v>21</v>
      </c>
      <c r="L102" s="24">
        <f t="shared" si="37"/>
        <v>-1971.4785901708262</v>
      </c>
      <c r="M102" s="32">
        <v>0</v>
      </c>
      <c r="N102" s="28" t="s">
        <v>21</v>
      </c>
      <c r="O102" s="31">
        <f t="shared" si="38"/>
        <v>782.6335618622893</v>
      </c>
      <c r="P102" s="42">
        <f t="shared" si="39"/>
        <v>10</v>
      </c>
      <c r="Q102" s="42" t="s">
        <v>21</v>
      </c>
      <c r="R102" s="42">
        <v>0</v>
      </c>
      <c r="S102" s="32">
        <f t="shared" si="40"/>
        <v>10</v>
      </c>
      <c r="T102" s="42" t="s">
        <v>21</v>
      </c>
      <c r="U102" s="31">
        <f t="shared" si="41"/>
        <v>782.6335618622893</v>
      </c>
      <c r="V102" s="24">
        <f t="shared" si="42"/>
        <v>1542945.3111606382</v>
      </c>
      <c r="W102" s="42" t="s">
        <v>21</v>
      </c>
      <c r="X102" s="24">
        <f t="shared" si="43"/>
        <v>-19714.785901708263</v>
      </c>
      <c r="Y102" s="42">
        <f t="shared" si="44"/>
        <v>10</v>
      </c>
      <c r="Z102" s="42" t="s">
        <v>21</v>
      </c>
      <c r="AA102" s="42">
        <f t="shared" si="45"/>
        <v>-1188.8450283085369</v>
      </c>
      <c r="AB102" s="47">
        <f t="shared" si="33"/>
        <v>-5.665823283236568</v>
      </c>
      <c r="AC102" s="42" t="s">
        <v>21</v>
      </c>
      <c r="AD102" s="42">
        <f t="shared" si="34"/>
        <v>-1297.9000060157719</v>
      </c>
      <c r="AE102" s="42">
        <f t="shared" si="46"/>
        <v>1297.9123726851585</v>
      </c>
      <c r="AF102" s="31">
        <f t="shared" si="47"/>
        <v>-89.749883890882074</v>
      </c>
      <c r="AG102" s="54">
        <f t="shared" si="48"/>
        <v>1.2979123726851585</v>
      </c>
      <c r="AH102" s="14">
        <f t="shared" si="49"/>
        <v>539.32762698903923</v>
      </c>
    </row>
    <row r="103" spans="8:34">
      <c r="H103" s="32">
        <f t="shared" si="35"/>
        <v>694</v>
      </c>
      <c r="I103" s="50">
        <f t="shared" si="36"/>
        <v>694000</v>
      </c>
      <c r="J103" s="42">
        <v>0</v>
      </c>
      <c r="K103" s="24" t="s">
        <v>21</v>
      </c>
      <c r="L103" s="24">
        <f t="shared" si="37"/>
        <v>-1965.7970956746565</v>
      </c>
      <c r="M103" s="32">
        <v>0</v>
      </c>
      <c r="N103" s="28" t="s">
        <v>21</v>
      </c>
      <c r="O103" s="31">
        <f t="shared" si="38"/>
        <v>784.89550857287395</v>
      </c>
      <c r="P103" s="42">
        <f t="shared" si="39"/>
        <v>10</v>
      </c>
      <c r="Q103" s="42" t="s">
        <v>21</v>
      </c>
      <c r="R103" s="42">
        <v>0</v>
      </c>
      <c r="S103" s="32">
        <f t="shared" si="40"/>
        <v>10</v>
      </c>
      <c r="T103" s="42" t="s">
        <v>21</v>
      </c>
      <c r="U103" s="31">
        <f t="shared" si="41"/>
        <v>784.89550857287395</v>
      </c>
      <c r="V103" s="24">
        <f t="shared" si="42"/>
        <v>1542945.311160638</v>
      </c>
      <c r="W103" s="42" t="s">
        <v>21</v>
      </c>
      <c r="X103" s="24">
        <f t="shared" si="43"/>
        <v>-19657.970956746565</v>
      </c>
      <c r="Y103" s="42">
        <f t="shared" si="44"/>
        <v>10</v>
      </c>
      <c r="Z103" s="42" t="s">
        <v>21</v>
      </c>
      <c r="AA103" s="42">
        <f t="shared" si="45"/>
        <v>-1180.9015871017825</v>
      </c>
      <c r="AB103" s="47">
        <f t="shared" si="33"/>
        <v>-5.5818991683624528</v>
      </c>
      <c r="AC103" s="42" t="s">
        <v>21</v>
      </c>
      <c r="AD103" s="42">
        <f t="shared" si="34"/>
        <v>-1306.6297369785225</v>
      </c>
      <c r="AE103" s="42">
        <f t="shared" si="46"/>
        <v>1306.6416598114758</v>
      </c>
      <c r="AF103" s="31">
        <f t="shared" si="47"/>
        <v>-89.755234930422105</v>
      </c>
      <c r="AG103" s="54">
        <f t="shared" si="48"/>
        <v>1.3066416598114758</v>
      </c>
      <c r="AH103" s="14">
        <f t="shared" si="49"/>
        <v>535.72453835659655</v>
      </c>
    </row>
    <row r="104" spans="8:34">
      <c r="H104" s="32">
        <f t="shared" si="35"/>
        <v>696</v>
      </c>
      <c r="I104" s="50">
        <f t="shared" si="36"/>
        <v>696000</v>
      </c>
      <c r="J104" s="42">
        <v>0</v>
      </c>
      <c r="K104" s="24" t="s">
        <v>21</v>
      </c>
      <c r="L104" s="24">
        <f t="shared" si="37"/>
        <v>-1960.1482534457064</v>
      </c>
      <c r="M104" s="32">
        <v>0</v>
      </c>
      <c r="N104" s="28" t="s">
        <v>21</v>
      </c>
      <c r="O104" s="31">
        <f t="shared" si="38"/>
        <v>787.15745528345849</v>
      </c>
      <c r="P104" s="42">
        <f t="shared" si="39"/>
        <v>10</v>
      </c>
      <c r="Q104" s="42" t="s">
        <v>21</v>
      </c>
      <c r="R104" s="42">
        <v>0</v>
      </c>
      <c r="S104" s="32">
        <f t="shared" si="40"/>
        <v>10</v>
      </c>
      <c r="T104" s="42" t="s">
        <v>21</v>
      </c>
      <c r="U104" s="31">
        <f t="shared" si="41"/>
        <v>787.15745528345849</v>
      </c>
      <c r="V104" s="24">
        <f t="shared" si="42"/>
        <v>1542945.3111606378</v>
      </c>
      <c r="W104" s="42" t="s">
        <v>21</v>
      </c>
      <c r="X104" s="24">
        <f t="shared" si="43"/>
        <v>-19601.482534457064</v>
      </c>
      <c r="Y104" s="42">
        <f t="shared" si="44"/>
        <v>10</v>
      </c>
      <c r="Z104" s="42" t="s">
        <v>21</v>
      </c>
      <c r="AA104" s="42">
        <f t="shared" si="45"/>
        <v>-1172.9907981622478</v>
      </c>
      <c r="AB104" s="47">
        <f t="shared" si="33"/>
        <v>-5.4962680161047874</v>
      </c>
      <c r="AC104" s="42" t="s">
        <v>21</v>
      </c>
      <c r="AD104" s="42">
        <f t="shared" si="34"/>
        <v>-1315.4410727332674</v>
      </c>
      <c r="AE104" s="42">
        <f t="shared" si="46"/>
        <v>1315.452555129129</v>
      </c>
      <c r="AF104" s="31">
        <f t="shared" si="47"/>
        <v>-89.760604154480077</v>
      </c>
      <c r="AG104" s="54">
        <f t="shared" si="48"/>
        <v>1.315452555129129</v>
      </c>
      <c r="AH104" s="14">
        <f t="shared" si="49"/>
        <v>532.1362578001042</v>
      </c>
    </row>
    <row r="105" spans="8:34">
      <c r="H105" s="32">
        <f t="shared" si="35"/>
        <v>698</v>
      </c>
      <c r="I105" s="50">
        <f t="shared" si="36"/>
        <v>698000</v>
      </c>
      <c r="J105" s="42">
        <v>0</v>
      </c>
      <c r="K105" s="24" t="s">
        <v>21</v>
      </c>
      <c r="L105" s="24">
        <f t="shared" si="37"/>
        <v>-1954.5317828054606</v>
      </c>
      <c r="M105" s="32">
        <v>0</v>
      </c>
      <c r="N105" s="28" t="s">
        <v>21</v>
      </c>
      <c r="O105" s="31">
        <f t="shared" si="38"/>
        <v>789.41940199404314</v>
      </c>
      <c r="P105" s="42">
        <f t="shared" si="39"/>
        <v>10</v>
      </c>
      <c r="Q105" s="42" t="s">
        <v>21</v>
      </c>
      <c r="R105" s="42">
        <v>0</v>
      </c>
      <c r="S105" s="32">
        <f t="shared" si="40"/>
        <v>10</v>
      </c>
      <c r="T105" s="42" t="s">
        <v>21</v>
      </c>
      <c r="U105" s="31">
        <f t="shared" si="41"/>
        <v>789.41940199404314</v>
      </c>
      <c r="V105" s="24">
        <f t="shared" si="42"/>
        <v>1542945.3111606378</v>
      </c>
      <c r="W105" s="42" t="s">
        <v>21</v>
      </c>
      <c r="X105" s="24">
        <f t="shared" si="43"/>
        <v>-19545.317828054605</v>
      </c>
      <c r="Y105" s="42">
        <f t="shared" si="44"/>
        <v>10</v>
      </c>
      <c r="Z105" s="42" t="s">
        <v>21</v>
      </c>
      <c r="AA105" s="42">
        <f t="shared" si="45"/>
        <v>-1165.1123808114176</v>
      </c>
      <c r="AB105" s="47">
        <f t="shared" si="33"/>
        <v>-5.4088905053092597</v>
      </c>
      <c r="AC105" s="42" t="s">
        <v>21</v>
      </c>
      <c r="AD105" s="42">
        <f t="shared" si="34"/>
        <v>-1324.3352533865464</v>
      </c>
      <c r="AE105" s="42">
        <f t="shared" si="46"/>
        <v>1324.3462989184159</v>
      </c>
      <c r="AF105" s="31">
        <f t="shared" si="47"/>
        <v>-89.765992127862546</v>
      </c>
      <c r="AG105" s="54">
        <f t="shared" si="48"/>
        <v>1.3243462989184158</v>
      </c>
      <c r="AH105" s="14">
        <f t="shared" si="49"/>
        <v>528.56265809908257</v>
      </c>
    </row>
    <row r="106" spans="8:34">
      <c r="H106" s="32">
        <f t="shared" si="35"/>
        <v>700</v>
      </c>
      <c r="I106" s="50">
        <f t="shared" si="36"/>
        <v>700000</v>
      </c>
      <c r="J106" s="42">
        <v>0</v>
      </c>
      <c r="K106" s="24" t="s">
        <v>21</v>
      </c>
      <c r="L106" s="24">
        <f t="shared" si="37"/>
        <v>-1948.9474062831596</v>
      </c>
      <c r="M106" s="32">
        <v>0</v>
      </c>
      <c r="N106" s="28" t="s">
        <v>21</v>
      </c>
      <c r="O106" s="31">
        <f t="shared" si="38"/>
        <v>791.68134870462779</v>
      </c>
      <c r="P106" s="42">
        <f t="shared" si="39"/>
        <v>10</v>
      </c>
      <c r="Q106" s="42" t="s">
        <v>21</v>
      </c>
      <c r="R106" s="42">
        <v>0</v>
      </c>
      <c r="S106" s="32">
        <f t="shared" si="40"/>
        <v>10</v>
      </c>
      <c r="T106" s="42" t="s">
        <v>21</v>
      </c>
      <c r="U106" s="31">
        <f t="shared" si="41"/>
        <v>791.68134870462779</v>
      </c>
      <c r="V106" s="24">
        <f t="shared" si="42"/>
        <v>1542945.311160638</v>
      </c>
      <c r="W106" s="42" t="s">
        <v>21</v>
      </c>
      <c r="X106" s="24">
        <f t="shared" si="43"/>
        <v>-19489.474062831596</v>
      </c>
      <c r="Y106" s="42">
        <f t="shared" si="44"/>
        <v>10</v>
      </c>
      <c r="Z106" s="42" t="s">
        <v>21</v>
      </c>
      <c r="AA106" s="42">
        <f t="shared" si="45"/>
        <v>-1157.2660575785317</v>
      </c>
      <c r="AB106" s="47">
        <f t="shared" si="33"/>
        <v>-5.3197262495339759</v>
      </c>
      <c r="AC106" s="42" t="s">
        <v>21</v>
      </c>
      <c r="AD106" s="42">
        <f t="shared" si="34"/>
        <v>-1333.3135438636382</v>
      </c>
      <c r="AE106" s="42">
        <f t="shared" si="46"/>
        <v>1333.3241562866788</v>
      </c>
      <c r="AF106" s="31">
        <f t="shared" si="47"/>
        <v>-89.771399423390292</v>
      </c>
      <c r="AG106" s="54">
        <f t="shared" si="48"/>
        <v>1.3333241562866787</v>
      </c>
      <c r="AH106" s="14">
        <f t="shared" si="49"/>
        <v>525.00361348699118</v>
      </c>
    </row>
    <row r="107" spans="8:34">
      <c r="H107" s="32">
        <f t="shared" si="35"/>
        <v>702</v>
      </c>
      <c r="I107" s="50">
        <f t="shared" si="36"/>
        <v>702000</v>
      </c>
      <c r="J107" s="42">
        <v>0</v>
      </c>
      <c r="K107" s="24" t="s">
        <v>21</v>
      </c>
      <c r="L107" s="24">
        <f t="shared" si="37"/>
        <v>-1943.3948495701022</v>
      </c>
      <c r="M107" s="32">
        <v>0</v>
      </c>
      <c r="N107" s="28" t="s">
        <v>21</v>
      </c>
      <c r="O107" s="31">
        <f t="shared" si="38"/>
        <v>793.94329541521245</v>
      </c>
      <c r="P107" s="42">
        <f t="shared" si="39"/>
        <v>10</v>
      </c>
      <c r="Q107" s="42" t="s">
        <v>21</v>
      </c>
      <c r="R107" s="42">
        <v>0</v>
      </c>
      <c r="S107" s="32">
        <f t="shared" si="40"/>
        <v>10</v>
      </c>
      <c r="T107" s="42" t="s">
        <v>21</v>
      </c>
      <c r="U107" s="31">
        <f t="shared" si="41"/>
        <v>793.94329541521245</v>
      </c>
      <c r="V107" s="24">
        <f t="shared" si="42"/>
        <v>1542945.311160638</v>
      </c>
      <c r="W107" s="42" t="s">
        <v>21</v>
      </c>
      <c r="X107" s="24">
        <f t="shared" si="43"/>
        <v>-19433.948495701021</v>
      </c>
      <c r="Y107" s="42">
        <f t="shared" si="44"/>
        <v>10</v>
      </c>
      <c r="Z107" s="42" t="s">
        <v>21</v>
      </c>
      <c r="AA107" s="42">
        <f t="shared" si="45"/>
        <v>-1149.4515541548899</v>
      </c>
      <c r="AB107" s="47">
        <f t="shared" si="33"/>
        <v>-5.2287337631823902</v>
      </c>
      <c r="AC107" s="42" t="s">
        <v>21</v>
      </c>
      <c r="AD107" s="42">
        <f t="shared" si="34"/>
        <v>-1342.3772345348875</v>
      </c>
      <c r="AE107" s="42">
        <f t="shared" si="46"/>
        <v>1342.3874177949892</v>
      </c>
      <c r="AF107" s="31">
        <f t="shared" si="47"/>
        <v>-89.776826622178675</v>
      </c>
      <c r="AG107" s="54">
        <f t="shared" si="48"/>
        <v>1.3423874177949893</v>
      </c>
      <c r="AH107" s="14">
        <f t="shared" si="49"/>
        <v>521.4589996305408</v>
      </c>
    </row>
    <row r="108" spans="8:34">
      <c r="H108" s="32">
        <f t="shared" si="35"/>
        <v>704</v>
      </c>
      <c r="I108" s="50">
        <f t="shared" si="36"/>
        <v>704000</v>
      </c>
      <c r="J108" s="42">
        <v>0</v>
      </c>
      <c r="K108" s="24" t="s">
        <v>21</v>
      </c>
      <c r="L108" s="24">
        <f t="shared" si="37"/>
        <v>-1937.8738414747324</v>
      </c>
      <c r="M108" s="32">
        <v>0</v>
      </c>
      <c r="N108" s="28" t="s">
        <v>21</v>
      </c>
      <c r="O108" s="31">
        <f t="shared" si="38"/>
        <v>796.2052421257971</v>
      </c>
      <c r="P108" s="42">
        <f t="shared" si="39"/>
        <v>10</v>
      </c>
      <c r="Q108" s="42" t="s">
        <v>21</v>
      </c>
      <c r="R108" s="42">
        <v>0</v>
      </c>
      <c r="S108" s="32">
        <f t="shared" si="40"/>
        <v>10</v>
      </c>
      <c r="T108" s="42" t="s">
        <v>21</v>
      </c>
      <c r="U108" s="31">
        <f t="shared" si="41"/>
        <v>796.2052421257971</v>
      </c>
      <c r="V108" s="24">
        <f t="shared" si="42"/>
        <v>1542945.311160638</v>
      </c>
      <c r="W108" s="42" t="s">
        <v>21</v>
      </c>
      <c r="X108" s="24">
        <f t="shared" si="43"/>
        <v>-19378.738414747324</v>
      </c>
      <c r="Y108" s="42">
        <f t="shared" si="44"/>
        <v>10</v>
      </c>
      <c r="Z108" s="42" t="s">
        <v>21</v>
      </c>
      <c r="AA108" s="42">
        <f t="shared" si="45"/>
        <v>-1141.6685993489355</v>
      </c>
      <c r="AB108" s="47">
        <f t="shared" si="33"/>
        <v>-5.1358704263920076</v>
      </c>
      <c r="AC108" s="42" t="s">
        <v>21</v>
      </c>
      <c r="AD108" s="42">
        <f t="shared" si="34"/>
        <v>-1351.5276418610738</v>
      </c>
      <c r="AE108" s="42">
        <f t="shared" si="46"/>
        <v>1351.5374001038933</v>
      </c>
      <c r="AF108" s="31">
        <f t="shared" si="47"/>
        <v>-89.782274313872009</v>
      </c>
      <c r="AG108" s="54">
        <f t="shared" si="48"/>
        <v>1.3515374001038933</v>
      </c>
      <c r="AH108" s="14">
        <f t="shared" si="49"/>
        <v>517.9286936093597</v>
      </c>
    </row>
    <row r="109" spans="8:34">
      <c r="H109" s="32">
        <f t="shared" si="35"/>
        <v>706</v>
      </c>
      <c r="I109" s="50">
        <f t="shared" si="36"/>
        <v>706000</v>
      </c>
      <c r="J109" s="42">
        <v>0</v>
      </c>
      <c r="K109" s="24" t="s">
        <v>21</v>
      </c>
      <c r="L109" s="24">
        <f t="shared" si="37"/>
        <v>-1932.3841138784865</v>
      </c>
      <c r="M109" s="32">
        <v>0</v>
      </c>
      <c r="N109" s="28" t="s">
        <v>21</v>
      </c>
      <c r="O109" s="31">
        <f t="shared" si="38"/>
        <v>798.46718883638198</v>
      </c>
      <c r="P109" s="42">
        <f t="shared" si="39"/>
        <v>10</v>
      </c>
      <c r="Q109" s="42" t="s">
        <v>21</v>
      </c>
      <c r="R109" s="42">
        <v>0</v>
      </c>
      <c r="S109" s="32">
        <f t="shared" si="40"/>
        <v>10</v>
      </c>
      <c r="T109" s="42" t="s">
        <v>21</v>
      </c>
      <c r="U109" s="31">
        <f t="shared" si="41"/>
        <v>798.46718883638198</v>
      </c>
      <c r="V109" s="24">
        <f t="shared" si="42"/>
        <v>1542945.311160638</v>
      </c>
      <c r="W109" s="42" t="s">
        <v>21</v>
      </c>
      <c r="X109" s="24">
        <f t="shared" si="43"/>
        <v>-19323.841138784865</v>
      </c>
      <c r="Y109" s="42">
        <f t="shared" si="44"/>
        <v>10</v>
      </c>
      <c r="Z109" s="42" t="s">
        <v>21</v>
      </c>
      <c r="AA109" s="42">
        <f t="shared" si="45"/>
        <v>-1133.9169250421046</v>
      </c>
      <c r="AB109" s="47">
        <f t="shared" si="33"/>
        <v>-5.0410924486267845</v>
      </c>
      <c r="AC109" s="42" t="s">
        <v>21</v>
      </c>
      <c r="AD109" s="42">
        <f t="shared" si="34"/>
        <v>-1360.7661090585009</v>
      </c>
      <c r="AE109" s="42">
        <f t="shared" si="46"/>
        <v>1360.7754466388963</v>
      </c>
      <c r="AF109" s="31">
        <f t="shared" si="47"/>
        <v>-89.78774309691471</v>
      </c>
      <c r="AG109" s="54">
        <f t="shared" si="48"/>
        <v>1.3607754466388962</v>
      </c>
      <c r="AH109" s="14">
        <f t="shared" si="49"/>
        <v>514.41257389600469</v>
      </c>
    </row>
    <row r="110" spans="8:34">
      <c r="H110" s="32">
        <f t="shared" si="35"/>
        <v>708</v>
      </c>
      <c r="I110" s="50">
        <f t="shared" si="36"/>
        <v>708000</v>
      </c>
      <c r="J110" s="42">
        <v>0</v>
      </c>
      <c r="K110" s="24" t="s">
        <v>21</v>
      </c>
      <c r="L110" s="24">
        <f t="shared" si="37"/>
        <v>-1926.9254016923887</v>
      </c>
      <c r="M110" s="32">
        <v>0</v>
      </c>
      <c r="N110" s="28" t="s">
        <v>21</v>
      </c>
      <c r="O110" s="31">
        <f t="shared" si="38"/>
        <v>800.72913554696663</v>
      </c>
      <c r="P110" s="42">
        <f t="shared" si="39"/>
        <v>10</v>
      </c>
      <c r="Q110" s="42" t="s">
        <v>21</v>
      </c>
      <c r="R110" s="42">
        <v>0</v>
      </c>
      <c r="S110" s="32">
        <f t="shared" si="40"/>
        <v>10</v>
      </c>
      <c r="T110" s="42" t="s">
        <v>21</v>
      </c>
      <c r="U110" s="31">
        <f t="shared" si="41"/>
        <v>800.72913554696663</v>
      </c>
      <c r="V110" s="24">
        <f t="shared" si="42"/>
        <v>1542945.3111606378</v>
      </c>
      <c r="W110" s="42" t="s">
        <v>21</v>
      </c>
      <c r="X110" s="24">
        <f t="shared" si="43"/>
        <v>-19269.254016923886</v>
      </c>
      <c r="Y110" s="42">
        <f t="shared" si="44"/>
        <v>10</v>
      </c>
      <c r="Z110" s="42" t="s">
        <v>21</v>
      </c>
      <c r="AA110" s="42">
        <f t="shared" si="45"/>
        <v>-1126.1962661454222</v>
      </c>
      <c r="AB110" s="47">
        <f t="shared" si="33"/>
        <v>-4.9443548309186705</v>
      </c>
      <c r="AC110" s="42" t="s">
        <v>21</v>
      </c>
      <c r="AD110" s="42">
        <f t="shared" si="34"/>
        <v>-1370.0940067845199</v>
      </c>
      <c r="AE110" s="42">
        <f t="shared" si="46"/>
        <v>1370.1029282763957</v>
      </c>
      <c r="AF110" s="31">
        <f t="shared" si="47"/>
        <v>-89.793233578828378</v>
      </c>
      <c r="AG110" s="54">
        <f t="shared" si="48"/>
        <v>1.3701029282763957</v>
      </c>
      <c r="AH110" s="14">
        <f t="shared" si="49"/>
        <v>510.91052033631343</v>
      </c>
    </row>
    <row r="111" spans="8:34">
      <c r="H111" s="32">
        <f t="shared" si="35"/>
        <v>710</v>
      </c>
      <c r="I111" s="50">
        <f t="shared" si="36"/>
        <v>710000</v>
      </c>
      <c r="J111" s="42">
        <v>0</v>
      </c>
      <c r="K111" s="24" t="s">
        <v>21</v>
      </c>
      <c r="L111" s="24">
        <f t="shared" si="37"/>
        <v>-1921.4974428143823</v>
      </c>
      <c r="M111" s="32">
        <v>0</v>
      </c>
      <c r="N111" s="28" t="s">
        <v>21</v>
      </c>
      <c r="O111" s="31">
        <f t="shared" si="38"/>
        <v>802.99108225755128</v>
      </c>
      <c r="P111" s="42">
        <f t="shared" si="39"/>
        <v>10</v>
      </c>
      <c r="Q111" s="42" t="s">
        <v>21</v>
      </c>
      <c r="R111" s="42">
        <v>0</v>
      </c>
      <c r="S111" s="32">
        <f t="shared" si="40"/>
        <v>10</v>
      </c>
      <c r="T111" s="42" t="s">
        <v>21</v>
      </c>
      <c r="U111" s="31">
        <f t="shared" si="41"/>
        <v>802.99108225755128</v>
      </c>
      <c r="V111" s="24">
        <f t="shared" si="42"/>
        <v>1542945.3111606382</v>
      </c>
      <c r="W111" s="42" t="s">
        <v>21</v>
      </c>
      <c r="X111" s="24">
        <f t="shared" si="43"/>
        <v>-19214.974428143825</v>
      </c>
      <c r="Y111" s="42">
        <f t="shared" si="44"/>
        <v>10</v>
      </c>
      <c r="Z111" s="42" t="s">
        <v>21</v>
      </c>
      <c r="AA111" s="42">
        <f t="shared" si="45"/>
        <v>-1118.5063605568312</v>
      </c>
      <c r="AB111" s="47">
        <f t="shared" si="33"/>
        <v>-4.8456113267012793</v>
      </c>
      <c r="AC111" s="42" t="s">
        <v>21</v>
      </c>
      <c r="AD111" s="42">
        <f t="shared" si="34"/>
        <v>-1379.5127338442219</v>
      </c>
      <c r="AE111" s="42">
        <f t="shared" si="46"/>
        <v>1379.5212440508078</v>
      </c>
      <c r="AF111" s="31">
        <f t="shared" si="47"/>
        <v>-89.798746376482796</v>
      </c>
      <c r="AG111" s="54">
        <f t="shared" si="48"/>
        <v>1.3795212440508078</v>
      </c>
      <c r="AH111" s="14">
        <f t="shared" si="49"/>
        <v>507.42241413008571</v>
      </c>
    </row>
    <row r="112" spans="8:34">
      <c r="H112" s="32">
        <f t="shared" si="35"/>
        <v>712</v>
      </c>
      <c r="I112" s="50">
        <f t="shared" si="36"/>
        <v>712000</v>
      </c>
      <c r="J112" s="42">
        <v>0</v>
      </c>
      <c r="K112" s="24" t="s">
        <v>21</v>
      </c>
      <c r="L112" s="24">
        <f t="shared" si="37"/>
        <v>-1916.0999780873758</v>
      </c>
      <c r="M112" s="32">
        <v>0</v>
      </c>
      <c r="N112" s="28" t="s">
        <v>21</v>
      </c>
      <c r="O112" s="31">
        <f t="shared" si="38"/>
        <v>805.25302896813594</v>
      </c>
      <c r="P112" s="42">
        <f t="shared" si="39"/>
        <v>10</v>
      </c>
      <c r="Q112" s="42" t="s">
        <v>21</v>
      </c>
      <c r="R112" s="42">
        <v>0</v>
      </c>
      <c r="S112" s="32">
        <f t="shared" si="40"/>
        <v>10</v>
      </c>
      <c r="T112" s="42" t="s">
        <v>21</v>
      </c>
      <c r="U112" s="31">
        <f t="shared" si="41"/>
        <v>805.25302896813594</v>
      </c>
      <c r="V112" s="24">
        <f t="shared" si="42"/>
        <v>1542945.3111606382</v>
      </c>
      <c r="W112" s="42" t="s">
        <v>21</v>
      </c>
      <c r="X112" s="24">
        <f t="shared" si="43"/>
        <v>-19160.999780873757</v>
      </c>
      <c r="Y112" s="42">
        <f t="shared" si="44"/>
        <v>10</v>
      </c>
      <c r="Z112" s="42" t="s">
        <v>21</v>
      </c>
      <c r="AA112" s="42">
        <f t="shared" si="45"/>
        <v>-1110.84694911924</v>
      </c>
      <c r="AB112" s="47">
        <f t="shared" si="33"/>
        <v>-4.7448144011758</v>
      </c>
      <c r="AC112" s="42" t="s">
        <v>21</v>
      </c>
      <c r="AD112" s="42">
        <f t="shared" si="34"/>
        <v>-1389.0237179190588</v>
      </c>
      <c r="AE112" s="42">
        <f t="shared" si="46"/>
        <v>1389.031821883641</v>
      </c>
      <c r="AF112" s="31">
        <f t="shared" si="47"/>
        <v>-89.804282116380392</v>
      </c>
      <c r="AG112" s="54">
        <f t="shared" si="48"/>
        <v>1.389031821883641</v>
      </c>
      <c r="AH112" s="14">
        <f t="shared" si="49"/>
        <v>503.94813781209319</v>
      </c>
    </row>
    <row r="113" spans="8:34">
      <c r="H113" s="32">
        <f t="shared" si="35"/>
        <v>714</v>
      </c>
      <c r="I113" s="50">
        <f t="shared" si="36"/>
        <v>714000</v>
      </c>
      <c r="J113" s="42">
        <v>0</v>
      </c>
      <c r="K113" s="24" t="s">
        <v>21</v>
      </c>
      <c r="L113" s="24">
        <f t="shared" si="37"/>
        <v>-1910.7327512579991</v>
      </c>
      <c r="M113" s="32">
        <v>0</v>
      </c>
      <c r="N113" s="28" t="s">
        <v>21</v>
      </c>
      <c r="O113" s="31">
        <f t="shared" si="38"/>
        <v>807.51497567872059</v>
      </c>
      <c r="P113" s="42">
        <f t="shared" si="39"/>
        <v>10</v>
      </c>
      <c r="Q113" s="42" t="s">
        <v>21</v>
      </c>
      <c r="R113" s="42">
        <v>0</v>
      </c>
      <c r="S113" s="32">
        <f t="shared" si="40"/>
        <v>10</v>
      </c>
      <c r="T113" s="42" t="s">
        <v>21</v>
      </c>
      <c r="U113" s="31">
        <f t="shared" si="41"/>
        <v>807.51497567872059</v>
      </c>
      <c r="V113" s="24">
        <f t="shared" si="42"/>
        <v>1542945.311160638</v>
      </c>
      <c r="W113" s="42" t="s">
        <v>21</v>
      </c>
      <c r="X113" s="24">
        <f t="shared" si="43"/>
        <v>-19107.327512579992</v>
      </c>
      <c r="Y113" s="42">
        <f t="shared" si="44"/>
        <v>10</v>
      </c>
      <c r="Z113" s="42" t="s">
        <v>21</v>
      </c>
      <c r="AA113" s="42">
        <f t="shared" si="45"/>
        <v>-1103.2177755792786</v>
      </c>
      <c r="AB113" s="47">
        <f t="shared" si="33"/>
        <v>-4.6419151891466495</v>
      </c>
      <c r="AC113" s="42" t="s">
        <v>21</v>
      </c>
      <c r="AD113" s="42">
        <f t="shared" si="34"/>
        <v>-1398.6284163181958</v>
      </c>
      <c r="AE113" s="42">
        <f t="shared" si="46"/>
        <v>1398.6361193353214</v>
      </c>
      <c r="AF113" s="31">
        <f t="shared" si="47"/>
        <v>-89.809841434965875</v>
      </c>
      <c r="AG113" s="54">
        <f t="shared" si="48"/>
        <v>1.3986361193353214</v>
      </c>
      <c r="AH113" s="14">
        <f t="shared" si="49"/>
        <v>500.48757523340907</v>
      </c>
    </row>
    <row r="114" spans="8:34">
      <c r="H114" s="32">
        <f t="shared" si="35"/>
        <v>716</v>
      </c>
      <c r="I114" s="50">
        <f t="shared" si="36"/>
        <v>716000</v>
      </c>
      <c r="J114" s="42">
        <v>0</v>
      </c>
      <c r="K114" s="24" t="s">
        <v>21</v>
      </c>
      <c r="L114" s="24">
        <f t="shared" si="37"/>
        <v>-1905.3955089360495</v>
      </c>
      <c r="M114" s="32">
        <v>0</v>
      </c>
      <c r="N114" s="28" t="s">
        <v>21</v>
      </c>
      <c r="O114" s="31">
        <f t="shared" si="38"/>
        <v>809.77692238930524</v>
      </c>
      <c r="P114" s="42">
        <f t="shared" si="39"/>
        <v>10</v>
      </c>
      <c r="Q114" s="42" t="s">
        <v>21</v>
      </c>
      <c r="R114" s="42">
        <v>0</v>
      </c>
      <c r="S114" s="32">
        <f t="shared" si="40"/>
        <v>10</v>
      </c>
      <c r="T114" s="42" t="s">
        <v>21</v>
      </c>
      <c r="U114" s="31">
        <f t="shared" si="41"/>
        <v>809.77692238930524</v>
      </c>
      <c r="V114" s="24">
        <f t="shared" si="42"/>
        <v>1542945.3111606382</v>
      </c>
      <c r="W114" s="42" t="s">
        <v>21</v>
      </c>
      <c r="X114" s="24">
        <f t="shared" si="43"/>
        <v>-19053.955089360494</v>
      </c>
      <c r="Y114" s="42">
        <f t="shared" si="44"/>
        <v>10</v>
      </c>
      <c r="Z114" s="42" t="s">
        <v>21</v>
      </c>
      <c r="AA114" s="42">
        <f t="shared" si="45"/>
        <v>-1095.6185865467442</v>
      </c>
      <c r="AB114" s="47">
        <f t="shared" si="33"/>
        <v>-4.5368634512610102</v>
      </c>
      <c r="AC114" s="42" t="s">
        <v>21</v>
      </c>
      <c r="AD114" s="42">
        <f t="shared" si="34"/>
        <v>-1408.3283167534321</v>
      </c>
      <c r="AE114" s="42">
        <f t="shared" si="46"/>
        <v>1408.3356243806129</v>
      </c>
      <c r="AF114" s="31">
        <f t="shared" si="47"/>
        <v>-89.815424978897369</v>
      </c>
      <c r="AG114" s="54">
        <f t="shared" si="48"/>
        <v>1.4083356243806129</v>
      </c>
      <c r="AH114" s="14">
        <f t="shared" si="49"/>
        <v>497.04061154304787</v>
      </c>
    </row>
    <row r="115" spans="8:34">
      <c r="H115" s="32">
        <f t="shared" si="35"/>
        <v>718</v>
      </c>
      <c r="I115" s="50">
        <f t="shared" si="36"/>
        <v>718000</v>
      </c>
      <c r="J115" s="42">
        <v>0</v>
      </c>
      <c r="K115" s="24" t="s">
        <v>21</v>
      </c>
      <c r="L115" s="24">
        <f t="shared" si="37"/>
        <v>-1900.0880005546119</v>
      </c>
      <c r="M115" s="32">
        <v>0</v>
      </c>
      <c r="N115" s="28" t="s">
        <v>21</v>
      </c>
      <c r="O115" s="31">
        <f t="shared" si="38"/>
        <v>812.03886909988989</v>
      </c>
      <c r="P115" s="42">
        <f t="shared" si="39"/>
        <v>10</v>
      </c>
      <c r="Q115" s="42" t="s">
        <v>21</v>
      </c>
      <c r="R115" s="42">
        <v>0</v>
      </c>
      <c r="S115" s="32">
        <f t="shared" si="40"/>
        <v>10</v>
      </c>
      <c r="T115" s="42" t="s">
        <v>21</v>
      </c>
      <c r="U115" s="31">
        <f t="shared" si="41"/>
        <v>812.03886909988989</v>
      </c>
      <c r="V115" s="24">
        <f t="shared" si="42"/>
        <v>1542945.311160638</v>
      </c>
      <c r="W115" s="42" t="s">
        <v>21</v>
      </c>
      <c r="X115" s="24">
        <f t="shared" si="43"/>
        <v>-19000.880005546118</v>
      </c>
      <c r="Y115" s="42">
        <f t="shared" si="44"/>
        <v>10</v>
      </c>
      <c r="Z115" s="42" t="s">
        <v>21</v>
      </c>
      <c r="AA115" s="42">
        <f t="shared" si="45"/>
        <v>-1088.0491314547221</v>
      </c>
      <c r="AB115" s="47">
        <f t="shared" si="33"/>
        <v>-4.4296075285835972</v>
      </c>
      <c r="AC115" s="42" t="s">
        <v>21</v>
      </c>
      <c r="AD115" s="42">
        <f t="shared" si="34"/>
        <v>-1418.1249381385437</v>
      </c>
      <c r="AE115" s="42">
        <f t="shared" si="46"/>
        <v>1418.1318562084789</v>
      </c>
      <c r="AF115" s="31">
        <f t="shared" si="47"/>
        <v>-89.821033405407221</v>
      </c>
      <c r="AG115" s="54">
        <f t="shared" si="48"/>
        <v>1.4181318562084788</v>
      </c>
      <c r="AH115" s="14">
        <f t="shared" si="49"/>
        <v>493.60713316991689</v>
      </c>
    </row>
    <row r="116" spans="8:34">
      <c r="H116" s="32">
        <f t="shared" si="35"/>
        <v>720</v>
      </c>
      <c r="I116" s="50">
        <f t="shared" si="36"/>
        <v>720000</v>
      </c>
      <c r="J116" s="42">
        <v>0</v>
      </c>
      <c r="K116" s="24" t="s">
        <v>21</v>
      </c>
      <c r="L116" s="24">
        <f t="shared" si="37"/>
        <v>-1894.8099783308492</v>
      </c>
      <c r="M116" s="32">
        <v>0</v>
      </c>
      <c r="N116" s="28" t="s">
        <v>21</v>
      </c>
      <c r="O116" s="31">
        <f t="shared" si="38"/>
        <v>814.30081581047443</v>
      </c>
      <c r="P116" s="42">
        <f t="shared" si="39"/>
        <v>10</v>
      </c>
      <c r="Q116" s="42" t="s">
        <v>21</v>
      </c>
      <c r="R116" s="42">
        <v>0</v>
      </c>
      <c r="S116" s="32">
        <f t="shared" si="40"/>
        <v>10</v>
      </c>
      <c r="T116" s="42" t="s">
        <v>21</v>
      </c>
      <c r="U116" s="31">
        <f t="shared" si="41"/>
        <v>814.30081581047443</v>
      </c>
      <c r="V116" s="24">
        <f t="shared" si="42"/>
        <v>1542945.3111606378</v>
      </c>
      <c r="W116" s="42" t="s">
        <v>21</v>
      </c>
      <c r="X116" s="24">
        <f t="shared" si="43"/>
        <v>-18948.099783308491</v>
      </c>
      <c r="Y116" s="42">
        <f t="shared" si="44"/>
        <v>10</v>
      </c>
      <c r="Z116" s="42" t="s">
        <v>21</v>
      </c>
      <c r="AA116" s="42">
        <f t="shared" si="45"/>
        <v>-1080.5091625203747</v>
      </c>
      <c r="AB116" s="47">
        <f t="shared" si="33"/>
        <v>-4.3200942954343544</v>
      </c>
      <c r="AC116" s="42" t="s">
        <v>21</v>
      </c>
      <c r="AD116" s="42">
        <f t="shared" si="34"/>
        <v>-1428.0198314139668</v>
      </c>
      <c r="AE116" s="42">
        <f t="shared" si="46"/>
        <v>1428.0263660473133</v>
      </c>
      <c r="AF116" s="31">
        <f t="shared" si="47"/>
        <v>-89.826667382576971</v>
      </c>
      <c r="AG116" s="54">
        <f t="shared" si="48"/>
        <v>1.4280263660473134</v>
      </c>
      <c r="AH116" s="14">
        <f t="shared" si="49"/>
        <v>490.18702780506476</v>
      </c>
    </row>
    <row r="117" spans="8:34">
      <c r="H117" s="32">
        <f t="shared" si="35"/>
        <v>722</v>
      </c>
      <c r="I117" s="50">
        <f t="shared" si="36"/>
        <v>722000</v>
      </c>
      <c r="J117" s="42">
        <v>0</v>
      </c>
      <c r="K117" s="24" t="s">
        <v>21</v>
      </c>
      <c r="L117" s="24">
        <f t="shared" si="37"/>
        <v>-1889.5611972274398</v>
      </c>
      <c r="M117" s="32">
        <v>0</v>
      </c>
      <c r="N117" s="28" t="s">
        <v>21</v>
      </c>
      <c r="O117" s="31">
        <f t="shared" si="38"/>
        <v>816.56276252105908</v>
      </c>
      <c r="P117" s="42">
        <f t="shared" si="39"/>
        <v>10</v>
      </c>
      <c r="Q117" s="42" t="s">
        <v>21</v>
      </c>
      <c r="R117" s="42">
        <v>0</v>
      </c>
      <c r="S117" s="32">
        <f t="shared" si="40"/>
        <v>10</v>
      </c>
      <c r="T117" s="42" t="s">
        <v>21</v>
      </c>
      <c r="U117" s="31">
        <f t="shared" si="41"/>
        <v>816.56276252105908</v>
      </c>
      <c r="V117" s="24">
        <f t="shared" si="42"/>
        <v>1542945.311160638</v>
      </c>
      <c r="W117" s="42" t="s">
        <v>21</v>
      </c>
      <c r="X117" s="24">
        <f t="shared" si="43"/>
        <v>-18895.611972274397</v>
      </c>
      <c r="Y117" s="42">
        <f t="shared" si="44"/>
        <v>10</v>
      </c>
      <c r="Z117" s="42" t="s">
        <v>21</v>
      </c>
      <c r="AA117" s="42">
        <f t="shared" si="45"/>
        <v>-1072.9984347063807</v>
      </c>
      <c r="AB117" s="47">
        <f t="shared" si="33"/>
        <v>-4.2082691104134673</v>
      </c>
      <c r="AC117" s="42" t="s">
        <v>21</v>
      </c>
      <c r="AD117" s="42">
        <f t="shared" si="34"/>
        <v>-1438.0145803977532</v>
      </c>
      <c r="AE117" s="42">
        <f t="shared" si="46"/>
        <v>1438.0207380164695</v>
      </c>
      <c r="AF117" s="31">
        <f t="shared" si="47"/>
        <v>-89.832327589678911</v>
      </c>
      <c r="AG117" s="54">
        <f t="shared" si="48"/>
        <v>1.4380207380164696</v>
      </c>
      <c r="AH117" s="14">
        <f t="shared" si="49"/>
        <v>486.78018438422754</v>
      </c>
    </row>
    <row r="118" spans="8:34">
      <c r="H118" s="32">
        <f t="shared" si="35"/>
        <v>724</v>
      </c>
      <c r="I118" s="50">
        <f t="shared" si="36"/>
        <v>724000</v>
      </c>
      <c r="J118" s="42">
        <v>0</v>
      </c>
      <c r="K118" s="24" t="s">
        <v>21</v>
      </c>
      <c r="L118" s="24">
        <f t="shared" si="37"/>
        <v>-1884.3414149146568</v>
      </c>
      <c r="M118" s="32">
        <v>0</v>
      </c>
      <c r="N118" s="28" t="s">
        <v>21</v>
      </c>
      <c r="O118" s="31">
        <f t="shared" si="38"/>
        <v>818.82470923164374</v>
      </c>
      <c r="P118" s="42">
        <f t="shared" si="39"/>
        <v>10</v>
      </c>
      <c r="Q118" s="42" t="s">
        <v>21</v>
      </c>
      <c r="R118" s="42">
        <v>0</v>
      </c>
      <c r="S118" s="32">
        <f t="shared" si="40"/>
        <v>10</v>
      </c>
      <c r="T118" s="42" t="s">
        <v>21</v>
      </c>
      <c r="U118" s="31">
        <f t="shared" si="41"/>
        <v>818.82470923164374</v>
      </c>
      <c r="V118" s="24">
        <f t="shared" si="42"/>
        <v>1542945.311160638</v>
      </c>
      <c r="W118" s="42" t="s">
        <v>21</v>
      </c>
      <c r="X118" s="24">
        <f t="shared" si="43"/>
        <v>-18843.414149146567</v>
      </c>
      <c r="Y118" s="42">
        <f t="shared" si="44"/>
        <v>10</v>
      </c>
      <c r="Z118" s="42" t="s">
        <v>21</v>
      </c>
      <c r="AA118" s="42">
        <f t="shared" si="45"/>
        <v>-1065.516705683013</v>
      </c>
      <c r="AB118" s="47">
        <f t="shared" si="33"/>
        <v>-4.0940757655343125</v>
      </c>
      <c r="AC118" s="42" t="s">
        <v>21</v>
      </c>
      <c r="AD118" s="42">
        <f t="shared" si="34"/>
        <v>-1448.1108026637787</v>
      </c>
      <c r="AE118" s="42">
        <f t="shared" si="46"/>
        <v>1448.1165900050685</v>
      </c>
      <c r="AF118" s="31">
        <f t="shared" si="47"/>
        <v>-89.838014717544056</v>
      </c>
      <c r="AG118" s="54">
        <f t="shared" si="48"/>
        <v>1.4481165900050685</v>
      </c>
      <c r="AH118" s="14">
        <f t="shared" si="49"/>
        <v>483.38649307066493</v>
      </c>
    </row>
    <row r="119" spans="8:34">
      <c r="H119" s="32">
        <f t="shared" si="35"/>
        <v>726</v>
      </c>
      <c r="I119" s="50">
        <f t="shared" si="36"/>
        <v>726000</v>
      </c>
      <c r="J119" s="42">
        <v>0</v>
      </c>
      <c r="K119" s="24" t="s">
        <v>21</v>
      </c>
      <c r="L119" s="24">
        <f t="shared" si="37"/>
        <v>-1879.1503917330738</v>
      </c>
      <c r="M119" s="32">
        <v>0</v>
      </c>
      <c r="N119" s="28" t="s">
        <v>21</v>
      </c>
      <c r="O119" s="31">
        <f t="shared" si="38"/>
        <v>821.08665594222839</v>
      </c>
      <c r="P119" s="42">
        <f t="shared" si="39"/>
        <v>10</v>
      </c>
      <c r="Q119" s="42" t="s">
        <v>21</v>
      </c>
      <c r="R119" s="42">
        <v>0</v>
      </c>
      <c r="S119" s="32">
        <f t="shared" si="40"/>
        <v>10</v>
      </c>
      <c r="T119" s="42" t="s">
        <v>21</v>
      </c>
      <c r="U119" s="31">
        <f t="shared" si="41"/>
        <v>821.08665594222839</v>
      </c>
      <c r="V119" s="24">
        <f t="shared" si="42"/>
        <v>1542945.311160638</v>
      </c>
      <c r="W119" s="42" t="s">
        <v>21</v>
      </c>
      <c r="X119" s="24">
        <f t="shared" si="43"/>
        <v>-18791.503917330738</v>
      </c>
      <c r="Y119" s="42">
        <f t="shared" si="44"/>
        <v>10</v>
      </c>
      <c r="Z119" s="42" t="s">
        <v>21</v>
      </c>
      <c r="AA119" s="42">
        <f t="shared" si="45"/>
        <v>-1058.0637357908454</v>
      </c>
      <c r="AB119" s="47">
        <f t="shared" si="33"/>
        <v>-3.977456433380937</v>
      </c>
      <c r="AC119" s="42" t="s">
        <v>21</v>
      </c>
      <c r="AD119" s="42">
        <f t="shared" si="34"/>
        <v>-1458.3101504482377</v>
      </c>
      <c r="AE119" s="42">
        <f t="shared" si="46"/>
        <v>1458.3155745791241</v>
      </c>
      <c r="AF119" s="31">
        <f t="shared" si="47"/>
        <v>-89.843729468882614</v>
      </c>
      <c r="AG119" s="54">
        <f t="shared" si="48"/>
        <v>1.4583155745791241</v>
      </c>
      <c r="AH119" s="14">
        <f t="shared" si="49"/>
        <v>480.00584523827973</v>
      </c>
    </row>
    <row r="120" spans="8:34">
      <c r="H120" s="32">
        <f t="shared" si="35"/>
        <v>728</v>
      </c>
      <c r="I120" s="50">
        <f t="shared" si="36"/>
        <v>728000</v>
      </c>
      <c r="J120" s="42">
        <v>0</v>
      </c>
      <c r="K120" s="24" t="s">
        <v>21</v>
      </c>
      <c r="L120" s="24">
        <f t="shared" si="37"/>
        <v>-1873.9878906568838</v>
      </c>
      <c r="M120" s="32">
        <v>0</v>
      </c>
      <c r="N120" s="28" t="s">
        <v>21</v>
      </c>
      <c r="O120" s="31">
        <f t="shared" si="38"/>
        <v>823.34860265281304</v>
      </c>
      <c r="P120" s="42">
        <f t="shared" si="39"/>
        <v>10</v>
      </c>
      <c r="Q120" s="42" t="s">
        <v>21</v>
      </c>
      <c r="R120" s="42">
        <v>0</v>
      </c>
      <c r="S120" s="32">
        <f t="shared" si="40"/>
        <v>10</v>
      </c>
      <c r="T120" s="42" t="s">
        <v>21</v>
      </c>
      <c r="U120" s="31">
        <f t="shared" si="41"/>
        <v>823.34860265281304</v>
      </c>
      <c r="V120" s="24">
        <f t="shared" si="42"/>
        <v>1542945.3111606378</v>
      </c>
      <c r="W120" s="42" t="s">
        <v>21</v>
      </c>
      <c r="X120" s="24">
        <f t="shared" si="43"/>
        <v>-18739.87890656884</v>
      </c>
      <c r="Y120" s="42">
        <f t="shared" si="44"/>
        <v>10</v>
      </c>
      <c r="Z120" s="42" t="s">
        <v>21</v>
      </c>
      <c r="AA120" s="42">
        <f t="shared" si="45"/>
        <v>-1050.6392880040707</v>
      </c>
      <c r="AB120" s="47">
        <f t="shared" si="33"/>
        <v>-3.8583516122027093</v>
      </c>
      <c r="AC120" s="42" t="s">
        <v>21</v>
      </c>
      <c r="AD120" s="42">
        <f t="shared" si="34"/>
        <v>-1468.6143115854823</v>
      </c>
      <c r="AE120" s="42">
        <f t="shared" si="46"/>
        <v>1468.6193799180451</v>
      </c>
      <c r="AF120" s="31">
        <f t="shared" si="47"/>
        <v>-89.849472558658562</v>
      </c>
      <c r="AG120" s="54">
        <f t="shared" si="48"/>
        <v>1.4686193799180451</v>
      </c>
      <c r="AH120" s="14">
        <f t="shared" si="49"/>
        <v>476.63813345501597</v>
      </c>
    </row>
    <row r="121" spans="8:34">
      <c r="H121" s="32">
        <f t="shared" si="35"/>
        <v>730</v>
      </c>
      <c r="I121" s="50">
        <f t="shared" si="36"/>
        <v>730000</v>
      </c>
      <c r="J121" s="42">
        <v>0</v>
      </c>
      <c r="K121" s="24" t="s">
        <v>21</v>
      </c>
      <c r="L121" s="24">
        <f t="shared" si="37"/>
        <v>-1868.8536772578241</v>
      </c>
      <c r="M121" s="32">
        <v>0</v>
      </c>
      <c r="N121" s="28" t="s">
        <v>21</v>
      </c>
      <c r="O121" s="31">
        <f t="shared" si="38"/>
        <v>825.61054936339769</v>
      </c>
      <c r="P121" s="42">
        <f t="shared" si="39"/>
        <v>10</v>
      </c>
      <c r="Q121" s="42" t="s">
        <v>21</v>
      </c>
      <c r="R121" s="42">
        <v>0</v>
      </c>
      <c r="S121" s="32">
        <f t="shared" si="40"/>
        <v>10</v>
      </c>
      <c r="T121" s="42" t="s">
        <v>21</v>
      </c>
      <c r="U121" s="31">
        <f t="shared" si="41"/>
        <v>825.61054936339769</v>
      </c>
      <c r="V121" s="24">
        <f t="shared" si="42"/>
        <v>1542945.311160638</v>
      </c>
      <c r="W121" s="42" t="s">
        <v>21</v>
      </c>
      <c r="X121" s="24">
        <f t="shared" si="43"/>
        <v>-18688.536772578242</v>
      </c>
      <c r="Y121" s="42">
        <f t="shared" si="44"/>
        <v>10</v>
      </c>
      <c r="Z121" s="42" t="s">
        <v>21</v>
      </c>
      <c r="AA121" s="42">
        <f t="shared" si="45"/>
        <v>-1043.2431278944264</v>
      </c>
      <c r="AB121" s="47">
        <f t="shared" si="33"/>
        <v>-3.7367000688543621</v>
      </c>
      <c r="AC121" s="42" t="s">
        <v>21</v>
      </c>
      <c r="AD121" s="42">
        <f t="shared" si="34"/>
        <v>-1479.0250104743297</v>
      </c>
      <c r="AE121" s="42">
        <f t="shared" si="46"/>
        <v>1479.029730781635</v>
      </c>
      <c r="AF121" s="31">
        <f t="shared" si="47"/>
        <v>-89.85524471445153</v>
      </c>
      <c r="AG121" s="54">
        <f t="shared" si="48"/>
        <v>1.4790297307816349</v>
      </c>
      <c r="AH121" s="14">
        <f t="shared" si="49"/>
        <v>473.28325146653088</v>
      </c>
    </row>
    <row r="122" spans="8:34">
      <c r="H122" s="32">
        <f t="shared" si="35"/>
        <v>732</v>
      </c>
      <c r="I122" s="50">
        <f t="shared" si="36"/>
        <v>732000</v>
      </c>
      <c r="J122" s="42">
        <v>0</v>
      </c>
      <c r="K122" s="24" t="s">
        <v>21</v>
      </c>
      <c r="L122" s="24">
        <f t="shared" si="37"/>
        <v>-1863.7475196696876</v>
      </c>
      <c r="M122" s="32">
        <v>0</v>
      </c>
      <c r="N122" s="28" t="s">
        <v>21</v>
      </c>
      <c r="O122" s="31">
        <f t="shared" si="38"/>
        <v>827.87249607398235</v>
      </c>
      <c r="P122" s="42">
        <f t="shared" si="39"/>
        <v>10</v>
      </c>
      <c r="Q122" s="42" t="s">
        <v>21</v>
      </c>
      <c r="R122" s="42">
        <v>0</v>
      </c>
      <c r="S122" s="32">
        <f t="shared" si="40"/>
        <v>10</v>
      </c>
      <c r="T122" s="42" t="s">
        <v>21</v>
      </c>
      <c r="U122" s="31">
        <f t="shared" si="41"/>
        <v>827.87249607398235</v>
      </c>
      <c r="V122" s="24">
        <f t="shared" si="42"/>
        <v>1542945.3111606378</v>
      </c>
      <c r="W122" s="42" t="s">
        <v>21</v>
      </c>
      <c r="X122" s="24">
        <f t="shared" si="43"/>
        <v>-18637.475196696876</v>
      </c>
      <c r="Y122" s="42">
        <f t="shared" si="44"/>
        <v>10</v>
      </c>
      <c r="Z122" s="42" t="s">
        <v>21</v>
      </c>
      <c r="AA122" s="42">
        <f t="shared" si="45"/>
        <v>-1035.8750235957052</v>
      </c>
      <c r="AB122" s="47">
        <f t="shared" si="33"/>
        <v>-3.6124387794849118</v>
      </c>
      <c r="AC122" s="42" t="s">
        <v>21</v>
      </c>
      <c r="AD122" s="42">
        <f t="shared" si="34"/>
        <v>-1489.5440090759903</v>
      </c>
      <c r="AE122" s="42">
        <f t="shared" si="46"/>
        <v>1489.5483895087496</v>
      </c>
      <c r="AF122" s="31">
        <f t="shared" si="47"/>
        <v>-89.861046676852993</v>
      </c>
      <c r="AG122" s="54">
        <f t="shared" si="48"/>
        <v>1.4895483895087496</v>
      </c>
      <c r="AH122" s="14">
        <f t="shared" si="49"/>
        <v>469.94109418013522</v>
      </c>
    </row>
    <row r="123" spans="8:34">
      <c r="H123" s="32">
        <f t="shared" si="35"/>
        <v>734</v>
      </c>
      <c r="I123" s="50">
        <f t="shared" si="36"/>
        <v>734000</v>
      </c>
      <c r="J123" s="42">
        <v>0</v>
      </c>
      <c r="K123" s="24" t="s">
        <v>21</v>
      </c>
      <c r="L123" s="24">
        <f t="shared" si="37"/>
        <v>-1858.6691885534217</v>
      </c>
      <c r="M123" s="32">
        <v>0</v>
      </c>
      <c r="N123" s="28" t="s">
        <v>21</v>
      </c>
      <c r="O123" s="31">
        <f t="shared" si="38"/>
        <v>830.134442784567</v>
      </c>
      <c r="P123" s="42">
        <f t="shared" si="39"/>
        <v>10</v>
      </c>
      <c r="Q123" s="42" t="s">
        <v>21</v>
      </c>
      <c r="R123" s="42">
        <v>0</v>
      </c>
      <c r="S123" s="32">
        <f t="shared" si="40"/>
        <v>10</v>
      </c>
      <c r="T123" s="42" t="s">
        <v>21</v>
      </c>
      <c r="U123" s="31">
        <f t="shared" si="41"/>
        <v>830.134442784567</v>
      </c>
      <c r="V123" s="24">
        <f t="shared" si="42"/>
        <v>1542945.311160638</v>
      </c>
      <c r="W123" s="42" t="s">
        <v>21</v>
      </c>
      <c r="X123" s="24">
        <f t="shared" si="43"/>
        <v>-18586.691885534216</v>
      </c>
      <c r="Y123" s="42">
        <f t="shared" si="44"/>
        <v>10</v>
      </c>
      <c r="Z123" s="42" t="s">
        <v>21</v>
      </c>
      <c r="AA123" s="42">
        <f t="shared" si="45"/>
        <v>-1028.5347457688547</v>
      </c>
      <c r="AB123" s="47">
        <f t="shared" si="33"/>
        <v>-3.4855028678744233</v>
      </c>
      <c r="AC123" s="42" t="s">
        <v>21</v>
      </c>
      <c r="AD123" s="42">
        <f t="shared" si="34"/>
        <v>-1500.1731079448382</v>
      </c>
      <c r="AE123" s="42">
        <f t="shared" si="46"/>
        <v>1500.1771570488324</v>
      </c>
      <c r="AF123" s="31">
        <f t="shared" si="47"/>
        <v>-89.866879199867711</v>
      </c>
      <c r="AG123" s="54">
        <f t="shared" si="48"/>
        <v>1.5001771570488325</v>
      </c>
      <c r="AH123" s="14">
        <f t="shared" si="49"/>
        <v>466.61155764899718</v>
      </c>
    </row>
    <row r="124" spans="8:34">
      <c r="H124" s="32">
        <f t="shared" si="35"/>
        <v>736</v>
      </c>
      <c r="I124" s="50">
        <f t="shared" si="36"/>
        <v>736000</v>
      </c>
      <c r="J124" s="42">
        <v>0</v>
      </c>
      <c r="K124" s="24" t="s">
        <v>21</v>
      </c>
      <c r="L124" s="24">
        <f t="shared" si="37"/>
        <v>-1853.6184570627875</v>
      </c>
      <c r="M124" s="32">
        <v>0</v>
      </c>
      <c r="N124" s="28" t="s">
        <v>21</v>
      </c>
      <c r="O124" s="31">
        <f t="shared" si="38"/>
        <v>832.39638949515165</v>
      </c>
      <c r="P124" s="42">
        <f t="shared" si="39"/>
        <v>10</v>
      </c>
      <c r="Q124" s="42" t="s">
        <v>21</v>
      </c>
      <c r="R124" s="42">
        <v>0</v>
      </c>
      <c r="S124" s="32">
        <f t="shared" si="40"/>
        <v>10</v>
      </c>
      <c r="T124" s="42" t="s">
        <v>21</v>
      </c>
      <c r="U124" s="31">
        <f t="shared" si="41"/>
        <v>832.39638949515165</v>
      </c>
      <c r="V124" s="24">
        <f t="shared" si="42"/>
        <v>1542945.311160638</v>
      </c>
      <c r="W124" s="42" t="s">
        <v>21</v>
      </c>
      <c r="X124" s="24">
        <f t="shared" si="43"/>
        <v>-18536.184570627876</v>
      </c>
      <c r="Y124" s="42">
        <f t="shared" si="44"/>
        <v>10</v>
      </c>
      <c r="Z124" s="42" t="s">
        <v>21</v>
      </c>
      <c r="AA124" s="42">
        <f t="shared" si="45"/>
        <v>-1021.2220675676358</v>
      </c>
      <c r="AB124" s="47">
        <f t="shared" si="33"/>
        <v>-3.3558255413119942</v>
      </c>
      <c r="AC124" s="42" t="s">
        <v>21</v>
      </c>
      <c r="AD124" s="42">
        <f t="shared" si="34"/>
        <v>-1510.9141472932961</v>
      </c>
      <c r="AE124" s="42">
        <f t="shared" si="46"/>
        <v>1510.9178740276031</v>
      </c>
      <c r="AF124" s="31">
        <f t="shared" si="47"/>
        <v>-89.872743051298087</v>
      </c>
      <c r="AG124" s="54">
        <f t="shared" si="48"/>
        <v>1.5109178740276032</v>
      </c>
      <c r="AH124" s="14">
        <f t="shared" si="49"/>
        <v>463.29453905660233</v>
      </c>
    </row>
    <row r="125" spans="8:34">
      <c r="H125" s="32">
        <f t="shared" si="35"/>
        <v>738</v>
      </c>
      <c r="I125" s="50">
        <f t="shared" si="36"/>
        <v>738000</v>
      </c>
      <c r="J125" s="42">
        <v>0</v>
      </c>
      <c r="K125" s="24" t="s">
        <v>21</v>
      </c>
      <c r="L125" s="24">
        <f t="shared" si="37"/>
        <v>-1848.5951008105847</v>
      </c>
      <c r="M125" s="32">
        <v>0</v>
      </c>
      <c r="N125" s="28" t="s">
        <v>21</v>
      </c>
      <c r="O125" s="31">
        <f t="shared" si="38"/>
        <v>834.6583362057363</v>
      </c>
      <c r="P125" s="42">
        <f t="shared" si="39"/>
        <v>10</v>
      </c>
      <c r="Q125" s="42" t="s">
        <v>21</v>
      </c>
      <c r="R125" s="42">
        <v>0</v>
      </c>
      <c r="S125" s="32">
        <f t="shared" si="40"/>
        <v>10</v>
      </c>
      <c r="T125" s="42" t="s">
        <v>21</v>
      </c>
      <c r="U125" s="31">
        <f t="shared" si="41"/>
        <v>834.6583362057363</v>
      </c>
      <c r="V125" s="24">
        <f t="shared" si="42"/>
        <v>1542945.311160638</v>
      </c>
      <c r="W125" s="42" t="s">
        <v>21</v>
      </c>
      <c r="X125" s="24">
        <f t="shared" si="43"/>
        <v>-18485.951008105847</v>
      </c>
      <c r="Y125" s="42">
        <f t="shared" si="44"/>
        <v>10</v>
      </c>
      <c r="Z125" s="42" t="s">
        <v>21</v>
      </c>
      <c r="AA125" s="42">
        <f t="shared" si="45"/>
        <v>-1013.9367646048483</v>
      </c>
      <c r="AB125" s="47">
        <f t="shared" si="33"/>
        <v>-3.2233380239034153</v>
      </c>
      <c r="AC125" s="42" t="s">
        <v>21</v>
      </c>
      <c r="AD125" s="42">
        <f t="shared" si="34"/>
        <v>-1521.7690080921432</v>
      </c>
      <c r="AE125" s="42">
        <f t="shared" si="46"/>
        <v>1521.7724218482083</v>
      </c>
      <c r="AF125" s="31">
        <f t="shared" si="47"/>
        <v>-89.878639013194785</v>
      </c>
      <c r="AG125" s="54">
        <f t="shared" si="48"/>
        <v>1.5217724218482083</v>
      </c>
      <c r="AH125" s="14">
        <f t="shared" si="49"/>
        <v>459.98993670146996</v>
      </c>
    </row>
    <row r="126" spans="8:34">
      <c r="H126" s="32">
        <f t="shared" si="35"/>
        <v>740</v>
      </c>
      <c r="I126" s="50">
        <f t="shared" si="36"/>
        <v>740000</v>
      </c>
      <c r="J126" s="42">
        <v>0</v>
      </c>
      <c r="K126" s="24" t="s">
        <v>21</v>
      </c>
      <c r="L126" s="24">
        <f t="shared" si="37"/>
        <v>-1843.598897835421</v>
      </c>
      <c r="M126" s="32">
        <v>0</v>
      </c>
      <c r="N126" s="28" t="s">
        <v>21</v>
      </c>
      <c r="O126" s="31">
        <f t="shared" si="38"/>
        <v>836.92028291632096</v>
      </c>
      <c r="P126" s="42">
        <f t="shared" si="39"/>
        <v>10</v>
      </c>
      <c r="Q126" s="42" t="s">
        <v>21</v>
      </c>
      <c r="R126" s="42">
        <v>0</v>
      </c>
      <c r="S126" s="32">
        <f t="shared" si="40"/>
        <v>10</v>
      </c>
      <c r="T126" s="42" t="s">
        <v>21</v>
      </c>
      <c r="U126" s="31">
        <f t="shared" si="41"/>
        <v>836.92028291632096</v>
      </c>
      <c r="V126" s="24">
        <f t="shared" si="42"/>
        <v>1542945.311160638</v>
      </c>
      <c r="W126" s="42" t="s">
        <v>21</v>
      </c>
      <c r="X126" s="24">
        <f t="shared" si="43"/>
        <v>-18435.988978354209</v>
      </c>
      <c r="Y126" s="42">
        <f t="shared" si="44"/>
        <v>10</v>
      </c>
      <c r="Z126" s="42" t="s">
        <v>21</v>
      </c>
      <c r="AA126" s="42">
        <f t="shared" si="45"/>
        <v>-1006.6786149191</v>
      </c>
      <c r="AB126" s="47">
        <f t="shared" si="33"/>
        <v>-3.0879694871908727</v>
      </c>
      <c r="AC126" s="42" t="s">
        <v>21</v>
      </c>
      <c r="AD126" s="42">
        <f t="shared" si="34"/>
        <v>-1532.7396132076456</v>
      </c>
      <c r="AE126" s="42">
        <f t="shared" si="46"/>
        <v>1532.7427238292396</v>
      </c>
      <c r="AF126" s="31">
        <f t="shared" si="47"/>
        <v>-89.884567882257514</v>
      </c>
      <c r="AG126" s="54">
        <f t="shared" si="48"/>
        <v>1.5327427238292395</v>
      </c>
      <c r="AH126" s="14">
        <f t="shared" si="49"/>
        <v>456.69764998211531</v>
      </c>
    </row>
    <row r="127" spans="8:34">
      <c r="H127" s="32">
        <f t="shared" si="35"/>
        <v>742</v>
      </c>
      <c r="I127" s="50">
        <f t="shared" si="36"/>
        <v>742000</v>
      </c>
      <c r="J127" s="42">
        <v>0</v>
      </c>
      <c r="K127" s="24" t="s">
        <v>21</v>
      </c>
      <c r="L127" s="24">
        <f t="shared" si="37"/>
        <v>-1838.629628569018</v>
      </c>
      <c r="M127" s="32">
        <v>0</v>
      </c>
      <c r="N127" s="28" t="s">
        <v>21</v>
      </c>
      <c r="O127" s="31">
        <f t="shared" si="38"/>
        <v>839.18222962690561</v>
      </c>
      <c r="P127" s="42">
        <f t="shared" si="39"/>
        <v>10</v>
      </c>
      <c r="Q127" s="42" t="s">
        <v>21</v>
      </c>
      <c r="R127" s="42">
        <v>0</v>
      </c>
      <c r="S127" s="32">
        <f t="shared" si="40"/>
        <v>10</v>
      </c>
      <c r="T127" s="42" t="s">
        <v>21</v>
      </c>
      <c r="U127" s="31">
        <f t="shared" si="41"/>
        <v>839.18222962690561</v>
      </c>
      <c r="V127" s="24">
        <f t="shared" si="42"/>
        <v>1542945.3111606378</v>
      </c>
      <c r="W127" s="42" t="s">
        <v>21</v>
      </c>
      <c r="X127" s="24">
        <f t="shared" si="43"/>
        <v>-18386.29628569018</v>
      </c>
      <c r="Y127" s="42">
        <f t="shared" si="44"/>
        <v>10</v>
      </c>
      <c r="Z127" s="42" t="s">
        <v>21</v>
      </c>
      <c r="AA127" s="42">
        <f t="shared" si="45"/>
        <v>-999.44739894211239</v>
      </c>
      <c r="AB127" s="47">
        <f t="shared" si="33"/>
        <v>-2.9496469779611427</v>
      </c>
      <c r="AC127" s="42" t="s">
        <v>21</v>
      </c>
      <c r="AD127" s="42">
        <f t="shared" si="34"/>
        <v>-1543.8279285769454</v>
      </c>
      <c r="AE127" s="42">
        <f t="shared" si="46"/>
        <v>1543.8307463810522</v>
      </c>
      <c r="AF127" s="31">
        <f t="shared" si="47"/>
        <v>-89.890530470320002</v>
      </c>
      <c r="AG127" s="54">
        <f t="shared" si="48"/>
        <v>1.5438307463810523</v>
      </c>
      <c r="AH127" s="14">
        <f t="shared" si="49"/>
        <v>453.41757938225709</v>
      </c>
    </row>
    <row r="128" spans="8:34">
      <c r="H128" s="32">
        <f t="shared" si="35"/>
        <v>744</v>
      </c>
      <c r="I128" s="50">
        <f t="shared" si="36"/>
        <v>744000</v>
      </c>
      <c r="J128" s="42">
        <v>0</v>
      </c>
      <c r="K128" s="24" t="s">
        <v>21</v>
      </c>
      <c r="L128" s="24">
        <f t="shared" si="37"/>
        <v>-1833.6870758040477</v>
      </c>
      <c r="M128" s="32">
        <v>0</v>
      </c>
      <c r="N128" s="28" t="s">
        <v>21</v>
      </c>
      <c r="O128" s="31">
        <f t="shared" si="38"/>
        <v>841.44417633749026</v>
      </c>
      <c r="P128" s="42">
        <f t="shared" si="39"/>
        <v>10</v>
      </c>
      <c r="Q128" s="42" t="s">
        <v>21</v>
      </c>
      <c r="R128" s="42">
        <v>0</v>
      </c>
      <c r="S128" s="32">
        <f t="shared" si="40"/>
        <v>10</v>
      </c>
      <c r="T128" s="42" t="s">
        <v>21</v>
      </c>
      <c r="U128" s="31">
        <f t="shared" si="41"/>
        <v>841.44417633749026</v>
      </c>
      <c r="V128" s="24">
        <f t="shared" si="42"/>
        <v>1542945.311160638</v>
      </c>
      <c r="W128" s="42" t="s">
        <v>21</v>
      </c>
      <c r="X128" s="24">
        <f t="shared" si="43"/>
        <v>-18336.870758040477</v>
      </c>
      <c r="Y128" s="42">
        <f t="shared" si="44"/>
        <v>10</v>
      </c>
      <c r="Z128" s="42" t="s">
        <v>21</v>
      </c>
      <c r="AA128" s="42">
        <f t="shared" si="45"/>
        <v>-992.24289946655745</v>
      </c>
      <c r="AB128" s="47">
        <f t="shared" si="33"/>
        <v>-2.8082953431124089</v>
      </c>
      <c r="AC128" s="42" t="s">
        <v>21</v>
      </c>
      <c r="AD128" s="42">
        <f t="shared" si="34"/>
        <v>-1555.0359644232187</v>
      </c>
      <c r="AE128" s="42">
        <f t="shared" si="46"/>
        <v>1555.0385002219027</v>
      </c>
      <c r="AF128" s="31">
        <f t="shared" si="47"/>
        <v>-89.896527604790762</v>
      </c>
      <c r="AG128" s="54">
        <f t="shared" si="48"/>
        <v>1.5550385002219027</v>
      </c>
      <c r="AH128" s="14">
        <f t="shared" si="49"/>
        <v>450.14962645626497</v>
      </c>
    </row>
    <row r="129" spans="8:34">
      <c r="H129" s="32">
        <f t="shared" si="35"/>
        <v>746</v>
      </c>
      <c r="I129" s="50">
        <f t="shared" si="36"/>
        <v>746000</v>
      </c>
      <c r="J129" s="42">
        <v>0</v>
      </c>
      <c r="K129" s="24" t="s">
        <v>21</v>
      </c>
      <c r="L129" s="24">
        <f t="shared" si="37"/>
        <v>-1828.771024662482</v>
      </c>
      <c r="M129" s="32">
        <v>0</v>
      </c>
      <c r="N129" s="28" t="s">
        <v>21</v>
      </c>
      <c r="O129" s="31">
        <f t="shared" si="38"/>
        <v>843.70612304807491</v>
      </c>
      <c r="P129" s="42">
        <f t="shared" si="39"/>
        <v>10</v>
      </c>
      <c r="Q129" s="42" t="s">
        <v>21</v>
      </c>
      <c r="R129" s="42">
        <v>0</v>
      </c>
      <c r="S129" s="32">
        <f t="shared" si="40"/>
        <v>10</v>
      </c>
      <c r="T129" s="42" t="s">
        <v>21</v>
      </c>
      <c r="U129" s="31">
        <f t="shared" si="41"/>
        <v>843.70612304807491</v>
      </c>
      <c r="V129" s="24">
        <f t="shared" si="42"/>
        <v>1542945.311160638</v>
      </c>
      <c r="W129" s="42" t="s">
        <v>21</v>
      </c>
      <c r="X129" s="24">
        <f t="shared" si="43"/>
        <v>-18287.710246624818</v>
      </c>
      <c r="Y129" s="42">
        <f t="shared" si="44"/>
        <v>10</v>
      </c>
      <c r="Z129" s="42" t="s">
        <v>21</v>
      </c>
      <c r="AA129" s="42">
        <f t="shared" si="45"/>
        <v>-985.06490161440706</v>
      </c>
      <c r="AB129" s="47">
        <f t="shared" si="33"/>
        <v>-2.6638371514429409</v>
      </c>
      <c r="AC129" s="42" t="s">
        <v>21</v>
      </c>
      <c r="AD129" s="42">
        <f t="shared" si="34"/>
        <v>-1566.3657765121877</v>
      </c>
      <c r="AE129" s="42">
        <f t="shared" si="46"/>
        <v>1566.3680416354894</v>
      </c>
      <c r="AF129" s="31">
        <f t="shared" si="47"/>
        <v>-89.90256012916565</v>
      </c>
      <c r="AG129" s="54">
        <f t="shared" si="48"/>
        <v>1.5663680416354893</v>
      </c>
      <c r="AH129" s="14">
        <f t="shared" si="49"/>
        <v>446.89369381483942</v>
      </c>
    </row>
    <row r="130" spans="8:34">
      <c r="H130" s="32">
        <f t="shared" si="35"/>
        <v>748</v>
      </c>
      <c r="I130" s="50">
        <f t="shared" si="36"/>
        <v>748000</v>
      </c>
      <c r="J130" s="42">
        <v>0</v>
      </c>
      <c r="K130" s="24" t="s">
        <v>21</v>
      </c>
      <c r="L130" s="24">
        <f t="shared" si="37"/>
        <v>-1823.8812625644539</v>
      </c>
      <c r="M130" s="32">
        <v>0</v>
      </c>
      <c r="N130" s="28" t="s">
        <v>21</v>
      </c>
      <c r="O130" s="31">
        <f t="shared" si="38"/>
        <v>845.96806975865957</v>
      </c>
      <c r="P130" s="42">
        <f t="shared" si="39"/>
        <v>10</v>
      </c>
      <c r="Q130" s="42" t="s">
        <v>21</v>
      </c>
      <c r="R130" s="42">
        <v>0</v>
      </c>
      <c r="S130" s="32">
        <f t="shared" si="40"/>
        <v>10</v>
      </c>
      <c r="T130" s="42" t="s">
        <v>21</v>
      </c>
      <c r="U130" s="31">
        <f t="shared" si="41"/>
        <v>845.96806975865957</v>
      </c>
      <c r="V130" s="24">
        <f t="shared" si="42"/>
        <v>1542945.311160638</v>
      </c>
      <c r="W130" s="42" t="s">
        <v>21</v>
      </c>
      <c r="X130" s="24">
        <f t="shared" si="43"/>
        <v>-18238.812625644539</v>
      </c>
      <c r="Y130" s="42">
        <f t="shared" si="44"/>
        <v>10</v>
      </c>
      <c r="Z130" s="42" t="s">
        <v>21</v>
      </c>
      <c r="AA130" s="42">
        <f t="shared" si="45"/>
        <v>-977.91319280579432</v>
      </c>
      <c r="AB130" s="47">
        <f t="shared" si="33"/>
        <v>-2.516192612217794</v>
      </c>
      <c r="AC130" s="42" t="s">
        <v>21</v>
      </c>
      <c r="AD130" s="42">
        <f t="shared" si="34"/>
        <v>-1577.8194674516285</v>
      </c>
      <c r="AE130" s="42">
        <f t="shared" si="46"/>
        <v>1577.8214737715423</v>
      </c>
      <c r="AF130" s="31">
        <f t="shared" si="47"/>
        <v>-89.908628903446697</v>
      </c>
      <c r="AG130" s="54">
        <f t="shared" si="48"/>
        <v>1.5778214737715424</v>
      </c>
      <c r="AH130" s="14">
        <f t="shared" si="49"/>
        <v>443.64968511092474</v>
      </c>
    </row>
    <row r="131" spans="8:34">
      <c r="H131" s="32">
        <f t="shared" si="35"/>
        <v>750</v>
      </c>
      <c r="I131" s="50">
        <f t="shared" si="36"/>
        <v>750000</v>
      </c>
      <c r="J131" s="42">
        <v>0</v>
      </c>
      <c r="K131" s="24" t="s">
        <v>21</v>
      </c>
      <c r="L131" s="24">
        <f t="shared" si="37"/>
        <v>-1819.0175791976155</v>
      </c>
      <c r="M131" s="32">
        <v>0</v>
      </c>
      <c r="N131" s="28" t="s">
        <v>21</v>
      </c>
      <c r="O131" s="31">
        <f t="shared" si="38"/>
        <v>848.23001646924422</v>
      </c>
      <c r="P131" s="42">
        <f t="shared" si="39"/>
        <v>10</v>
      </c>
      <c r="Q131" s="42" t="s">
        <v>21</v>
      </c>
      <c r="R131" s="42">
        <v>0</v>
      </c>
      <c r="S131" s="32">
        <f t="shared" si="40"/>
        <v>10</v>
      </c>
      <c r="T131" s="42" t="s">
        <v>21</v>
      </c>
      <c r="U131" s="31">
        <f t="shared" si="41"/>
        <v>848.23001646924422</v>
      </c>
      <c r="V131" s="24">
        <f t="shared" si="42"/>
        <v>1542945.3111606382</v>
      </c>
      <c r="W131" s="42" t="s">
        <v>21</v>
      </c>
      <c r="X131" s="24">
        <f t="shared" si="43"/>
        <v>-18190.175791976155</v>
      </c>
      <c r="Y131" s="42">
        <f t="shared" si="44"/>
        <v>10</v>
      </c>
      <c r="Z131" s="42" t="s">
        <v>21</v>
      </c>
      <c r="AA131" s="42">
        <f t="shared" si="45"/>
        <v>-970.78756272837131</v>
      </c>
      <c r="AB131" s="47">
        <f t="shared" si="33"/>
        <v>-2.3652794903621315</v>
      </c>
      <c r="AC131" s="42" t="s">
        <v>21</v>
      </c>
      <c r="AD131" s="42">
        <f t="shared" si="34"/>
        <v>-1589.3991880356098</v>
      </c>
      <c r="AE131" s="42">
        <f t="shared" si="46"/>
        <v>1589.4009479911992</v>
      </c>
      <c r="AF131" s="31">
        <f t="shared" si="47"/>
        <v>-89.914734804737975</v>
      </c>
      <c r="AG131" s="54">
        <f t="shared" si="48"/>
        <v>1.5894009479911992</v>
      </c>
      <c r="AH131" s="14">
        <f t="shared" si="49"/>
        <v>440.41750502584699</v>
      </c>
    </row>
    <row r="132" spans="8:34">
      <c r="H132" s="32">
        <f t="shared" si="35"/>
        <v>752</v>
      </c>
      <c r="I132" s="50">
        <f t="shared" si="36"/>
        <v>752000</v>
      </c>
      <c r="J132" s="42">
        <v>0</v>
      </c>
      <c r="K132" s="24" t="s">
        <v>21</v>
      </c>
      <c r="L132" s="24">
        <f t="shared" si="37"/>
        <v>-1814.1797664869832</v>
      </c>
      <c r="M132" s="32">
        <v>0</v>
      </c>
      <c r="N132" s="28" t="s">
        <v>21</v>
      </c>
      <c r="O132" s="31">
        <f t="shared" si="38"/>
        <v>850.49196317982887</v>
      </c>
      <c r="P132" s="42">
        <f t="shared" si="39"/>
        <v>10</v>
      </c>
      <c r="Q132" s="42" t="s">
        <v>21</v>
      </c>
      <c r="R132" s="42">
        <v>0</v>
      </c>
      <c r="S132" s="32">
        <f t="shared" si="40"/>
        <v>10</v>
      </c>
      <c r="T132" s="42" t="s">
        <v>21</v>
      </c>
      <c r="U132" s="31">
        <f t="shared" si="41"/>
        <v>850.49196317982887</v>
      </c>
      <c r="V132" s="24">
        <f t="shared" si="42"/>
        <v>1542945.3111606378</v>
      </c>
      <c r="W132" s="42" t="s">
        <v>21</v>
      </c>
      <c r="X132" s="24">
        <f t="shared" si="43"/>
        <v>-18141.797664869831</v>
      </c>
      <c r="Y132" s="42">
        <f t="shared" si="44"/>
        <v>10</v>
      </c>
      <c r="Z132" s="42" t="s">
        <v>21</v>
      </c>
      <c r="AA132" s="42">
        <f t="shared" si="45"/>
        <v>-963.68780330715435</v>
      </c>
      <c r="AB132" s="47">
        <f t="shared" si="33"/>
        <v>-2.2110130181216885</v>
      </c>
      <c r="AC132" s="42" t="s">
        <v>21</v>
      </c>
      <c r="AD132" s="42">
        <f t="shared" si="34"/>
        <v>-1601.1071386352621</v>
      </c>
      <c r="AE132" s="42">
        <f t="shared" si="46"/>
        <v>1601.1086652589706</v>
      </c>
      <c r="AF132" s="31">
        <f t="shared" si="47"/>
        <v>-89.920878727729047</v>
      </c>
      <c r="AG132" s="54">
        <f t="shared" si="48"/>
        <v>1.6011086652589706</v>
      </c>
      <c r="AH132" s="14">
        <f t="shared" si="49"/>
        <v>437.19705925567445</v>
      </c>
    </row>
    <row r="133" spans="8:34">
      <c r="H133" s="32">
        <f t="shared" si="35"/>
        <v>754</v>
      </c>
      <c r="I133" s="50">
        <f t="shared" si="36"/>
        <v>754000</v>
      </c>
      <c r="J133" s="42">
        <v>0</v>
      </c>
      <c r="K133" s="24" t="s">
        <v>21</v>
      </c>
      <c r="L133" s="24">
        <f t="shared" si="37"/>
        <v>-1809.3676185652673</v>
      </c>
      <c r="M133" s="32">
        <v>0</v>
      </c>
      <c r="N133" s="28" t="s">
        <v>21</v>
      </c>
      <c r="O133" s="31">
        <f t="shared" si="38"/>
        <v>852.75390989041352</v>
      </c>
      <c r="P133" s="42">
        <f t="shared" si="39"/>
        <v>10</v>
      </c>
      <c r="Q133" s="42" t="s">
        <v>21</v>
      </c>
      <c r="R133" s="42">
        <v>0</v>
      </c>
      <c r="S133" s="32">
        <f t="shared" si="40"/>
        <v>10</v>
      </c>
      <c r="T133" s="42" t="s">
        <v>21</v>
      </c>
      <c r="U133" s="31">
        <f t="shared" si="41"/>
        <v>852.75390989041352</v>
      </c>
      <c r="V133" s="24">
        <f t="shared" si="42"/>
        <v>1542945.311160638</v>
      </c>
      <c r="W133" s="42" t="s">
        <v>21</v>
      </c>
      <c r="X133" s="24">
        <f t="shared" si="43"/>
        <v>-18093.676185652672</v>
      </c>
      <c r="Y133" s="42">
        <f t="shared" si="44"/>
        <v>10</v>
      </c>
      <c r="Z133" s="42" t="s">
        <v>21</v>
      </c>
      <c r="AA133" s="42">
        <f t="shared" si="45"/>
        <v>-956.6137086748538</v>
      </c>
      <c r="AB133" s="47">
        <f t="shared" si="33"/>
        <v>-2.0533058030225035</v>
      </c>
      <c r="AC133" s="42" t="s">
        <v>21</v>
      </c>
      <c r="AD133" s="42">
        <f t="shared" si="34"/>
        <v>-1612.9455706379715</v>
      </c>
      <c r="AE133" s="42">
        <f t="shared" si="46"/>
        <v>1612.9468775831931</v>
      </c>
      <c r="AF133" s="31">
        <f t="shared" si="47"/>
        <v>-89.927061585242612</v>
      </c>
      <c r="AG133" s="54">
        <f t="shared" si="48"/>
        <v>1.612946877583193</v>
      </c>
      <c r="AH133" s="14">
        <f t="shared" si="49"/>
        <v>433.98825449779588</v>
      </c>
    </row>
    <row r="134" spans="8:34">
      <c r="H134" s="32">
        <f t="shared" si="35"/>
        <v>756</v>
      </c>
      <c r="I134" s="50">
        <f t="shared" si="36"/>
        <v>756000</v>
      </c>
      <c r="J134" s="42">
        <v>0</v>
      </c>
      <c r="K134" s="24" t="s">
        <v>21</v>
      </c>
      <c r="L134" s="24">
        <f t="shared" si="37"/>
        <v>-1804.5809317436658</v>
      </c>
      <c r="M134" s="32">
        <v>0</v>
      </c>
      <c r="N134" s="28" t="s">
        <v>21</v>
      </c>
      <c r="O134" s="31">
        <f t="shared" si="38"/>
        <v>855.01585660099818</v>
      </c>
      <c r="P134" s="42">
        <f t="shared" si="39"/>
        <v>10</v>
      </c>
      <c r="Q134" s="42" t="s">
        <v>21</v>
      </c>
      <c r="R134" s="42">
        <v>0</v>
      </c>
      <c r="S134" s="32">
        <f t="shared" si="40"/>
        <v>10</v>
      </c>
      <c r="T134" s="42" t="s">
        <v>21</v>
      </c>
      <c r="U134" s="31">
        <f t="shared" si="41"/>
        <v>855.01585660099818</v>
      </c>
      <c r="V134" s="24">
        <f t="shared" si="42"/>
        <v>1542945.3111606378</v>
      </c>
      <c r="W134" s="42" t="s">
        <v>21</v>
      </c>
      <c r="X134" s="24">
        <f t="shared" si="43"/>
        <v>-18045.809317436659</v>
      </c>
      <c r="Y134" s="42">
        <f t="shared" si="44"/>
        <v>10</v>
      </c>
      <c r="Z134" s="42" t="s">
        <v>21</v>
      </c>
      <c r="AA134" s="42">
        <f t="shared" si="45"/>
        <v>-949.56507514266764</v>
      </c>
      <c r="AB134" s="47">
        <f t="shared" si="33"/>
        <v>-1.8920677319529213</v>
      </c>
      <c r="AC134" s="42" t="s">
        <v>21</v>
      </c>
      <c r="AD134" s="42">
        <f t="shared" si="34"/>
        <v>-1624.9167879369768</v>
      </c>
      <c r="AE134" s="42">
        <f t="shared" si="46"/>
        <v>1624.917889506951</v>
      </c>
      <c r="AF134" s="31">
        <f t="shared" si="47"/>
        <v>-89.933284308836988</v>
      </c>
      <c r="AG134" s="54">
        <f t="shared" si="48"/>
        <v>1.6249178895069512</v>
      </c>
      <c r="AH134" s="14">
        <f t="shared" si="49"/>
        <v>430.79099843771246</v>
      </c>
    </row>
    <row r="135" spans="8:34">
      <c r="H135" s="32">
        <f t="shared" si="35"/>
        <v>758</v>
      </c>
      <c r="I135" s="50">
        <f t="shared" si="36"/>
        <v>758000</v>
      </c>
      <c r="J135" s="42">
        <v>0</v>
      </c>
      <c r="K135" s="24" t="s">
        <v>21</v>
      </c>
      <c r="L135" s="24">
        <f t="shared" si="37"/>
        <v>-1799.8195044831286</v>
      </c>
      <c r="M135" s="32">
        <v>0</v>
      </c>
      <c r="N135" s="28" t="s">
        <v>21</v>
      </c>
      <c r="O135" s="31">
        <f t="shared" si="38"/>
        <v>857.27780331158283</v>
      </c>
      <c r="P135" s="42">
        <f t="shared" si="39"/>
        <v>10</v>
      </c>
      <c r="Q135" s="42" t="s">
        <v>21</v>
      </c>
      <c r="R135" s="42">
        <v>0</v>
      </c>
      <c r="S135" s="32">
        <f t="shared" si="40"/>
        <v>10</v>
      </c>
      <c r="T135" s="42" t="s">
        <v>21</v>
      </c>
      <c r="U135" s="31">
        <f t="shared" si="41"/>
        <v>857.27780331158283</v>
      </c>
      <c r="V135" s="24">
        <f t="shared" si="42"/>
        <v>1542945.311160638</v>
      </c>
      <c r="W135" s="42" t="s">
        <v>21</v>
      </c>
      <c r="X135" s="24">
        <f t="shared" si="43"/>
        <v>-17998.195044831285</v>
      </c>
      <c r="Y135" s="42">
        <f t="shared" si="44"/>
        <v>10</v>
      </c>
      <c r="Z135" s="42" t="s">
        <v>21</v>
      </c>
      <c r="AA135" s="42">
        <f t="shared" si="45"/>
        <v>-942.54170117154581</v>
      </c>
      <c r="AB135" s="47">
        <f t="shared" ref="AB135:AB198" si="50">(V135*Y135-X135*AA135)/(Y135^2+AA135^2)</f>
        <v>-1.7272058711815634</v>
      </c>
      <c r="AC135" s="42" t="s">
        <v>21</v>
      </c>
      <c r="AD135" s="42">
        <f t="shared" ref="AD135:AD198" si="51">(V135*AA135+X135*Y135)/(Y135^2+AA135^2)</f>
        <v>-1637.0231484734331</v>
      </c>
      <c r="AE135" s="42">
        <f t="shared" si="46"/>
        <v>1637.0240596515353</v>
      </c>
      <c r="AF135" s="31">
        <f t="shared" si="47"/>
        <v>-89.939547849315105</v>
      </c>
      <c r="AG135" s="54">
        <f t="shared" si="48"/>
        <v>1.6370240596515353</v>
      </c>
      <c r="AH135" s="14">
        <f t="shared" si="49"/>
        <v>427.60519973604136</v>
      </c>
    </row>
    <row r="136" spans="8:34">
      <c r="H136" s="32">
        <f t="shared" ref="H136:H199" si="52">H135+H$4</f>
        <v>760</v>
      </c>
      <c r="I136" s="50">
        <f t="shared" ref="I136:I199" si="53">1000*H136</f>
        <v>760000</v>
      </c>
      <c r="J136" s="42">
        <v>0</v>
      </c>
      <c r="K136" s="24" t="s">
        <v>21</v>
      </c>
      <c r="L136" s="24">
        <f t="shared" ref="L136:L199" si="54">-1/(E$20*I136*E$5)</f>
        <v>-1795.0831373660678</v>
      </c>
      <c r="M136" s="32">
        <v>0</v>
      </c>
      <c r="N136" s="28" t="s">
        <v>21</v>
      </c>
      <c r="O136" s="31">
        <f t="shared" ref="O136:O199" si="55">E$20*I136*E$4</f>
        <v>859.53975002216748</v>
      </c>
      <c r="P136" s="42">
        <f t="shared" ref="P136:P199" si="56">C$3</f>
        <v>10</v>
      </c>
      <c r="Q136" s="42" t="s">
        <v>21</v>
      </c>
      <c r="R136" s="42">
        <v>0</v>
      </c>
      <c r="S136" s="32">
        <f t="shared" ref="S136:S199" si="57">P136+M136</f>
        <v>10</v>
      </c>
      <c r="T136" s="42" t="s">
        <v>21</v>
      </c>
      <c r="U136" s="31">
        <f t="shared" ref="U136:U199" si="58">R136+O136</f>
        <v>859.53975002216748</v>
      </c>
      <c r="V136" s="24">
        <f t="shared" ref="V136:V199" si="59">(J136*S136-L136*U136)</f>
        <v>1542945.311160638</v>
      </c>
      <c r="W136" s="42" t="s">
        <v>21</v>
      </c>
      <c r="X136" s="24">
        <f t="shared" ref="X136:X199" si="60">(J136*U136+L136*S136)</f>
        <v>-17950.83137366068</v>
      </c>
      <c r="Y136" s="42">
        <f t="shared" ref="Y136:Y199" si="61">J136+S136</f>
        <v>10</v>
      </c>
      <c r="Z136" s="42" t="s">
        <v>21</v>
      </c>
      <c r="AA136" s="42">
        <f t="shared" ref="AA136:AA199" si="62">L136+U136</f>
        <v>-935.54338734390035</v>
      </c>
      <c r="AB136" s="47">
        <f t="shared" si="50"/>
        <v>-1.5586243621145923</v>
      </c>
      <c r="AC136" s="42" t="s">
        <v>21</v>
      </c>
      <c r="AD136" s="42">
        <f t="shared" si="51"/>
        <v>-1649.2670658331274</v>
      </c>
      <c r="AE136" s="42">
        <f t="shared" ref="AE136:AE199" si="63">SQRT(AB136^2+AD136^2)</f>
        <v>1649.2678023146257</v>
      </c>
      <c r="AF136" s="31">
        <f t="shared" ref="AF136:AF199" si="64">DEGREES(ASIN(AD136/AE136))</f>
        <v>-89.945853177421</v>
      </c>
      <c r="AG136" s="54">
        <f t="shared" ref="AG136:AG199" si="65">AE136/1000</f>
        <v>1.6492678023146257</v>
      </c>
      <c r="AH136" s="14">
        <f t="shared" ref="AH136:AH199" si="66">1000*C$6/AG136</f>
        <v>424.43076801572289</v>
      </c>
    </row>
    <row r="137" spans="8:34">
      <c r="H137" s="32">
        <f t="shared" si="52"/>
        <v>762</v>
      </c>
      <c r="I137" s="50">
        <f t="shared" si="53"/>
        <v>762000</v>
      </c>
      <c r="J137" s="42">
        <v>0</v>
      </c>
      <c r="K137" s="24" t="s">
        <v>21</v>
      </c>
      <c r="L137" s="24">
        <f t="shared" si="54"/>
        <v>-1790.371633068519</v>
      </c>
      <c r="M137" s="32">
        <v>0</v>
      </c>
      <c r="N137" s="28" t="s">
        <v>21</v>
      </c>
      <c r="O137" s="31">
        <f t="shared" si="55"/>
        <v>861.80169673275213</v>
      </c>
      <c r="P137" s="42">
        <f t="shared" si="56"/>
        <v>10</v>
      </c>
      <c r="Q137" s="42" t="s">
        <v>21</v>
      </c>
      <c r="R137" s="42">
        <v>0</v>
      </c>
      <c r="S137" s="32">
        <f t="shared" si="57"/>
        <v>10</v>
      </c>
      <c r="T137" s="42" t="s">
        <v>21</v>
      </c>
      <c r="U137" s="31">
        <f t="shared" si="58"/>
        <v>861.80169673275213</v>
      </c>
      <c r="V137" s="24">
        <f t="shared" si="59"/>
        <v>1542945.311160638</v>
      </c>
      <c r="W137" s="42" t="s">
        <v>21</v>
      </c>
      <c r="X137" s="24">
        <f t="shared" si="60"/>
        <v>-17903.716330685191</v>
      </c>
      <c r="Y137" s="42">
        <f t="shared" si="61"/>
        <v>10</v>
      </c>
      <c r="Z137" s="42" t="s">
        <v>21</v>
      </c>
      <c r="AA137" s="42">
        <f t="shared" si="62"/>
        <v>-928.5699363357669</v>
      </c>
      <c r="AB137" s="47">
        <f t="shared" si="50"/>
        <v>-1.3862243125851024</v>
      </c>
      <c r="AC137" s="42" t="s">
        <v>21</v>
      </c>
      <c r="AD137" s="42">
        <f t="shared" si="51"/>
        <v>-1661.6510109000949</v>
      </c>
      <c r="AE137" s="42">
        <f t="shared" si="63"/>
        <v>1661.6515891254555</v>
      </c>
      <c r="AF137" s="31">
        <f t="shared" si="64"/>
        <v>-89.952201284371995</v>
      </c>
      <c r="AG137" s="54">
        <f t="shared" si="65"/>
        <v>1.6616515891254555</v>
      </c>
      <c r="AH137" s="14">
        <f t="shared" si="66"/>
        <v>421.26761384943353</v>
      </c>
    </row>
    <row r="138" spans="8:34">
      <c r="H138" s="32">
        <f t="shared" si="52"/>
        <v>764</v>
      </c>
      <c r="I138" s="50">
        <f t="shared" si="53"/>
        <v>764000</v>
      </c>
      <c r="J138" s="42">
        <v>0</v>
      </c>
      <c r="K138" s="24" t="s">
        <v>21</v>
      </c>
      <c r="L138" s="24">
        <f t="shared" si="54"/>
        <v>-1785.6847963327377</v>
      </c>
      <c r="M138" s="32">
        <v>0</v>
      </c>
      <c r="N138" s="28" t="s">
        <v>21</v>
      </c>
      <c r="O138" s="31">
        <f t="shared" si="55"/>
        <v>864.06364344333679</v>
      </c>
      <c r="P138" s="42">
        <f t="shared" si="56"/>
        <v>10</v>
      </c>
      <c r="Q138" s="42" t="s">
        <v>21</v>
      </c>
      <c r="R138" s="42">
        <v>0</v>
      </c>
      <c r="S138" s="32">
        <f t="shared" si="57"/>
        <v>10</v>
      </c>
      <c r="T138" s="42" t="s">
        <v>21</v>
      </c>
      <c r="U138" s="31">
        <f t="shared" si="58"/>
        <v>864.06364344333679</v>
      </c>
      <c r="V138" s="24">
        <f t="shared" si="59"/>
        <v>1542945.3111606382</v>
      </c>
      <c r="W138" s="42" t="s">
        <v>21</v>
      </c>
      <c r="X138" s="24">
        <f t="shared" si="60"/>
        <v>-17856.847963327378</v>
      </c>
      <c r="Y138" s="42">
        <f t="shared" si="61"/>
        <v>10</v>
      </c>
      <c r="Z138" s="42" t="s">
        <v>21</v>
      </c>
      <c r="AA138" s="42">
        <f t="shared" si="62"/>
        <v>-921.62115288940095</v>
      </c>
      <c r="AB138" s="47">
        <f t="shared" si="50"/>
        <v>-1.2099036834561068</v>
      </c>
      <c r="AC138" s="42" t="s">
        <v>21</v>
      </c>
      <c r="AD138" s="42">
        <f t="shared" si="51"/>
        <v>-1674.177513569543</v>
      </c>
      <c r="AE138" s="42">
        <f t="shared" si="63"/>
        <v>1674.1779507593631</v>
      </c>
      <c r="AF138" s="31">
        <f t="shared" si="64"/>
        <v>-89.95859318259042</v>
      </c>
      <c r="AG138" s="54">
        <f t="shared" si="65"/>
        <v>1.674177950759363</v>
      </c>
      <c r="AH138" s="14">
        <f t="shared" si="66"/>
        <v>418.11564874719465</v>
      </c>
    </row>
    <row r="139" spans="8:34">
      <c r="H139" s="32">
        <f t="shared" si="52"/>
        <v>766</v>
      </c>
      <c r="I139" s="50">
        <f t="shared" si="53"/>
        <v>766000</v>
      </c>
      <c r="J139" s="42">
        <v>0</v>
      </c>
      <c r="K139" s="24" t="s">
        <v>21</v>
      </c>
      <c r="L139" s="24">
        <f t="shared" si="54"/>
        <v>-1781.0224339402239</v>
      </c>
      <c r="M139" s="32">
        <v>0</v>
      </c>
      <c r="N139" s="28" t="s">
        <v>21</v>
      </c>
      <c r="O139" s="31">
        <f t="shared" si="55"/>
        <v>866.32559015392144</v>
      </c>
      <c r="P139" s="42">
        <f t="shared" si="56"/>
        <v>10</v>
      </c>
      <c r="Q139" s="42" t="s">
        <v>21</v>
      </c>
      <c r="R139" s="42">
        <v>0</v>
      </c>
      <c r="S139" s="32">
        <f t="shared" si="57"/>
        <v>10</v>
      </c>
      <c r="T139" s="42" t="s">
        <v>21</v>
      </c>
      <c r="U139" s="31">
        <f t="shared" si="58"/>
        <v>866.32559015392144</v>
      </c>
      <c r="V139" s="24">
        <f t="shared" si="59"/>
        <v>1542945.311160638</v>
      </c>
      <c r="W139" s="42" t="s">
        <v>21</v>
      </c>
      <c r="X139" s="24">
        <f t="shared" si="60"/>
        <v>-17810.224339402237</v>
      </c>
      <c r="Y139" s="42">
        <f t="shared" si="61"/>
        <v>10</v>
      </c>
      <c r="Z139" s="42" t="s">
        <v>21</v>
      </c>
      <c r="AA139" s="42">
        <f t="shared" si="62"/>
        <v>-914.69684378630245</v>
      </c>
      <c r="AB139" s="47">
        <f t="shared" si="50"/>
        <v>-1.0295571703062689</v>
      </c>
      <c r="AC139" s="42" t="s">
        <v>21</v>
      </c>
      <c r="AD139" s="42">
        <f t="shared" si="51"/>
        <v>-1686.8491645225538</v>
      </c>
      <c r="AE139" s="42">
        <f t="shared" si="63"/>
        <v>1686.8494787142108</v>
      </c>
      <c r="AF139" s="31">
        <f t="shared" si="64"/>
        <v>-89.965029906321831</v>
      </c>
      <c r="AG139" s="54">
        <f t="shared" si="65"/>
        <v>1.6868494787142108</v>
      </c>
      <c r="AH139" s="14">
        <f t="shared" si="66"/>
        <v>414.97478514417901</v>
      </c>
    </row>
    <row r="140" spans="8:34">
      <c r="H140" s="32">
        <f t="shared" si="52"/>
        <v>768</v>
      </c>
      <c r="I140" s="50">
        <f t="shared" si="53"/>
        <v>768000</v>
      </c>
      <c r="J140" s="42">
        <v>0</v>
      </c>
      <c r="K140" s="24" t="s">
        <v>21</v>
      </c>
      <c r="L140" s="24">
        <f t="shared" si="54"/>
        <v>-1776.3843546851713</v>
      </c>
      <c r="M140" s="32">
        <v>0</v>
      </c>
      <c r="N140" s="28" t="s">
        <v>21</v>
      </c>
      <c r="O140" s="31">
        <f t="shared" si="55"/>
        <v>868.58753686450609</v>
      </c>
      <c r="P140" s="42">
        <f t="shared" si="56"/>
        <v>10</v>
      </c>
      <c r="Q140" s="42" t="s">
        <v>21</v>
      </c>
      <c r="R140" s="42">
        <v>0</v>
      </c>
      <c r="S140" s="32">
        <f t="shared" si="57"/>
        <v>10</v>
      </c>
      <c r="T140" s="42" t="s">
        <v>21</v>
      </c>
      <c r="U140" s="31">
        <f t="shared" si="58"/>
        <v>868.58753686450609</v>
      </c>
      <c r="V140" s="24">
        <f t="shared" si="59"/>
        <v>1542945.311160638</v>
      </c>
      <c r="W140" s="42" t="s">
        <v>21</v>
      </c>
      <c r="X140" s="24">
        <f t="shared" si="60"/>
        <v>-17763.843546851713</v>
      </c>
      <c r="Y140" s="42">
        <f t="shared" si="61"/>
        <v>10</v>
      </c>
      <c r="Z140" s="42" t="s">
        <v>21</v>
      </c>
      <c r="AA140" s="42">
        <f t="shared" si="62"/>
        <v>-907.79681782066518</v>
      </c>
      <c r="AB140" s="47">
        <f t="shared" si="50"/>
        <v>-0.84507607995524392</v>
      </c>
      <c r="AC140" s="42" t="s">
        <v>21</v>
      </c>
      <c r="AD140" s="42">
        <f t="shared" si="51"/>
        <v>-1699.6686170651979</v>
      </c>
      <c r="AE140" s="42">
        <f t="shared" si="63"/>
        <v>1699.6688271513081</v>
      </c>
      <c r="AF140" s="31">
        <f t="shared" si="64"/>
        <v>-89.971512512341619</v>
      </c>
      <c r="AG140" s="54">
        <f t="shared" si="65"/>
        <v>1.6996688271513081</v>
      </c>
      <c r="AH140" s="14">
        <f t="shared" si="66"/>
        <v>411.84493638870777</v>
      </c>
    </row>
    <row r="141" spans="8:34">
      <c r="H141" s="32">
        <f t="shared" si="52"/>
        <v>770</v>
      </c>
      <c r="I141" s="50">
        <f t="shared" si="53"/>
        <v>770000</v>
      </c>
      <c r="J141" s="42">
        <v>0</v>
      </c>
      <c r="K141" s="24" t="s">
        <v>21</v>
      </c>
      <c r="L141" s="24">
        <f t="shared" si="54"/>
        <v>-1771.7703693483268</v>
      </c>
      <c r="M141" s="32">
        <v>0</v>
      </c>
      <c r="N141" s="28" t="s">
        <v>21</v>
      </c>
      <c r="O141" s="31">
        <f t="shared" si="55"/>
        <v>870.84948357509074</v>
      </c>
      <c r="P141" s="42">
        <f t="shared" si="56"/>
        <v>10</v>
      </c>
      <c r="Q141" s="42" t="s">
        <v>21</v>
      </c>
      <c r="R141" s="42">
        <v>0</v>
      </c>
      <c r="S141" s="32">
        <f t="shared" si="57"/>
        <v>10</v>
      </c>
      <c r="T141" s="42" t="s">
        <v>21</v>
      </c>
      <c r="U141" s="31">
        <f t="shared" si="58"/>
        <v>870.84948357509074</v>
      </c>
      <c r="V141" s="24">
        <f t="shared" si="59"/>
        <v>1542945.3111606382</v>
      </c>
      <c r="W141" s="42" t="s">
        <v>21</v>
      </c>
      <c r="X141" s="24">
        <f t="shared" si="60"/>
        <v>-17717.703693483269</v>
      </c>
      <c r="Y141" s="42">
        <f t="shared" si="61"/>
        <v>10</v>
      </c>
      <c r="Z141" s="42" t="s">
        <v>21</v>
      </c>
      <c r="AA141" s="42">
        <f t="shared" si="62"/>
        <v>-900.92088577323602</v>
      </c>
      <c r="AB141" s="47">
        <f t="shared" si="50"/>
        <v>-0.65634820157132179</v>
      </c>
      <c r="AC141" s="42" t="s">
        <v>21</v>
      </c>
      <c r="AD141" s="42">
        <f t="shared" si="51"/>
        <v>-1712.6385890347963</v>
      </c>
      <c r="AE141" s="42">
        <f t="shared" si="63"/>
        <v>1712.6387148035803</v>
      </c>
      <c r="AF141" s="31">
        <f t="shared" si="64"/>
        <v>-89.978042080664878</v>
      </c>
      <c r="AG141" s="54">
        <f t="shared" si="65"/>
        <v>1.7126387148035804</v>
      </c>
      <c r="AH141" s="14">
        <f t="shared" si="66"/>
        <v>408.72601673043562</v>
      </c>
    </row>
    <row r="142" spans="8:34">
      <c r="H142" s="32">
        <f t="shared" si="52"/>
        <v>772</v>
      </c>
      <c r="I142" s="50">
        <f t="shared" si="53"/>
        <v>772000</v>
      </c>
      <c r="J142" s="42">
        <v>0</v>
      </c>
      <c r="K142" s="24" t="s">
        <v>21</v>
      </c>
      <c r="L142" s="24">
        <f t="shared" si="54"/>
        <v>-1767.1802906712585</v>
      </c>
      <c r="M142" s="32">
        <v>0</v>
      </c>
      <c r="N142" s="28" t="s">
        <v>21</v>
      </c>
      <c r="O142" s="31">
        <f t="shared" si="55"/>
        <v>873.11143028567528</v>
      </c>
      <c r="P142" s="42">
        <f t="shared" si="56"/>
        <v>10</v>
      </c>
      <c r="Q142" s="42" t="s">
        <v>21</v>
      </c>
      <c r="R142" s="42">
        <v>0</v>
      </c>
      <c r="S142" s="32">
        <f t="shared" si="57"/>
        <v>10</v>
      </c>
      <c r="T142" s="42" t="s">
        <v>21</v>
      </c>
      <c r="U142" s="31">
        <f t="shared" si="58"/>
        <v>873.11143028567528</v>
      </c>
      <c r="V142" s="24">
        <f t="shared" si="59"/>
        <v>1542945.311160638</v>
      </c>
      <c r="W142" s="42" t="s">
        <v>21</v>
      </c>
      <c r="X142" s="24">
        <f t="shared" si="60"/>
        <v>-17671.802906712586</v>
      </c>
      <c r="Y142" s="42">
        <f t="shared" si="61"/>
        <v>10</v>
      </c>
      <c r="Z142" s="42" t="s">
        <v>21</v>
      </c>
      <c r="AA142" s="42">
        <f t="shared" si="62"/>
        <v>-894.06886038558321</v>
      </c>
      <c r="AB142" s="47">
        <f t="shared" si="50"/>
        <v>-0.46325767209018937</v>
      </c>
      <c r="AC142" s="42" t="s">
        <v>21</v>
      </c>
      <c r="AD142" s="42">
        <f t="shared" si="51"/>
        <v>-1725.7618647762031</v>
      </c>
      <c r="AE142" s="42">
        <f t="shared" si="63"/>
        <v>1725.7619269538625</v>
      </c>
      <c r="AF142" s="31">
        <f t="shared" si="64"/>
        <v>-89.984619715320406</v>
      </c>
      <c r="AG142" s="54">
        <f t="shared" si="65"/>
        <v>1.7257619269538624</v>
      </c>
      <c r="AH142" s="14">
        <f t="shared" si="66"/>
        <v>405.61794130872272</v>
      </c>
    </row>
    <row r="143" spans="8:34">
      <c r="H143" s="32">
        <f t="shared" si="52"/>
        <v>774</v>
      </c>
      <c r="I143" s="50">
        <f t="shared" si="53"/>
        <v>774000</v>
      </c>
      <c r="J143" s="42">
        <v>0</v>
      </c>
      <c r="K143" s="24" t="s">
        <v>21</v>
      </c>
      <c r="L143" s="24">
        <f t="shared" si="54"/>
        <v>-1762.6139333310227</v>
      </c>
      <c r="M143" s="32">
        <v>0</v>
      </c>
      <c r="N143" s="28" t="s">
        <v>21</v>
      </c>
      <c r="O143" s="31">
        <f t="shared" si="55"/>
        <v>875.37337699625994</v>
      </c>
      <c r="P143" s="42">
        <f t="shared" si="56"/>
        <v>10</v>
      </c>
      <c r="Q143" s="42" t="s">
        <v>21</v>
      </c>
      <c r="R143" s="42">
        <v>0</v>
      </c>
      <c r="S143" s="32">
        <f t="shared" si="57"/>
        <v>10</v>
      </c>
      <c r="T143" s="42" t="s">
        <v>21</v>
      </c>
      <c r="U143" s="31">
        <f t="shared" si="58"/>
        <v>875.37337699625994</v>
      </c>
      <c r="V143" s="24">
        <f t="shared" si="59"/>
        <v>1542945.311160638</v>
      </c>
      <c r="W143" s="42" t="s">
        <v>21</v>
      </c>
      <c r="X143" s="24">
        <f t="shared" si="60"/>
        <v>-17626.139333310228</v>
      </c>
      <c r="Y143" s="42">
        <f t="shared" si="61"/>
        <v>10</v>
      </c>
      <c r="Z143" s="42" t="s">
        <v>21</v>
      </c>
      <c r="AA143" s="42">
        <f t="shared" si="62"/>
        <v>-887.2405563347628</v>
      </c>
      <c r="AB143" s="47">
        <f t="shared" si="50"/>
        <v>-0.2656848356579028</v>
      </c>
      <c r="AC143" s="42" t="s">
        <v>21</v>
      </c>
      <c r="AD143" s="42">
        <f t="shared" si="51"/>
        <v>-1739.0412971911401</v>
      </c>
      <c r="AE143" s="42">
        <f t="shared" si="63"/>
        <v>1739.0413174863543</v>
      </c>
      <c r="AF143" s="31">
        <f t="shared" si="64"/>
        <v>-89.991246545127183</v>
      </c>
      <c r="AG143" s="54">
        <f t="shared" si="65"/>
        <v>1.7390413174863544</v>
      </c>
      <c r="AH143" s="14">
        <f t="shared" si="66"/>
        <v>402.52062614118574</v>
      </c>
    </row>
    <row r="144" spans="8:34">
      <c r="H144" s="32">
        <f t="shared" si="52"/>
        <v>776</v>
      </c>
      <c r="I144" s="50">
        <f t="shared" si="53"/>
        <v>776000</v>
      </c>
      <c r="J144" s="42">
        <v>0</v>
      </c>
      <c r="K144" s="24" t="s">
        <v>21</v>
      </c>
      <c r="L144" s="24">
        <f t="shared" si="54"/>
        <v>-1758.0711139152211</v>
      </c>
      <c r="M144" s="32">
        <v>0</v>
      </c>
      <c r="N144" s="28" t="s">
        <v>21</v>
      </c>
      <c r="O144" s="31">
        <f t="shared" si="55"/>
        <v>877.63532370684459</v>
      </c>
      <c r="P144" s="42">
        <f t="shared" si="56"/>
        <v>10</v>
      </c>
      <c r="Q144" s="42" t="s">
        <v>21</v>
      </c>
      <c r="R144" s="42">
        <v>0</v>
      </c>
      <c r="S144" s="32">
        <f t="shared" si="57"/>
        <v>10</v>
      </c>
      <c r="T144" s="42" t="s">
        <v>21</v>
      </c>
      <c r="U144" s="31">
        <f t="shared" si="58"/>
        <v>877.63532370684459</v>
      </c>
      <c r="V144" s="24">
        <f t="shared" si="59"/>
        <v>1542945.311160638</v>
      </c>
      <c r="W144" s="42" t="s">
        <v>21</v>
      </c>
      <c r="X144" s="24">
        <f t="shared" si="60"/>
        <v>-17580.711139152212</v>
      </c>
      <c r="Y144" s="42">
        <f t="shared" si="61"/>
        <v>10</v>
      </c>
      <c r="Z144" s="42" t="s">
        <v>21</v>
      </c>
      <c r="AA144" s="42">
        <f t="shared" si="62"/>
        <v>-880.43579020837649</v>
      </c>
      <c r="AB144" s="47">
        <f t="shared" si="50"/>
        <v>-6.3506096795082123E-2</v>
      </c>
      <c r="AC144" s="42" t="s">
        <v>21</v>
      </c>
      <c r="AD144" s="42">
        <f t="shared" si="51"/>
        <v>-1752.4798098637386</v>
      </c>
      <c r="AE144" s="42">
        <f t="shared" si="63"/>
        <v>1752.4798110144009</v>
      </c>
      <c r="AF144" s="31">
        <f t="shared" si="64"/>
        <v>-89.997923724301586</v>
      </c>
      <c r="AG144" s="54">
        <f t="shared" si="65"/>
        <v>1.7524798110144009</v>
      </c>
      <c r="AH144" s="14">
        <f t="shared" si="66"/>
        <v>399.43398811243014</v>
      </c>
    </row>
    <row r="145" spans="8:34">
      <c r="H145" s="32">
        <f t="shared" si="52"/>
        <v>778</v>
      </c>
      <c r="I145" s="50">
        <f t="shared" si="53"/>
        <v>778000</v>
      </c>
      <c r="J145" s="42">
        <v>0</v>
      </c>
      <c r="K145" s="24" t="s">
        <v>21</v>
      </c>
      <c r="L145" s="24">
        <f t="shared" si="54"/>
        <v>-1753.5516508974442</v>
      </c>
      <c r="M145" s="32">
        <v>0</v>
      </c>
      <c r="N145" s="28" t="s">
        <v>21</v>
      </c>
      <c r="O145" s="31">
        <f t="shared" si="55"/>
        <v>879.89727041742924</v>
      </c>
      <c r="P145" s="42">
        <f t="shared" si="56"/>
        <v>10</v>
      </c>
      <c r="Q145" s="42" t="s">
        <v>21</v>
      </c>
      <c r="R145" s="42">
        <v>0</v>
      </c>
      <c r="S145" s="32">
        <f t="shared" si="57"/>
        <v>10</v>
      </c>
      <c r="T145" s="42" t="s">
        <v>21</v>
      </c>
      <c r="U145" s="31">
        <f t="shared" si="58"/>
        <v>879.89727041742924</v>
      </c>
      <c r="V145" s="24">
        <f t="shared" si="59"/>
        <v>1542945.311160638</v>
      </c>
      <c r="W145" s="42" t="s">
        <v>21</v>
      </c>
      <c r="X145" s="24">
        <f t="shared" si="60"/>
        <v>-17535.516508974441</v>
      </c>
      <c r="Y145" s="42">
        <f t="shared" si="61"/>
        <v>10</v>
      </c>
      <c r="Z145" s="42" t="s">
        <v>21</v>
      </c>
      <c r="AA145" s="42">
        <f t="shared" si="62"/>
        <v>-873.65438048001499</v>
      </c>
      <c r="AB145" s="47">
        <f t="shared" si="50"/>
        <v>0.14340623303803243</v>
      </c>
      <c r="AC145" s="42" t="s">
        <v>21</v>
      </c>
      <c r="AD145" s="42">
        <f t="shared" si="51"/>
        <v>-1766.0803992656256</v>
      </c>
      <c r="AE145" s="42">
        <f t="shared" si="63"/>
        <v>1766.0804050879392</v>
      </c>
      <c r="AF145" s="31">
        <f t="shared" si="64"/>
        <v>-89.995347566245428</v>
      </c>
      <c r="AG145" s="54">
        <f t="shared" si="65"/>
        <v>1.7660804050879393</v>
      </c>
      <c r="AH145" s="14">
        <f t="shared" si="66"/>
        <v>396.35794496295574</v>
      </c>
    </row>
    <row r="146" spans="8:34">
      <c r="H146" s="32">
        <f t="shared" si="52"/>
        <v>780</v>
      </c>
      <c r="I146" s="50">
        <f t="shared" si="53"/>
        <v>780000</v>
      </c>
      <c r="J146" s="42">
        <v>0</v>
      </c>
      <c r="K146" s="24" t="s">
        <v>21</v>
      </c>
      <c r="L146" s="24">
        <f t="shared" si="54"/>
        <v>-1749.055364613092</v>
      </c>
      <c r="M146" s="32">
        <v>0</v>
      </c>
      <c r="N146" s="28" t="s">
        <v>21</v>
      </c>
      <c r="O146" s="31">
        <f t="shared" si="55"/>
        <v>882.15921712801389</v>
      </c>
      <c r="P146" s="42">
        <f t="shared" si="56"/>
        <v>10</v>
      </c>
      <c r="Q146" s="42" t="s">
        <v>21</v>
      </c>
      <c r="R146" s="42">
        <v>0</v>
      </c>
      <c r="S146" s="32">
        <f t="shared" si="57"/>
        <v>10</v>
      </c>
      <c r="T146" s="42" t="s">
        <v>21</v>
      </c>
      <c r="U146" s="31">
        <f t="shared" si="58"/>
        <v>882.15921712801389</v>
      </c>
      <c r="V146" s="24">
        <f t="shared" si="59"/>
        <v>1542945.3111606382</v>
      </c>
      <c r="W146" s="42" t="s">
        <v>21</v>
      </c>
      <c r="X146" s="24">
        <f t="shared" si="60"/>
        <v>-17490.55364613092</v>
      </c>
      <c r="Y146" s="42">
        <f t="shared" si="61"/>
        <v>10</v>
      </c>
      <c r="Z146" s="42" t="s">
        <v>21</v>
      </c>
      <c r="AA146" s="42">
        <f t="shared" si="62"/>
        <v>-866.89614748507813</v>
      </c>
      <c r="AB146" s="47">
        <f t="shared" si="50"/>
        <v>0.35518409581445148</v>
      </c>
      <c r="AC146" s="42" t="s">
        <v>21</v>
      </c>
      <c r="AD146" s="42">
        <f t="shared" si="51"/>
        <v>-1779.8461370440441</v>
      </c>
      <c r="AE146" s="42">
        <f t="shared" si="63"/>
        <v>1779.8461724841134</v>
      </c>
      <c r="AF146" s="31">
        <f t="shared" si="64"/>
        <v>-89.988566118720641</v>
      </c>
      <c r="AG146" s="54">
        <f t="shared" si="65"/>
        <v>1.7798461724841135</v>
      </c>
      <c r="AH146" s="14">
        <f t="shared" si="66"/>
        <v>393.29241527823552</v>
      </c>
    </row>
    <row r="147" spans="8:34">
      <c r="H147" s="32">
        <f t="shared" si="52"/>
        <v>782</v>
      </c>
      <c r="I147" s="50">
        <f t="shared" si="53"/>
        <v>782000</v>
      </c>
      <c r="J147" s="42">
        <v>0</v>
      </c>
      <c r="K147" s="24" t="s">
        <v>21</v>
      </c>
      <c r="L147" s="24">
        <f t="shared" si="54"/>
        <v>-1744.5820772355646</v>
      </c>
      <c r="M147" s="32">
        <v>0</v>
      </c>
      <c r="N147" s="28" t="s">
        <v>21</v>
      </c>
      <c r="O147" s="31">
        <f t="shared" si="55"/>
        <v>884.42116383859855</v>
      </c>
      <c r="P147" s="42">
        <f t="shared" si="56"/>
        <v>10</v>
      </c>
      <c r="Q147" s="42" t="s">
        <v>21</v>
      </c>
      <c r="R147" s="42">
        <v>0</v>
      </c>
      <c r="S147" s="32">
        <f t="shared" si="57"/>
        <v>10</v>
      </c>
      <c r="T147" s="42" t="s">
        <v>21</v>
      </c>
      <c r="U147" s="31">
        <f t="shared" si="58"/>
        <v>884.42116383859855</v>
      </c>
      <c r="V147" s="24">
        <f t="shared" si="59"/>
        <v>1542945.3111606378</v>
      </c>
      <c r="W147" s="42" t="s">
        <v>21</v>
      </c>
      <c r="X147" s="24">
        <f t="shared" si="60"/>
        <v>-17445.820772355648</v>
      </c>
      <c r="Y147" s="42">
        <f t="shared" si="61"/>
        <v>10</v>
      </c>
      <c r="Z147" s="42" t="s">
        <v>21</v>
      </c>
      <c r="AA147" s="42">
        <f t="shared" si="62"/>
        <v>-860.16091339696607</v>
      </c>
      <c r="AB147" s="47">
        <f t="shared" si="50"/>
        <v>0.5719638546096758</v>
      </c>
      <c r="AC147" s="42" t="s">
        <v>21</v>
      </c>
      <c r="AD147" s="42">
        <f t="shared" si="51"/>
        <v>-1793.7801723966757</v>
      </c>
      <c r="AE147" s="42">
        <f t="shared" si="63"/>
        <v>1793.7802635847286</v>
      </c>
      <c r="AF147" s="31">
        <f t="shared" si="64"/>
        <v>-89.981730696802046</v>
      </c>
      <c r="AG147" s="54">
        <f t="shared" si="65"/>
        <v>1.7937802635847286</v>
      </c>
      <c r="AH147" s="14">
        <f t="shared" si="66"/>
        <v>390.23731847796404</v>
      </c>
    </row>
    <row r="148" spans="8:34">
      <c r="H148" s="32">
        <f t="shared" si="52"/>
        <v>784</v>
      </c>
      <c r="I148" s="50">
        <f t="shared" si="53"/>
        <v>784000</v>
      </c>
      <c r="J148" s="42">
        <v>0</v>
      </c>
      <c r="K148" s="24" t="s">
        <v>21</v>
      </c>
      <c r="L148" s="24">
        <f t="shared" si="54"/>
        <v>-1740.131612752821</v>
      </c>
      <c r="M148" s="32">
        <v>0</v>
      </c>
      <c r="N148" s="28" t="s">
        <v>21</v>
      </c>
      <c r="O148" s="31">
        <f t="shared" si="55"/>
        <v>886.6831105491832</v>
      </c>
      <c r="P148" s="42">
        <f t="shared" si="56"/>
        <v>10</v>
      </c>
      <c r="Q148" s="42" t="s">
        <v>21</v>
      </c>
      <c r="R148" s="42">
        <v>0</v>
      </c>
      <c r="S148" s="32">
        <f t="shared" si="57"/>
        <v>10</v>
      </c>
      <c r="T148" s="42" t="s">
        <v>21</v>
      </c>
      <c r="U148" s="31">
        <f t="shared" si="58"/>
        <v>886.6831105491832</v>
      </c>
      <c r="V148" s="24">
        <f t="shared" si="59"/>
        <v>1542945.311160638</v>
      </c>
      <c r="W148" s="42" t="s">
        <v>21</v>
      </c>
      <c r="X148" s="24">
        <f t="shared" si="60"/>
        <v>-17401.316127528211</v>
      </c>
      <c r="Y148" s="42">
        <f t="shared" si="61"/>
        <v>10</v>
      </c>
      <c r="Z148" s="42" t="s">
        <v>21</v>
      </c>
      <c r="AA148" s="42">
        <f t="shared" si="62"/>
        <v>-853.44850220363776</v>
      </c>
      <c r="AB148" s="47">
        <f t="shared" si="50"/>
        <v>0.79388646894641368</v>
      </c>
      <c r="AC148" s="42" t="s">
        <v>21</v>
      </c>
      <c r="AD148" s="42">
        <f t="shared" si="51"/>
        <v>-1807.8857345370263</v>
      </c>
      <c r="AE148" s="42">
        <f t="shared" si="63"/>
        <v>1807.8859088444185</v>
      </c>
      <c r="AF148" s="31">
        <f t="shared" si="64"/>
        <v>-89.974840035354688</v>
      </c>
      <c r="AG148" s="54">
        <f t="shared" si="65"/>
        <v>1.8078859088444186</v>
      </c>
      <c r="AH148" s="14">
        <f t="shared" si="66"/>
        <v>387.19257480547128</v>
      </c>
    </row>
    <row r="149" spans="8:34">
      <c r="H149" s="32">
        <f t="shared" si="52"/>
        <v>786</v>
      </c>
      <c r="I149" s="50">
        <f t="shared" si="53"/>
        <v>786000</v>
      </c>
      <c r="J149" s="42">
        <v>0</v>
      </c>
      <c r="K149" s="24" t="s">
        <v>21</v>
      </c>
      <c r="L149" s="24">
        <f t="shared" si="54"/>
        <v>-1735.7037969442895</v>
      </c>
      <c r="M149" s="32">
        <v>0</v>
      </c>
      <c r="N149" s="28" t="s">
        <v>21</v>
      </c>
      <c r="O149" s="31">
        <f t="shared" si="55"/>
        <v>888.94505725976785</v>
      </c>
      <c r="P149" s="42">
        <f t="shared" si="56"/>
        <v>10</v>
      </c>
      <c r="Q149" s="42" t="s">
        <v>21</v>
      </c>
      <c r="R149" s="42">
        <v>0</v>
      </c>
      <c r="S149" s="32">
        <f t="shared" si="57"/>
        <v>10</v>
      </c>
      <c r="T149" s="42" t="s">
        <v>21</v>
      </c>
      <c r="U149" s="31">
        <f t="shared" si="58"/>
        <v>888.94505725976785</v>
      </c>
      <c r="V149" s="24">
        <f t="shared" si="59"/>
        <v>1542945.311160638</v>
      </c>
      <c r="W149" s="42" t="s">
        <v>21</v>
      </c>
      <c r="X149" s="24">
        <f t="shared" si="60"/>
        <v>-17357.037969442896</v>
      </c>
      <c r="Y149" s="42">
        <f t="shared" si="61"/>
        <v>10</v>
      </c>
      <c r="Z149" s="42" t="s">
        <v>21</v>
      </c>
      <c r="AA149" s="42">
        <f t="shared" si="62"/>
        <v>-846.75873968452163</v>
      </c>
      <c r="AB149" s="47">
        <f t="shared" si="50"/>
        <v>1.0210976782164995</v>
      </c>
      <c r="AC149" s="42" t="s">
        <v>21</v>
      </c>
      <c r="AD149" s="42">
        <f t="shared" si="51"/>
        <v>-1822.166135254429</v>
      </c>
      <c r="AE149" s="42">
        <f t="shared" si="63"/>
        <v>1822.1664213535851</v>
      </c>
      <c r="AF149" s="31">
        <f t="shared" si="64"/>
        <v>-89.967892839088449</v>
      </c>
      <c r="AG149" s="54">
        <f t="shared" si="65"/>
        <v>1.8221664213535851</v>
      </c>
      <c r="AH149" s="14">
        <f t="shared" si="66"/>
        <v>384.15810531730102</v>
      </c>
    </row>
    <row r="150" spans="8:34">
      <c r="H150" s="32">
        <f t="shared" si="52"/>
        <v>788</v>
      </c>
      <c r="I150" s="50">
        <f t="shared" si="53"/>
        <v>788000</v>
      </c>
      <c r="J150" s="42">
        <v>0</v>
      </c>
      <c r="K150" s="24" t="s">
        <v>21</v>
      </c>
      <c r="L150" s="24">
        <f t="shared" si="54"/>
        <v>-1731.2984573581366</v>
      </c>
      <c r="M150" s="32">
        <v>0</v>
      </c>
      <c r="N150" s="28" t="s">
        <v>21</v>
      </c>
      <c r="O150" s="31">
        <f t="shared" si="55"/>
        <v>891.2070039703525</v>
      </c>
      <c r="P150" s="42">
        <f t="shared" si="56"/>
        <v>10</v>
      </c>
      <c r="Q150" s="42" t="s">
        <v>21</v>
      </c>
      <c r="R150" s="42">
        <v>0</v>
      </c>
      <c r="S150" s="32">
        <f t="shared" si="57"/>
        <v>10</v>
      </c>
      <c r="T150" s="42" t="s">
        <v>21</v>
      </c>
      <c r="U150" s="31">
        <f t="shared" si="58"/>
        <v>891.2070039703525</v>
      </c>
      <c r="V150" s="24">
        <f t="shared" si="59"/>
        <v>1542945.311160638</v>
      </c>
      <c r="W150" s="42" t="s">
        <v>21</v>
      </c>
      <c r="X150" s="24">
        <f t="shared" si="60"/>
        <v>-17312.984573581365</v>
      </c>
      <c r="Y150" s="42">
        <f t="shared" si="61"/>
        <v>10</v>
      </c>
      <c r="Z150" s="42" t="s">
        <v>21</v>
      </c>
      <c r="AA150" s="42">
        <f t="shared" si="62"/>
        <v>-840.0914533877841</v>
      </c>
      <c r="AB150" s="47">
        <f t="shared" si="50"/>
        <v>1.2537481936048909</v>
      </c>
      <c r="AC150" s="42" t="s">
        <v>21</v>
      </c>
      <c r="AD150" s="42">
        <f t="shared" si="51"/>
        <v>-1836.6247715729207</v>
      </c>
      <c r="AE150" s="42">
        <f t="shared" si="63"/>
        <v>1836.6251995003815</v>
      </c>
      <c r="AF150" s="31">
        <f t="shared" si="64"/>
        <v>-89.960887781748937</v>
      </c>
      <c r="AG150" s="54">
        <f t="shared" si="65"/>
        <v>1.8366251995003815</v>
      </c>
      <c r="AH150" s="14">
        <f t="shared" si="66"/>
        <v>381.13383187294909</v>
      </c>
    </row>
    <row r="151" spans="8:34">
      <c r="H151" s="32">
        <f t="shared" si="52"/>
        <v>790</v>
      </c>
      <c r="I151" s="50">
        <f t="shared" si="53"/>
        <v>790000</v>
      </c>
      <c r="J151" s="42">
        <v>0</v>
      </c>
      <c r="K151" s="24" t="s">
        <v>21</v>
      </c>
      <c r="L151" s="24">
        <f t="shared" si="54"/>
        <v>-1726.9154232888752</v>
      </c>
      <c r="M151" s="32">
        <v>0</v>
      </c>
      <c r="N151" s="28" t="s">
        <v>21</v>
      </c>
      <c r="O151" s="31">
        <f t="shared" si="55"/>
        <v>893.46895068093716</v>
      </c>
      <c r="P151" s="42">
        <f t="shared" si="56"/>
        <v>10</v>
      </c>
      <c r="Q151" s="42" t="s">
        <v>21</v>
      </c>
      <c r="R151" s="42">
        <v>0</v>
      </c>
      <c r="S151" s="32">
        <f t="shared" si="57"/>
        <v>10</v>
      </c>
      <c r="T151" s="42" t="s">
        <v>21</v>
      </c>
      <c r="U151" s="31">
        <f t="shared" si="58"/>
        <v>893.46895068093716</v>
      </c>
      <c r="V151" s="24">
        <f t="shared" si="59"/>
        <v>1542945.3111606378</v>
      </c>
      <c r="W151" s="42" t="s">
        <v>21</v>
      </c>
      <c r="X151" s="24">
        <f t="shared" si="60"/>
        <v>-17269.154232888752</v>
      </c>
      <c r="Y151" s="42">
        <f t="shared" si="61"/>
        <v>10</v>
      </c>
      <c r="Z151" s="42" t="s">
        <v>21</v>
      </c>
      <c r="AA151" s="42">
        <f t="shared" si="62"/>
        <v>-833.44647260793806</v>
      </c>
      <c r="AB151" s="47">
        <f t="shared" si="50"/>
        <v>1.4919938989664274</v>
      </c>
      <c r="AC151" s="42" t="s">
        <v>21</v>
      </c>
      <c r="AD151" s="42">
        <f t="shared" si="51"/>
        <v>-1851.2651285134882</v>
      </c>
      <c r="AE151" s="42">
        <f t="shared" si="63"/>
        <v>1851.2657297362409</v>
      </c>
      <c r="AF151" s="31">
        <f t="shared" si="64"/>
        <v>-89.953823504987781</v>
      </c>
      <c r="AG151" s="54">
        <f t="shared" si="65"/>
        <v>1.8512657297362409</v>
      </c>
      <c r="AH151" s="14">
        <f t="shared" si="66"/>
        <v>378.11967712475968</v>
      </c>
    </row>
    <row r="152" spans="8:34">
      <c r="H152" s="32">
        <f t="shared" si="52"/>
        <v>792</v>
      </c>
      <c r="I152" s="50">
        <f t="shared" si="53"/>
        <v>792000</v>
      </c>
      <c r="J152" s="42">
        <v>0</v>
      </c>
      <c r="K152" s="24" t="s">
        <v>21</v>
      </c>
      <c r="L152" s="24">
        <f t="shared" si="54"/>
        <v>-1722.5545257553176</v>
      </c>
      <c r="M152" s="32">
        <v>0</v>
      </c>
      <c r="N152" s="28" t="s">
        <v>21</v>
      </c>
      <c r="O152" s="31">
        <f t="shared" si="55"/>
        <v>895.73089739152181</v>
      </c>
      <c r="P152" s="42">
        <f t="shared" si="56"/>
        <v>10</v>
      </c>
      <c r="Q152" s="42" t="s">
        <v>21</v>
      </c>
      <c r="R152" s="42">
        <v>0</v>
      </c>
      <c r="S152" s="32">
        <f t="shared" si="57"/>
        <v>10</v>
      </c>
      <c r="T152" s="42" t="s">
        <v>21</v>
      </c>
      <c r="U152" s="31">
        <f t="shared" si="58"/>
        <v>895.73089739152181</v>
      </c>
      <c r="V152" s="24">
        <f t="shared" si="59"/>
        <v>1542945.311160638</v>
      </c>
      <c r="W152" s="42" t="s">
        <v>21</v>
      </c>
      <c r="X152" s="24">
        <f t="shared" si="60"/>
        <v>-17225.545257553174</v>
      </c>
      <c r="Y152" s="42">
        <f t="shared" si="61"/>
        <v>10</v>
      </c>
      <c r="Z152" s="42" t="s">
        <v>21</v>
      </c>
      <c r="AA152" s="42">
        <f t="shared" si="62"/>
        <v>-826.82362836379582</v>
      </c>
      <c r="AB152" s="47">
        <f t="shared" si="50"/>
        <v>1.7359960611323233</v>
      </c>
      <c r="AC152" s="42" t="s">
        <v>21</v>
      </c>
      <c r="AD152" s="42">
        <f t="shared" si="51"/>
        <v>-1866.0907819643855</v>
      </c>
      <c r="AE152" s="42">
        <f t="shared" si="63"/>
        <v>1866.0915894496648</v>
      </c>
      <c r="AF152" s="31">
        <f t="shared" si="64"/>
        <v>-89.946698617339848</v>
      </c>
      <c r="AG152" s="54">
        <f t="shared" si="65"/>
        <v>1.8660915894496648</v>
      </c>
      <c r="AH152" s="14">
        <f t="shared" si="66"/>
        <v>375.11556450797752</v>
      </c>
    </row>
    <row r="153" spans="8:34">
      <c r="H153" s="32">
        <f t="shared" si="52"/>
        <v>794</v>
      </c>
      <c r="I153" s="50">
        <f t="shared" si="53"/>
        <v>794000</v>
      </c>
      <c r="J153" s="42">
        <v>0</v>
      </c>
      <c r="K153" s="24" t="s">
        <v>21</v>
      </c>
      <c r="L153" s="24">
        <f t="shared" si="54"/>
        <v>-1718.2155974788561</v>
      </c>
      <c r="M153" s="32">
        <v>0</v>
      </c>
      <c r="N153" s="28" t="s">
        <v>21</v>
      </c>
      <c r="O153" s="31">
        <f t="shared" si="55"/>
        <v>897.99284410210646</v>
      </c>
      <c r="P153" s="42">
        <f t="shared" si="56"/>
        <v>10</v>
      </c>
      <c r="Q153" s="42" t="s">
        <v>21</v>
      </c>
      <c r="R153" s="42">
        <v>0</v>
      </c>
      <c r="S153" s="32">
        <f t="shared" si="57"/>
        <v>10</v>
      </c>
      <c r="T153" s="42" t="s">
        <v>21</v>
      </c>
      <c r="U153" s="31">
        <f t="shared" si="58"/>
        <v>897.99284410210646</v>
      </c>
      <c r="V153" s="24">
        <f t="shared" si="59"/>
        <v>1542945.3111606382</v>
      </c>
      <c r="W153" s="42" t="s">
        <v>21</v>
      </c>
      <c r="X153" s="24">
        <f t="shared" si="60"/>
        <v>-17182.155974788562</v>
      </c>
      <c r="Y153" s="42">
        <f t="shared" si="61"/>
        <v>10</v>
      </c>
      <c r="Z153" s="42" t="s">
        <v>21</v>
      </c>
      <c r="AA153" s="42">
        <f t="shared" si="62"/>
        <v>-820.22275337674967</v>
      </c>
      <c r="AB153" s="47">
        <f t="shared" si="50"/>
        <v>1.9859215501527163</v>
      </c>
      <c r="AC153" s="42" t="s">
        <v>21</v>
      </c>
      <c r="AD153" s="42">
        <f t="shared" si="51"/>
        <v>-1881.1054016645048</v>
      </c>
      <c r="AE153" s="42">
        <f t="shared" si="63"/>
        <v>1881.1064499532665</v>
      </c>
      <c r="AF153" s="31">
        <f t="shared" si="64"/>
        <v>-89.939511693026176</v>
      </c>
      <c r="AG153" s="54">
        <f t="shared" si="65"/>
        <v>1.8811064499532666</v>
      </c>
      <c r="AH153" s="14">
        <f t="shared" si="66"/>
        <v>372.12141823095152</v>
      </c>
    </row>
    <row r="154" spans="8:34">
      <c r="H154" s="32">
        <f t="shared" si="52"/>
        <v>796</v>
      </c>
      <c r="I154" s="50">
        <f t="shared" si="53"/>
        <v>796000</v>
      </c>
      <c r="J154" s="42">
        <v>0</v>
      </c>
      <c r="K154" s="24" t="s">
        <v>21</v>
      </c>
      <c r="L154" s="24">
        <f t="shared" si="54"/>
        <v>-1713.8984728620749</v>
      </c>
      <c r="M154" s="32">
        <v>0</v>
      </c>
      <c r="N154" s="28" t="s">
        <v>21</v>
      </c>
      <c r="O154" s="31">
        <f t="shared" si="55"/>
        <v>900.25479081269111</v>
      </c>
      <c r="P154" s="42">
        <f t="shared" si="56"/>
        <v>10</v>
      </c>
      <c r="Q154" s="42" t="s">
        <v>21</v>
      </c>
      <c r="R154" s="42">
        <v>0</v>
      </c>
      <c r="S154" s="32">
        <f t="shared" si="57"/>
        <v>10</v>
      </c>
      <c r="T154" s="42" t="s">
        <v>21</v>
      </c>
      <c r="U154" s="31">
        <f t="shared" si="58"/>
        <v>900.25479081269111</v>
      </c>
      <c r="V154" s="24">
        <f t="shared" si="59"/>
        <v>1542945.311160638</v>
      </c>
      <c r="W154" s="42" t="s">
        <v>21</v>
      </c>
      <c r="X154" s="24">
        <f t="shared" si="60"/>
        <v>-17138.984728620748</v>
      </c>
      <c r="Y154" s="42">
        <f t="shared" si="61"/>
        <v>10</v>
      </c>
      <c r="Z154" s="42" t="s">
        <v>21</v>
      </c>
      <c r="AA154" s="42">
        <f t="shared" si="62"/>
        <v>-813.64368204938376</v>
      </c>
      <c r="AB154" s="47">
        <f t="shared" si="50"/>
        <v>2.2419430700116352</v>
      </c>
      <c r="AC154" s="42" t="s">
        <v>21</v>
      </c>
      <c r="AD154" s="42">
        <f t="shared" si="51"/>
        <v>-1896.3127543050116</v>
      </c>
      <c r="AE154" s="42">
        <f t="shared" si="63"/>
        <v>1896.3140795892934</v>
      </c>
      <c r="AF154" s="31">
        <f t="shared" si="64"/>
        <v>-89.932261270885391</v>
      </c>
      <c r="AG154" s="54">
        <f t="shared" si="65"/>
        <v>1.8963140795892934</v>
      </c>
      <c r="AH154" s="14">
        <f t="shared" si="66"/>
        <v>369.13716326548979</v>
      </c>
    </row>
    <row r="155" spans="8:34">
      <c r="H155" s="32">
        <f t="shared" si="52"/>
        <v>798</v>
      </c>
      <c r="I155" s="50">
        <f t="shared" si="53"/>
        <v>798000</v>
      </c>
      <c r="J155" s="42">
        <v>0</v>
      </c>
      <c r="K155" s="24" t="s">
        <v>21</v>
      </c>
      <c r="L155" s="24">
        <f t="shared" si="54"/>
        <v>-1709.6029879676837</v>
      </c>
      <c r="M155" s="32">
        <v>0</v>
      </c>
      <c r="N155" s="28" t="s">
        <v>21</v>
      </c>
      <c r="O155" s="31">
        <f t="shared" si="55"/>
        <v>902.51673752327576</v>
      </c>
      <c r="P155" s="42">
        <f t="shared" si="56"/>
        <v>10</v>
      </c>
      <c r="Q155" s="42" t="s">
        <v>21</v>
      </c>
      <c r="R155" s="42">
        <v>0</v>
      </c>
      <c r="S155" s="32">
        <f t="shared" si="57"/>
        <v>10</v>
      </c>
      <c r="T155" s="42" t="s">
        <v>21</v>
      </c>
      <c r="U155" s="31">
        <f t="shared" si="58"/>
        <v>902.51673752327576</v>
      </c>
      <c r="V155" s="24">
        <f t="shared" si="59"/>
        <v>1542945.311160638</v>
      </c>
      <c r="W155" s="42" t="s">
        <v>21</v>
      </c>
      <c r="X155" s="24">
        <f t="shared" si="60"/>
        <v>-17096.029879676837</v>
      </c>
      <c r="Y155" s="42">
        <f t="shared" si="61"/>
        <v>10</v>
      </c>
      <c r="Z155" s="42" t="s">
        <v>21</v>
      </c>
      <c r="AA155" s="42">
        <f t="shared" si="62"/>
        <v>-807.08625044440794</v>
      </c>
      <c r="AB155" s="47">
        <f t="shared" si="50"/>
        <v>2.5042394003836628</v>
      </c>
      <c r="AC155" s="42" t="s">
        <v>21</v>
      </c>
      <c r="AD155" s="42">
        <f t="shared" si="51"/>
        <v>-1911.7167067547639</v>
      </c>
      <c r="AE155" s="42">
        <f t="shared" si="63"/>
        <v>1911.7183469591578</v>
      </c>
      <c r="AF155" s="31">
        <f t="shared" si="64"/>
        <v>-89.924945853137245</v>
      </c>
      <c r="AG155" s="54">
        <f t="shared" si="65"/>
        <v>1.9117183469591579</v>
      </c>
      <c r="AH155" s="14">
        <f t="shared" si="66"/>
        <v>366.16272533736105</v>
      </c>
    </row>
    <row r="156" spans="8:34">
      <c r="H156" s="32">
        <f t="shared" si="52"/>
        <v>800</v>
      </c>
      <c r="I156" s="50">
        <f t="shared" si="53"/>
        <v>800000</v>
      </c>
      <c r="J156" s="42">
        <v>0</v>
      </c>
      <c r="K156" s="24" t="s">
        <v>21</v>
      </c>
      <c r="L156" s="24">
        <f t="shared" si="54"/>
        <v>-1705.3289804977644</v>
      </c>
      <c r="M156" s="32">
        <v>0</v>
      </c>
      <c r="N156" s="28" t="s">
        <v>21</v>
      </c>
      <c r="O156" s="31">
        <f t="shared" si="55"/>
        <v>904.77868423386042</v>
      </c>
      <c r="P156" s="42">
        <f t="shared" si="56"/>
        <v>10</v>
      </c>
      <c r="Q156" s="42" t="s">
        <v>21</v>
      </c>
      <c r="R156" s="42">
        <v>0</v>
      </c>
      <c r="S156" s="32">
        <f t="shared" si="57"/>
        <v>10</v>
      </c>
      <c r="T156" s="42" t="s">
        <v>21</v>
      </c>
      <c r="U156" s="31">
        <f t="shared" si="58"/>
        <v>904.77868423386042</v>
      </c>
      <c r="V156" s="24">
        <f t="shared" si="59"/>
        <v>1542945.311160638</v>
      </c>
      <c r="W156" s="42" t="s">
        <v>21</v>
      </c>
      <c r="X156" s="24">
        <f t="shared" si="60"/>
        <v>-17053.289804977645</v>
      </c>
      <c r="Y156" s="42">
        <f t="shared" si="61"/>
        <v>10</v>
      </c>
      <c r="Z156" s="42" t="s">
        <v>21</v>
      </c>
      <c r="AA156" s="42">
        <f t="shared" si="62"/>
        <v>-800.55029626390399</v>
      </c>
      <c r="AB156" s="47">
        <f t="shared" si="50"/>
        <v>2.7729956500367656</v>
      </c>
      <c r="AC156" s="42" t="s">
        <v>21</v>
      </c>
      <c r="AD156" s="42">
        <f t="shared" si="51"/>
        <v>-1927.3212294153095</v>
      </c>
      <c r="AE156" s="42">
        <f t="shared" si="63"/>
        <v>1927.3232242827917</v>
      </c>
      <c r="AF156" s="31">
        <f t="shared" si="64"/>
        <v>-89.917563904087643</v>
      </c>
      <c r="AG156" s="54">
        <f t="shared" si="65"/>
        <v>1.9273232242827916</v>
      </c>
      <c r="AH156" s="14">
        <f t="shared" si="66"/>
        <v>363.19803091694115</v>
      </c>
    </row>
    <row r="157" spans="8:34">
      <c r="H157" s="32">
        <f t="shared" si="52"/>
        <v>802</v>
      </c>
      <c r="I157" s="50">
        <f t="shared" si="53"/>
        <v>802000</v>
      </c>
      <c r="J157" s="42">
        <v>0</v>
      </c>
      <c r="K157" s="24" t="s">
        <v>21</v>
      </c>
      <c r="L157" s="24">
        <f t="shared" si="54"/>
        <v>-1701.0762897733312</v>
      </c>
      <c r="M157" s="32">
        <v>0</v>
      </c>
      <c r="N157" s="28" t="s">
        <v>21</v>
      </c>
      <c r="O157" s="31">
        <f t="shared" si="55"/>
        <v>907.04063094444507</v>
      </c>
      <c r="P157" s="42">
        <f t="shared" si="56"/>
        <v>10</v>
      </c>
      <c r="Q157" s="42" t="s">
        <v>21</v>
      </c>
      <c r="R157" s="42">
        <v>0</v>
      </c>
      <c r="S157" s="32">
        <f t="shared" si="57"/>
        <v>10</v>
      </c>
      <c r="T157" s="42" t="s">
        <v>21</v>
      </c>
      <c r="U157" s="31">
        <f t="shared" si="58"/>
        <v>907.04063094444507</v>
      </c>
      <c r="V157" s="24">
        <f t="shared" si="59"/>
        <v>1542945.311160638</v>
      </c>
      <c r="W157" s="42" t="s">
        <v>21</v>
      </c>
      <c r="X157" s="24">
        <f t="shared" si="60"/>
        <v>-17010.762897733312</v>
      </c>
      <c r="Y157" s="42">
        <f t="shared" si="61"/>
        <v>10</v>
      </c>
      <c r="Z157" s="42" t="s">
        <v>21</v>
      </c>
      <c r="AA157" s="42">
        <f t="shared" si="62"/>
        <v>-794.03565882888608</v>
      </c>
      <c r="AB157" s="47">
        <f t="shared" si="50"/>
        <v>3.0484035225224138</v>
      </c>
      <c r="AC157" s="42" t="s">
        <v>21</v>
      </c>
      <c r="AD157" s="42">
        <f t="shared" si="51"/>
        <v>-1943.1303997115695</v>
      </c>
      <c r="AE157" s="42">
        <f t="shared" si="63"/>
        <v>1943.1327908939418</v>
      </c>
      <c r="AF157" s="31">
        <f t="shared" si="64"/>
        <v>-89.910113848857208</v>
      </c>
      <c r="AG157" s="54">
        <f t="shared" si="65"/>
        <v>1.9431327908939418</v>
      </c>
      <c r="AH157" s="14">
        <f t="shared" si="66"/>
        <v>360.24300721000327</v>
      </c>
    </row>
    <row r="158" spans="8:34">
      <c r="H158" s="32">
        <f t="shared" si="52"/>
        <v>804</v>
      </c>
      <c r="I158" s="50">
        <f t="shared" si="53"/>
        <v>804000</v>
      </c>
      <c r="J158" s="42">
        <v>0</v>
      </c>
      <c r="K158" s="24" t="s">
        <v>21</v>
      </c>
      <c r="L158" s="24">
        <f t="shared" si="54"/>
        <v>-1696.8447567141936</v>
      </c>
      <c r="M158" s="32">
        <v>0</v>
      </c>
      <c r="N158" s="28" t="s">
        <v>21</v>
      </c>
      <c r="O158" s="31">
        <f t="shared" si="55"/>
        <v>909.30257765502972</v>
      </c>
      <c r="P158" s="42">
        <f t="shared" si="56"/>
        <v>10</v>
      </c>
      <c r="Q158" s="42" t="s">
        <v>21</v>
      </c>
      <c r="R158" s="42">
        <v>0</v>
      </c>
      <c r="S158" s="32">
        <f t="shared" si="57"/>
        <v>10</v>
      </c>
      <c r="T158" s="42" t="s">
        <v>21</v>
      </c>
      <c r="U158" s="31">
        <f t="shared" si="58"/>
        <v>909.30257765502972</v>
      </c>
      <c r="V158" s="24">
        <f t="shared" si="59"/>
        <v>1542945.311160638</v>
      </c>
      <c r="W158" s="42" t="s">
        <v>21</v>
      </c>
      <c r="X158" s="24">
        <f t="shared" si="60"/>
        <v>-16968.447567141935</v>
      </c>
      <c r="Y158" s="42">
        <f t="shared" si="61"/>
        <v>10</v>
      </c>
      <c r="Z158" s="42" t="s">
        <v>21</v>
      </c>
      <c r="AA158" s="42">
        <f t="shared" si="62"/>
        <v>-787.54217905916391</v>
      </c>
      <c r="AB158" s="47">
        <f t="shared" si="50"/>
        <v>3.3306615948346043</v>
      </c>
      <c r="AC158" s="42" t="s">
        <v>21</v>
      </c>
      <c r="AD158" s="42">
        <f t="shared" si="51"/>
        <v>-1959.1484057246653</v>
      </c>
      <c r="AE158" s="42">
        <f t="shared" si="63"/>
        <v>1959.1512368778876</v>
      </c>
      <c r="AF158" s="31">
        <f t="shared" si="64"/>
        <v>-89.902594072018445</v>
      </c>
      <c r="AG158" s="54">
        <f t="shared" si="65"/>
        <v>1.9591512368778876</v>
      </c>
      <c r="AH158" s="14">
        <f t="shared" si="66"/>
        <v>357.29758214864677</v>
      </c>
    </row>
    <row r="159" spans="8:34">
      <c r="H159" s="32">
        <f t="shared" si="52"/>
        <v>806</v>
      </c>
      <c r="I159" s="50">
        <f t="shared" si="53"/>
        <v>806000</v>
      </c>
      <c r="J159" s="42">
        <v>0</v>
      </c>
      <c r="K159" s="24" t="s">
        <v>21</v>
      </c>
      <c r="L159" s="24">
        <f t="shared" si="54"/>
        <v>-1692.6342238191212</v>
      </c>
      <c r="M159" s="32">
        <v>0</v>
      </c>
      <c r="N159" s="28" t="s">
        <v>21</v>
      </c>
      <c r="O159" s="31">
        <f t="shared" si="55"/>
        <v>911.56452436561437</v>
      </c>
      <c r="P159" s="42">
        <f t="shared" si="56"/>
        <v>10</v>
      </c>
      <c r="Q159" s="42" t="s">
        <v>21</v>
      </c>
      <c r="R159" s="42">
        <v>0</v>
      </c>
      <c r="S159" s="32">
        <f t="shared" si="57"/>
        <v>10</v>
      </c>
      <c r="T159" s="42" t="s">
        <v>21</v>
      </c>
      <c r="U159" s="31">
        <f t="shared" si="58"/>
        <v>911.56452436561437</v>
      </c>
      <c r="V159" s="24">
        <f t="shared" si="59"/>
        <v>1542945.311160638</v>
      </c>
      <c r="W159" s="42" t="s">
        <v>21</v>
      </c>
      <c r="X159" s="24">
        <f t="shared" si="60"/>
        <v>-16926.342238191213</v>
      </c>
      <c r="Y159" s="42">
        <f t="shared" si="61"/>
        <v>10</v>
      </c>
      <c r="Z159" s="42" t="s">
        <v>21</v>
      </c>
      <c r="AA159" s="42">
        <f t="shared" si="62"/>
        <v>-781.06969945350681</v>
      </c>
      <c r="AB159" s="47">
        <f t="shared" si="50"/>
        <v>3.6199756097615996</v>
      </c>
      <c r="AC159" s="42" t="s">
        <v>21</v>
      </c>
      <c r="AD159" s="42">
        <f t="shared" si="51"/>
        <v>-1975.379549973673</v>
      </c>
      <c r="AE159" s="42">
        <f t="shared" si="63"/>
        <v>1975.3828668583733</v>
      </c>
      <c r="AF159" s="31">
        <f t="shared" si="64"/>
        <v>-89.895002916169986</v>
      </c>
      <c r="AG159" s="54">
        <f t="shared" si="65"/>
        <v>1.9753828668583733</v>
      </c>
      <c r="AH159" s="14">
        <f t="shared" si="66"/>
        <v>354.36168438236592</v>
      </c>
    </row>
    <row r="160" spans="8:34">
      <c r="H160" s="32">
        <f t="shared" si="52"/>
        <v>808</v>
      </c>
      <c r="I160" s="50">
        <f t="shared" si="53"/>
        <v>808000</v>
      </c>
      <c r="J160" s="42">
        <v>0</v>
      </c>
      <c r="K160" s="24" t="s">
        <v>21</v>
      </c>
      <c r="L160" s="24">
        <f t="shared" si="54"/>
        <v>-1688.4445351463016</v>
      </c>
      <c r="M160" s="32">
        <v>0</v>
      </c>
      <c r="N160" s="28" t="s">
        <v>21</v>
      </c>
      <c r="O160" s="31">
        <f t="shared" si="55"/>
        <v>913.82647107619903</v>
      </c>
      <c r="P160" s="42">
        <f t="shared" si="56"/>
        <v>10</v>
      </c>
      <c r="Q160" s="42" t="s">
        <v>21</v>
      </c>
      <c r="R160" s="42">
        <v>0</v>
      </c>
      <c r="S160" s="32">
        <f t="shared" si="57"/>
        <v>10</v>
      </c>
      <c r="T160" s="42" t="s">
        <v>21</v>
      </c>
      <c r="U160" s="31">
        <f t="shared" si="58"/>
        <v>913.82647107619903</v>
      </c>
      <c r="V160" s="24">
        <f t="shared" si="59"/>
        <v>1542945.3111606382</v>
      </c>
      <c r="W160" s="42" t="s">
        <v>21</v>
      </c>
      <c r="X160" s="24">
        <f t="shared" si="60"/>
        <v>-16884.445351463015</v>
      </c>
      <c r="Y160" s="42">
        <f t="shared" si="61"/>
        <v>10</v>
      </c>
      <c r="Z160" s="42" t="s">
        <v>21</v>
      </c>
      <c r="AA160" s="42">
        <f t="shared" si="62"/>
        <v>-774.61806407010261</v>
      </c>
      <c r="AB160" s="47">
        <f t="shared" si="50"/>
        <v>3.9165587827000166</v>
      </c>
      <c r="AC160" s="42" t="s">
        <v>21</v>
      </c>
      <c r="AD160" s="42">
        <f t="shared" si="51"/>
        <v>-1991.8282533534859</v>
      </c>
      <c r="AE160" s="42">
        <f t="shared" si="63"/>
        <v>1991.8321039409664</v>
      </c>
      <c r="AF160" s="31">
        <f t="shared" si="64"/>
        <v>-89.887338680490458</v>
      </c>
      <c r="AG160" s="54">
        <f t="shared" si="65"/>
        <v>1.9918321039409663</v>
      </c>
      <c r="AH160" s="14">
        <f t="shared" si="66"/>
        <v>351.43524326925223</v>
      </c>
    </row>
    <row r="161" spans="8:34">
      <c r="H161" s="32">
        <f t="shared" si="52"/>
        <v>810</v>
      </c>
      <c r="I161" s="50">
        <f t="shared" si="53"/>
        <v>810000</v>
      </c>
      <c r="J161" s="42">
        <v>0</v>
      </c>
      <c r="K161" s="24" t="s">
        <v>21</v>
      </c>
      <c r="L161" s="24">
        <f t="shared" si="54"/>
        <v>-1684.2755362940884</v>
      </c>
      <c r="M161" s="32">
        <v>0</v>
      </c>
      <c r="N161" s="28" t="s">
        <v>21</v>
      </c>
      <c r="O161" s="31">
        <f t="shared" si="55"/>
        <v>916.08841778678368</v>
      </c>
      <c r="P161" s="42">
        <f t="shared" si="56"/>
        <v>10</v>
      </c>
      <c r="Q161" s="42" t="s">
        <v>21</v>
      </c>
      <c r="R161" s="42">
        <v>0</v>
      </c>
      <c r="S161" s="32">
        <f t="shared" si="57"/>
        <v>10</v>
      </c>
      <c r="T161" s="42" t="s">
        <v>21</v>
      </c>
      <c r="U161" s="31">
        <f t="shared" si="58"/>
        <v>916.08841778678368</v>
      </c>
      <c r="V161" s="24">
        <f t="shared" si="59"/>
        <v>1542945.311160638</v>
      </c>
      <c r="W161" s="42" t="s">
        <v>21</v>
      </c>
      <c r="X161" s="24">
        <f t="shared" si="60"/>
        <v>-16842.755362940883</v>
      </c>
      <c r="Y161" s="42">
        <f t="shared" si="61"/>
        <v>10</v>
      </c>
      <c r="Z161" s="42" t="s">
        <v>21</v>
      </c>
      <c r="AA161" s="42">
        <f t="shared" si="62"/>
        <v>-768.18711850730472</v>
      </c>
      <c r="AB161" s="47">
        <f t="shared" si="50"/>
        <v>4.220632123749601</v>
      </c>
      <c r="AC161" s="42" t="s">
        <v>21</v>
      </c>
      <c r="AD161" s="42">
        <f t="shared" si="51"/>
        <v>-2008.4990592363454</v>
      </c>
      <c r="AE161" s="42">
        <f t="shared" si="63"/>
        <v>2008.5034938204137</v>
      </c>
      <c r="AF161" s="31">
        <f t="shared" si="64"/>
        <v>-89.879599619173661</v>
      </c>
      <c r="AG161" s="54">
        <f t="shared" si="65"/>
        <v>2.0085034938204136</v>
      </c>
      <c r="AH161" s="14">
        <f t="shared" si="66"/>
        <v>348.51818886733247</v>
      </c>
    </row>
    <row r="162" spans="8:34">
      <c r="H162" s="32">
        <f t="shared" si="52"/>
        <v>812</v>
      </c>
      <c r="I162" s="50">
        <f t="shared" si="53"/>
        <v>812000</v>
      </c>
      <c r="J162" s="42">
        <v>0</v>
      </c>
      <c r="K162" s="24" t="s">
        <v>21</v>
      </c>
      <c r="L162" s="24">
        <f t="shared" si="54"/>
        <v>-1680.1270743820342</v>
      </c>
      <c r="M162" s="32">
        <v>0</v>
      </c>
      <c r="N162" s="28" t="s">
        <v>21</v>
      </c>
      <c r="O162" s="31">
        <f t="shared" si="55"/>
        <v>918.35036449736833</v>
      </c>
      <c r="P162" s="42">
        <f t="shared" si="56"/>
        <v>10</v>
      </c>
      <c r="Q162" s="42" t="s">
        <v>21</v>
      </c>
      <c r="R162" s="42">
        <v>0</v>
      </c>
      <c r="S162" s="32">
        <f t="shared" si="57"/>
        <v>10</v>
      </c>
      <c r="T162" s="42" t="s">
        <v>21</v>
      </c>
      <c r="U162" s="31">
        <f t="shared" si="58"/>
        <v>918.35036449736833</v>
      </c>
      <c r="V162" s="24">
        <f t="shared" si="59"/>
        <v>1542945.3111606382</v>
      </c>
      <c r="W162" s="42" t="s">
        <v>21</v>
      </c>
      <c r="X162" s="24">
        <f t="shared" si="60"/>
        <v>-16801.270743820343</v>
      </c>
      <c r="Y162" s="42">
        <f t="shared" si="61"/>
        <v>10</v>
      </c>
      <c r="Z162" s="42" t="s">
        <v>21</v>
      </c>
      <c r="AA162" s="42">
        <f t="shared" si="62"/>
        <v>-761.77670988466582</v>
      </c>
      <c r="AB162" s="47">
        <f t="shared" si="50"/>
        <v>4.5324247759593081</v>
      </c>
      <c r="AC162" s="42" t="s">
        <v>21</v>
      </c>
      <c r="AD162" s="42">
        <f t="shared" si="51"/>
        <v>-2025.396637745037</v>
      </c>
      <c r="AE162" s="42">
        <f t="shared" si="63"/>
        <v>2025.40170906002</v>
      </c>
      <c r="AF162" s="31">
        <f t="shared" si="64"/>
        <v>-89.871783939844946</v>
      </c>
      <c r="AG162" s="54">
        <f t="shared" si="65"/>
        <v>2.02540170906002</v>
      </c>
      <c r="AH162" s="14">
        <f t="shared" si="66"/>
        <v>345.61045192603638</v>
      </c>
    </row>
    <row r="163" spans="8:34">
      <c r="H163" s="32">
        <f t="shared" si="52"/>
        <v>814</v>
      </c>
      <c r="I163" s="50">
        <f t="shared" si="53"/>
        <v>814000</v>
      </c>
      <c r="J163" s="42">
        <v>0</v>
      </c>
      <c r="K163" s="24" t="s">
        <v>21</v>
      </c>
      <c r="L163" s="24">
        <f t="shared" si="54"/>
        <v>-1675.9989980322007</v>
      </c>
      <c r="M163" s="32">
        <v>0</v>
      </c>
      <c r="N163" s="28" t="s">
        <v>21</v>
      </c>
      <c r="O163" s="31">
        <f t="shared" si="55"/>
        <v>920.6123112079531</v>
      </c>
      <c r="P163" s="42">
        <f t="shared" si="56"/>
        <v>10</v>
      </c>
      <c r="Q163" s="42" t="s">
        <v>21</v>
      </c>
      <c r="R163" s="42">
        <v>0</v>
      </c>
      <c r="S163" s="32">
        <f t="shared" si="57"/>
        <v>10</v>
      </c>
      <c r="T163" s="42" t="s">
        <v>21</v>
      </c>
      <c r="U163" s="31">
        <f t="shared" si="58"/>
        <v>920.6123112079531</v>
      </c>
      <c r="V163" s="24">
        <f t="shared" si="59"/>
        <v>1542945.311160638</v>
      </c>
      <c r="W163" s="42" t="s">
        <v>21</v>
      </c>
      <c r="X163" s="24">
        <f t="shared" si="60"/>
        <v>-16759.989980322007</v>
      </c>
      <c r="Y163" s="42">
        <f t="shared" si="61"/>
        <v>10</v>
      </c>
      <c r="Z163" s="42" t="s">
        <v>21</v>
      </c>
      <c r="AA163" s="42">
        <f t="shared" si="62"/>
        <v>-755.38668682424759</v>
      </c>
      <c r="AB163" s="47">
        <f t="shared" si="50"/>
        <v>4.8521743706513938</v>
      </c>
      <c r="AC163" s="42" t="s">
        <v>21</v>
      </c>
      <c r="AD163" s="42">
        <f t="shared" si="51"/>
        <v>-2042.5257902061894</v>
      </c>
      <c r="AE163" s="42">
        <f t="shared" si="63"/>
        <v>2042.5315535515092</v>
      </c>
      <c r="AF163" s="31">
        <f t="shared" si="64"/>
        <v>-89.863889801897599</v>
      </c>
      <c r="AG163" s="54">
        <f t="shared" si="65"/>
        <v>2.0425315535515094</v>
      </c>
      <c r="AH163" s="14">
        <f t="shared" si="66"/>
        <v>342.71196387779435</v>
      </c>
    </row>
    <row r="164" spans="8:34">
      <c r="H164" s="32">
        <f t="shared" si="52"/>
        <v>816</v>
      </c>
      <c r="I164" s="50">
        <f t="shared" si="53"/>
        <v>816000</v>
      </c>
      <c r="J164" s="42">
        <v>0</v>
      </c>
      <c r="K164" s="24" t="s">
        <v>21</v>
      </c>
      <c r="L164" s="24">
        <f t="shared" si="54"/>
        <v>-1671.8911573507494</v>
      </c>
      <c r="M164" s="32">
        <v>0</v>
      </c>
      <c r="N164" s="28" t="s">
        <v>21</v>
      </c>
      <c r="O164" s="31">
        <f t="shared" si="55"/>
        <v>922.87425791853775</v>
      </c>
      <c r="P164" s="42">
        <f t="shared" si="56"/>
        <v>10</v>
      </c>
      <c r="Q164" s="42" t="s">
        <v>21</v>
      </c>
      <c r="R164" s="42">
        <v>0</v>
      </c>
      <c r="S164" s="32">
        <f t="shared" si="57"/>
        <v>10</v>
      </c>
      <c r="T164" s="42" t="s">
        <v>21</v>
      </c>
      <c r="U164" s="31">
        <f t="shared" si="58"/>
        <v>922.87425791853775</v>
      </c>
      <c r="V164" s="24">
        <f t="shared" si="59"/>
        <v>1542945.311160638</v>
      </c>
      <c r="W164" s="42" t="s">
        <v>21</v>
      </c>
      <c r="X164" s="24">
        <f t="shared" si="60"/>
        <v>-16718.911573507496</v>
      </c>
      <c r="Y164" s="42">
        <f t="shared" si="61"/>
        <v>10</v>
      </c>
      <c r="Z164" s="42" t="s">
        <v>21</v>
      </c>
      <c r="AA164" s="42">
        <f t="shared" si="62"/>
        <v>-749.01689943221163</v>
      </c>
      <c r="AB164" s="47">
        <f t="shared" si="50"/>
        <v>5.1801274008096909</v>
      </c>
      <c r="AC164" s="42" t="s">
        <v>21</v>
      </c>
      <c r="AD164" s="42">
        <f t="shared" si="51"/>
        <v>-2059.8914537925812</v>
      </c>
      <c r="AE164" s="42">
        <f t="shared" si="63"/>
        <v>2059.8979671642969</v>
      </c>
      <c r="AF164" s="31">
        <f t="shared" si="64"/>
        <v>-89.85591531475761</v>
      </c>
      <c r="AG164" s="54">
        <f t="shared" si="65"/>
        <v>2.059897967164297</v>
      </c>
      <c r="AH164" s="14">
        <f t="shared" si="66"/>
        <v>339.82265682976333</v>
      </c>
    </row>
    <row r="165" spans="8:34">
      <c r="H165" s="32">
        <f t="shared" si="52"/>
        <v>818</v>
      </c>
      <c r="I165" s="50">
        <f t="shared" si="53"/>
        <v>818000</v>
      </c>
      <c r="J165" s="42">
        <v>0</v>
      </c>
      <c r="K165" s="24" t="s">
        <v>21</v>
      </c>
      <c r="L165" s="24">
        <f t="shared" si="54"/>
        <v>-1667.803403909794</v>
      </c>
      <c r="M165" s="32">
        <v>0</v>
      </c>
      <c r="N165" s="28" t="s">
        <v>21</v>
      </c>
      <c r="O165" s="31">
        <f t="shared" si="55"/>
        <v>925.1362046291224</v>
      </c>
      <c r="P165" s="42">
        <f t="shared" si="56"/>
        <v>10</v>
      </c>
      <c r="Q165" s="42" t="s">
        <v>21</v>
      </c>
      <c r="R165" s="42">
        <v>0</v>
      </c>
      <c r="S165" s="32">
        <f t="shared" si="57"/>
        <v>10</v>
      </c>
      <c r="T165" s="42" t="s">
        <v>21</v>
      </c>
      <c r="U165" s="31">
        <f t="shared" si="58"/>
        <v>925.1362046291224</v>
      </c>
      <c r="V165" s="24">
        <f t="shared" si="59"/>
        <v>1542945.311160638</v>
      </c>
      <c r="W165" s="42" t="s">
        <v>21</v>
      </c>
      <c r="X165" s="24">
        <f t="shared" si="60"/>
        <v>-16678.03403909794</v>
      </c>
      <c r="Y165" s="42">
        <f t="shared" si="61"/>
        <v>10</v>
      </c>
      <c r="Z165" s="42" t="s">
        <v>21</v>
      </c>
      <c r="AA165" s="42">
        <f t="shared" si="62"/>
        <v>-742.66719928067164</v>
      </c>
      <c r="AB165" s="47">
        <f t="shared" si="50"/>
        <v>5.5165396135837765</v>
      </c>
      <c r="AC165" s="42" t="s">
        <v>21</v>
      </c>
      <c r="AD165" s="42">
        <f t="shared" si="51"/>
        <v>-2077.4987063639082</v>
      </c>
      <c r="AE165" s="42">
        <f t="shared" si="63"/>
        <v>2077.5060305936586</v>
      </c>
      <c r="AF165" s="31">
        <f t="shared" si="64"/>
        <v>-89.847858536074966</v>
      </c>
      <c r="AG165" s="54">
        <f t="shared" si="65"/>
        <v>2.0775060305936588</v>
      </c>
      <c r="AH165" s="14">
        <f t="shared" si="66"/>
        <v>336.94246355567554</v>
      </c>
    </row>
    <row r="166" spans="8:34">
      <c r="H166" s="32">
        <f t="shared" si="52"/>
        <v>820</v>
      </c>
      <c r="I166" s="50">
        <f t="shared" si="53"/>
        <v>820000</v>
      </c>
      <c r="J166" s="42">
        <v>0</v>
      </c>
      <c r="K166" s="24" t="s">
        <v>21</v>
      </c>
      <c r="L166" s="24">
        <f t="shared" si="54"/>
        <v>-1663.7355907295262</v>
      </c>
      <c r="M166" s="32">
        <v>0</v>
      </c>
      <c r="N166" s="28" t="s">
        <v>21</v>
      </c>
      <c r="O166" s="31">
        <f t="shared" si="55"/>
        <v>927.39815133970706</v>
      </c>
      <c r="P166" s="42">
        <f t="shared" si="56"/>
        <v>10</v>
      </c>
      <c r="Q166" s="42" t="s">
        <v>21</v>
      </c>
      <c r="R166" s="42">
        <v>0</v>
      </c>
      <c r="S166" s="32">
        <f t="shared" si="57"/>
        <v>10</v>
      </c>
      <c r="T166" s="42" t="s">
        <v>21</v>
      </c>
      <c r="U166" s="31">
        <f t="shared" si="58"/>
        <v>927.39815133970706</v>
      </c>
      <c r="V166" s="24">
        <f t="shared" si="59"/>
        <v>1542945.311160638</v>
      </c>
      <c r="W166" s="42" t="s">
        <v>21</v>
      </c>
      <c r="X166" s="24">
        <f t="shared" si="60"/>
        <v>-16637.355907295263</v>
      </c>
      <c r="Y166" s="42">
        <f t="shared" si="61"/>
        <v>10</v>
      </c>
      <c r="Z166" s="42" t="s">
        <v>21</v>
      </c>
      <c r="AA166" s="42">
        <f t="shared" si="62"/>
        <v>-736.33743938981911</v>
      </c>
      <c r="AB166" s="47">
        <f t="shared" si="50"/>
        <v>5.8616764230280314</v>
      </c>
      <c r="AC166" s="42" t="s">
        <v>21</v>
      </c>
      <c r="AD166" s="42">
        <f t="shared" si="51"/>
        <v>-2095.3527715159398</v>
      </c>
      <c r="AE166" s="42">
        <f t="shared" si="63"/>
        <v>2095.3609704177511</v>
      </c>
      <c r="AF166" s="31">
        <f t="shared" si="64"/>
        <v>-89.83971746982462</v>
      </c>
      <c r="AG166" s="54">
        <f t="shared" si="65"/>
        <v>2.0953609704177509</v>
      </c>
      <c r="AH166" s="14">
        <f t="shared" si="66"/>
        <v>334.07131748781279</v>
      </c>
    </row>
    <row r="167" spans="8:34">
      <c r="H167" s="32">
        <f t="shared" si="52"/>
        <v>822</v>
      </c>
      <c r="I167" s="50">
        <f t="shared" si="53"/>
        <v>822000</v>
      </c>
      <c r="J167" s="42">
        <v>0</v>
      </c>
      <c r="K167" s="24" t="s">
        <v>21</v>
      </c>
      <c r="L167" s="24">
        <f t="shared" si="54"/>
        <v>-1659.687572260598</v>
      </c>
      <c r="M167" s="32">
        <v>0</v>
      </c>
      <c r="N167" s="28" t="s">
        <v>21</v>
      </c>
      <c r="O167" s="31">
        <f t="shared" si="55"/>
        <v>929.66009805029171</v>
      </c>
      <c r="P167" s="42">
        <f t="shared" si="56"/>
        <v>10</v>
      </c>
      <c r="Q167" s="42" t="s">
        <v>21</v>
      </c>
      <c r="R167" s="42">
        <v>0</v>
      </c>
      <c r="S167" s="32">
        <f t="shared" si="57"/>
        <v>10</v>
      </c>
      <c r="T167" s="42" t="s">
        <v>21</v>
      </c>
      <c r="U167" s="31">
        <f t="shared" si="58"/>
        <v>929.66009805029171</v>
      </c>
      <c r="V167" s="24">
        <f t="shared" si="59"/>
        <v>1542945.3111606382</v>
      </c>
      <c r="W167" s="42" t="s">
        <v>21</v>
      </c>
      <c r="X167" s="24">
        <f t="shared" si="60"/>
        <v>-16596.875722605979</v>
      </c>
      <c r="Y167" s="42">
        <f t="shared" si="61"/>
        <v>10</v>
      </c>
      <c r="Z167" s="42" t="s">
        <v>21</v>
      </c>
      <c r="AA167" s="42">
        <f t="shared" si="62"/>
        <v>-730.02747421030631</v>
      </c>
      <c r="AB167" s="47">
        <f t="shared" si="50"/>
        <v>6.2158133442702521</v>
      </c>
      <c r="AC167" s="42" t="s">
        <v>21</v>
      </c>
      <c r="AD167" s="42">
        <f t="shared" si="51"/>
        <v>-2113.4590238486307</v>
      </c>
      <c r="AE167" s="42">
        <f t="shared" si="63"/>
        <v>2113.4681643740787</v>
      </c>
      <c r="AF167" s="31">
        <f t="shared" si="64"/>
        <v>-89.83149006439217</v>
      </c>
      <c r="AG167" s="54">
        <f t="shared" si="65"/>
        <v>2.1134681643740789</v>
      </c>
      <c r="AH167" s="14">
        <f t="shared" si="66"/>
        <v>331.20915270910211</v>
      </c>
    </row>
    <row r="168" spans="8:34">
      <c r="H168" s="32">
        <f t="shared" si="52"/>
        <v>824</v>
      </c>
      <c r="I168" s="50">
        <f t="shared" si="53"/>
        <v>824000</v>
      </c>
      <c r="J168" s="42">
        <v>0</v>
      </c>
      <c r="K168" s="24" t="s">
        <v>21</v>
      </c>
      <c r="L168" s="24">
        <f t="shared" si="54"/>
        <v>-1655.6592043667613</v>
      </c>
      <c r="M168" s="32">
        <v>0</v>
      </c>
      <c r="N168" s="28" t="s">
        <v>21</v>
      </c>
      <c r="O168" s="31">
        <f t="shared" si="55"/>
        <v>931.92204476087636</v>
      </c>
      <c r="P168" s="42">
        <f t="shared" si="56"/>
        <v>10</v>
      </c>
      <c r="Q168" s="42" t="s">
        <v>21</v>
      </c>
      <c r="R168" s="42">
        <v>0</v>
      </c>
      <c r="S168" s="32">
        <f t="shared" si="57"/>
        <v>10</v>
      </c>
      <c r="T168" s="42" t="s">
        <v>21</v>
      </c>
      <c r="U168" s="31">
        <f t="shared" si="58"/>
        <v>931.92204476087636</v>
      </c>
      <c r="V168" s="24">
        <f t="shared" si="59"/>
        <v>1542945.3111606378</v>
      </c>
      <c r="W168" s="42" t="s">
        <v>21</v>
      </c>
      <c r="X168" s="24">
        <f t="shared" si="60"/>
        <v>-16556.592043667613</v>
      </c>
      <c r="Y168" s="42">
        <f t="shared" si="61"/>
        <v>10</v>
      </c>
      <c r="Z168" s="42" t="s">
        <v>21</v>
      </c>
      <c r="AA168" s="42">
        <f t="shared" si="62"/>
        <v>-723.73715960588493</v>
      </c>
      <c r="AB168" s="47">
        <f t="shared" si="50"/>
        <v>6.5792364503831315</v>
      </c>
      <c r="AC168" s="42" t="s">
        <v>21</v>
      </c>
      <c r="AD168" s="42">
        <f t="shared" si="51"/>
        <v>-2131.8229944643404</v>
      </c>
      <c r="AE168" s="42">
        <f t="shared" si="63"/>
        <v>2131.8331468666061</v>
      </c>
      <c r="AF168" s="31">
        <f t="shared" si="64"/>
        <v>-89.823174210429727</v>
      </c>
      <c r="AG168" s="54">
        <f t="shared" si="65"/>
        <v>2.1318331468666059</v>
      </c>
      <c r="AH168" s="14">
        <f t="shared" si="66"/>
        <v>328.35590394532915</v>
      </c>
    </row>
    <row r="169" spans="8:34">
      <c r="H169" s="32">
        <f t="shared" si="52"/>
        <v>826</v>
      </c>
      <c r="I169" s="50">
        <f t="shared" si="53"/>
        <v>826000</v>
      </c>
      <c r="J169" s="42">
        <v>0</v>
      </c>
      <c r="K169" s="24" t="s">
        <v>21</v>
      </c>
      <c r="L169" s="24">
        <f t="shared" si="54"/>
        <v>-1651.650344307762</v>
      </c>
      <c r="M169" s="32">
        <v>0</v>
      </c>
      <c r="N169" s="28" t="s">
        <v>21</v>
      </c>
      <c r="O169" s="31">
        <f t="shared" si="55"/>
        <v>934.18399147146101</v>
      </c>
      <c r="P169" s="42">
        <f t="shared" si="56"/>
        <v>10</v>
      </c>
      <c r="Q169" s="42" t="s">
        <v>21</v>
      </c>
      <c r="R169" s="42">
        <v>0</v>
      </c>
      <c r="S169" s="32">
        <f t="shared" si="57"/>
        <v>10</v>
      </c>
      <c r="T169" s="42" t="s">
        <v>21</v>
      </c>
      <c r="U169" s="31">
        <f t="shared" si="58"/>
        <v>934.18399147146101</v>
      </c>
      <c r="V169" s="24">
        <f t="shared" si="59"/>
        <v>1542945.311160638</v>
      </c>
      <c r="W169" s="42" t="s">
        <v>21</v>
      </c>
      <c r="X169" s="24">
        <f t="shared" si="60"/>
        <v>-16516.503443077621</v>
      </c>
      <c r="Y169" s="42">
        <f t="shared" si="61"/>
        <v>10</v>
      </c>
      <c r="Z169" s="42" t="s">
        <v>21</v>
      </c>
      <c r="AA169" s="42">
        <f t="shared" si="62"/>
        <v>-717.46635283630098</v>
      </c>
      <c r="AB169" s="47">
        <f t="shared" si="50"/>
        <v>6.9522428533174532</v>
      </c>
      <c r="AC169" s="42" t="s">
        <v>21</v>
      </c>
      <c r="AD169" s="42">
        <f t="shared" si="51"/>
        <v>-2150.4503767079536</v>
      </c>
      <c r="AE169" s="42">
        <f t="shared" si="63"/>
        <v>2150.4616147153315</v>
      </c>
      <c r="AF169" s="31">
        <f t="shared" si="64"/>
        <v>-89.814767738796093</v>
      </c>
      <c r="AG169" s="54">
        <f t="shared" si="65"/>
        <v>2.1504616147153315</v>
      </c>
      <c r="AH169" s="14">
        <f t="shared" si="66"/>
        <v>325.51150655747131</v>
      </c>
    </row>
    <row r="170" spans="8:34">
      <c r="H170" s="32">
        <f t="shared" si="52"/>
        <v>828</v>
      </c>
      <c r="I170" s="50">
        <f t="shared" si="53"/>
        <v>828000</v>
      </c>
      <c r="J170" s="42">
        <v>0</v>
      </c>
      <c r="K170" s="24" t="s">
        <v>21</v>
      </c>
      <c r="L170" s="24">
        <f t="shared" si="54"/>
        <v>-1647.6608507224778</v>
      </c>
      <c r="M170" s="32">
        <v>0</v>
      </c>
      <c r="N170" s="28" t="s">
        <v>21</v>
      </c>
      <c r="O170" s="31">
        <f t="shared" si="55"/>
        <v>936.44593818204567</v>
      </c>
      <c r="P170" s="42">
        <f t="shared" si="56"/>
        <v>10</v>
      </c>
      <c r="Q170" s="42" t="s">
        <v>21</v>
      </c>
      <c r="R170" s="42">
        <v>0</v>
      </c>
      <c r="S170" s="32">
        <f t="shared" si="57"/>
        <v>10</v>
      </c>
      <c r="T170" s="42" t="s">
        <v>21</v>
      </c>
      <c r="U170" s="31">
        <f t="shared" si="58"/>
        <v>936.44593818204567</v>
      </c>
      <c r="V170" s="24">
        <f t="shared" si="59"/>
        <v>1542945.3111606382</v>
      </c>
      <c r="W170" s="42" t="s">
        <v>21</v>
      </c>
      <c r="X170" s="24">
        <f t="shared" si="60"/>
        <v>-16476.608507224777</v>
      </c>
      <c r="Y170" s="42">
        <f t="shared" si="61"/>
        <v>10</v>
      </c>
      <c r="Z170" s="42" t="s">
        <v>21</v>
      </c>
      <c r="AA170" s="42">
        <f t="shared" si="62"/>
        <v>-711.21491254043212</v>
      </c>
      <c r="AB170" s="47">
        <f t="shared" si="50"/>
        <v>7.3351412103481577</v>
      </c>
      <c r="AC170" s="42" t="s">
        <v>21</v>
      </c>
      <c r="AD170" s="42">
        <f t="shared" si="51"/>
        <v>-2169.3470321614263</v>
      </c>
      <c r="AE170" s="42">
        <f t="shared" si="63"/>
        <v>2169.3594331608961</v>
      </c>
      <c r="AF170" s="31">
        <f t="shared" si="64"/>
        <v>-89.80626841827862</v>
      </c>
      <c r="AG170" s="54">
        <f t="shared" si="65"/>
        <v>2.1693594331608961</v>
      </c>
      <c r="AH170" s="14">
        <f t="shared" si="66"/>
        <v>322.67589653414649</v>
      </c>
    </row>
    <row r="171" spans="8:34">
      <c r="H171" s="32">
        <f t="shared" si="52"/>
        <v>830</v>
      </c>
      <c r="I171" s="50">
        <f t="shared" si="53"/>
        <v>830000</v>
      </c>
      <c r="J171" s="42">
        <v>0</v>
      </c>
      <c r="K171" s="24" t="s">
        <v>21</v>
      </c>
      <c r="L171" s="24">
        <f t="shared" si="54"/>
        <v>-1643.6905836123028</v>
      </c>
      <c r="M171" s="32">
        <v>0</v>
      </c>
      <c r="N171" s="28" t="s">
        <v>21</v>
      </c>
      <c r="O171" s="31">
        <f t="shared" si="55"/>
        <v>938.70788489263032</v>
      </c>
      <c r="P171" s="42">
        <f t="shared" si="56"/>
        <v>10</v>
      </c>
      <c r="Q171" s="42" t="s">
        <v>21</v>
      </c>
      <c r="R171" s="42">
        <v>0</v>
      </c>
      <c r="S171" s="32">
        <f t="shared" si="57"/>
        <v>10</v>
      </c>
      <c r="T171" s="42" t="s">
        <v>21</v>
      </c>
      <c r="U171" s="31">
        <f t="shared" si="58"/>
        <v>938.70788489263032</v>
      </c>
      <c r="V171" s="24">
        <f t="shared" si="59"/>
        <v>1542945.311160638</v>
      </c>
      <c r="W171" s="42" t="s">
        <v>21</v>
      </c>
      <c r="X171" s="24">
        <f t="shared" si="60"/>
        <v>-16436.905836123027</v>
      </c>
      <c r="Y171" s="42">
        <f t="shared" si="61"/>
        <v>10</v>
      </c>
      <c r="Z171" s="42" t="s">
        <v>21</v>
      </c>
      <c r="AA171" s="42">
        <f t="shared" si="62"/>
        <v>-704.9826987196725</v>
      </c>
      <c r="AB171" s="47">
        <f t="shared" si="50"/>
        <v>7.7282522575825805</v>
      </c>
      <c r="AC171" s="42" t="s">
        <v>21</v>
      </c>
      <c r="AD171" s="42">
        <f t="shared" si="51"/>
        <v>-2188.5189969059998</v>
      </c>
      <c r="AE171" s="42">
        <f t="shared" si="63"/>
        <v>2188.5326421375121</v>
      </c>
      <c r="AF171" s="31">
        <f t="shared" si="64"/>
        <v>-89.797673953264393</v>
      </c>
      <c r="AG171" s="54">
        <f t="shared" si="65"/>
        <v>2.188532642137512</v>
      </c>
      <c r="AH171" s="14">
        <f t="shared" si="66"/>
        <v>319.84901048417487</v>
      </c>
    </row>
    <row r="172" spans="8:34">
      <c r="H172" s="32">
        <f t="shared" si="52"/>
        <v>832</v>
      </c>
      <c r="I172" s="50">
        <f t="shared" si="53"/>
        <v>832000</v>
      </c>
      <c r="J172" s="42">
        <v>0</v>
      </c>
      <c r="K172" s="24" t="s">
        <v>21</v>
      </c>
      <c r="L172" s="24">
        <f t="shared" si="54"/>
        <v>-1639.7394043247734</v>
      </c>
      <c r="M172" s="32">
        <v>0</v>
      </c>
      <c r="N172" s="28" t="s">
        <v>21</v>
      </c>
      <c r="O172" s="31">
        <f t="shared" si="55"/>
        <v>940.96983160321497</v>
      </c>
      <c r="P172" s="42">
        <f t="shared" si="56"/>
        <v>10</v>
      </c>
      <c r="Q172" s="42" t="s">
        <v>21</v>
      </c>
      <c r="R172" s="42">
        <v>0</v>
      </c>
      <c r="S172" s="32">
        <f t="shared" si="57"/>
        <v>10</v>
      </c>
      <c r="T172" s="42" t="s">
        <v>21</v>
      </c>
      <c r="U172" s="31">
        <f t="shared" si="58"/>
        <v>940.96983160321497</v>
      </c>
      <c r="V172" s="24">
        <f t="shared" si="59"/>
        <v>1542945.311160638</v>
      </c>
      <c r="W172" s="42" t="s">
        <v>21</v>
      </c>
      <c r="X172" s="24">
        <f t="shared" si="60"/>
        <v>-16397.394043247736</v>
      </c>
      <c r="Y172" s="42">
        <f t="shared" si="61"/>
        <v>10</v>
      </c>
      <c r="Z172" s="42" t="s">
        <v>21</v>
      </c>
      <c r="AA172" s="42">
        <f t="shared" si="62"/>
        <v>-698.76957272155846</v>
      </c>
      <c r="AB172" s="47">
        <f t="shared" si="50"/>
        <v>8.1319093721868221</v>
      </c>
      <c r="AC172" s="42" t="s">
        <v>21</v>
      </c>
      <c r="AD172" s="42">
        <f t="shared" si="51"/>
        <v>-2207.9724880661161</v>
      </c>
      <c r="AE172" s="42">
        <f t="shared" si="63"/>
        <v>2207.987462828291</v>
      </c>
      <c r="AF172" s="31">
        <f t="shared" si="64"/>
        <v>-89.788981981295549</v>
      </c>
      <c r="AG172" s="54">
        <f t="shared" si="65"/>
        <v>2.2079874628282909</v>
      </c>
      <c r="AH172" s="14">
        <f t="shared" si="66"/>
        <v>317.03078562925566</v>
      </c>
    </row>
    <row r="173" spans="8:34">
      <c r="H173" s="32">
        <f t="shared" si="52"/>
        <v>834</v>
      </c>
      <c r="I173" s="50">
        <f t="shared" si="53"/>
        <v>834000</v>
      </c>
      <c r="J173" s="42">
        <v>0</v>
      </c>
      <c r="K173" s="24" t="s">
        <v>21</v>
      </c>
      <c r="L173" s="24">
        <f t="shared" si="54"/>
        <v>-1635.8071755374237</v>
      </c>
      <c r="M173" s="32">
        <v>0</v>
      </c>
      <c r="N173" s="28" t="s">
        <v>21</v>
      </c>
      <c r="O173" s="31">
        <f t="shared" si="55"/>
        <v>943.23177831379962</v>
      </c>
      <c r="P173" s="42">
        <f t="shared" si="56"/>
        <v>10</v>
      </c>
      <c r="Q173" s="42" t="s">
        <v>21</v>
      </c>
      <c r="R173" s="42">
        <v>0</v>
      </c>
      <c r="S173" s="32">
        <f t="shared" si="57"/>
        <v>10</v>
      </c>
      <c r="T173" s="42" t="s">
        <v>21</v>
      </c>
      <c r="U173" s="31">
        <f t="shared" si="58"/>
        <v>943.23177831379962</v>
      </c>
      <c r="V173" s="24">
        <f t="shared" si="59"/>
        <v>1542945.311160638</v>
      </c>
      <c r="W173" s="42" t="s">
        <v>21</v>
      </c>
      <c r="X173" s="24">
        <f t="shared" si="60"/>
        <v>-16358.071755374238</v>
      </c>
      <c r="Y173" s="42">
        <f t="shared" si="61"/>
        <v>10</v>
      </c>
      <c r="Z173" s="42" t="s">
        <v>21</v>
      </c>
      <c r="AA173" s="42">
        <f t="shared" si="62"/>
        <v>-692.57539722362412</v>
      </c>
      <c r="AB173" s="47">
        <f t="shared" si="50"/>
        <v>8.5464591651010355</v>
      </c>
      <c r="AC173" s="42" t="s">
        <v>21</v>
      </c>
      <c r="AD173" s="42">
        <f t="shared" si="51"/>
        <v>-2227.7139106499567</v>
      </c>
      <c r="AE173" s="42">
        <f t="shared" si="63"/>
        <v>2227.7303045179378</v>
      </c>
      <c r="AF173" s="31">
        <f t="shared" si="64"/>
        <v>-89.780190070529571</v>
      </c>
      <c r="AG173" s="54">
        <f t="shared" si="65"/>
        <v>2.2277303045179377</v>
      </c>
      <c r="AH173" s="14">
        <f t="shared" si="66"/>
        <v>314.22115979675294</v>
      </c>
    </row>
    <row r="174" spans="8:34">
      <c r="H174" s="32">
        <f t="shared" si="52"/>
        <v>836</v>
      </c>
      <c r="I174" s="50">
        <f t="shared" si="53"/>
        <v>836000</v>
      </c>
      <c r="J174" s="42">
        <v>0</v>
      </c>
      <c r="K174" s="24" t="s">
        <v>21</v>
      </c>
      <c r="L174" s="24">
        <f t="shared" si="54"/>
        <v>-1631.8937612418797</v>
      </c>
      <c r="M174" s="32">
        <v>0</v>
      </c>
      <c r="N174" s="28" t="s">
        <v>21</v>
      </c>
      <c r="O174" s="31">
        <f t="shared" si="55"/>
        <v>945.49372502438428</v>
      </c>
      <c r="P174" s="42">
        <f t="shared" si="56"/>
        <v>10</v>
      </c>
      <c r="Q174" s="42" t="s">
        <v>21</v>
      </c>
      <c r="R174" s="42">
        <v>0</v>
      </c>
      <c r="S174" s="32">
        <f t="shared" si="57"/>
        <v>10</v>
      </c>
      <c r="T174" s="42" t="s">
        <v>21</v>
      </c>
      <c r="U174" s="31">
        <f t="shared" si="58"/>
        <v>945.49372502438428</v>
      </c>
      <c r="V174" s="24">
        <f t="shared" si="59"/>
        <v>1542945.311160638</v>
      </c>
      <c r="W174" s="42" t="s">
        <v>21</v>
      </c>
      <c r="X174" s="24">
        <f t="shared" si="60"/>
        <v>-16318.937612418797</v>
      </c>
      <c r="Y174" s="42">
        <f t="shared" si="61"/>
        <v>10</v>
      </c>
      <c r="Z174" s="42" t="s">
        <v>21</v>
      </c>
      <c r="AA174" s="42">
        <f t="shared" si="62"/>
        <v>-686.40003621749543</v>
      </c>
      <c r="AB174" s="47">
        <f t="shared" si="50"/>
        <v>8.9722621061364123</v>
      </c>
      <c r="AC174" s="42" t="s">
        <v>21</v>
      </c>
      <c r="AD174" s="42">
        <f t="shared" si="51"/>
        <v>-2247.749864702369</v>
      </c>
      <c r="AE174" s="42">
        <f t="shared" si="63"/>
        <v>2247.7677717586439</v>
      </c>
      <c r="AF174" s="31">
        <f t="shared" si="64"/>
        <v>-89.771295717039578</v>
      </c>
      <c r="AG174" s="54">
        <f t="shared" si="65"/>
        <v>2.2477677717586437</v>
      </c>
      <c r="AH174" s="14">
        <f t="shared" si="66"/>
        <v>311.42007141259216</v>
      </c>
    </row>
    <row r="175" spans="8:34">
      <c r="H175" s="32">
        <f t="shared" si="52"/>
        <v>838</v>
      </c>
      <c r="I175" s="50">
        <f t="shared" si="53"/>
        <v>838000</v>
      </c>
      <c r="J175" s="42">
        <v>0</v>
      </c>
      <c r="K175" s="24" t="s">
        <v>21</v>
      </c>
      <c r="L175" s="24">
        <f t="shared" si="54"/>
        <v>-1627.9990267281762</v>
      </c>
      <c r="M175" s="32">
        <v>0</v>
      </c>
      <c r="N175" s="28" t="s">
        <v>21</v>
      </c>
      <c r="O175" s="31">
        <f t="shared" si="55"/>
        <v>947.75567173496893</v>
      </c>
      <c r="P175" s="42">
        <f t="shared" si="56"/>
        <v>10</v>
      </c>
      <c r="Q175" s="42" t="s">
        <v>21</v>
      </c>
      <c r="R175" s="42">
        <v>0</v>
      </c>
      <c r="S175" s="32">
        <f t="shared" si="57"/>
        <v>10</v>
      </c>
      <c r="T175" s="42" t="s">
        <v>21</v>
      </c>
      <c r="U175" s="31">
        <f t="shared" si="58"/>
        <v>947.75567173496893</v>
      </c>
      <c r="V175" s="24">
        <f t="shared" si="59"/>
        <v>1542945.3111606382</v>
      </c>
      <c r="W175" s="42" t="s">
        <v>21</v>
      </c>
      <c r="X175" s="24">
        <f t="shared" si="60"/>
        <v>-16279.990267281762</v>
      </c>
      <c r="Y175" s="42">
        <f t="shared" si="61"/>
        <v>10</v>
      </c>
      <c r="Z175" s="42" t="s">
        <v>21</v>
      </c>
      <c r="AA175" s="42">
        <f t="shared" si="62"/>
        <v>-680.24335499320728</v>
      </c>
      <c r="AB175" s="47">
        <f t="shared" si="50"/>
        <v>9.4096931834812416</v>
      </c>
      <c r="AC175" s="42" t="s">
        <v>21</v>
      </c>
      <c r="AD175" s="42">
        <f t="shared" si="51"/>
        <v>-2268.0871527869754</v>
      </c>
      <c r="AE175" s="42">
        <f t="shared" si="63"/>
        <v>2268.1066718660159</v>
      </c>
      <c r="AF175" s="31">
        <f t="shared" si="64"/>
        <v>-89.76229634205373</v>
      </c>
      <c r="AG175" s="54">
        <f t="shared" si="65"/>
        <v>2.2681066718660157</v>
      </c>
      <c r="AH175" s="14">
        <f t="shared" si="66"/>
        <v>308.6274594942646</v>
      </c>
    </row>
    <row r="176" spans="8:34">
      <c r="H176" s="32">
        <f t="shared" si="52"/>
        <v>840</v>
      </c>
      <c r="I176" s="50">
        <f t="shared" si="53"/>
        <v>840000</v>
      </c>
      <c r="J176" s="42">
        <v>0</v>
      </c>
      <c r="K176" s="24" t="s">
        <v>21</v>
      </c>
      <c r="L176" s="24">
        <f t="shared" si="54"/>
        <v>-1624.1228385692993</v>
      </c>
      <c r="M176" s="32">
        <v>0</v>
      </c>
      <c r="N176" s="28" t="s">
        <v>21</v>
      </c>
      <c r="O176" s="31">
        <f t="shared" si="55"/>
        <v>950.01761844555358</v>
      </c>
      <c r="P176" s="42">
        <f t="shared" si="56"/>
        <v>10</v>
      </c>
      <c r="Q176" s="42" t="s">
        <v>21</v>
      </c>
      <c r="R176" s="42">
        <v>0</v>
      </c>
      <c r="S176" s="32">
        <f t="shared" si="57"/>
        <v>10</v>
      </c>
      <c r="T176" s="42" t="s">
        <v>21</v>
      </c>
      <c r="U176" s="31">
        <f t="shared" si="58"/>
        <v>950.01761844555358</v>
      </c>
      <c r="V176" s="24">
        <f t="shared" si="59"/>
        <v>1542945.311160638</v>
      </c>
      <c r="W176" s="42" t="s">
        <v>21</v>
      </c>
      <c r="X176" s="24">
        <f t="shared" si="60"/>
        <v>-16241.228385692993</v>
      </c>
      <c r="Y176" s="42">
        <f t="shared" si="61"/>
        <v>10</v>
      </c>
      <c r="Z176" s="42" t="s">
        <v>21</v>
      </c>
      <c r="AA176" s="42">
        <f t="shared" si="62"/>
        <v>-674.10522012374577</v>
      </c>
      <c r="AB176" s="47">
        <f t="shared" si="50"/>
        <v>9.8591425997852085</v>
      </c>
      <c r="AC176" s="42" t="s">
        <v>21</v>
      </c>
      <c r="AD176" s="42">
        <f t="shared" si="51"/>
        <v>-2288.7327878152601</v>
      </c>
      <c r="AE176" s="42">
        <f t="shared" si="63"/>
        <v>2288.7540227629124</v>
      </c>
      <c r="AF176" s="31">
        <f t="shared" si="64"/>
        <v>-89.75318928903036</v>
      </c>
      <c r="AG176" s="54">
        <f t="shared" si="65"/>
        <v>2.2887540227629124</v>
      </c>
      <c r="AH176" s="14">
        <f t="shared" si="66"/>
        <v>305.84326364393752</v>
      </c>
    </row>
    <row r="177" spans="8:34">
      <c r="H177" s="32">
        <f t="shared" si="52"/>
        <v>842</v>
      </c>
      <c r="I177" s="50">
        <f t="shared" si="53"/>
        <v>842000</v>
      </c>
      <c r="J177" s="42">
        <v>0</v>
      </c>
      <c r="K177" s="24" t="s">
        <v>21</v>
      </c>
      <c r="L177" s="24">
        <f t="shared" si="54"/>
        <v>-1620.2650646059519</v>
      </c>
      <c r="M177" s="32">
        <v>0</v>
      </c>
      <c r="N177" s="28" t="s">
        <v>21</v>
      </c>
      <c r="O177" s="31">
        <f t="shared" si="55"/>
        <v>952.27956515613823</v>
      </c>
      <c r="P177" s="42">
        <f t="shared" si="56"/>
        <v>10</v>
      </c>
      <c r="Q177" s="42" t="s">
        <v>21</v>
      </c>
      <c r="R177" s="42">
        <v>0</v>
      </c>
      <c r="S177" s="32">
        <f t="shared" si="57"/>
        <v>10</v>
      </c>
      <c r="T177" s="42" t="s">
        <v>21</v>
      </c>
      <c r="U177" s="31">
        <f t="shared" si="58"/>
        <v>952.27956515613823</v>
      </c>
      <c r="V177" s="24">
        <f t="shared" si="59"/>
        <v>1542945.3111606382</v>
      </c>
      <c r="W177" s="42" t="s">
        <v>21</v>
      </c>
      <c r="X177" s="24">
        <f t="shared" si="60"/>
        <v>-16202.650646059519</v>
      </c>
      <c r="Y177" s="42">
        <f t="shared" si="61"/>
        <v>10</v>
      </c>
      <c r="Z177" s="42" t="s">
        <v>21</v>
      </c>
      <c r="AA177" s="42">
        <f t="shared" si="62"/>
        <v>-667.98549944981369</v>
      </c>
      <c r="AB177" s="47">
        <f t="shared" si="50"/>
        <v>10.321016507146236</v>
      </c>
      <c r="AC177" s="42" t="s">
        <v>21</v>
      </c>
      <c r="AD177" s="42">
        <f t="shared" si="51"/>
        <v>-2309.6940012415371</v>
      </c>
      <c r="AE177" s="42">
        <f t="shared" si="63"/>
        <v>2309.7170611901543</v>
      </c>
      <c r="AF177" s="31">
        <f t="shared" si="64"/>
        <v>-89.743971820583951</v>
      </c>
      <c r="AG177" s="54">
        <f t="shared" si="65"/>
        <v>2.3097170611901543</v>
      </c>
      <c r="AH177" s="14">
        <f t="shared" si="66"/>
        <v>303.06742404167159</v>
      </c>
    </row>
    <row r="178" spans="8:34">
      <c r="H178" s="32">
        <f t="shared" si="52"/>
        <v>844</v>
      </c>
      <c r="I178" s="50">
        <f t="shared" si="53"/>
        <v>844000</v>
      </c>
      <c r="J178" s="42">
        <v>0</v>
      </c>
      <c r="K178" s="24" t="s">
        <v>21</v>
      </c>
      <c r="L178" s="24">
        <f t="shared" si="54"/>
        <v>-1616.4255739315302</v>
      </c>
      <c r="M178" s="32">
        <v>0</v>
      </c>
      <c r="N178" s="28" t="s">
        <v>21</v>
      </c>
      <c r="O178" s="31">
        <f t="shared" si="55"/>
        <v>954.54151186672289</v>
      </c>
      <c r="P178" s="42">
        <f t="shared" si="56"/>
        <v>10</v>
      </c>
      <c r="Q178" s="42" t="s">
        <v>21</v>
      </c>
      <c r="R178" s="42">
        <v>0</v>
      </c>
      <c r="S178" s="32">
        <f t="shared" si="57"/>
        <v>10</v>
      </c>
      <c r="T178" s="42" t="s">
        <v>21</v>
      </c>
      <c r="U178" s="31">
        <f t="shared" si="58"/>
        <v>954.54151186672289</v>
      </c>
      <c r="V178" s="24">
        <f t="shared" si="59"/>
        <v>1542945.311160638</v>
      </c>
      <c r="W178" s="42" t="s">
        <v>21</v>
      </c>
      <c r="X178" s="24">
        <f t="shared" si="60"/>
        <v>-16164.255739315302</v>
      </c>
      <c r="Y178" s="42">
        <f t="shared" si="61"/>
        <v>10</v>
      </c>
      <c r="Z178" s="42" t="s">
        <v>21</v>
      </c>
      <c r="AA178" s="42">
        <f t="shared" si="62"/>
        <v>-661.88406206480727</v>
      </c>
      <c r="AB178" s="47">
        <f t="shared" si="50"/>
        <v>10.795737783491601</v>
      </c>
      <c r="AC178" s="42" t="s">
        <v>21</v>
      </c>
      <c r="AD178" s="42">
        <f t="shared" si="51"/>
        <v>-2330.9782516439245</v>
      </c>
      <c r="AE178" s="42">
        <f t="shared" si="63"/>
        <v>2331.0032513043084</v>
      </c>
      <c r="AF178" s="31">
        <f t="shared" si="64"/>
        <v>-89.734641115293087</v>
      </c>
      <c r="AG178" s="54">
        <f t="shared" si="65"/>
        <v>2.3310032513043084</v>
      </c>
      <c r="AH178" s="14">
        <f t="shared" si="66"/>
        <v>300.29988143873948</v>
      </c>
    </row>
    <row r="179" spans="8:34">
      <c r="H179" s="32">
        <f t="shared" si="52"/>
        <v>846</v>
      </c>
      <c r="I179" s="50">
        <f t="shared" si="53"/>
        <v>846000</v>
      </c>
      <c r="J179" s="42">
        <v>0</v>
      </c>
      <c r="K179" s="24" t="s">
        <v>21</v>
      </c>
      <c r="L179" s="24">
        <f t="shared" si="54"/>
        <v>-1612.6042368773185</v>
      </c>
      <c r="M179" s="32">
        <v>0</v>
      </c>
      <c r="N179" s="28" t="s">
        <v>21</v>
      </c>
      <c r="O179" s="31">
        <f t="shared" si="55"/>
        <v>956.80345857730754</v>
      </c>
      <c r="P179" s="42">
        <f t="shared" si="56"/>
        <v>10</v>
      </c>
      <c r="Q179" s="42" t="s">
        <v>21</v>
      </c>
      <c r="R179" s="42">
        <v>0</v>
      </c>
      <c r="S179" s="32">
        <f t="shared" si="57"/>
        <v>10</v>
      </c>
      <c r="T179" s="42" t="s">
        <v>21</v>
      </c>
      <c r="U179" s="31">
        <f t="shared" si="58"/>
        <v>956.80345857730754</v>
      </c>
      <c r="V179" s="24">
        <f t="shared" si="59"/>
        <v>1542945.311160638</v>
      </c>
      <c r="W179" s="42" t="s">
        <v>21</v>
      </c>
      <c r="X179" s="24">
        <f t="shared" si="60"/>
        <v>-16126.042368773185</v>
      </c>
      <c r="Y179" s="42">
        <f t="shared" si="61"/>
        <v>10</v>
      </c>
      <c r="Z179" s="42" t="s">
        <v>21</v>
      </c>
      <c r="AA179" s="42">
        <f t="shared" si="62"/>
        <v>-655.80077830001096</v>
      </c>
      <c r="AB179" s="47">
        <f t="shared" si="50"/>
        <v>11.283746853024095</v>
      </c>
      <c r="AC179" s="42" t="s">
        <v>21</v>
      </c>
      <c r="AD179" s="42">
        <f t="shared" si="51"/>
        <v>-2352.5932337126683</v>
      </c>
      <c r="AE179" s="42">
        <f t="shared" si="63"/>
        <v>2352.620293683975</v>
      </c>
      <c r="AF179" s="31">
        <f t="shared" si="64"/>
        <v>-89.725194264346001</v>
      </c>
      <c r="AG179" s="54">
        <f t="shared" si="65"/>
        <v>2.3526202936839749</v>
      </c>
      <c r="AH179" s="14">
        <f t="shared" si="66"/>
        <v>297.54057715104886</v>
      </c>
    </row>
    <row r="180" spans="8:34">
      <c r="H180" s="32">
        <f t="shared" si="52"/>
        <v>848</v>
      </c>
      <c r="I180" s="50">
        <f t="shared" si="53"/>
        <v>848000</v>
      </c>
      <c r="J180" s="42">
        <v>0</v>
      </c>
      <c r="K180" s="24" t="s">
        <v>21</v>
      </c>
      <c r="L180" s="24">
        <f t="shared" si="54"/>
        <v>-1608.8009249978909</v>
      </c>
      <c r="M180" s="32">
        <v>0</v>
      </c>
      <c r="N180" s="28" t="s">
        <v>21</v>
      </c>
      <c r="O180" s="31">
        <f t="shared" si="55"/>
        <v>959.06540528789219</v>
      </c>
      <c r="P180" s="42">
        <f t="shared" si="56"/>
        <v>10</v>
      </c>
      <c r="Q180" s="42" t="s">
        <v>21</v>
      </c>
      <c r="R180" s="42">
        <v>0</v>
      </c>
      <c r="S180" s="32">
        <f t="shared" si="57"/>
        <v>10</v>
      </c>
      <c r="T180" s="42" t="s">
        <v>21</v>
      </c>
      <c r="U180" s="31">
        <f t="shared" si="58"/>
        <v>959.06540528789219</v>
      </c>
      <c r="V180" s="24">
        <f t="shared" si="59"/>
        <v>1542945.311160638</v>
      </c>
      <c r="W180" s="42" t="s">
        <v>21</v>
      </c>
      <c r="X180" s="24">
        <f t="shared" si="60"/>
        <v>-16088.00924997891</v>
      </c>
      <c r="Y180" s="42">
        <f t="shared" si="61"/>
        <v>10</v>
      </c>
      <c r="Z180" s="42" t="s">
        <v>21</v>
      </c>
      <c r="AA180" s="42">
        <f t="shared" si="62"/>
        <v>-649.7355197099987</v>
      </c>
      <c r="AB180" s="47">
        <f t="shared" si="50"/>
        <v>11.785502553600056</v>
      </c>
      <c r="AC180" s="42" t="s">
        <v>21</v>
      </c>
      <c r="AD180" s="42">
        <f t="shared" si="51"/>
        <v>-2374.5468876685754</v>
      </c>
      <c r="AE180" s="42">
        <f t="shared" si="63"/>
        <v>2374.5761347674156</v>
      </c>
      <c r="AF180" s="31">
        <f t="shared" si="64"/>
        <v>-89.715628268038515</v>
      </c>
      <c r="AG180" s="54">
        <f t="shared" si="65"/>
        <v>2.3745761347674157</v>
      </c>
      <c r="AH180" s="14">
        <f t="shared" si="66"/>
        <v>294.78945305266592</v>
      </c>
    </row>
    <row r="181" spans="8:34">
      <c r="H181" s="32">
        <f t="shared" si="52"/>
        <v>850</v>
      </c>
      <c r="I181" s="50">
        <f t="shared" si="53"/>
        <v>850000</v>
      </c>
      <c r="J181" s="42">
        <v>0</v>
      </c>
      <c r="K181" s="24" t="s">
        <v>21</v>
      </c>
      <c r="L181" s="24">
        <f t="shared" si="54"/>
        <v>-1605.0155110567193</v>
      </c>
      <c r="M181" s="32">
        <v>0</v>
      </c>
      <c r="N181" s="28" t="s">
        <v>21</v>
      </c>
      <c r="O181" s="31">
        <f t="shared" si="55"/>
        <v>961.32735199847673</v>
      </c>
      <c r="P181" s="42">
        <f t="shared" si="56"/>
        <v>10</v>
      </c>
      <c r="Q181" s="42" t="s">
        <v>21</v>
      </c>
      <c r="R181" s="42">
        <v>0</v>
      </c>
      <c r="S181" s="32">
        <f t="shared" si="57"/>
        <v>10</v>
      </c>
      <c r="T181" s="42" t="s">
        <v>21</v>
      </c>
      <c r="U181" s="31">
        <f t="shared" si="58"/>
        <v>961.32735199847673</v>
      </c>
      <c r="V181" s="24">
        <f t="shared" si="59"/>
        <v>1542945.3111606378</v>
      </c>
      <c r="W181" s="42" t="s">
        <v>21</v>
      </c>
      <c r="X181" s="24">
        <f t="shared" si="60"/>
        <v>-16050.155110567193</v>
      </c>
      <c r="Y181" s="42">
        <f t="shared" si="61"/>
        <v>10</v>
      </c>
      <c r="Z181" s="42" t="s">
        <v>21</v>
      </c>
      <c r="AA181" s="42">
        <f t="shared" si="62"/>
        <v>-643.6881590582426</v>
      </c>
      <c r="AB181" s="47">
        <f t="shared" si="50"/>
        <v>12.301483054116023</v>
      </c>
      <c r="AC181" s="42" t="s">
        <v>21</v>
      </c>
      <c r="AD181" s="42">
        <f t="shared" si="51"/>
        <v>-2396.8474091357302</v>
      </c>
      <c r="AE181" s="42">
        <f t="shared" si="63"/>
        <v>2396.8789767458002</v>
      </c>
      <c r="AF181" s="31">
        <f t="shared" si="64"/>
        <v>-89.705940032078061</v>
      </c>
      <c r="AG181" s="54">
        <f t="shared" si="65"/>
        <v>2.3968789767458003</v>
      </c>
      <c r="AH181" s="14">
        <f t="shared" si="66"/>
        <v>292.04645156943945</v>
      </c>
    </row>
    <row r="182" spans="8:34">
      <c r="H182" s="32">
        <f t="shared" si="52"/>
        <v>852</v>
      </c>
      <c r="I182" s="50">
        <f t="shared" si="53"/>
        <v>852000</v>
      </c>
      <c r="J182" s="42">
        <v>0</v>
      </c>
      <c r="K182" s="24" t="s">
        <v>21</v>
      </c>
      <c r="L182" s="24">
        <f t="shared" si="54"/>
        <v>-1601.2478690119854</v>
      </c>
      <c r="M182" s="32">
        <v>0</v>
      </c>
      <c r="N182" s="28" t="s">
        <v>21</v>
      </c>
      <c r="O182" s="31">
        <f t="shared" si="55"/>
        <v>963.58929870906138</v>
      </c>
      <c r="P182" s="42">
        <f t="shared" si="56"/>
        <v>10</v>
      </c>
      <c r="Q182" s="42" t="s">
        <v>21</v>
      </c>
      <c r="R182" s="42">
        <v>0</v>
      </c>
      <c r="S182" s="32">
        <f t="shared" si="57"/>
        <v>10</v>
      </c>
      <c r="T182" s="42" t="s">
        <v>21</v>
      </c>
      <c r="U182" s="31">
        <f t="shared" si="58"/>
        <v>963.58929870906138</v>
      </c>
      <c r="V182" s="24">
        <f t="shared" si="59"/>
        <v>1542945.311160638</v>
      </c>
      <c r="W182" s="42" t="s">
        <v>21</v>
      </c>
      <c r="X182" s="24">
        <f t="shared" si="60"/>
        <v>-16012.478690119853</v>
      </c>
      <c r="Y182" s="42">
        <f t="shared" si="61"/>
        <v>10</v>
      </c>
      <c r="Z182" s="42" t="s">
        <v>21</v>
      </c>
      <c r="AA182" s="42">
        <f t="shared" si="62"/>
        <v>-637.65857030292398</v>
      </c>
      <c r="AB182" s="47">
        <f t="shared" si="50"/>
        <v>12.832186825209218</v>
      </c>
      <c r="AC182" s="42" t="s">
        <v>21</v>
      </c>
      <c r="AD182" s="42">
        <f t="shared" si="51"/>
        <v>-2419.5032594942782</v>
      </c>
      <c r="AE182" s="42">
        <f t="shared" si="63"/>
        <v>2419.5372879379547</v>
      </c>
      <c r="AF182" s="31">
        <f t="shared" si="64"/>
        <v>-89.696126363723451</v>
      </c>
      <c r="AG182" s="54">
        <f t="shared" si="65"/>
        <v>2.4195372879379549</v>
      </c>
      <c r="AH182" s="14">
        <f t="shared" si="66"/>
        <v>289.31151567272326</v>
      </c>
    </row>
    <row r="183" spans="8:34">
      <c r="H183" s="32">
        <f t="shared" si="52"/>
        <v>854</v>
      </c>
      <c r="I183" s="50">
        <f t="shared" si="53"/>
        <v>854000</v>
      </c>
      <c r="J183" s="42">
        <v>0</v>
      </c>
      <c r="K183" s="24" t="s">
        <v>21</v>
      </c>
      <c r="L183" s="24">
        <f t="shared" si="54"/>
        <v>-1597.4978740025895</v>
      </c>
      <c r="M183" s="32">
        <v>0</v>
      </c>
      <c r="N183" s="28" t="s">
        <v>21</v>
      </c>
      <c r="O183" s="31">
        <f t="shared" si="55"/>
        <v>965.85124541964603</v>
      </c>
      <c r="P183" s="42">
        <f t="shared" si="56"/>
        <v>10</v>
      </c>
      <c r="Q183" s="42" t="s">
        <v>21</v>
      </c>
      <c r="R183" s="42">
        <v>0</v>
      </c>
      <c r="S183" s="32">
        <f t="shared" si="57"/>
        <v>10</v>
      </c>
      <c r="T183" s="42" t="s">
        <v>21</v>
      </c>
      <c r="U183" s="31">
        <f t="shared" si="58"/>
        <v>965.85124541964603</v>
      </c>
      <c r="V183" s="24">
        <f t="shared" si="59"/>
        <v>1542945.3111606378</v>
      </c>
      <c r="W183" s="42" t="s">
        <v>21</v>
      </c>
      <c r="X183" s="24">
        <f t="shared" si="60"/>
        <v>-15974.978740025894</v>
      </c>
      <c r="Y183" s="42">
        <f t="shared" si="61"/>
        <v>10</v>
      </c>
      <c r="Z183" s="42" t="s">
        <v>21</v>
      </c>
      <c r="AA183" s="42">
        <f t="shared" si="62"/>
        <v>-631.64662858294344</v>
      </c>
      <c r="AB183" s="47">
        <f t="shared" si="50"/>
        <v>13.378133666823754</v>
      </c>
      <c r="AC183" s="42" t="s">
        <v>21</v>
      </c>
      <c r="AD183" s="42">
        <f t="shared" si="51"/>
        <v>-2442.5231767407085</v>
      </c>
      <c r="AE183" s="42">
        <f t="shared" si="63"/>
        <v>2442.5598136741564</v>
      </c>
      <c r="AF183" s="31">
        <f t="shared" si="64"/>
        <v>-89.686183967737207</v>
      </c>
      <c r="AG183" s="54">
        <f t="shared" si="65"/>
        <v>2.4425598136741566</v>
      </c>
      <c r="AH183" s="14">
        <f t="shared" si="66"/>
        <v>286.58458887319665</v>
      </c>
    </row>
    <row r="184" spans="8:34">
      <c r="H184" s="32">
        <f t="shared" si="52"/>
        <v>856</v>
      </c>
      <c r="I184" s="50">
        <f t="shared" si="53"/>
        <v>856000</v>
      </c>
      <c r="J184" s="42">
        <v>0</v>
      </c>
      <c r="K184" s="24" t="s">
        <v>21</v>
      </c>
      <c r="L184" s="24">
        <f t="shared" si="54"/>
        <v>-1593.7654023343594</v>
      </c>
      <c r="M184" s="32">
        <v>0</v>
      </c>
      <c r="N184" s="28" t="s">
        <v>21</v>
      </c>
      <c r="O184" s="31">
        <f t="shared" si="55"/>
        <v>968.11319213023069</v>
      </c>
      <c r="P184" s="42">
        <f t="shared" si="56"/>
        <v>10</v>
      </c>
      <c r="Q184" s="42" t="s">
        <v>21</v>
      </c>
      <c r="R184" s="42">
        <v>0</v>
      </c>
      <c r="S184" s="32">
        <f t="shared" si="57"/>
        <v>10</v>
      </c>
      <c r="T184" s="42" t="s">
        <v>21</v>
      </c>
      <c r="U184" s="31">
        <f t="shared" si="58"/>
        <v>968.11319213023069</v>
      </c>
      <c r="V184" s="24">
        <f t="shared" si="59"/>
        <v>1542945.311160638</v>
      </c>
      <c r="W184" s="42" t="s">
        <v>21</v>
      </c>
      <c r="X184" s="24">
        <f t="shared" si="60"/>
        <v>-15937.654023343594</v>
      </c>
      <c r="Y184" s="42">
        <f t="shared" si="61"/>
        <v>10</v>
      </c>
      <c r="Z184" s="42" t="s">
        <v>21</v>
      </c>
      <c r="AA184" s="42">
        <f t="shared" si="62"/>
        <v>-625.65221020412866</v>
      </c>
      <c r="AB184" s="47">
        <f t="shared" si="50"/>
        <v>13.939865796461993</v>
      </c>
      <c r="AC184" s="42" t="s">
        <v>21</v>
      </c>
      <c r="AD184" s="42">
        <f t="shared" si="51"/>
        <v>-2465.9161868848978</v>
      </c>
      <c r="AE184" s="42">
        <f t="shared" si="63"/>
        <v>2465.9555877183552</v>
      </c>
      <c r="AF184" s="31">
        <f t="shared" si="64"/>
        <v>-89.676109442135171</v>
      </c>
      <c r="AG184" s="54">
        <f t="shared" si="65"/>
        <v>2.4659555877183554</v>
      </c>
      <c r="AH184" s="14">
        <f t="shared" si="66"/>
        <v>283.86561521478188</v>
      </c>
    </row>
    <row r="185" spans="8:34">
      <c r="H185" s="32">
        <f t="shared" si="52"/>
        <v>858</v>
      </c>
      <c r="I185" s="50">
        <f t="shared" si="53"/>
        <v>858000</v>
      </c>
      <c r="J185" s="42">
        <v>0</v>
      </c>
      <c r="K185" s="24" t="s">
        <v>21</v>
      </c>
      <c r="L185" s="24">
        <f t="shared" si="54"/>
        <v>-1590.0503314664468</v>
      </c>
      <c r="M185" s="32">
        <v>0</v>
      </c>
      <c r="N185" s="28" t="s">
        <v>21</v>
      </c>
      <c r="O185" s="31">
        <f t="shared" si="55"/>
        <v>970.37513884081534</v>
      </c>
      <c r="P185" s="42">
        <f t="shared" si="56"/>
        <v>10</v>
      </c>
      <c r="Q185" s="42" t="s">
        <v>21</v>
      </c>
      <c r="R185" s="42">
        <v>0</v>
      </c>
      <c r="S185" s="32">
        <f t="shared" si="57"/>
        <v>10</v>
      </c>
      <c r="T185" s="42" t="s">
        <v>21</v>
      </c>
      <c r="U185" s="31">
        <f t="shared" si="58"/>
        <v>970.37513884081534</v>
      </c>
      <c r="V185" s="24">
        <f t="shared" si="59"/>
        <v>1542945.3111606378</v>
      </c>
      <c r="W185" s="42" t="s">
        <v>21</v>
      </c>
      <c r="X185" s="24">
        <f t="shared" si="60"/>
        <v>-15900.503314664467</v>
      </c>
      <c r="Y185" s="42">
        <f t="shared" si="61"/>
        <v>10</v>
      </c>
      <c r="Z185" s="42" t="s">
        <v>21</v>
      </c>
      <c r="AA185" s="42">
        <f t="shared" si="62"/>
        <v>-619.67519262563144</v>
      </c>
      <c r="AB185" s="47">
        <f t="shared" si="50"/>
        <v>14.517949002231077</v>
      </c>
      <c r="AC185" s="42" t="s">
        <v>21</v>
      </c>
      <c r="AD185" s="42">
        <f t="shared" si="51"/>
        <v>-2489.6916159151101</v>
      </c>
      <c r="AE185" s="42">
        <f t="shared" si="63"/>
        <v>2489.7339442601537</v>
      </c>
      <c r="AF185" s="31">
        <f t="shared" si="64"/>
        <v>-89.665899273731696</v>
      </c>
      <c r="AG185" s="54">
        <f t="shared" si="65"/>
        <v>2.4897339442601538</v>
      </c>
      <c r="AH185" s="14">
        <f t="shared" si="66"/>
        <v>281.15453926865712</v>
      </c>
    </row>
    <row r="186" spans="8:34">
      <c r="H186" s="32">
        <f t="shared" si="52"/>
        <v>860</v>
      </c>
      <c r="I186" s="50">
        <f t="shared" si="53"/>
        <v>860000</v>
      </c>
      <c r="J186" s="42">
        <v>0</v>
      </c>
      <c r="K186" s="24" t="s">
        <v>21</v>
      </c>
      <c r="L186" s="24">
        <f t="shared" si="54"/>
        <v>-1586.3525399979203</v>
      </c>
      <c r="M186" s="32">
        <v>0</v>
      </c>
      <c r="N186" s="28" t="s">
        <v>21</v>
      </c>
      <c r="O186" s="31">
        <f t="shared" si="55"/>
        <v>972.63708555139999</v>
      </c>
      <c r="P186" s="42">
        <f t="shared" si="56"/>
        <v>10</v>
      </c>
      <c r="Q186" s="42" t="s">
        <v>21</v>
      </c>
      <c r="R186" s="42">
        <v>0</v>
      </c>
      <c r="S186" s="32">
        <f t="shared" si="57"/>
        <v>10</v>
      </c>
      <c r="T186" s="42" t="s">
        <v>21</v>
      </c>
      <c r="U186" s="31">
        <f t="shared" si="58"/>
        <v>972.63708555139999</v>
      </c>
      <c r="V186" s="24">
        <f t="shared" si="59"/>
        <v>1542945.311160638</v>
      </c>
      <c r="W186" s="42" t="s">
        <v>21</v>
      </c>
      <c r="X186" s="24">
        <f t="shared" si="60"/>
        <v>-15863.525399979204</v>
      </c>
      <c r="Y186" s="42">
        <f t="shared" si="61"/>
        <v>10</v>
      </c>
      <c r="Z186" s="42" t="s">
        <v>21</v>
      </c>
      <c r="AA186" s="42">
        <f t="shared" si="62"/>
        <v>-613.71545444652031</v>
      </c>
      <c r="AB186" s="47">
        <f t="shared" si="50"/>
        <v>15.112973865107978</v>
      </c>
      <c r="AC186" s="42" t="s">
        <v>21</v>
      </c>
      <c r="AD186" s="42">
        <f t="shared" si="51"/>
        <v>-2513.859102364233</v>
      </c>
      <c r="AE186" s="42">
        <f t="shared" si="63"/>
        <v>2513.9045305099703</v>
      </c>
      <c r="AF186" s="31">
        <f t="shared" si="64"/>
        <v>-89.655549833430001</v>
      </c>
      <c r="AG186" s="54">
        <f t="shared" si="65"/>
        <v>2.5139045305099703</v>
      </c>
      <c r="AH186" s="14">
        <f t="shared" si="66"/>
        <v>278.45130612736438</v>
      </c>
    </row>
    <row r="187" spans="8:34">
      <c r="H187" s="32">
        <f t="shared" si="52"/>
        <v>862</v>
      </c>
      <c r="I187" s="50">
        <f t="shared" si="53"/>
        <v>862000</v>
      </c>
      <c r="J187" s="42">
        <v>0</v>
      </c>
      <c r="K187" s="24" t="s">
        <v>21</v>
      </c>
      <c r="L187" s="24">
        <f t="shared" si="54"/>
        <v>-1582.6719076545378</v>
      </c>
      <c r="M187" s="32">
        <v>0</v>
      </c>
      <c r="N187" s="28" t="s">
        <v>21</v>
      </c>
      <c r="O187" s="31">
        <f t="shared" si="55"/>
        <v>974.89903226198464</v>
      </c>
      <c r="P187" s="42">
        <f t="shared" si="56"/>
        <v>10</v>
      </c>
      <c r="Q187" s="42" t="s">
        <v>21</v>
      </c>
      <c r="R187" s="42">
        <v>0</v>
      </c>
      <c r="S187" s="32">
        <f t="shared" si="57"/>
        <v>10</v>
      </c>
      <c r="T187" s="42" t="s">
        <v>21</v>
      </c>
      <c r="U187" s="31">
        <f t="shared" si="58"/>
        <v>974.89903226198464</v>
      </c>
      <c r="V187" s="24">
        <f t="shared" si="59"/>
        <v>1542945.311160638</v>
      </c>
      <c r="W187" s="42" t="s">
        <v>21</v>
      </c>
      <c r="X187" s="24">
        <f t="shared" si="60"/>
        <v>-15826.719076545378</v>
      </c>
      <c r="Y187" s="42">
        <f t="shared" si="61"/>
        <v>10</v>
      </c>
      <c r="Z187" s="42" t="s">
        <v>21</v>
      </c>
      <c r="AA187" s="42">
        <f t="shared" si="62"/>
        <v>-607.77287539255315</v>
      </c>
      <c r="AB187" s="47">
        <f t="shared" si="50"/>
        <v>15.725557055190192</v>
      </c>
      <c r="AC187" s="42" t="s">
        <v>21</v>
      </c>
      <c r="AD187" s="42">
        <f t="shared" si="51"/>
        <v>-2538.4286105127976</v>
      </c>
      <c r="AE187" s="42">
        <f t="shared" si="63"/>
        <v>2538.4773199330793</v>
      </c>
      <c r="AF187" s="31">
        <f t="shared" si="64"/>
        <v>-89.645057371321101</v>
      </c>
      <c r="AG187" s="54">
        <f t="shared" si="65"/>
        <v>2.5384773199330795</v>
      </c>
      <c r="AH187" s="14">
        <f t="shared" si="66"/>
        <v>275.75586139901134</v>
      </c>
    </row>
    <row r="188" spans="8:34">
      <c r="H188" s="32">
        <f t="shared" si="52"/>
        <v>864</v>
      </c>
      <c r="I188" s="50">
        <f t="shared" si="53"/>
        <v>864000</v>
      </c>
      <c r="J188" s="42">
        <v>0</v>
      </c>
      <c r="K188" s="24" t="s">
        <v>21</v>
      </c>
      <c r="L188" s="24">
        <f t="shared" si="54"/>
        <v>-1579.0083152757077</v>
      </c>
      <c r="M188" s="32">
        <v>0</v>
      </c>
      <c r="N188" s="28" t="s">
        <v>21</v>
      </c>
      <c r="O188" s="31">
        <f t="shared" si="55"/>
        <v>977.1609789725693</v>
      </c>
      <c r="P188" s="42">
        <f t="shared" si="56"/>
        <v>10</v>
      </c>
      <c r="Q188" s="42" t="s">
        <v>21</v>
      </c>
      <c r="R188" s="42">
        <v>0</v>
      </c>
      <c r="S188" s="32">
        <f t="shared" si="57"/>
        <v>10</v>
      </c>
      <c r="T188" s="42" t="s">
        <v>21</v>
      </c>
      <c r="U188" s="31">
        <f t="shared" si="58"/>
        <v>977.1609789725693</v>
      </c>
      <c r="V188" s="24">
        <f t="shared" si="59"/>
        <v>1542945.3111606378</v>
      </c>
      <c r="W188" s="42" t="s">
        <v>21</v>
      </c>
      <c r="X188" s="24">
        <f t="shared" si="60"/>
        <v>-15790.083152757077</v>
      </c>
      <c r="Y188" s="42">
        <f t="shared" si="61"/>
        <v>10</v>
      </c>
      <c r="Z188" s="42" t="s">
        <v>21</v>
      </c>
      <c r="AA188" s="42">
        <f t="shared" si="62"/>
        <v>-601.84733630313838</v>
      </c>
      <c r="AB188" s="47">
        <f t="shared" si="50"/>
        <v>16.356342707067896</v>
      </c>
      <c r="AC188" s="42" t="s">
        <v>21</v>
      </c>
      <c r="AD188" s="42">
        <f t="shared" si="51"/>
        <v>-2563.4104442667153</v>
      </c>
      <c r="AE188" s="42">
        <f t="shared" si="63"/>
        <v>2563.462626160645</v>
      </c>
      <c r="AF188" s="31">
        <f t="shared" si="64"/>
        <v>-89.634418011501424</v>
      </c>
      <c r="AG188" s="54">
        <f t="shared" si="65"/>
        <v>2.563462626160645</v>
      </c>
      <c r="AH188" s="14">
        <f t="shared" si="66"/>
        <v>273.06815120156659</v>
      </c>
    </row>
    <row r="189" spans="8:34">
      <c r="H189" s="32">
        <f t="shared" si="52"/>
        <v>866</v>
      </c>
      <c r="I189" s="50">
        <f t="shared" si="53"/>
        <v>866000</v>
      </c>
      <c r="J189" s="42">
        <v>0</v>
      </c>
      <c r="K189" s="24" t="s">
        <v>21</v>
      </c>
      <c r="L189" s="24">
        <f t="shared" si="54"/>
        <v>-1575.3616448016301</v>
      </c>
      <c r="M189" s="32">
        <v>0</v>
      </c>
      <c r="N189" s="28" t="s">
        <v>21</v>
      </c>
      <c r="O189" s="31">
        <f t="shared" si="55"/>
        <v>979.42292568315395</v>
      </c>
      <c r="P189" s="42">
        <f t="shared" si="56"/>
        <v>10</v>
      </c>
      <c r="Q189" s="42" t="s">
        <v>21</v>
      </c>
      <c r="R189" s="42">
        <v>0</v>
      </c>
      <c r="S189" s="32">
        <f t="shared" si="57"/>
        <v>10</v>
      </c>
      <c r="T189" s="42" t="s">
        <v>21</v>
      </c>
      <c r="U189" s="31">
        <f t="shared" si="58"/>
        <v>979.42292568315395</v>
      </c>
      <c r="V189" s="24">
        <f t="shared" si="59"/>
        <v>1542945.311160638</v>
      </c>
      <c r="W189" s="42" t="s">
        <v>21</v>
      </c>
      <c r="X189" s="24">
        <f t="shared" si="60"/>
        <v>-15753.616448016301</v>
      </c>
      <c r="Y189" s="42">
        <f t="shared" si="61"/>
        <v>10</v>
      </c>
      <c r="Z189" s="42" t="s">
        <v>21</v>
      </c>
      <c r="AA189" s="42">
        <f t="shared" si="62"/>
        <v>-595.93871911847611</v>
      </c>
      <c r="AB189" s="47">
        <f t="shared" si="50"/>
        <v>17.006003879858572</v>
      </c>
      <c r="AC189" s="42" t="s">
        <v>21</v>
      </c>
      <c r="AD189" s="42">
        <f t="shared" si="51"/>
        <v>-2588.8152617503056</v>
      </c>
      <c r="AE189" s="42">
        <f t="shared" si="63"/>
        <v>2588.8711176185006</v>
      </c>
      <c r="AF189" s="31">
        <f t="shared" si="64"/>
        <v>-89.623627746623157</v>
      </c>
      <c r="AG189" s="54">
        <f t="shared" si="65"/>
        <v>2.5888711176185009</v>
      </c>
      <c r="AH189" s="14">
        <f t="shared" si="66"/>
        <v>270.3881221572471</v>
      </c>
    </row>
    <row r="190" spans="8:34">
      <c r="H190" s="32">
        <f t="shared" si="52"/>
        <v>868</v>
      </c>
      <c r="I190" s="50">
        <f t="shared" si="53"/>
        <v>868000</v>
      </c>
      <c r="J190" s="42">
        <v>0</v>
      </c>
      <c r="K190" s="24" t="s">
        <v>21</v>
      </c>
      <c r="L190" s="24">
        <f t="shared" si="54"/>
        <v>-1571.7317792606123</v>
      </c>
      <c r="M190" s="32">
        <v>0</v>
      </c>
      <c r="N190" s="28" t="s">
        <v>21</v>
      </c>
      <c r="O190" s="31">
        <f t="shared" si="55"/>
        <v>981.6848723937386</v>
      </c>
      <c r="P190" s="42">
        <f t="shared" si="56"/>
        <v>10</v>
      </c>
      <c r="Q190" s="42" t="s">
        <v>21</v>
      </c>
      <c r="R190" s="42">
        <v>0</v>
      </c>
      <c r="S190" s="32">
        <f t="shared" si="57"/>
        <v>10</v>
      </c>
      <c r="T190" s="42" t="s">
        <v>21</v>
      </c>
      <c r="U190" s="31">
        <f t="shared" si="58"/>
        <v>981.6848723937386</v>
      </c>
      <c r="V190" s="24">
        <f t="shared" si="59"/>
        <v>1542945.3111606378</v>
      </c>
      <c r="W190" s="42" t="s">
        <v>21</v>
      </c>
      <c r="X190" s="24">
        <f t="shared" si="60"/>
        <v>-15717.317792606122</v>
      </c>
      <c r="Y190" s="42">
        <f t="shared" si="61"/>
        <v>10</v>
      </c>
      <c r="Z190" s="42" t="s">
        <v>21</v>
      </c>
      <c r="AA190" s="42">
        <f t="shared" si="62"/>
        <v>-590.04690686687366</v>
      </c>
      <c r="AB190" s="47">
        <f t="shared" si="50"/>
        <v>17.675244107883636</v>
      </c>
      <c r="AC190" s="42" t="s">
        <v>21</v>
      </c>
      <c r="AD190" s="42">
        <f t="shared" si="51"/>
        <v>-2614.6540906579789</v>
      </c>
      <c r="AE190" s="42">
        <f t="shared" si="63"/>
        <v>2614.7138329172421</v>
      </c>
      <c r="AF190" s="31">
        <f t="shared" si="64"/>
        <v>-89.612682432170971</v>
      </c>
      <c r="AG190" s="54">
        <f t="shared" si="65"/>
        <v>2.6147138329172424</v>
      </c>
      <c r="AH190" s="14">
        <f t="shared" si="66"/>
        <v>267.71572138699719</v>
      </c>
    </row>
    <row r="191" spans="8:34">
      <c r="H191" s="32">
        <f t="shared" si="52"/>
        <v>870</v>
      </c>
      <c r="I191" s="50">
        <f t="shared" si="53"/>
        <v>870000</v>
      </c>
      <c r="J191" s="42">
        <v>0</v>
      </c>
      <c r="K191" s="24" t="s">
        <v>21</v>
      </c>
      <c r="L191" s="24">
        <f t="shared" si="54"/>
        <v>-1568.118602756565</v>
      </c>
      <c r="M191" s="32">
        <v>0</v>
      </c>
      <c r="N191" s="28" t="s">
        <v>21</v>
      </c>
      <c r="O191" s="31">
        <f t="shared" si="55"/>
        <v>983.94681910432325</v>
      </c>
      <c r="P191" s="42">
        <f t="shared" si="56"/>
        <v>10</v>
      </c>
      <c r="Q191" s="42" t="s">
        <v>21</v>
      </c>
      <c r="R191" s="42">
        <v>0</v>
      </c>
      <c r="S191" s="32">
        <f t="shared" si="57"/>
        <v>10</v>
      </c>
      <c r="T191" s="42" t="s">
        <v>21</v>
      </c>
      <c r="U191" s="31">
        <f t="shared" si="58"/>
        <v>983.94681910432325</v>
      </c>
      <c r="V191" s="24">
        <f t="shared" si="59"/>
        <v>1542945.311160638</v>
      </c>
      <c r="W191" s="42" t="s">
        <v>21</v>
      </c>
      <c r="X191" s="24">
        <f t="shared" si="60"/>
        <v>-15681.186027565651</v>
      </c>
      <c r="Y191" s="42">
        <f t="shared" si="61"/>
        <v>10</v>
      </c>
      <c r="Z191" s="42" t="s">
        <v>21</v>
      </c>
      <c r="AA191" s="42">
        <f t="shared" si="62"/>
        <v>-584.17178365224174</v>
      </c>
      <c r="AB191" s="47">
        <f t="shared" si="50"/>
        <v>18.364799048443153</v>
      </c>
      <c r="AC191" s="42" t="s">
        <v>21</v>
      </c>
      <c r="AD191" s="42">
        <f t="shared" si="51"/>
        <v>-2640.9383444109681</v>
      </c>
      <c r="AE191" s="42">
        <f t="shared" si="63"/>
        <v>2641.0021970502476</v>
      </c>
      <c r="AF191" s="31">
        <f t="shared" si="64"/>
        <v>-89.601577780445851</v>
      </c>
      <c r="AG191" s="54">
        <f t="shared" si="65"/>
        <v>2.6410021970502475</v>
      </c>
      <c r="AH191" s="14">
        <f t="shared" si="66"/>
        <v>265.05089650505954</v>
      </c>
    </row>
    <row r="192" spans="8:34">
      <c r="H192" s="32">
        <f t="shared" si="52"/>
        <v>872</v>
      </c>
      <c r="I192" s="50">
        <f t="shared" si="53"/>
        <v>872000</v>
      </c>
      <c r="J192" s="42">
        <v>0</v>
      </c>
      <c r="K192" s="24" t="s">
        <v>21</v>
      </c>
      <c r="L192" s="24">
        <f t="shared" si="54"/>
        <v>-1564.5220004566645</v>
      </c>
      <c r="M192" s="32">
        <v>0</v>
      </c>
      <c r="N192" s="28" t="s">
        <v>21</v>
      </c>
      <c r="O192" s="31">
        <f t="shared" si="55"/>
        <v>986.20876581490791</v>
      </c>
      <c r="P192" s="42">
        <f t="shared" si="56"/>
        <v>10</v>
      </c>
      <c r="Q192" s="42" t="s">
        <v>21</v>
      </c>
      <c r="R192" s="42">
        <v>0</v>
      </c>
      <c r="S192" s="32">
        <f t="shared" si="57"/>
        <v>10</v>
      </c>
      <c r="T192" s="42" t="s">
        <v>21</v>
      </c>
      <c r="U192" s="31">
        <f t="shared" si="58"/>
        <v>986.20876581490791</v>
      </c>
      <c r="V192" s="24">
        <f t="shared" si="59"/>
        <v>1542945.3111606378</v>
      </c>
      <c r="W192" s="42" t="s">
        <v>21</v>
      </c>
      <c r="X192" s="24">
        <f t="shared" si="60"/>
        <v>-15645.220004566645</v>
      </c>
      <c r="Y192" s="42">
        <f t="shared" si="61"/>
        <v>10</v>
      </c>
      <c r="Z192" s="42" t="s">
        <v>21</v>
      </c>
      <c r="AA192" s="42">
        <f t="shared" si="62"/>
        <v>-578.31323464175659</v>
      </c>
      <c r="AB192" s="47">
        <f t="shared" si="50"/>
        <v>19.075438233667359</v>
      </c>
      <c r="AC192" s="42" t="s">
        <v>21</v>
      </c>
      <c r="AD192" s="42">
        <f t="shared" si="51"/>
        <v>-2667.6798391687848</v>
      </c>
      <c r="AE192" s="42">
        <f t="shared" si="63"/>
        <v>2667.7480384495461</v>
      </c>
      <c r="AF192" s="31">
        <f t="shared" si="64"/>
        <v>-89.590309354200443</v>
      </c>
      <c r="AG192" s="54">
        <f t="shared" si="65"/>
        <v>2.6677480384495462</v>
      </c>
      <c r="AH192" s="14">
        <f t="shared" si="66"/>
        <v>262.39359561363568</v>
      </c>
    </row>
    <row r="193" spans="8:34">
      <c r="H193" s="32">
        <f t="shared" si="52"/>
        <v>874</v>
      </c>
      <c r="I193" s="50">
        <f t="shared" si="53"/>
        <v>874000</v>
      </c>
      <c r="J193" s="42">
        <v>0</v>
      </c>
      <c r="K193" s="24" t="s">
        <v>21</v>
      </c>
      <c r="L193" s="24">
        <f t="shared" si="54"/>
        <v>-1560.9418585791893</v>
      </c>
      <c r="M193" s="32">
        <v>0</v>
      </c>
      <c r="N193" s="28" t="s">
        <v>21</v>
      </c>
      <c r="O193" s="31">
        <f t="shared" si="55"/>
        <v>988.47071252549256</v>
      </c>
      <c r="P193" s="42">
        <f t="shared" si="56"/>
        <v>10</v>
      </c>
      <c r="Q193" s="42" t="s">
        <v>21</v>
      </c>
      <c r="R193" s="42">
        <v>0</v>
      </c>
      <c r="S193" s="32">
        <f t="shared" si="57"/>
        <v>10</v>
      </c>
      <c r="T193" s="42" t="s">
        <v>21</v>
      </c>
      <c r="U193" s="31">
        <f t="shared" si="58"/>
        <v>988.47071252549256</v>
      </c>
      <c r="V193" s="24">
        <f t="shared" si="59"/>
        <v>1542945.311160638</v>
      </c>
      <c r="W193" s="42" t="s">
        <v>21</v>
      </c>
      <c r="X193" s="24">
        <f t="shared" si="60"/>
        <v>-15609.418585791893</v>
      </c>
      <c r="Y193" s="42">
        <f t="shared" si="61"/>
        <v>10</v>
      </c>
      <c r="Z193" s="42" t="s">
        <v>21</v>
      </c>
      <c r="AA193" s="42">
        <f t="shared" si="62"/>
        <v>-572.47114605369677</v>
      </c>
      <c r="AB193" s="47">
        <f t="shared" si="50"/>
        <v>19.80796693398846</v>
      </c>
      <c r="AC193" s="42" t="s">
        <v>21</v>
      </c>
      <c r="AD193" s="42">
        <f t="shared" si="51"/>
        <v>-2694.8908117485998</v>
      </c>
      <c r="AE193" s="42">
        <f t="shared" si="63"/>
        <v>2694.9636069529929</v>
      </c>
      <c r="AF193" s="31">
        <f t="shared" si="64"/>
        <v>-89.578872559973647</v>
      </c>
      <c r="AG193" s="54">
        <f t="shared" si="65"/>
        <v>2.6949636069529928</v>
      </c>
      <c r="AH193" s="14">
        <f t="shared" si="66"/>
        <v>259.74376729763753</v>
      </c>
    </row>
    <row r="194" spans="8:34">
      <c r="H194" s="32">
        <f t="shared" si="52"/>
        <v>876</v>
      </c>
      <c r="I194" s="50">
        <f t="shared" si="53"/>
        <v>876000</v>
      </c>
      <c r="J194" s="42">
        <v>0</v>
      </c>
      <c r="K194" s="24" t="s">
        <v>21</v>
      </c>
      <c r="L194" s="24">
        <f t="shared" si="54"/>
        <v>-1557.3780643815201</v>
      </c>
      <c r="M194" s="32">
        <v>0</v>
      </c>
      <c r="N194" s="28" t="s">
        <v>21</v>
      </c>
      <c r="O194" s="31">
        <f t="shared" si="55"/>
        <v>990.73265923607721</v>
      </c>
      <c r="P194" s="42">
        <f t="shared" si="56"/>
        <v>10</v>
      </c>
      <c r="Q194" s="42" t="s">
        <v>21</v>
      </c>
      <c r="R194" s="42">
        <v>0</v>
      </c>
      <c r="S194" s="32">
        <f t="shared" si="57"/>
        <v>10</v>
      </c>
      <c r="T194" s="42" t="s">
        <v>21</v>
      </c>
      <c r="U194" s="31">
        <f t="shared" si="58"/>
        <v>990.73265923607721</v>
      </c>
      <c r="V194" s="24">
        <f t="shared" si="59"/>
        <v>1542945.311160638</v>
      </c>
      <c r="W194" s="42" t="s">
        <v>21</v>
      </c>
      <c r="X194" s="24">
        <f t="shared" si="60"/>
        <v>-15573.7806438152</v>
      </c>
      <c r="Y194" s="42">
        <f t="shared" si="61"/>
        <v>10</v>
      </c>
      <c r="Z194" s="42" t="s">
        <v>21</v>
      </c>
      <c r="AA194" s="42">
        <f t="shared" si="62"/>
        <v>-566.64540514544285</v>
      </c>
      <c r="AB194" s="47">
        <f t="shared" si="50"/>
        <v>20.563228141397541</v>
      </c>
      <c r="AC194" s="42" t="s">
        <v>21</v>
      </c>
      <c r="AD194" s="42">
        <f t="shared" si="51"/>
        <v>-2722.5839385095583</v>
      </c>
      <c r="AE194" s="42">
        <f t="shared" si="63"/>
        <v>2722.6615927400553</v>
      </c>
      <c r="AF194" s="31">
        <f t="shared" si="64"/>
        <v>-89.567262641039775</v>
      </c>
      <c r="AG194" s="54">
        <f t="shared" si="65"/>
        <v>2.7226615927400553</v>
      </c>
      <c r="AH194" s="14">
        <f t="shared" si="66"/>
        <v>257.10136061952824</v>
      </c>
    </row>
    <row r="195" spans="8:34">
      <c r="H195" s="32">
        <f t="shared" si="52"/>
        <v>878</v>
      </c>
      <c r="I195" s="50">
        <f t="shared" si="53"/>
        <v>878000</v>
      </c>
      <c r="J195" s="42">
        <v>0</v>
      </c>
      <c r="K195" s="24" t="s">
        <v>21</v>
      </c>
      <c r="L195" s="24">
        <f t="shared" si="54"/>
        <v>-1553.8305061483047</v>
      </c>
      <c r="M195" s="32">
        <v>0</v>
      </c>
      <c r="N195" s="28" t="s">
        <v>21</v>
      </c>
      <c r="O195" s="31">
        <f t="shared" si="55"/>
        <v>992.99460594666186</v>
      </c>
      <c r="P195" s="42">
        <f t="shared" si="56"/>
        <v>10</v>
      </c>
      <c r="Q195" s="42" t="s">
        <v>21</v>
      </c>
      <c r="R195" s="42">
        <v>0</v>
      </c>
      <c r="S195" s="32">
        <f t="shared" si="57"/>
        <v>10</v>
      </c>
      <c r="T195" s="42" t="s">
        <v>21</v>
      </c>
      <c r="U195" s="31">
        <f t="shared" si="58"/>
        <v>992.99460594666186</v>
      </c>
      <c r="V195" s="24">
        <f t="shared" si="59"/>
        <v>1542945.311160638</v>
      </c>
      <c r="W195" s="42" t="s">
        <v>21</v>
      </c>
      <c r="X195" s="24">
        <f t="shared" si="60"/>
        <v>-15538.305061483046</v>
      </c>
      <c r="Y195" s="42">
        <f t="shared" si="61"/>
        <v>10</v>
      </c>
      <c r="Z195" s="42" t="s">
        <v>21</v>
      </c>
      <c r="AA195" s="42">
        <f t="shared" si="62"/>
        <v>-560.83590020164286</v>
      </c>
      <c r="AB195" s="47">
        <f t="shared" si="50"/>
        <v>21.342104681325456</v>
      </c>
      <c r="AC195" s="42" t="s">
        <v>21</v>
      </c>
      <c r="AD195" s="42">
        <f t="shared" si="51"/>
        <v>-2750.7723552631905</v>
      </c>
      <c r="AE195" s="42">
        <f t="shared" si="63"/>
        <v>2750.8551462976798</v>
      </c>
      <c r="AF195" s="31">
        <f t="shared" si="64"/>
        <v>-89.555474669973719</v>
      </c>
      <c r="AG195" s="54">
        <f t="shared" si="65"/>
        <v>2.7508551462976798</v>
      </c>
      <c r="AH195" s="14">
        <f t="shared" si="66"/>
        <v>254.4663251142525</v>
      </c>
    </row>
    <row r="196" spans="8:34">
      <c r="H196" s="32">
        <f t="shared" si="52"/>
        <v>880</v>
      </c>
      <c r="I196" s="50">
        <f t="shared" si="53"/>
        <v>880000</v>
      </c>
      <c r="J196" s="42">
        <v>0</v>
      </c>
      <c r="K196" s="24" t="s">
        <v>21</v>
      </c>
      <c r="L196" s="24">
        <f t="shared" si="54"/>
        <v>-1550.2990731797859</v>
      </c>
      <c r="M196" s="32">
        <v>0</v>
      </c>
      <c r="N196" s="28" t="s">
        <v>21</v>
      </c>
      <c r="O196" s="31">
        <f t="shared" si="55"/>
        <v>995.25655265724652</v>
      </c>
      <c r="P196" s="42">
        <f t="shared" si="56"/>
        <v>10</v>
      </c>
      <c r="Q196" s="42" t="s">
        <v>21</v>
      </c>
      <c r="R196" s="42">
        <v>0</v>
      </c>
      <c r="S196" s="32">
        <f t="shared" si="57"/>
        <v>10</v>
      </c>
      <c r="T196" s="42" t="s">
        <v>21</v>
      </c>
      <c r="U196" s="31">
        <f t="shared" si="58"/>
        <v>995.25655265724652</v>
      </c>
      <c r="V196" s="24">
        <f t="shared" si="59"/>
        <v>1542945.311160638</v>
      </c>
      <c r="W196" s="42" t="s">
        <v>21</v>
      </c>
      <c r="X196" s="24">
        <f t="shared" si="60"/>
        <v>-15502.990731797858</v>
      </c>
      <c r="Y196" s="42">
        <f t="shared" si="61"/>
        <v>10</v>
      </c>
      <c r="Z196" s="42" t="s">
        <v>21</v>
      </c>
      <c r="AA196" s="42">
        <f t="shared" si="62"/>
        <v>-555.04252052253935</v>
      </c>
      <c r="AB196" s="47">
        <f t="shared" si="50"/>
        <v>22.145521462725661</v>
      </c>
      <c r="AC196" s="42" t="s">
        <v>21</v>
      </c>
      <c r="AD196" s="42">
        <f t="shared" si="51"/>
        <v>-2779.4696782755104</v>
      </c>
      <c r="AE196" s="42">
        <f t="shared" si="63"/>
        <v>2779.5578994821867</v>
      </c>
      <c r="AF196" s="31">
        <f t="shared" si="64"/>
        <v>-89.543503540825142</v>
      </c>
      <c r="AG196" s="54">
        <f t="shared" si="65"/>
        <v>2.7795578994821866</v>
      </c>
      <c r="AH196" s="14">
        <f t="shared" si="66"/>
        <v>251.83861078425653</v>
      </c>
    </row>
    <row r="197" spans="8:34">
      <c r="H197" s="32">
        <f t="shared" si="52"/>
        <v>882</v>
      </c>
      <c r="I197" s="50">
        <f t="shared" si="53"/>
        <v>882000</v>
      </c>
      <c r="J197" s="42">
        <v>0</v>
      </c>
      <c r="K197" s="24" t="s">
        <v>21</v>
      </c>
      <c r="L197" s="24">
        <f t="shared" si="54"/>
        <v>-1546.783655780285</v>
      </c>
      <c r="M197" s="32">
        <v>0</v>
      </c>
      <c r="N197" s="28" t="s">
        <v>21</v>
      </c>
      <c r="O197" s="31">
        <f t="shared" si="55"/>
        <v>997.51849936783117</v>
      </c>
      <c r="P197" s="42">
        <f t="shared" si="56"/>
        <v>10</v>
      </c>
      <c r="Q197" s="42" t="s">
        <v>21</v>
      </c>
      <c r="R197" s="42">
        <v>0</v>
      </c>
      <c r="S197" s="32">
        <f t="shared" si="57"/>
        <v>10</v>
      </c>
      <c r="T197" s="42" t="s">
        <v>21</v>
      </c>
      <c r="U197" s="31">
        <f t="shared" si="58"/>
        <v>997.51849936783117</v>
      </c>
      <c r="V197" s="24">
        <f t="shared" si="59"/>
        <v>1542945.3111606378</v>
      </c>
      <c r="W197" s="42" t="s">
        <v>21</v>
      </c>
      <c r="X197" s="24">
        <f t="shared" si="60"/>
        <v>-15467.83655780285</v>
      </c>
      <c r="Y197" s="42">
        <f t="shared" si="61"/>
        <v>10</v>
      </c>
      <c r="Z197" s="42" t="s">
        <v>21</v>
      </c>
      <c r="AA197" s="42">
        <f t="shared" si="62"/>
        <v>-549.26515641245385</v>
      </c>
      <c r="AB197" s="47">
        <f t="shared" si="50"/>
        <v>22.974447876744517</v>
      </c>
      <c r="AC197" s="42" t="s">
        <v>21</v>
      </c>
      <c r="AD197" s="42">
        <f t="shared" si="51"/>
        <v>-2808.6900264312694</v>
      </c>
      <c r="AE197" s="42">
        <f t="shared" si="63"/>
        <v>2808.7839877480301</v>
      </c>
      <c r="AF197" s="31">
        <f t="shared" si="64"/>
        <v>-89.531343960850037</v>
      </c>
      <c r="AG197" s="54">
        <f t="shared" si="65"/>
        <v>2.8087839877480301</v>
      </c>
      <c r="AH197" s="14">
        <f t="shared" si="66"/>
        <v>249.21816809459662</v>
      </c>
    </row>
    <row r="198" spans="8:34">
      <c r="H198" s="32">
        <f t="shared" si="52"/>
        <v>884</v>
      </c>
      <c r="I198" s="50">
        <f t="shared" si="53"/>
        <v>884000</v>
      </c>
      <c r="J198" s="42">
        <v>0</v>
      </c>
      <c r="K198" s="24" t="s">
        <v>21</v>
      </c>
      <c r="L198" s="24">
        <f t="shared" si="54"/>
        <v>-1543.2841452468456</v>
      </c>
      <c r="M198" s="32">
        <v>0</v>
      </c>
      <c r="N198" s="28" t="s">
        <v>21</v>
      </c>
      <c r="O198" s="31">
        <f t="shared" si="55"/>
        <v>999.78044607841582</v>
      </c>
      <c r="P198" s="42">
        <f t="shared" si="56"/>
        <v>10</v>
      </c>
      <c r="Q198" s="42" t="s">
        <v>21</v>
      </c>
      <c r="R198" s="42">
        <v>0</v>
      </c>
      <c r="S198" s="32">
        <f t="shared" si="57"/>
        <v>10</v>
      </c>
      <c r="T198" s="42" t="s">
        <v>21</v>
      </c>
      <c r="U198" s="31">
        <f t="shared" si="58"/>
        <v>999.78044607841582</v>
      </c>
      <c r="V198" s="24">
        <f t="shared" si="59"/>
        <v>1542945.311160638</v>
      </c>
      <c r="W198" s="42" t="s">
        <v>21</v>
      </c>
      <c r="X198" s="24">
        <f t="shared" si="60"/>
        <v>-15432.841452468456</v>
      </c>
      <c r="Y198" s="42">
        <f t="shared" si="61"/>
        <v>10</v>
      </c>
      <c r="Z198" s="42" t="s">
        <v>21</v>
      </c>
      <c r="AA198" s="42">
        <f t="shared" si="62"/>
        <v>-543.50369916842976</v>
      </c>
      <c r="AB198" s="47">
        <f t="shared" si="50"/>
        <v>23.829900355247272</v>
      </c>
      <c r="AC198" s="42" t="s">
        <v>21</v>
      </c>
      <c r="AD198" s="42">
        <f t="shared" si="51"/>
        <v>-2838.4480446360426</v>
      </c>
      <c r="AE198" s="42">
        <f t="shared" si="63"/>
        <v>2838.548073619525</v>
      </c>
      <c r="AF198" s="31">
        <f t="shared" si="64"/>
        <v>-89.518990441769205</v>
      </c>
      <c r="AG198" s="54">
        <f t="shared" si="65"/>
        <v>2.838548073619525</v>
      </c>
      <c r="AH198" s="14">
        <f t="shared" si="66"/>
        <v>246.60494796813754</v>
      </c>
    </row>
    <row r="199" spans="8:34">
      <c r="H199" s="32">
        <f t="shared" si="52"/>
        <v>886</v>
      </c>
      <c r="I199" s="50">
        <f t="shared" si="53"/>
        <v>886000</v>
      </c>
      <c r="J199" s="42">
        <v>0</v>
      </c>
      <c r="K199" s="24" t="s">
        <v>21</v>
      </c>
      <c r="L199" s="24">
        <f t="shared" si="54"/>
        <v>-1539.8004338580267</v>
      </c>
      <c r="M199" s="32">
        <v>0</v>
      </c>
      <c r="N199" s="28" t="s">
        <v>21</v>
      </c>
      <c r="O199" s="31">
        <f t="shared" si="55"/>
        <v>1002.0423927890005</v>
      </c>
      <c r="P199" s="42">
        <f t="shared" si="56"/>
        <v>10</v>
      </c>
      <c r="Q199" s="42" t="s">
        <v>21</v>
      </c>
      <c r="R199" s="42">
        <v>0</v>
      </c>
      <c r="S199" s="32">
        <f t="shared" si="57"/>
        <v>10</v>
      </c>
      <c r="T199" s="42" t="s">
        <v>21</v>
      </c>
      <c r="U199" s="31">
        <f t="shared" si="58"/>
        <v>1002.0423927890005</v>
      </c>
      <c r="V199" s="24">
        <f t="shared" si="59"/>
        <v>1542945.3111606382</v>
      </c>
      <c r="W199" s="42" t="s">
        <v>21</v>
      </c>
      <c r="X199" s="24">
        <f t="shared" si="60"/>
        <v>-15398.004338580267</v>
      </c>
      <c r="Y199" s="42">
        <f t="shared" si="61"/>
        <v>10</v>
      </c>
      <c r="Z199" s="42" t="s">
        <v>21</v>
      </c>
      <c r="AA199" s="42">
        <f t="shared" si="62"/>
        <v>-537.75804106902626</v>
      </c>
      <c r="AB199" s="47">
        <f t="shared" ref="AB199:AB262" si="67">(V199*Y199-X199*AA199)/(Y199^2+AA199^2)</f>
        <v>24.712945101436883</v>
      </c>
      <c r="AC199" s="42" t="s">
        <v>21</v>
      </c>
      <c r="AD199" s="42">
        <f t="shared" ref="AD199:AD262" si="68">(V199*AA199+X199*Y199)/(Y199^2+AA199^2)</f>
        <v>-2868.7589285375357</v>
      </c>
      <c r="AE199" s="42">
        <f t="shared" si="63"/>
        <v>2868.865371487379</v>
      </c>
      <c r="AF199" s="31">
        <f t="shared" si="64"/>
        <v>-89.506437290554786</v>
      </c>
      <c r="AG199" s="54">
        <f t="shared" si="65"/>
        <v>2.8688653714873791</v>
      </c>
      <c r="AH199" s="14">
        <f t="shared" si="66"/>
        <v>243.99890178083928</v>
      </c>
    </row>
    <row r="200" spans="8:34">
      <c r="H200" s="32">
        <f t="shared" ref="H200:H263" si="69">H199+H$4</f>
        <v>888</v>
      </c>
      <c r="I200" s="50">
        <f t="shared" ref="I200:I263" si="70">1000*H200</f>
        <v>888000</v>
      </c>
      <c r="J200" s="42">
        <v>0</v>
      </c>
      <c r="K200" s="24" t="s">
        <v>21</v>
      </c>
      <c r="L200" s="24">
        <f t="shared" ref="L200:L263" si="71">-1/(E$20*I200*E$5)</f>
        <v>-1536.3324148628508</v>
      </c>
      <c r="M200" s="32">
        <v>0</v>
      </c>
      <c r="N200" s="28" t="s">
        <v>21</v>
      </c>
      <c r="O200" s="31">
        <f t="shared" ref="O200:O263" si="72">E$20*I200*E$4</f>
        <v>1004.3043394995851</v>
      </c>
      <c r="P200" s="42">
        <f t="shared" ref="P200:P263" si="73">C$3</f>
        <v>10</v>
      </c>
      <c r="Q200" s="42" t="s">
        <v>21</v>
      </c>
      <c r="R200" s="42">
        <v>0</v>
      </c>
      <c r="S200" s="32">
        <f t="shared" ref="S200:S263" si="74">P200+M200</f>
        <v>10</v>
      </c>
      <c r="T200" s="42" t="s">
        <v>21</v>
      </c>
      <c r="U200" s="31">
        <f t="shared" ref="U200:U263" si="75">R200+O200</f>
        <v>1004.3043394995851</v>
      </c>
      <c r="V200" s="24">
        <f t="shared" ref="V200:V263" si="76">(J200*S200-L200*U200)</f>
        <v>1542945.311160638</v>
      </c>
      <c r="W200" s="42" t="s">
        <v>21</v>
      </c>
      <c r="X200" s="24">
        <f t="shared" ref="X200:X263" si="77">(J200*U200+L200*S200)</f>
        <v>-15363.324148628508</v>
      </c>
      <c r="Y200" s="42">
        <f t="shared" ref="Y200:Y263" si="78">J200+S200</f>
        <v>10</v>
      </c>
      <c r="Z200" s="42" t="s">
        <v>21</v>
      </c>
      <c r="AA200" s="42">
        <f t="shared" ref="AA200:AA263" si="79">L200+U200</f>
        <v>-532.02807536326566</v>
      </c>
      <c r="AB200" s="47">
        <f t="shared" si="67"/>
        <v>25.62470100586205</v>
      </c>
      <c r="AC200" s="42" t="s">
        <v>21</v>
      </c>
      <c r="AD200" s="42">
        <f t="shared" si="68"/>
        <v>-2899.6384506536433</v>
      </c>
      <c r="AE200" s="42">
        <f t="shared" ref="AE200:AE263" si="80">SQRT(AB200^2+AD200^2)</f>
        <v>2899.7516738180702</v>
      </c>
      <c r="AF200" s="31">
        <f t="shared" ref="AF200:AF263" si="81">DEGREES(ASIN(AD200/AE200))</f>
        <v>-89.493678599678276</v>
      </c>
      <c r="AG200" s="54">
        <f t="shared" ref="AG200:AG263" si="82">AE200/1000</f>
        <v>2.8997516738180704</v>
      </c>
      <c r="AH200" s="14">
        <f t="shared" ref="AH200:AH263" si="83">1000*C$6/AG200</f>
        <v>241.3999813571339</v>
      </c>
    </row>
    <row r="201" spans="8:34">
      <c r="H201" s="32">
        <f t="shared" si="69"/>
        <v>890</v>
      </c>
      <c r="I201" s="50">
        <f t="shared" si="70"/>
        <v>890000</v>
      </c>
      <c r="J201" s="42">
        <v>0</v>
      </c>
      <c r="K201" s="24" t="s">
        <v>21</v>
      </c>
      <c r="L201" s="24">
        <f t="shared" si="71"/>
        <v>-1532.8799824699008</v>
      </c>
      <c r="M201" s="32">
        <v>0</v>
      </c>
      <c r="N201" s="28" t="s">
        <v>21</v>
      </c>
      <c r="O201" s="31">
        <f t="shared" si="72"/>
        <v>1006.5662862101698</v>
      </c>
      <c r="P201" s="42">
        <f t="shared" si="73"/>
        <v>10</v>
      </c>
      <c r="Q201" s="42" t="s">
        <v>21</v>
      </c>
      <c r="R201" s="42">
        <v>0</v>
      </c>
      <c r="S201" s="32">
        <f t="shared" si="74"/>
        <v>10</v>
      </c>
      <c r="T201" s="42" t="s">
        <v>21</v>
      </c>
      <c r="U201" s="31">
        <f t="shared" si="75"/>
        <v>1006.5662862101698</v>
      </c>
      <c r="V201" s="24">
        <f t="shared" si="76"/>
        <v>1542945.3111606382</v>
      </c>
      <c r="W201" s="42" t="s">
        <v>21</v>
      </c>
      <c r="X201" s="24">
        <f t="shared" si="77"/>
        <v>-15328.799824699008</v>
      </c>
      <c r="Y201" s="42">
        <f t="shared" si="78"/>
        <v>10</v>
      </c>
      <c r="Z201" s="42" t="s">
        <v>21</v>
      </c>
      <c r="AA201" s="42">
        <f t="shared" si="79"/>
        <v>-526.31369625973105</v>
      </c>
      <c r="AB201" s="47">
        <f t="shared" si="67"/>
        <v>26.566342762275301</v>
      </c>
      <c r="AC201" s="42" t="s">
        <v>21</v>
      </c>
      <c r="AD201" s="42">
        <f t="shared" si="68"/>
        <v>-2931.1029880015076</v>
      </c>
      <c r="AE201" s="42">
        <f t="shared" si="80"/>
        <v>2931.223378870865</v>
      </c>
      <c r="AF201" s="31">
        <f t="shared" si="81"/>
        <v>-89.48070823679393</v>
      </c>
      <c r="AG201" s="54">
        <f t="shared" si="82"/>
        <v>2.931223378870865</v>
      </c>
      <c r="AH201" s="14">
        <f t="shared" si="83"/>
        <v>238.8081389653922</v>
      </c>
    </row>
    <row r="202" spans="8:34">
      <c r="H202" s="32">
        <f t="shared" si="69"/>
        <v>892</v>
      </c>
      <c r="I202" s="50">
        <f t="shared" si="70"/>
        <v>892000</v>
      </c>
      <c r="J202" s="42">
        <v>0</v>
      </c>
      <c r="K202" s="24" t="s">
        <v>21</v>
      </c>
      <c r="L202" s="24">
        <f t="shared" si="71"/>
        <v>-1529.4430318365601</v>
      </c>
      <c r="M202" s="32">
        <v>0</v>
      </c>
      <c r="N202" s="28" t="s">
        <v>21</v>
      </c>
      <c r="O202" s="31">
        <f t="shared" si="72"/>
        <v>1008.8282329207544</v>
      </c>
      <c r="P202" s="42">
        <f t="shared" si="73"/>
        <v>10</v>
      </c>
      <c r="Q202" s="42" t="s">
        <v>21</v>
      </c>
      <c r="R202" s="42">
        <v>0</v>
      </c>
      <c r="S202" s="32">
        <f t="shared" si="74"/>
        <v>10</v>
      </c>
      <c r="T202" s="42" t="s">
        <v>21</v>
      </c>
      <c r="U202" s="31">
        <f t="shared" si="75"/>
        <v>1008.8282329207544</v>
      </c>
      <c r="V202" s="24">
        <f t="shared" si="76"/>
        <v>1542945.311160638</v>
      </c>
      <c r="W202" s="42" t="s">
        <v>21</v>
      </c>
      <c r="X202" s="24">
        <f t="shared" si="77"/>
        <v>-15294.430318365601</v>
      </c>
      <c r="Y202" s="42">
        <f t="shared" si="78"/>
        <v>10</v>
      </c>
      <c r="Z202" s="42" t="s">
        <v>21</v>
      </c>
      <c r="AA202" s="42">
        <f t="shared" si="79"/>
        <v>-520.61479891580564</v>
      </c>
      <c r="AB202" s="47">
        <f t="shared" si="67"/>
        <v>27.539104199080256</v>
      </c>
      <c r="AC202" s="42" t="s">
        <v>21</v>
      </c>
      <c r="AD202" s="42">
        <f t="shared" si="68"/>
        <v>-2963.1695513291183</v>
      </c>
      <c r="AE202" s="42">
        <f t="shared" si="80"/>
        <v>2963.2975200246256</v>
      </c>
      <c r="AF202" s="31">
        <f t="shared" si="81"/>
        <v>-89.467519833840996</v>
      </c>
      <c r="AG202" s="54">
        <f t="shared" si="82"/>
        <v>2.9632975200246254</v>
      </c>
      <c r="AH202" s="14">
        <f t="shared" si="83"/>
        <v>236.22332731347979</v>
      </c>
    </row>
    <row r="203" spans="8:34">
      <c r="H203" s="32">
        <f t="shared" si="69"/>
        <v>894</v>
      </c>
      <c r="I203" s="50">
        <f t="shared" si="70"/>
        <v>894000</v>
      </c>
      <c r="J203" s="42">
        <v>0</v>
      </c>
      <c r="K203" s="24" t="s">
        <v>21</v>
      </c>
      <c r="L203" s="24">
        <f t="shared" si="71"/>
        <v>-1526.0214590584023</v>
      </c>
      <c r="M203" s="32">
        <v>0</v>
      </c>
      <c r="N203" s="28" t="s">
        <v>21</v>
      </c>
      <c r="O203" s="31">
        <f t="shared" si="72"/>
        <v>1011.0901796313391</v>
      </c>
      <c r="P203" s="42">
        <f t="shared" si="73"/>
        <v>10</v>
      </c>
      <c r="Q203" s="42" t="s">
        <v>21</v>
      </c>
      <c r="R203" s="42">
        <v>0</v>
      </c>
      <c r="S203" s="32">
        <f t="shared" si="74"/>
        <v>10</v>
      </c>
      <c r="T203" s="42" t="s">
        <v>21</v>
      </c>
      <c r="U203" s="31">
        <f t="shared" si="75"/>
        <v>1011.0901796313391</v>
      </c>
      <c r="V203" s="24">
        <f t="shared" si="76"/>
        <v>1542945.3111606382</v>
      </c>
      <c r="W203" s="42" t="s">
        <v>21</v>
      </c>
      <c r="X203" s="24">
        <f t="shared" si="77"/>
        <v>-15260.214590584023</v>
      </c>
      <c r="Y203" s="42">
        <f t="shared" si="78"/>
        <v>10</v>
      </c>
      <c r="Z203" s="42" t="s">
        <v>21</v>
      </c>
      <c r="AA203" s="42">
        <f t="shared" si="79"/>
        <v>-514.93127942706326</v>
      </c>
      <c r="AB203" s="47">
        <f t="shared" si="67"/>
        <v>28.544281843508816</v>
      </c>
      <c r="AC203" s="42" t="s">
        <v>21</v>
      </c>
      <c r="AD203" s="42">
        <f t="shared" si="68"/>
        <v>-2995.8558160588709</v>
      </c>
      <c r="AE203" s="42">
        <f t="shared" si="80"/>
        <v>2995.9917968245049</v>
      </c>
      <c r="AF203" s="31">
        <f t="shared" si="81"/>
        <v>-89.454106775481037</v>
      </c>
      <c r="AG203" s="54">
        <f t="shared" si="82"/>
        <v>2.9959917968245051</v>
      </c>
      <c r="AH203" s="14">
        <f t="shared" si="83"/>
        <v>233.64549954440466</v>
      </c>
    </row>
    <row r="204" spans="8:34">
      <c r="H204" s="32">
        <f t="shared" si="69"/>
        <v>896</v>
      </c>
      <c r="I204" s="50">
        <f t="shared" si="70"/>
        <v>896000</v>
      </c>
      <c r="J204" s="42">
        <v>0</v>
      </c>
      <c r="K204" s="24" t="s">
        <v>21</v>
      </c>
      <c r="L204" s="24">
        <f t="shared" si="71"/>
        <v>-1522.6151611587184</v>
      </c>
      <c r="M204" s="32">
        <v>0</v>
      </c>
      <c r="N204" s="28" t="s">
        <v>21</v>
      </c>
      <c r="O204" s="31">
        <f t="shared" si="72"/>
        <v>1013.3521263419237</v>
      </c>
      <c r="P204" s="42">
        <f t="shared" si="73"/>
        <v>10</v>
      </c>
      <c r="Q204" s="42" t="s">
        <v>21</v>
      </c>
      <c r="R204" s="42">
        <v>0</v>
      </c>
      <c r="S204" s="32">
        <f t="shared" si="74"/>
        <v>10</v>
      </c>
      <c r="T204" s="42" t="s">
        <v>21</v>
      </c>
      <c r="U204" s="31">
        <f t="shared" si="75"/>
        <v>1013.3521263419237</v>
      </c>
      <c r="V204" s="24">
        <f t="shared" si="76"/>
        <v>1542945.3111606382</v>
      </c>
      <c r="W204" s="42" t="s">
        <v>21</v>
      </c>
      <c r="X204" s="24">
        <f t="shared" si="77"/>
        <v>-15226.151611587184</v>
      </c>
      <c r="Y204" s="42">
        <f t="shared" si="78"/>
        <v>10</v>
      </c>
      <c r="Z204" s="42" t="s">
        <v>21</v>
      </c>
      <c r="AA204" s="42">
        <f t="shared" si="79"/>
        <v>-509.26303481679463</v>
      </c>
      <c r="AB204" s="47">
        <f t="shared" si="67"/>
        <v>29.583238737216501</v>
      </c>
      <c r="AC204" s="42" t="s">
        <v>21</v>
      </c>
      <c r="AD204" s="42">
        <f t="shared" si="68"/>
        <v>-3029.1801550611822</v>
      </c>
      <c r="AE204" s="42">
        <f t="shared" si="80"/>
        <v>3029.3246078673496</v>
      </c>
      <c r="AF204" s="31">
        <f t="shared" si="81"/>
        <v>-89.44046218687771</v>
      </c>
      <c r="AG204" s="54">
        <f t="shared" si="82"/>
        <v>3.0293246078673497</v>
      </c>
      <c r="AH204" s="14">
        <f t="shared" si="83"/>
        <v>231.0746092320563</v>
      </c>
    </row>
    <row r="205" spans="8:34">
      <c r="H205" s="32">
        <f t="shared" si="69"/>
        <v>898</v>
      </c>
      <c r="I205" s="50">
        <f t="shared" si="70"/>
        <v>898000</v>
      </c>
      <c r="J205" s="42">
        <v>0</v>
      </c>
      <c r="K205" s="24" t="s">
        <v>21</v>
      </c>
      <c r="L205" s="24">
        <f t="shared" si="71"/>
        <v>-1519.2240360781866</v>
      </c>
      <c r="M205" s="32">
        <v>0</v>
      </c>
      <c r="N205" s="28" t="s">
        <v>21</v>
      </c>
      <c r="O205" s="31">
        <f t="shared" si="72"/>
        <v>1015.6140730525084</v>
      </c>
      <c r="P205" s="42">
        <f t="shared" si="73"/>
        <v>10</v>
      </c>
      <c r="Q205" s="42" t="s">
        <v>21</v>
      </c>
      <c r="R205" s="42">
        <v>0</v>
      </c>
      <c r="S205" s="32">
        <f t="shared" si="74"/>
        <v>10</v>
      </c>
      <c r="T205" s="42" t="s">
        <v>21</v>
      </c>
      <c r="U205" s="31">
        <f t="shared" si="75"/>
        <v>1015.6140730525084</v>
      </c>
      <c r="V205" s="24">
        <f t="shared" si="76"/>
        <v>1542945.311160638</v>
      </c>
      <c r="W205" s="42" t="s">
        <v>21</v>
      </c>
      <c r="X205" s="24">
        <f t="shared" si="77"/>
        <v>-15192.240360781867</v>
      </c>
      <c r="Y205" s="42">
        <f t="shared" si="78"/>
        <v>10</v>
      </c>
      <c r="Z205" s="42" t="s">
        <v>21</v>
      </c>
      <c r="AA205" s="42">
        <f t="shared" si="79"/>
        <v>-503.60996302567821</v>
      </c>
      <c r="AB205" s="47">
        <f t="shared" si="67"/>
        <v>30.657408523681248</v>
      </c>
      <c r="AC205" s="42" t="s">
        <v>21</v>
      </c>
      <c r="AD205" s="42">
        <f t="shared" si="68"/>
        <v>-3063.1616733856094</v>
      </c>
      <c r="AE205" s="42">
        <f t="shared" si="80"/>
        <v>3063.3150856540883</v>
      </c>
      <c r="AF205" s="31">
        <f t="shared" si="81"/>
        <v>-89.42657892072053</v>
      </c>
      <c r="AG205" s="54">
        <f t="shared" si="82"/>
        <v>3.0633150856540885</v>
      </c>
      <c r="AH205" s="14">
        <f t="shared" si="83"/>
        <v>228.51061037703661</v>
      </c>
    </row>
    <row r="206" spans="8:34">
      <c r="H206" s="32">
        <f t="shared" si="69"/>
        <v>900</v>
      </c>
      <c r="I206" s="50">
        <f t="shared" si="70"/>
        <v>900000</v>
      </c>
      <c r="J206" s="42">
        <v>0</v>
      </c>
      <c r="K206" s="24" t="s">
        <v>21</v>
      </c>
      <c r="L206" s="24">
        <f t="shared" si="71"/>
        <v>-1515.8479826646796</v>
      </c>
      <c r="M206" s="32">
        <v>0</v>
      </c>
      <c r="N206" s="28" t="s">
        <v>21</v>
      </c>
      <c r="O206" s="31">
        <f t="shared" si="72"/>
        <v>1017.876019763093</v>
      </c>
      <c r="P206" s="42">
        <f t="shared" si="73"/>
        <v>10</v>
      </c>
      <c r="Q206" s="42" t="s">
        <v>21</v>
      </c>
      <c r="R206" s="42">
        <v>0</v>
      </c>
      <c r="S206" s="32">
        <f t="shared" si="74"/>
        <v>10</v>
      </c>
      <c r="T206" s="42" t="s">
        <v>21</v>
      </c>
      <c r="U206" s="31">
        <f t="shared" si="75"/>
        <v>1017.876019763093</v>
      </c>
      <c r="V206" s="24">
        <f t="shared" si="76"/>
        <v>1542945.3111606382</v>
      </c>
      <c r="W206" s="42" t="s">
        <v>21</v>
      </c>
      <c r="X206" s="24">
        <f t="shared" si="77"/>
        <v>-15158.479826646797</v>
      </c>
      <c r="Y206" s="42">
        <f t="shared" si="78"/>
        <v>10</v>
      </c>
      <c r="Z206" s="42" t="s">
        <v>21</v>
      </c>
      <c r="AA206" s="42">
        <f t="shared" si="79"/>
        <v>-497.97196290158661</v>
      </c>
      <c r="AB206" s="47">
        <f t="shared" si="67"/>
        <v>31.768299829666351</v>
      </c>
      <c r="AC206" s="42" t="s">
        <v>21</v>
      </c>
      <c r="AD206" s="42">
        <f t="shared" si="68"/>
        <v>-3097.8202450871886</v>
      </c>
      <c r="AE206" s="42">
        <f t="shared" si="80"/>
        <v>3097.9831335477147</v>
      </c>
      <c r="AF206" s="31">
        <f t="shared" si="81"/>
        <v>-89.412449543486161</v>
      </c>
      <c r="AG206" s="54">
        <f t="shared" si="82"/>
        <v>3.0979831335477148</v>
      </c>
      <c r="AH206" s="14">
        <f t="shared" si="83"/>
        <v>225.95345740258489</v>
      </c>
    </row>
    <row r="207" spans="8:34">
      <c r="H207" s="32">
        <f t="shared" si="69"/>
        <v>902</v>
      </c>
      <c r="I207" s="50">
        <f t="shared" si="70"/>
        <v>902000</v>
      </c>
      <c r="J207" s="42">
        <v>0</v>
      </c>
      <c r="K207" s="24" t="s">
        <v>21</v>
      </c>
      <c r="L207" s="24">
        <f t="shared" si="71"/>
        <v>-1512.4869006632057</v>
      </c>
      <c r="M207" s="32">
        <v>0</v>
      </c>
      <c r="N207" s="28" t="s">
        <v>21</v>
      </c>
      <c r="O207" s="31">
        <f t="shared" si="72"/>
        <v>1020.1379664736776</v>
      </c>
      <c r="P207" s="42">
        <f t="shared" si="73"/>
        <v>10</v>
      </c>
      <c r="Q207" s="42" t="s">
        <v>21</v>
      </c>
      <c r="R207" s="42">
        <v>0</v>
      </c>
      <c r="S207" s="32">
        <f t="shared" si="74"/>
        <v>10</v>
      </c>
      <c r="T207" s="42" t="s">
        <v>21</v>
      </c>
      <c r="U207" s="31">
        <f t="shared" si="75"/>
        <v>1020.1379664736776</v>
      </c>
      <c r="V207" s="24">
        <f t="shared" si="76"/>
        <v>1542945.3111606378</v>
      </c>
      <c r="W207" s="42" t="s">
        <v>21</v>
      </c>
      <c r="X207" s="24">
        <f t="shared" si="77"/>
        <v>-15124.869006632056</v>
      </c>
      <c r="Y207" s="42">
        <f t="shared" si="78"/>
        <v>10</v>
      </c>
      <c r="Z207" s="42" t="s">
        <v>21</v>
      </c>
      <c r="AA207" s="42">
        <f t="shared" si="79"/>
        <v>-492.34893418952811</v>
      </c>
      <c r="AB207" s="47">
        <f t="shared" si="67"/>
        <v>32.917500965073501</v>
      </c>
      <c r="AC207" s="42" t="s">
        <v>21</v>
      </c>
      <c r="AD207" s="42">
        <f t="shared" si="68"/>
        <v>-3133.1765522968763</v>
      </c>
      <c r="AE207" s="42">
        <f t="shared" si="80"/>
        <v>3133.3494649867457</v>
      </c>
      <c r="AF207" s="31">
        <f t="shared" si="81"/>
        <v>-89.398066320846098</v>
      </c>
      <c r="AG207" s="54">
        <f t="shared" si="82"/>
        <v>3.1333494649867459</v>
      </c>
      <c r="AH207" s="14">
        <f t="shared" si="83"/>
        <v>223.40310515059673</v>
      </c>
    </row>
    <row r="208" spans="8:34">
      <c r="H208" s="32">
        <f t="shared" si="69"/>
        <v>904</v>
      </c>
      <c r="I208" s="50">
        <f t="shared" si="70"/>
        <v>904000</v>
      </c>
      <c r="J208" s="42">
        <v>0</v>
      </c>
      <c r="K208" s="24" t="s">
        <v>21</v>
      </c>
      <c r="L208" s="24">
        <f t="shared" si="71"/>
        <v>-1509.1406907059863</v>
      </c>
      <c r="M208" s="32">
        <v>0</v>
      </c>
      <c r="N208" s="28" t="s">
        <v>21</v>
      </c>
      <c r="O208" s="31">
        <f t="shared" si="72"/>
        <v>1022.3999131842622</v>
      </c>
      <c r="P208" s="42">
        <f t="shared" si="73"/>
        <v>10</v>
      </c>
      <c r="Q208" s="42" t="s">
        <v>21</v>
      </c>
      <c r="R208" s="42">
        <v>0</v>
      </c>
      <c r="S208" s="32">
        <f t="shared" si="74"/>
        <v>10</v>
      </c>
      <c r="T208" s="42" t="s">
        <v>21</v>
      </c>
      <c r="U208" s="31">
        <f t="shared" si="75"/>
        <v>1022.3999131842622</v>
      </c>
      <c r="V208" s="24">
        <f t="shared" si="76"/>
        <v>1542945.311160638</v>
      </c>
      <c r="W208" s="42" t="s">
        <v>21</v>
      </c>
      <c r="X208" s="24">
        <f t="shared" si="77"/>
        <v>-15091.406907059863</v>
      </c>
      <c r="Y208" s="42">
        <f t="shared" si="78"/>
        <v>10</v>
      </c>
      <c r="Z208" s="42" t="s">
        <v>21</v>
      </c>
      <c r="AA208" s="42">
        <f t="shared" si="79"/>
        <v>-486.74077752172411</v>
      </c>
      <c r="AB208" s="47">
        <f t="shared" si="67"/>
        <v>34.10668496779261</v>
      </c>
      <c r="AC208" s="42" t="s">
        <v>21</v>
      </c>
      <c r="AD208" s="42">
        <f t="shared" si="68"/>
        <v>-3169.2521266971739</v>
      </c>
      <c r="AE208" s="42">
        <f t="shared" si="80"/>
        <v>3169.4356451163435</v>
      </c>
      <c r="AF208" s="31">
        <f t="shared" si="81"/>
        <v>-89.383421202179164</v>
      </c>
      <c r="AG208" s="54">
        <f t="shared" si="82"/>
        <v>3.1694356451163435</v>
      </c>
      <c r="AH208" s="14">
        <f t="shared" si="83"/>
        <v>220.85950887774041</v>
      </c>
    </row>
    <row r="209" spans="8:34">
      <c r="H209" s="32">
        <f t="shared" si="69"/>
        <v>906</v>
      </c>
      <c r="I209" s="50">
        <f t="shared" si="70"/>
        <v>906000</v>
      </c>
      <c r="J209" s="42">
        <v>0</v>
      </c>
      <c r="K209" s="24" t="s">
        <v>21</v>
      </c>
      <c r="L209" s="24">
        <f t="shared" si="71"/>
        <v>-1505.8092543026617</v>
      </c>
      <c r="M209" s="32">
        <v>0</v>
      </c>
      <c r="N209" s="28" t="s">
        <v>21</v>
      </c>
      <c r="O209" s="31">
        <f t="shared" si="72"/>
        <v>1024.6618598948469</v>
      </c>
      <c r="P209" s="42">
        <f t="shared" si="73"/>
        <v>10</v>
      </c>
      <c r="Q209" s="42" t="s">
        <v>21</v>
      </c>
      <c r="R209" s="42">
        <v>0</v>
      </c>
      <c r="S209" s="32">
        <f t="shared" si="74"/>
        <v>10</v>
      </c>
      <c r="T209" s="42" t="s">
        <v>21</v>
      </c>
      <c r="U209" s="31">
        <f t="shared" si="75"/>
        <v>1024.6618598948469</v>
      </c>
      <c r="V209" s="24">
        <f t="shared" si="76"/>
        <v>1542945.3111606378</v>
      </c>
      <c r="W209" s="42" t="s">
        <v>21</v>
      </c>
      <c r="X209" s="24">
        <f t="shared" si="77"/>
        <v>-15058.092543026616</v>
      </c>
      <c r="Y209" s="42">
        <f t="shared" si="78"/>
        <v>10</v>
      </c>
      <c r="Z209" s="42" t="s">
        <v>21</v>
      </c>
      <c r="AA209" s="42">
        <f t="shared" si="79"/>
        <v>-481.14739440781477</v>
      </c>
      <c r="AB209" s="47">
        <f t="shared" si="67"/>
        <v>35.337615022676879</v>
      </c>
      <c r="AC209" s="42" t="s">
        <v>21</v>
      </c>
      <c r="AD209" s="42">
        <f t="shared" si="68"/>
        <v>-3206.0693935774052</v>
      </c>
      <c r="AE209" s="42">
        <f t="shared" si="80"/>
        <v>3206.2641350127851</v>
      </c>
      <c r="AF209" s="31">
        <f t="shared" si="81"/>
        <v>-89.368505804119224</v>
      </c>
      <c r="AG209" s="54">
        <f t="shared" si="82"/>
        <v>3.206264135012785</v>
      </c>
      <c r="AH209" s="14">
        <f t="shared" si="83"/>
        <v>218.3226242516694</v>
      </c>
    </row>
    <row r="210" spans="8:34">
      <c r="H210" s="32">
        <f t="shared" si="69"/>
        <v>908</v>
      </c>
      <c r="I210" s="50">
        <f t="shared" si="70"/>
        <v>908000</v>
      </c>
      <c r="J210" s="42">
        <v>0</v>
      </c>
      <c r="K210" s="24" t="s">
        <v>21</v>
      </c>
      <c r="L210" s="24">
        <f t="shared" si="71"/>
        <v>-1502.4924938306294</v>
      </c>
      <c r="M210" s="32">
        <v>0</v>
      </c>
      <c r="N210" s="28" t="s">
        <v>21</v>
      </c>
      <c r="O210" s="31">
        <f t="shared" si="72"/>
        <v>1026.9238066054315</v>
      </c>
      <c r="P210" s="42">
        <f t="shared" si="73"/>
        <v>10</v>
      </c>
      <c r="Q210" s="42" t="s">
        <v>21</v>
      </c>
      <c r="R210" s="42">
        <v>0</v>
      </c>
      <c r="S210" s="32">
        <f t="shared" si="74"/>
        <v>10</v>
      </c>
      <c r="T210" s="42" t="s">
        <v>21</v>
      </c>
      <c r="U210" s="31">
        <f t="shared" si="75"/>
        <v>1026.9238066054315</v>
      </c>
      <c r="V210" s="24">
        <f t="shared" si="76"/>
        <v>1542945.3111606378</v>
      </c>
      <c r="W210" s="42" t="s">
        <v>21</v>
      </c>
      <c r="X210" s="24">
        <f t="shared" si="77"/>
        <v>-15024.924938306294</v>
      </c>
      <c r="Y210" s="42">
        <f t="shared" si="78"/>
        <v>10</v>
      </c>
      <c r="Z210" s="42" t="s">
        <v>21</v>
      </c>
      <c r="AA210" s="42">
        <f t="shared" si="79"/>
        <v>-475.56868722519789</v>
      </c>
      <c r="AB210" s="47">
        <f t="shared" si="67"/>
        <v>36.612150286558197</v>
      </c>
      <c r="AC210" s="42" t="s">
        <v>21</v>
      </c>
      <c r="AD210" s="42">
        <f t="shared" si="68"/>
        <v>-3243.651718657643</v>
      </c>
      <c r="AE210" s="42">
        <f t="shared" si="80"/>
        <v>3243.8583386916403</v>
      </c>
      <c r="AF210" s="31">
        <f t="shared" si="81"/>
        <v>-89.353311393073866</v>
      </c>
      <c r="AG210" s="54">
        <f t="shared" si="82"/>
        <v>3.2438583386916404</v>
      </c>
      <c r="AH210" s="14">
        <f t="shared" si="83"/>
        <v>215.79240734733628</v>
      </c>
    </row>
    <row r="211" spans="8:34">
      <c r="H211" s="32">
        <f t="shared" si="69"/>
        <v>910</v>
      </c>
      <c r="I211" s="50">
        <f t="shared" si="70"/>
        <v>910000</v>
      </c>
      <c r="J211" s="42">
        <v>0</v>
      </c>
      <c r="K211" s="24" t="s">
        <v>21</v>
      </c>
      <c r="L211" s="24">
        <f t="shared" si="71"/>
        <v>-1499.1903125255074</v>
      </c>
      <c r="M211" s="32">
        <v>0</v>
      </c>
      <c r="N211" s="28" t="s">
        <v>21</v>
      </c>
      <c r="O211" s="31">
        <f t="shared" si="72"/>
        <v>1029.1857533160162</v>
      </c>
      <c r="P211" s="42">
        <f t="shared" si="73"/>
        <v>10</v>
      </c>
      <c r="Q211" s="42" t="s">
        <v>21</v>
      </c>
      <c r="R211" s="42">
        <v>0</v>
      </c>
      <c r="S211" s="32">
        <f t="shared" si="74"/>
        <v>10</v>
      </c>
      <c r="T211" s="42" t="s">
        <v>21</v>
      </c>
      <c r="U211" s="31">
        <f t="shared" si="75"/>
        <v>1029.1857533160162</v>
      </c>
      <c r="V211" s="24">
        <f t="shared" si="76"/>
        <v>1542945.311160638</v>
      </c>
      <c r="W211" s="42" t="s">
        <v>21</v>
      </c>
      <c r="X211" s="24">
        <f t="shared" si="77"/>
        <v>-14991.903125255074</v>
      </c>
      <c r="Y211" s="42">
        <f t="shared" si="78"/>
        <v>10</v>
      </c>
      <c r="Z211" s="42" t="s">
        <v>21</v>
      </c>
      <c r="AA211" s="42">
        <f t="shared" si="79"/>
        <v>-470.00455920949116</v>
      </c>
      <c r="AB211" s="47">
        <f t="shared" si="67"/>
        <v>37.932252154307697</v>
      </c>
      <c r="AC211" s="42" t="s">
        <v>21</v>
      </c>
      <c r="AD211" s="42">
        <f t="shared" si="68"/>
        <v>-3282.0234578863733</v>
      </c>
      <c r="AE211" s="42">
        <f t="shared" si="80"/>
        <v>3282.2426531062456</v>
      </c>
      <c r="AF211" s="31">
        <f t="shared" si="81"/>
        <v>-89.337828866611119</v>
      </c>
      <c r="AG211" s="54">
        <f t="shared" si="82"/>
        <v>3.2822426531062456</v>
      </c>
      <c r="AH211" s="14">
        <f t="shared" si="83"/>
        <v>213.2688146434069</v>
      </c>
    </row>
    <row r="212" spans="8:34">
      <c r="H212" s="32">
        <f t="shared" si="69"/>
        <v>912</v>
      </c>
      <c r="I212" s="50">
        <f t="shared" si="70"/>
        <v>912000</v>
      </c>
      <c r="J212" s="42">
        <v>0</v>
      </c>
      <c r="K212" s="24" t="s">
        <v>21</v>
      </c>
      <c r="L212" s="24">
        <f t="shared" si="71"/>
        <v>-1495.9026144717232</v>
      </c>
      <c r="M212" s="32">
        <v>0</v>
      </c>
      <c r="N212" s="28" t="s">
        <v>21</v>
      </c>
      <c r="O212" s="31">
        <f t="shared" si="72"/>
        <v>1031.4477000266008</v>
      </c>
      <c r="P212" s="42">
        <f t="shared" si="73"/>
        <v>10</v>
      </c>
      <c r="Q212" s="42" t="s">
        <v>21</v>
      </c>
      <c r="R212" s="42">
        <v>0</v>
      </c>
      <c r="S212" s="32">
        <f t="shared" si="74"/>
        <v>10</v>
      </c>
      <c r="T212" s="42" t="s">
        <v>21</v>
      </c>
      <c r="U212" s="31">
        <f t="shared" si="75"/>
        <v>1031.4477000266008</v>
      </c>
      <c r="V212" s="24">
        <f t="shared" si="76"/>
        <v>1542945.3111606378</v>
      </c>
      <c r="W212" s="42" t="s">
        <v>21</v>
      </c>
      <c r="X212" s="24">
        <f t="shared" si="77"/>
        <v>-14959.026144717231</v>
      </c>
      <c r="Y212" s="42">
        <f t="shared" si="78"/>
        <v>10</v>
      </c>
      <c r="Z212" s="42" t="s">
        <v>21</v>
      </c>
      <c r="AA212" s="42">
        <f t="shared" si="79"/>
        <v>-464.45491444512231</v>
      </c>
      <c r="AB212" s="47">
        <f t="shared" si="67"/>
        <v>39.299991004365793</v>
      </c>
      <c r="AC212" s="42" t="s">
        <v>21</v>
      </c>
      <c r="AD212" s="42">
        <f t="shared" si="68"/>
        <v>-3321.2100104344022</v>
      </c>
      <c r="AE212" s="42">
        <f t="shared" si="80"/>
        <v>3321.4425213606551</v>
      </c>
      <c r="AF212" s="31">
        <f t="shared" si="81"/>
        <v>-89.322048733672816</v>
      </c>
      <c r="AG212" s="54">
        <f t="shared" si="82"/>
        <v>3.3214425213606549</v>
      </c>
      <c r="AH212" s="14">
        <f t="shared" si="83"/>
        <v>210.75180301877978</v>
      </c>
    </row>
    <row r="213" spans="8:34">
      <c r="H213" s="32">
        <f t="shared" si="69"/>
        <v>914</v>
      </c>
      <c r="I213" s="50">
        <f t="shared" si="70"/>
        <v>914000</v>
      </c>
      <c r="J213" s="42">
        <v>0</v>
      </c>
      <c r="K213" s="24" t="s">
        <v>21</v>
      </c>
      <c r="L213" s="24">
        <f t="shared" si="71"/>
        <v>-1492.6293045932293</v>
      </c>
      <c r="M213" s="32">
        <v>0</v>
      </c>
      <c r="N213" s="28" t="s">
        <v>21</v>
      </c>
      <c r="O213" s="31">
        <f t="shared" si="72"/>
        <v>1033.7096467371855</v>
      </c>
      <c r="P213" s="42">
        <f t="shared" si="73"/>
        <v>10</v>
      </c>
      <c r="Q213" s="42" t="s">
        <v>21</v>
      </c>
      <c r="R213" s="42">
        <v>0</v>
      </c>
      <c r="S213" s="32">
        <f t="shared" si="74"/>
        <v>10</v>
      </c>
      <c r="T213" s="42" t="s">
        <v>21</v>
      </c>
      <c r="U213" s="31">
        <f t="shared" si="75"/>
        <v>1033.7096467371855</v>
      </c>
      <c r="V213" s="24">
        <f t="shared" si="76"/>
        <v>1542945.311160638</v>
      </c>
      <c r="W213" s="42" t="s">
        <v>21</v>
      </c>
      <c r="X213" s="24">
        <f t="shared" si="77"/>
        <v>-14926.293045932292</v>
      </c>
      <c r="Y213" s="42">
        <f t="shared" si="78"/>
        <v>10</v>
      </c>
      <c r="Z213" s="42" t="s">
        <v>21</v>
      </c>
      <c r="AA213" s="42">
        <f t="shared" si="79"/>
        <v>-458.91965785604384</v>
      </c>
      <c r="AB213" s="47">
        <f t="shared" si="67"/>
        <v>40.717553465965281</v>
      </c>
      <c r="AC213" s="42" t="s">
        <v>21</v>
      </c>
      <c r="AD213" s="42">
        <f t="shared" si="68"/>
        <v>-3361.2378751268257</v>
      </c>
      <c r="AE213" s="42">
        <f t="shared" si="80"/>
        <v>3361.4844893807485</v>
      </c>
      <c r="AF213" s="31">
        <f t="shared" si="81"/>
        <v>-89.305961093485891</v>
      </c>
      <c r="AG213" s="54">
        <f t="shared" si="82"/>
        <v>3.3614844893807487</v>
      </c>
      <c r="AH213" s="14">
        <f t="shared" si="83"/>
        <v>208.24132974921258</v>
      </c>
    </row>
    <row r="214" spans="8:34">
      <c r="H214" s="32">
        <f t="shared" si="69"/>
        <v>916</v>
      </c>
      <c r="I214" s="50">
        <f t="shared" si="70"/>
        <v>916000</v>
      </c>
      <c r="J214" s="42">
        <v>0</v>
      </c>
      <c r="K214" s="24" t="s">
        <v>21</v>
      </c>
      <c r="L214" s="24">
        <f t="shared" si="71"/>
        <v>-1489.3702886443357</v>
      </c>
      <c r="M214" s="32">
        <v>0</v>
      </c>
      <c r="N214" s="28" t="s">
        <v>21</v>
      </c>
      <c r="O214" s="31">
        <f t="shared" si="72"/>
        <v>1035.9715934477701</v>
      </c>
      <c r="P214" s="42">
        <f t="shared" si="73"/>
        <v>10</v>
      </c>
      <c r="Q214" s="42" t="s">
        <v>21</v>
      </c>
      <c r="R214" s="42">
        <v>0</v>
      </c>
      <c r="S214" s="32">
        <f t="shared" si="74"/>
        <v>10</v>
      </c>
      <c r="T214" s="42" t="s">
        <v>21</v>
      </c>
      <c r="U214" s="31">
        <f t="shared" si="75"/>
        <v>1035.9715934477701</v>
      </c>
      <c r="V214" s="24">
        <f t="shared" si="76"/>
        <v>1542945.3111606378</v>
      </c>
      <c r="W214" s="42" t="s">
        <v>21</v>
      </c>
      <c r="X214" s="24">
        <f t="shared" si="77"/>
        <v>-14893.702886443356</v>
      </c>
      <c r="Y214" s="42">
        <f t="shared" si="78"/>
        <v>10</v>
      </c>
      <c r="Z214" s="42" t="s">
        <v>21</v>
      </c>
      <c r="AA214" s="42">
        <f t="shared" si="79"/>
        <v>-453.39869519656554</v>
      </c>
      <c r="AB214" s="47">
        <f t="shared" si="67"/>
        <v>42.187250254489257</v>
      </c>
      <c r="AC214" s="42" t="s">
        <v>21</v>
      </c>
      <c r="AD214" s="42">
        <f t="shared" si="68"/>
        <v>-3402.1347105759764</v>
      </c>
      <c r="AE214" s="42">
        <f t="shared" si="80"/>
        <v>3402.3962663084849</v>
      </c>
      <c r="AF214" s="31">
        <f t="shared" si="81"/>
        <v>-89.289555613093455</v>
      </c>
      <c r="AG214" s="54">
        <f t="shared" si="82"/>
        <v>3.402396266308485</v>
      </c>
      <c r="AH214" s="14">
        <f t="shared" si="83"/>
        <v>205.73735250405812</v>
      </c>
    </row>
    <row r="215" spans="8:34">
      <c r="H215" s="32">
        <f t="shared" si="69"/>
        <v>918</v>
      </c>
      <c r="I215" s="50">
        <f t="shared" si="70"/>
        <v>918000</v>
      </c>
      <c r="J215" s="42">
        <v>0</v>
      </c>
      <c r="K215" s="24" t="s">
        <v>21</v>
      </c>
      <c r="L215" s="24">
        <f t="shared" si="71"/>
        <v>-1486.1254732006662</v>
      </c>
      <c r="M215" s="32">
        <v>0</v>
      </c>
      <c r="N215" s="28" t="s">
        <v>21</v>
      </c>
      <c r="O215" s="31">
        <f t="shared" si="72"/>
        <v>1038.2335401583548</v>
      </c>
      <c r="P215" s="42">
        <f t="shared" si="73"/>
        <v>10</v>
      </c>
      <c r="Q215" s="42" t="s">
        <v>21</v>
      </c>
      <c r="R215" s="42">
        <v>0</v>
      </c>
      <c r="S215" s="32">
        <f t="shared" si="74"/>
        <v>10</v>
      </c>
      <c r="T215" s="42" t="s">
        <v>21</v>
      </c>
      <c r="U215" s="31">
        <f t="shared" si="75"/>
        <v>1038.2335401583548</v>
      </c>
      <c r="V215" s="24">
        <f t="shared" si="76"/>
        <v>1542945.311160638</v>
      </c>
      <c r="W215" s="42" t="s">
        <v>21</v>
      </c>
      <c r="X215" s="24">
        <f t="shared" si="77"/>
        <v>-14861.254732006662</v>
      </c>
      <c r="Y215" s="42">
        <f t="shared" si="78"/>
        <v>10</v>
      </c>
      <c r="Z215" s="42" t="s">
        <v>21</v>
      </c>
      <c r="AA215" s="42">
        <f t="shared" si="79"/>
        <v>-447.89193304231139</v>
      </c>
      <c r="AB215" s="47">
        <f t="shared" si="67"/>
        <v>43.711524626094217</v>
      </c>
      <c r="AC215" s="42" t="s">
        <v>21</v>
      </c>
      <c r="AD215" s="42">
        <f t="shared" si="68"/>
        <v>-3443.9293993014599</v>
      </c>
      <c r="AE215" s="42">
        <f t="shared" si="80"/>
        <v>3444.2067889077239</v>
      </c>
      <c r="AF215" s="31">
        <f t="shared" si="81"/>
        <v>-89.272821503389849</v>
      </c>
      <c r="AG215" s="54">
        <f t="shared" si="82"/>
        <v>3.4442067889077239</v>
      </c>
      <c r="AH215" s="14">
        <f t="shared" si="83"/>
        <v>203.23982934311385</v>
      </c>
    </row>
    <row r="216" spans="8:34">
      <c r="H216" s="32">
        <f t="shared" si="69"/>
        <v>920</v>
      </c>
      <c r="I216" s="50">
        <f t="shared" si="70"/>
        <v>920000</v>
      </c>
      <c r="J216" s="42">
        <v>0</v>
      </c>
      <c r="K216" s="24" t="s">
        <v>21</v>
      </c>
      <c r="L216" s="24">
        <f t="shared" si="71"/>
        <v>-1482.8947656502301</v>
      </c>
      <c r="M216" s="32">
        <v>0</v>
      </c>
      <c r="N216" s="28" t="s">
        <v>21</v>
      </c>
      <c r="O216" s="31">
        <f t="shared" si="72"/>
        <v>1040.4954868689395</v>
      </c>
      <c r="P216" s="42">
        <f t="shared" si="73"/>
        <v>10</v>
      </c>
      <c r="Q216" s="42" t="s">
        <v>21</v>
      </c>
      <c r="R216" s="42">
        <v>0</v>
      </c>
      <c r="S216" s="32">
        <f t="shared" si="74"/>
        <v>10</v>
      </c>
      <c r="T216" s="42" t="s">
        <v>21</v>
      </c>
      <c r="U216" s="31">
        <f t="shared" si="75"/>
        <v>1040.4954868689395</v>
      </c>
      <c r="V216" s="24">
        <f t="shared" si="76"/>
        <v>1542945.311160638</v>
      </c>
      <c r="W216" s="42" t="s">
        <v>21</v>
      </c>
      <c r="X216" s="24">
        <f t="shared" si="77"/>
        <v>-14828.9476565023</v>
      </c>
      <c r="Y216" s="42">
        <f t="shared" si="78"/>
        <v>10</v>
      </c>
      <c r="Z216" s="42" t="s">
        <v>21</v>
      </c>
      <c r="AA216" s="42">
        <f t="shared" si="79"/>
        <v>-442.3992787812906</v>
      </c>
      <c r="AB216" s="47">
        <f t="shared" si="67"/>
        <v>45.292961507953194</v>
      </c>
      <c r="AC216" s="42" t="s">
        <v>21</v>
      </c>
      <c r="AD216" s="42">
        <f t="shared" si="68"/>
        <v>-3486.6521161489554</v>
      </c>
      <c r="AE216" s="42">
        <f t="shared" si="80"/>
        <v>3486.946290295873</v>
      </c>
      <c r="AF216" s="31">
        <f t="shared" si="81"/>
        <v>-89.255747493548725</v>
      </c>
      <c r="AG216" s="54">
        <f t="shared" si="82"/>
        <v>3.4869462902958732</v>
      </c>
      <c r="AH216" s="14">
        <f t="shared" si="83"/>
        <v>200.74871871358931</v>
      </c>
    </row>
    <row r="217" spans="8:34">
      <c r="H217" s="32">
        <f t="shared" si="69"/>
        <v>922</v>
      </c>
      <c r="I217" s="50">
        <f t="shared" si="70"/>
        <v>922000</v>
      </c>
      <c r="J217" s="42">
        <v>0</v>
      </c>
      <c r="K217" s="24" t="s">
        <v>21</v>
      </c>
      <c r="L217" s="24">
        <f t="shared" si="71"/>
        <v>-1479.6780741846112</v>
      </c>
      <c r="M217" s="32">
        <v>0</v>
      </c>
      <c r="N217" s="28" t="s">
        <v>21</v>
      </c>
      <c r="O217" s="31">
        <f t="shared" si="72"/>
        <v>1042.7574335795241</v>
      </c>
      <c r="P217" s="42">
        <f t="shared" si="73"/>
        <v>10</v>
      </c>
      <c r="Q217" s="42" t="s">
        <v>21</v>
      </c>
      <c r="R217" s="42">
        <v>0</v>
      </c>
      <c r="S217" s="32">
        <f t="shared" si="74"/>
        <v>10</v>
      </c>
      <c r="T217" s="42" t="s">
        <v>21</v>
      </c>
      <c r="U217" s="31">
        <f t="shared" si="75"/>
        <v>1042.7574335795241</v>
      </c>
      <c r="V217" s="24">
        <f t="shared" si="76"/>
        <v>1542945.3111606378</v>
      </c>
      <c r="W217" s="42" t="s">
        <v>21</v>
      </c>
      <c r="X217" s="24">
        <f t="shared" si="77"/>
        <v>-14796.780741846113</v>
      </c>
      <c r="Y217" s="42">
        <f t="shared" si="78"/>
        <v>10</v>
      </c>
      <c r="Z217" s="42" t="s">
        <v>21</v>
      </c>
      <c r="AA217" s="42">
        <f t="shared" si="79"/>
        <v>-436.9206406050871</v>
      </c>
      <c r="AB217" s="47">
        <f t="shared" si="67"/>
        <v>46.9342973662921</v>
      </c>
      <c r="AC217" s="42" t="s">
        <v>21</v>
      </c>
      <c r="AD217" s="42">
        <f t="shared" si="68"/>
        <v>-3530.3344013476112</v>
      </c>
      <c r="AE217" s="42">
        <f t="shared" si="80"/>
        <v>3530.6463733440742</v>
      </c>
      <c r="AF217" s="31">
        <f t="shared" si="81"/>
        <v>-89.238321803709667</v>
      </c>
      <c r="AG217" s="54">
        <f t="shared" si="82"/>
        <v>3.5306463733440743</v>
      </c>
      <c r="AH217" s="14">
        <f t="shared" si="83"/>
        <v>198.26397944719412</v>
      </c>
    </row>
    <row r="218" spans="8:34">
      <c r="H218" s="32">
        <f t="shared" si="69"/>
        <v>924</v>
      </c>
      <c r="I218" s="50">
        <f t="shared" si="70"/>
        <v>924000</v>
      </c>
      <c r="J218" s="42">
        <v>0</v>
      </c>
      <c r="K218" s="24" t="s">
        <v>21</v>
      </c>
      <c r="L218" s="24">
        <f t="shared" si="71"/>
        <v>-1476.4753077902722</v>
      </c>
      <c r="M218" s="32">
        <v>0</v>
      </c>
      <c r="N218" s="28" t="s">
        <v>21</v>
      </c>
      <c r="O218" s="31">
        <f t="shared" si="72"/>
        <v>1045.019380290109</v>
      </c>
      <c r="P218" s="42">
        <f t="shared" si="73"/>
        <v>10</v>
      </c>
      <c r="Q218" s="42" t="s">
        <v>21</v>
      </c>
      <c r="R218" s="42">
        <v>0</v>
      </c>
      <c r="S218" s="32">
        <f t="shared" si="74"/>
        <v>10</v>
      </c>
      <c r="T218" s="42" t="s">
        <v>21</v>
      </c>
      <c r="U218" s="31">
        <f t="shared" si="75"/>
        <v>1045.019380290109</v>
      </c>
      <c r="V218" s="24">
        <f t="shared" si="76"/>
        <v>1542945.3111606382</v>
      </c>
      <c r="W218" s="42" t="s">
        <v>21</v>
      </c>
      <c r="X218" s="24">
        <f t="shared" si="77"/>
        <v>-14764.753077902722</v>
      </c>
      <c r="Y218" s="42">
        <f t="shared" si="78"/>
        <v>10</v>
      </c>
      <c r="Z218" s="42" t="s">
        <v>21</v>
      </c>
      <c r="AA218" s="42">
        <f t="shared" si="79"/>
        <v>-431.45592750016317</v>
      </c>
      <c r="AB218" s="47">
        <f t="shared" si="67"/>
        <v>48.638430880887363</v>
      </c>
      <c r="AC218" s="42" t="s">
        <v>21</v>
      </c>
      <c r="AD218" s="42">
        <f t="shared" si="68"/>
        <v>-3575.0092385768553</v>
      </c>
      <c r="AE218" s="42">
        <f t="shared" si="80"/>
        <v>3575.3400891199735</v>
      </c>
      <c r="AF218" s="31">
        <f t="shared" si="81"/>
        <v>-89.220532115789325</v>
      </c>
      <c r="AG218" s="54">
        <f t="shared" si="82"/>
        <v>3.5753400891199734</v>
      </c>
      <c r="AH218" s="14">
        <f t="shared" si="83"/>
        <v>195.78557075735318</v>
      </c>
    </row>
    <row r="219" spans="8:34">
      <c r="H219" s="32">
        <f t="shared" si="69"/>
        <v>926</v>
      </c>
      <c r="I219" s="50">
        <f t="shared" si="70"/>
        <v>926000</v>
      </c>
      <c r="J219" s="42">
        <v>0</v>
      </c>
      <c r="K219" s="24" t="s">
        <v>21</v>
      </c>
      <c r="L219" s="24">
        <f t="shared" si="71"/>
        <v>-1473.2863762399691</v>
      </c>
      <c r="M219" s="32">
        <v>0</v>
      </c>
      <c r="N219" s="28" t="s">
        <v>21</v>
      </c>
      <c r="O219" s="31">
        <f t="shared" si="72"/>
        <v>1047.2813270006936</v>
      </c>
      <c r="P219" s="42">
        <f t="shared" si="73"/>
        <v>10</v>
      </c>
      <c r="Q219" s="42" t="s">
        <v>21</v>
      </c>
      <c r="R219" s="42">
        <v>0</v>
      </c>
      <c r="S219" s="32">
        <f t="shared" si="74"/>
        <v>10</v>
      </c>
      <c r="T219" s="42" t="s">
        <v>21</v>
      </c>
      <c r="U219" s="31">
        <f t="shared" si="75"/>
        <v>1047.2813270006936</v>
      </c>
      <c r="V219" s="24">
        <f t="shared" si="76"/>
        <v>1542945.311160638</v>
      </c>
      <c r="W219" s="42" t="s">
        <v>21</v>
      </c>
      <c r="X219" s="24">
        <f t="shared" si="77"/>
        <v>-14732.863762399691</v>
      </c>
      <c r="Y219" s="42">
        <f t="shared" si="78"/>
        <v>10</v>
      </c>
      <c r="Z219" s="42" t="s">
        <v>21</v>
      </c>
      <c r="AA219" s="42">
        <f t="shared" si="79"/>
        <v>-426.00504923927542</v>
      </c>
      <c r="AB219" s="47">
        <f t="shared" si="67"/>
        <v>50.408434501949102</v>
      </c>
      <c r="AC219" s="42" t="s">
        <v>21</v>
      </c>
      <c r="AD219" s="42">
        <f t="shared" si="68"/>
        <v>-3620.7111384477307</v>
      </c>
      <c r="AE219" s="42">
        <f t="shared" si="80"/>
        <v>3621.0620207818038</v>
      </c>
      <c r="AF219" s="31">
        <f t="shared" si="81"/>
        <v>-89.202365542264275</v>
      </c>
      <c r="AG219" s="54">
        <f t="shared" si="82"/>
        <v>3.6210620207818036</v>
      </c>
      <c r="AH219" s="14">
        <f t="shared" si="83"/>
        <v>193.31345223655319</v>
      </c>
    </row>
    <row r="220" spans="8:34">
      <c r="H220" s="32">
        <f t="shared" si="69"/>
        <v>928</v>
      </c>
      <c r="I220" s="50">
        <f t="shared" si="70"/>
        <v>928000</v>
      </c>
      <c r="J220" s="42">
        <v>0</v>
      </c>
      <c r="K220" s="24" t="s">
        <v>21</v>
      </c>
      <c r="L220" s="24">
        <f t="shared" si="71"/>
        <v>-1470.1111900842795</v>
      </c>
      <c r="M220" s="32">
        <v>0</v>
      </c>
      <c r="N220" s="28" t="s">
        <v>21</v>
      </c>
      <c r="O220" s="31">
        <f t="shared" si="72"/>
        <v>1049.5432737112783</v>
      </c>
      <c r="P220" s="42">
        <f t="shared" si="73"/>
        <v>10</v>
      </c>
      <c r="Q220" s="42" t="s">
        <v>21</v>
      </c>
      <c r="R220" s="42">
        <v>0</v>
      </c>
      <c r="S220" s="32">
        <f t="shared" si="74"/>
        <v>10</v>
      </c>
      <c r="T220" s="42" t="s">
        <v>21</v>
      </c>
      <c r="U220" s="31">
        <f t="shared" si="75"/>
        <v>1049.5432737112783</v>
      </c>
      <c r="V220" s="24">
        <f t="shared" si="76"/>
        <v>1542945.311160638</v>
      </c>
      <c r="W220" s="42" t="s">
        <v>21</v>
      </c>
      <c r="X220" s="24">
        <f t="shared" si="77"/>
        <v>-14701.111900842796</v>
      </c>
      <c r="Y220" s="42">
        <f t="shared" si="78"/>
        <v>10</v>
      </c>
      <c r="Z220" s="42" t="s">
        <v>21</v>
      </c>
      <c r="AA220" s="42">
        <f t="shared" si="79"/>
        <v>-420.56791637300125</v>
      </c>
      <c r="AB220" s="47">
        <f t="shared" si="67"/>
        <v>52.247566973430104</v>
      </c>
      <c r="AC220" s="42" t="s">
        <v>21</v>
      </c>
      <c r="AD220" s="42">
        <f t="shared" si="68"/>
        <v>-3667.4762278417134</v>
      </c>
      <c r="AE220" s="42">
        <f t="shared" si="80"/>
        <v>3667.8483733707867</v>
      </c>
      <c r="AF220" s="31">
        <f t="shared" si="81"/>
        <v>-89.18380859275625</v>
      </c>
      <c r="AG220" s="54">
        <f t="shared" si="82"/>
        <v>3.6678483733707865</v>
      </c>
      <c r="AH220" s="14">
        <f t="shared" si="83"/>
        <v>190.84758385382588</v>
      </c>
    </row>
    <row r="221" spans="8:34">
      <c r="H221" s="32">
        <f t="shared" si="69"/>
        <v>930</v>
      </c>
      <c r="I221" s="50">
        <f t="shared" si="70"/>
        <v>930000</v>
      </c>
      <c r="J221" s="42">
        <v>0</v>
      </c>
      <c r="K221" s="24" t="s">
        <v>21</v>
      </c>
      <c r="L221" s="24">
        <f t="shared" si="71"/>
        <v>-1466.9496606432381</v>
      </c>
      <c r="M221" s="32">
        <v>0</v>
      </c>
      <c r="N221" s="28" t="s">
        <v>21</v>
      </c>
      <c r="O221" s="31">
        <f t="shared" si="72"/>
        <v>1051.8052204218629</v>
      </c>
      <c r="P221" s="42">
        <f t="shared" si="73"/>
        <v>10</v>
      </c>
      <c r="Q221" s="42" t="s">
        <v>21</v>
      </c>
      <c r="R221" s="42">
        <v>0</v>
      </c>
      <c r="S221" s="32">
        <f t="shared" si="74"/>
        <v>10</v>
      </c>
      <c r="T221" s="42" t="s">
        <v>21</v>
      </c>
      <c r="U221" s="31">
        <f t="shared" si="75"/>
        <v>1051.8052204218629</v>
      </c>
      <c r="V221" s="24">
        <f t="shared" si="76"/>
        <v>1542945.311160638</v>
      </c>
      <c r="W221" s="42" t="s">
        <v>21</v>
      </c>
      <c r="X221" s="24">
        <f t="shared" si="77"/>
        <v>-14669.496606432382</v>
      </c>
      <c r="Y221" s="42">
        <f t="shared" si="78"/>
        <v>10</v>
      </c>
      <c r="Z221" s="42" t="s">
        <v>21</v>
      </c>
      <c r="AA221" s="42">
        <f t="shared" si="79"/>
        <v>-415.14444022137513</v>
      </c>
      <c r="AB221" s="47">
        <f t="shared" si="67"/>
        <v>54.159286915889105</v>
      </c>
      <c r="AC221" s="42" t="s">
        <v>21</v>
      </c>
      <c r="AD221" s="42">
        <f t="shared" si="68"/>
        <v>-3715.3423455918005</v>
      </c>
      <c r="AE221" s="42">
        <f t="shared" si="80"/>
        <v>3715.7370699912044</v>
      </c>
      <c r="AF221" s="31">
        <f t="shared" si="81"/>
        <v>-89.164847138235103</v>
      </c>
      <c r="AG221" s="54">
        <f t="shared" si="82"/>
        <v>3.7157370699912042</v>
      </c>
      <c r="AH221" s="14">
        <f t="shared" si="83"/>
        <v>188.38792595237558</v>
      </c>
    </row>
    <row r="222" spans="8:34">
      <c r="H222" s="32">
        <f t="shared" si="69"/>
        <v>932</v>
      </c>
      <c r="I222" s="50">
        <f t="shared" si="70"/>
        <v>932000</v>
      </c>
      <c r="J222" s="42">
        <v>0</v>
      </c>
      <c r="K222" s="24" t="s">
        <v>21</v>
      </c>
      <c r="L222" s="24">
        <f t="shared" si="71"/>
        <v>-1463.8016999980809</v>
      </c>
      <c r="M222" s="32">
        <v>0</v>
      </c>
      <c r="N222" s="28" t="s">
        <v>21</v>
      </c>
      <c r="O222" s="31">
        <f t="shared" si="72"/>
        <v>1054.0671671324476</v>
      </c>
      <c r="P222" s="42">
        <f t="shared" si="73"/>
        <v>10</v>
      </c>
      <c r="Q222" s="42" t="s">
        <v>21</v>
      </c>
      <c r="R222" s="42">
        <v>0</v>
      </c>
      <c r="S222" s="32">
        <f t="shared" si="74"/>
        <v>10</v>
      </c>
      <c r="T222" s="42" t="s">
        <v>21</v>
      </c>
      <c r="U222" s="31">
        <f t="shared" si="75"/>
        <v>1054.0671671324476</v>
      </c>
      <c r="V222" s="24">
        <f t="shared" si="76"/>
        <v>1542945.311160638</v>
      </c>
      <c r="W222" s="42" t="s">
        <v>21</v>
      </c>
      <c r="X222" s="24">
        <f t="shared" si="77"/>
        <v>-14638.016999980809</v>
      </c>
      <c r="Y222" s="42">
        <f t="shared" si="78"/>
        <v>10</v>
      </c>
      <c r="Z222" s="42" t="s">
        <v>21</v>
      </c>
      <c r="AA222" s="42">
        <f t="shared" si="79"/>
        <v>-409.73453286563335</v>
      </c>
      <c r="AB222" s="47">
        <f t="shared" si="67"/>
        <v>56.147267572231577</v>
      </c>
      <c r="AC222" s="42" t="s">
        <v>21</v>
      </c>
      <c r="AD222" s="42">
        <f t="shared" si="68"/>
        <v>-3764.3491450370834</v>
      </c>
      <c r="AE222" s="42">
        <f t="shared" si="80"/>
        <v>3764.7678549144634</v>
      </c>
      <c r="AF222" s="31">
        <f t="shared" si="81"/>
        <v>-89.145466372650972</v>
      </c>
      <c r="AG222" s="54">
        <f t="shared" si="82"/>
        <v>3.7647678549144636</v>
      </c>
      <c r="AH222" s="14">
        <f t="shared" si="83"/>
        <v>185.93443924735809</v>
      </c>
    </row>
    <row r="223" spans="8:34">
      <c r="H223" s="32">
        <f t="shared" si="69"/>
        <v>934</v>
      </c>
      <c r="I223" s="50">
        <f t="shared" si="70"/>
        <v>934000</v>
      </c>
      <c r="J223" s="42">
        <v>0</v>
      </c>
      <c r="K223" s="24" t="s">
        <v>21</v>
      </c>
      <c r="L223" s="24">
        <f t="shared" si="71"/>
        <v>-1460.6672209830958</v>
      </c>
      <c r="M223" s="32">
        <v>0</v>
      </c>
      <c r="N223" s="28" t="s">
        <v>21</v>
      </c>
      <c r="O223" s="31">
        <f t="shared" si="72"/>
        <v>1056.3291138430322</v>
      </c>
      <c r="P223" s="42">
        <f t="shared" si="73"/>
        <v>10</v>
      </c>
      <c r="Q223" s="42" t="s">
        <v>21</v>
      </c>
      <c r="R223" s="42">
        <v>0</v>
      </c>
      <c r="S223" s="32">
        <f t="shared" si="74"/>
        <v>10</v>
      </c>
      <c r="T223" s="42" t="s">
        <v>21</v>
      </c>
      <c r="U223" s="31">
        <f t="shared" si="75"/>
        <v>1056.3291138430322</v>
      </c>
      <c r="V223" s="24">
        <f t="shared" si="76"/>
        <v>1542945.3111606382</v>
      </c>
      <c r="W223" s="42" t="s">
        <v>21</v>
      </c>
      <c r="X223" s="24">
        <f t="shared" si="77"/>
        <v>-14606.672209830958</v>
      </c>
      <c r="Y223" s="42">
        <f t="shared" si="78"/>
        <v>10</v>
      </c>
      <c r="Z223" s="42" t="s">
        <v>21</v>
      </c>
      <c r="AA223" s="42">
        <f t="shared" si="79"/>
        <v>-404.33810714006358</v>
      </c>
      <c r="AB223" s="47">
        <f t="shared" si="67"/>
        <v>58.215412831097062</v>
      </c>
      <c r="AC223" s="42" t="s">
        <v>21</v>
      </c>
      <c r="AD223" s="42">
        <f t="shared" si="68"/>
        <v>-3814.5382040334116</v>
      </c>
      <c r="AE223" s="42">
        <f t="shared" si="80"/>
        <v>3814.9824041955344</v>
      </c>
      <c r="AF223" s="31">
        <f t="shared" si="81"/>
        <v>-89.125650771758572</v>
      </c>
      <c r="AG223" s="54">
        <f t="shared" si="82"/>
        <v>3.8149824041955345</v>
      </c>
      <c r="AH223" s="14">
        <f t="shared" si="83"/>
        <v>183.48708482381821</v>
      </c>
    </row>
    <row r="224" spans="8:34">
      <c r="H224" s="32">
        <f t="shared" si="69"/>
        <v>936</v>
      </c>
      <c r="I224" s="50">
        <f t="shared" si="70"/>
        <v>936000</v>
      </c>
      <c r="J224" s="42">
        <v>0</v>
      </c>
      <c r="K224" s="24" t="s">
        <v>21</v>
      </c>
      <c r="L224" s="24">
        <f t="shared" si="71"/>
        <v>-1457.5461371775764</v>
      </c>
      <c r="M224" s="32">
        <v>0</v>
      </c>
      <c r="N224" s="28" t="s">
        <v>21</v>
      </c>
      <c r="O224" s="31">
        <f t="shared" si="72"/>
        <v>1058.5910605536169</v>
      </c>
      <c r="P224" s="42">
        <f t="shared" si="73"/>
        <v>10</v>
      </c>
      <c r="Q224" s="42" t="s">
        <v>21</v>
      </c>
      <c r="R224" s="42">
        <v>0</v>
      </c>
      <c r="S224" s="32">
        <f t="shared" si="74"/>
        <v>10</v>
      </c>
      <c r="T224" s="42" t="s">
        <v>21</v>
      </c>
      <c r="U224" s="31">
        <f t="shared" si="75"/>
        <v>1058.5910605536169</v>
      </c>
      <c r="V224" s="24">
        <f t="shared" si="76"/>
        <v>1542945.3111606382</v>
      </c>
      <c r="W224" s="42" t="s">
        <v>21</v>
      </c>
      <c r="X224" s="24">
        <f t="shared" si="77"/>
        <v>-14575.461371775764</v>
      </c>
      <c r="Y224" s="42">
        <f t="shared" si="78"/>
        <v>10</v>
      </c>
      <c r="Z224" s="42" t="s">
        <v>21</v>
      </c>
      <c r="AA224" s="42">
        <f t="shared" si="79"/>
        <v>-398.95507662395949</v>
      </c>
      <c r="AB224" s="47">
        <f t="shared" si="67"/>
        <v>60.367874655530677</v>
      </c>
      <c r="AC224" s="42" t="s">
        <v>21</v>
      </c>
      <c r="AD224" s="42">
        <f t="shared" si="68"/>
        <v>-3865.953143059859</v>
      </c>
      <c r="AE224" s="42">
        <f t="shared" si="80"/>
        <v>3866.4244444479746</v>
      </c>
      <c r="AF224" s="31">
        <f t="shared" si="81"/>
        <v>-89.105384048917358</v>
      </c>
      <c r="AG224" s="54">
        <f t="shared" si="82"/>
        <v>3.8664244444479747</v>
      </c>
      <c r="AH224" s="14">
        <f t="shared" si="83"/>
        <v>181.04582413479488</v>
      </c>
    </row>
    <row r="225" spans="8:34">
      <c r="H225" s="32">
        <f t="shared" si="69"/>
        <v>938</v>
      </c>
      <c r="I225" s="50">
        <f t="shared" si="70"/>
        <v>938000</v>
      </c>
      <c r="J225" s="42">
        <v>0</v>
      </c>
      <c r="K225" s="24" t="s">
        <v>21</v>
      </c>
      <c r="L225" s="24">
        <f t="shared" si="71"/>
        <v>-1454.4383628978801</v>
      </c>
      <c r="M225" s="32">
        <v>0</v>
      </c>
      <c r="N225" s="28" t="s">
        <v>21</v>
      </c>
      <c r="O225" s="31">
        <f t="shared" si="72"/>
        <v>1060.8530072642016</v>
      </c>
      <c r="P225" s="42">
        <f t="shared" si="73"/>
        <v>10</v>
      </c>
      <c r="Q225" s="42" t="s">
        <v>21</v>
      </c>
      <c r="R225" s="42">
        <v>0</v>
      </c>
      <c r="S225" s="32">
        <f t="shared" si="74"/>
        <v>10</v>
      </c>
      <c r="T225" s="42" t="s">
        <v>21</v>
      </c>
      <c r="U225" s="31">
        <f t="shared" si="75"/>
        <v>1060.8530072642016</v>
      </c>
      <c r="V225" s="24">
        <f t="shared" si="76"/>
        <v>1542945.3111606382</v>
      </c>
      <c r="W225" s="42" t="s">
        <v>21</v>
      </c>
      <c r="X225" s="24">
        <f t="shared" si="77"/>
        <v>-14544.383628978801</v>
      </c>
      <c r="Y225" s="42">
        <f t="shared" si="78"/>
        <v>10</v>
      </c>
      <c r="Z225" s="42" t="s">
        <v>21</v>
      </c>
      <c r="AA225" s="42">
        <f t="shared" si="79"/>
        <v>-393.58535563367855</v>
      </c>
      <c r="AB225" s="47">
        <f t="shared" si="67"/>
        <v>62.609072059067138</v>
      </c>
      <c r="AC225" s="42" t="s">
        <v>21</v>
      </c>
      <c r="AD225" s="42">
        <f t="shared" si="68"/>
        <v>-3918.6397521241352</v>
      </c>
      <c r="AE225" s="42">
        <f t="shared" si="80"/>
        <v>3919.1398804880137</v>
      </c>
      <c r="AF225" s="31">
        <f t="shared" si="81"/>
        <v>-89.084649107570343</v>
      </c>
      <c r="AG225" s="54">
        <f t="shared" si="82"/>
        <v>3.9191398804880135</v>
      </c>
      <c r="AH225" s="14">
        <f t="shared" si="83"/>
        <v>178.61061899960447</v>
      </c>
    </row>
    <row r="226" spans="8:34">
      <c r="H226" s="32">
        <f t="shared" si="69"/>
        <v>940</v>
      </c>
      <c r="I226" s="50">
        <f t="shared" si="70"/>
        <v>940000</v>
      </c>
      <c r="J226" s="42">
        <v>0</v>
      </c>
      <c r="K226" s="24" t="s">
        <v>21</v>
      </c>
      <c r="L226" s="24">
        <f t="shared" si="71"/>
        <v>-1451.3438131895866</v>
      </c>
      <c r="M226" s="32">
        <v>0</v>
      </c>
      <c r="N226" s="28" t="s">
        <v>21</v>
      </c>
      <c r="O226" s="31">
        <f t="shared" si="72"/>
        <v>1063.1149539747862</v>
      </c>
      <c r="P226" s="42">
        <f t="shared" si="73"/>
        <v>10</v>
      </c>
      <c r="Q226" s="42" t="s">
        <v>21</v>
      </c>
      <c r="R226" s="42">
        <v>0</v>
      </c>
      <c r="S226" s="32">
        <f t="shared" si="74"/>
        <v>10</v>
      </c>
      <c r="T226" s="42" t="s">
        <v>21</v>
      </c>
      <c r="U226" s="31">
        <f t="shared" si="75"/>
        <v>1063.1149539747862</v>
      </c>
      <c r="V226" s="24">
        <f t="shared" si="76"/>
        <v>1542945.311160638</v>
      </c>
      <c r="W226" s="42" t="s">
        <v>21</v>
      </c>
      <c r="X226" s="24">
        <f t="shared" si="77"/>
        <v>-14513.438131895866</v>
      </c>
      <c r="Y226" s="42">
        <f t="shared" si="78"/>
        <v>10</v>
      </c>
      <c r="Z226" s="42" t="s">
        <v>21</v>
      </c>
      <c r="AA226" s="42">
        <f t="shared" si="79"/>
        <v>-388.22885921480042</v>
      </c>
      <c r="AB226" s="47">
        <f t="shared" si="67"/>
        <v>64.943711787694369</v>
      </c>
      <c r="AC226" s="42" t="s">
        <v>21</v>
      </c>
      <c r="AD226" s="42">
        <f t="shared" si="68"/>
        <v>-3972.6461272407237</v>
      </c>
      <c r="AE226" s="42">
        <f t="shared" si="80"/>
        <v>3973.1769326297922</v>
      </c>
      <c r="AF226" s="31">
        <f t="shared" si="81"/>
        <v>-89.063427990141776</v>
      </c>
      <c r="AG226" s="54">
        <f t="shared" si="82"/>
        <v>3.9731769326297921</v>
      </c>
      <c r="AH226" s="14">
        <f t="shared" si="83"/>
        <v>176.18143160231213</v>
      </c>
    </row>
    <row r="227" spans="8:34">
      <c r="H227" s="32">
        <f t="shared" si="69"/>
        <v>942</v>
      </c>
      <c r="I227" s="50">
        <f t="shared" si="70"/>
        <v>942000</v>
      </c>
      <c r="J227" s="42">
        <v>0</v>
      </c>
      <c r="K227" s="24" t="s">
        <v>21</v>
      </c>
      <c r="L227" s="24">
        <f t="shared" si="71"/>
        <v>-1448.2624038197573</v>
      </c>
      <c r="M227" s="32">
        <v>0</v>
      </c>
      <c r="N227" s="28" t="s">
        <v>21</v>
      </c>
      <c r="O227" s="31">
        <f t="shared" si="72"/>
        <v>1065.3769006853709</v>
      </c>
      <c r="P227" s="42">
        <f t="shared" si="73"/>
        <v>10</v>
      </c>
      <c r="Q227" s="42" t="s">
        <v>21</v>
      </c>
      <c r="R227" s="42">
        <v>0</v>
      </c>
      <c r="S227" s="32">
        <f t="shared" si="74"/>
        <v>10</v>
      </c>
      <c r="T227" s="42" t="s">
        <v>21</v>
      </c>
      <c r="U227" s="31">
        <f t="shared" si="75"/>
        <v>1065.3769006853709</v>
      </c>
      <c r="V227" s="24">
        <f t="shared" si="76"/>
        <v>1542945.311160638</v>
      </c>
      <c r="W227" s="42" t="s">
        <v>21</v>
      </c>
      <c r="X227" s="24">
        <f t="shared" si="77"/>
        <v>-14482.624038197573</v>
      </c>
      <c r="Y227" s="42">
        <f t="shared" si="78"/>
        <v>10</v>
      </c>
      <c r="Z227" s="42" t="s">
        <v>21</v>
      </c>
      <c r="AA227" s="42">
        <f t="shared" si="79"/>
        <v>-382.88550313438645</v>
      </c>
      <c r="AB227" s="47">
        <f t="shared" si="67"/>
        <v>67.37681088461018</v>
      </c>
      <c r="AC227" s="42" t="s">
        <v>21</v>
      </c>
      <c r="AD227" s="42">
        <f t="shared" si="68"/>
        <v>-4028.0228173341943</v>
      </c>
      <c r="AE227" s="42">
        <f t="shared" si="80"/>
        <v>4028.5862844935914</v>
      </c>
      <c r="AF227" s="31">
        <f t="shared" si="81"/>
        <v>-89.041701823012843</v>
      </c>
      <c r="AG227" s="54">
        <f t="shared" si="82"/>
        <v>4.0285862844935911</v>
      </c>
      <c r="AH227" s="14">
        <f t="shared" si="83"/>
        <v>173.75822449040402</v>
      </c>
    </row>
    <row r="228" spans="8:34">
      <c r="H228" s="32">
        <f t="shared" si="69"/>
        <v>944</v>
      </c>
      <c r="I228" s="50">
        <f t="shared" si="70"/>
        <v>944000</v>
      </c>
      <c r="J228" s="42">
        <v>0</v>
      </c>
      <c r="K228" s="24" t="s">
        <v>21</v>
      </c>
      <c r="L228" s="24">
        <f t="shared" si="71"/>
        <v>-1445.194051269292</v>
      </c>
      <c r="M228" s="32">
        <v>0</v>
      </c>
      <c r="N228" s="28" t="s">
        <v>21</v>
      </c>
      <c r="O228" s="31">
        <f t="shared" si="72"/>
        <v>1067.6388473959555</v>
      </c>
      <c r="P228" s="42">
        <f t="shared" si="73"/>
        <v>10</v>
      </c>
      <c r="Q228" s="42" t="s">
        <v>21</v>
      </c>
      <c r="R228" s="42">
        <v>0</v>
      </c>
      <c r="S228" s="32">
        <f t="shared" si="74"/>
        <v>10</v>
      </c>
      <c r="T228" s="42" t="s">
        <v>21</v>
      </c>
      <c r="U228" s="31">
        <f t="shared" si="75"/>
        <v>1067.6388473959555</v>
      </c>
      <c r="V228" s="24">
        <f t="shared" si="76"/>
        <v>1542945.3111606385</v>
      </c>
      <c r="W228" s="42" t="s">
        <v>21</v>
      </c>
      <c r="X228" s="24">
        <f t="shared" si="77"/>
        <v>-14451.94051269292</v>
      </c>
      <c r="Y228" s="42">
        <f t="shared" si="78"/>
        <v>10</v>
      </c>
      <c r="Z228" s="42" t="s">
        <v>21</v>
      </c>
      <c r="AA228" s="42">
        <f t="shared" si="79"/>
        <v>-377.5552038733365</v>
      </c>
      <c r="AB228" s="47">
        <f t="shared" si="67"/>
        <v>69.913721335548558</v>
      </c>
      <c r="AC228" s="42" t="s">
        <v>21</v>
      </c>
      <c r="AD228" s="42">
        <f t="shared" si="68"/>
        <v>-4084.8229825079593</v>
      </c>
      <c r="AE228" s="42">
        <f t="shared" si="80"/>
        <v>4085.4212422779865</v>
      </c>
      <c r="AF228" s="31">
        <f t="shared" si="81"/>
        <v>-89.019450757221691</v>
      </c>
      <c r="AG228" s="54">
        <f t="shared" si="82"/>
        <v>4.0854212422779863</v>
      </c>
      <c r="AH228" s="14">
        <f t="shared" si="83"/>
        <v>171.34096057367333</v>
      </c>
    </row>
    <row r="229" spans="8:34">
      <c r="H229" s="32">
        <f t="shared" si="69"/>
        <v>946</v>
      </c>
      <c r="I229" s="50">
        <f t="shared" si="70"/>
        <v>946000</v>
      </c>
      <c r="J229" s="42">
        <v>0</v>
      </c>
      <c r="K229" s="24" t="s">
        <v>21</v>
      </c>
      <c r="L229" s="24">
        <f t="shared" si="71"/>
        <v>-1442.1386727253821</v>
      </c>
      <c r="M229" s="32">
        <v>0</v>
      </c>
      <c r="N229" s="28" t="s">
        <v>21</v>
      </c>
      <c r="O229" s="31">
        <f t="shared" si="72"/>
        <v>1069.9007941065402</v>
      </c>
      <c r="P229" s="42">
        <f t="shared" si="73"/>
        <v>10</v>
      </c>
      <c r="Q229" s="42" t="s">
        <v>21</v>
      </c>
      <c r="R229" s="42">
        <v>0</v>
      </c>
      <c r="S229" s="32">
        <f t="shared" si="74"/>
        <v>10</v>
      </c>
      <c r="T229" s="42" t="s">
        <v>21</v>
      </c>
      <c r="U229" s="31">
        <f t="shared" si="75"/>
        <v>1069.9007941065402</v>
      </c>
      <c r="V229" s="24">
        <f t="shared" si="76"/>
        <v>1542945.3111606382</v>
      </c>
      <c r="W229" s="42" t="s">
        <v>21</v>
      </c>
      <c r="X229" s="24">
        <f t="shared" si="77"/>
        <v>-14421.386727253821</v>
      </c>
      <c r="Y229" s="42">
        <f t="shared" si="78"/>
        <v>10</v>
      </c>
      <c r="Z229" s="42" t="s">
        <v>21</v>
      </c>
      <c r="AA229" s="42">
        <f t="shared" si="79"/>
        <v>-372.23787861884193</v>
      </c>
      <c r="AB229" s="47">
        <f t="shared" si="67"/>
        <v>72.560157016076815</v>
      </c>
      <c r="AC229" s="42" t="s">
        <v>21</v>
      </c>
      <c r="AD229" s="42">
        <f t="shared" si="68"/>
        <v>-4143.1025647168335</v>
      </c>
      <c r="AE229" s="42">
        <f t="shared" si="80"/>
        <v>4143.7379065463829</v>
      </c>
      <c r="AF229" s="31">
        <f t="shared" si="81"/>
        <v>-88.996653904514773</v>
      </c>
      <c r="AG229" s="54">
        <f t="shared" si="82"/>
        <v>4.1437379065463826</v>
      </c>
      <c r="AH229" s="14">
        <f t="shared" si="83"/>
        <v>168.92960312333514</v>
      </c>
    </row>
    <row r="230" spans="8:34">
      <c r="H230" s="32">
        <f t="shared" si="69"/>
        <v>948</v>
      </c>
      <c r="I230" s="50">
        <f t="shared" si="70"/>
        <v>948000</v>
      </c>
      <c r="J230" s="42">
        <v>0</v>
      </c>
      <c r="K230" s="24" t="s">
        <v>21</v>
      </c>
      <c r="L230" s="24">
        <f t="shared" si="71"/>
        <v>-1439.0961860740629</v>
      </c>
      <c r="M230" s="32">
        <v>0</v>
      </c>
      <c r="N230" s="28" t="s">
        <v>21</v>
      </c>
      <c r="O230" s="31">
        <f t="shared" si="72"/>
        <v>1072.1627408171248</v>
      </c>
      <c r="P230" s="42">
        <f t="shared" si="73"/>
        <v>10</v>
      </c>
      <c r="Q230" s="42" t="s">
        <v>21</v>
      </c>
      <c r="R230" s="42">
        <v>0</v>
      </c>
      <c r="S230" s="32">
        <f t="shared" si="74"/>
        <v>10</v>
      </c>
      <c r="T230" s="42" t="s">
        <v>21</v>
      </c>
      <c r="U230" s="31">
        <f t="shared" si="75"/>
        <v>1072.1627408171248</v>
      </c>
      <c r="V230" s="24">
        <f t="shared" si="76"/>
        <v>1542945.3111606382</v>
      </c>
      <c r="W230" s="42" t="s">
        <v>21</v>
      </c>
      <c r="X230" s="24">
        <f t="shared" si="77"/>
        <v>-14390.961860740628</v>
      </c>
      <c r="Y230" s="42">
        <f t="shared" si="78"/>
        <v>10</v>
      </c>
      <c r="Z230" s="42" t="s">
        <v>21</v>
      </c>
      <c r="AA230" s="42">
        <f t="shared" si="79"/>
        <v>-366.93344525693806</v>
      </c>
      <c r="AB230" s="47">
        <f t="shared" si="67"/>
        <v>75.322223189060793</v>
      </c>
      <c r="AC230" s="42" t="s">
        <v>21</v>
      </c>
      <c r="AD230" s="42">
        <f t="shared" si="68"/>
        <v>-4202.9204719914742</v>
      </c>
      <c r="AE230" s="42">
        <f t="shared" si="80"/>
        <v>4203.5953576897928</v>
      </c>
      <c r="AF230" s="31">
        <f t="shared" si="81"/>
        <v>-88.973289268281349</v>
      </c>
      <c r="AG230" s="54">
        <f t="shared" si="82"/>
        <v>4.2035953576897924</v>
      </c>
      <c r="AH230" s="14">
        <f t="shared" si="83"/>
        <v>166.52411577138702</v>
      </c>
    </row>
    <row r="231" spans="8:34">
      <c r="H231" s="32">
        <f t="shared" si="69"/>
        <v>950</v>
      </c>
      <c r="I231" s="50">
        <f t="shared" si="70"/>
        <v>950000</v>
      </c>
      <c r="J231" s="42">
        <v>0</v>
      </c>
      <c r="K231" s="24" t="s">
        <v>21</v>
      </c>
      <c r="L231" s="24">
        <f t="shared" si="71"/>
        <v>-1436.0665098928541</v>
      </c>
      <c r="M231" s="32">
        <v>0</v>
      </c>
      <c r="N231" s="28" t="s">
        <v>21</v>
      </c>
      <c r="O231" s="31">
        <f t="shared" si="72"/>
        <v>1074.4246875277095</v>
      </c>
      <c r="P231" s="42">
        <f t="shared" si="73"/>
        <v>10</v>
      </c>
      <c r="Q231" s="42" t="s">
        <v>21</v>
      </c>
      <c r="R231" s="42">
        <v>0</v>
      </c>
      <c r="S231" s="32">
        <f t="shared" si="74"/>
        <v>10</v>
      </c>
      <c r="T231" s="42" t="s">
        <v>21</v>
      </c>
      <c r="U231" s="31">
        <f t="shared" si="75"/>
        <v>1074.4246875277095</v>
      </c>
      <c r="V231" s="24">
        <f t="shared" si="76"/>
        <v>1542945.311160638</v>
      </c>
      <c r="W231" s="42" t="s">
        <v>21</v>
      </c>
      <c r="X231" s="24">
        <f t="shared" si="77"/>
        <v>-14360.665098928541</v>
      </c>
      <c r="Y231" s="42">
        <f t="shared" si="78"/>
        <v>10</v>
      </c>
      <c r="Z231" s="42" t="s">
        <v>21</v>
      </c>
      <c r="AA231" s="42">
        <f t="shared" si="79"/>
        <v>-361.64182236514466</v>
      </c>
      <c r="AB231" s="47">
        <f t="shared" si="67"/>
        <v>78.20644883094603</v>
      </c>
      <c r="AC231" s="42" t="s">
        <v>21</v>
      </c>
      <c r="AD231" s="42">
        <f t="shared" si="68"/>
        <v>-4264.3387774858302</v>
      </c>
      <c r="AE231" s="42">
        <f t="shared" si="80"/>
        <v>4265.0558563526565</v>
      </c>
      <c r="AF231" s="31">
        <f t="shared" si="81"/>
        <v>-88.949333668928574</v>
      </c>
      <c r="AG231" s="54">
        <f t="shared" si="82"/>
        <v>4.2650558563526566</v>
      </c>
      <c r="AH231" s="14">
        <f t="shared" si="83"/>
        <v>164.12446251023269</v>
      </c>
    </row>
    <row r="232" spans="8:34">
      <c r="H232" s="32">
        <f t="shared" si="69"/>
        <v>952</v>
      </c>
      <c r="I232" s="50">
        <f t="shared" si="70"/>
        <v>952000</v>
      </c>
      <c r="J232" s="42">
        <v>0</v>
      </c>
      <c r="K232" s="24" t="s">
        <v>21</v>
      </c>
      <c r="L232" s="24">
        <f t="shared" si="71"/>
        <v>-1433.0495634434994</v>
      </c>
      <c r="M232" s="32">
        <v>0</v>
      </c>
      <c r="N232" s="28" t="s">
        <v>21</v>
      </c>
      <c r="O232" s="31">
        <f t="shared" si="72"/>
        <v>1076.6866342382939</v>
      </c>
      <c r="P232" s="42">
        <f t="shared" si="73"/>
        <v>10</v>
      </c>
      <c r="Q232" s="42" t="s">
        <v>21</v>
      </c>
      <c r="R232" s="42">
        <v>0</v>
      </c>
      <c r="S232" s="32">
        <f t="shared" si="74"/>
        <v>10</v>
      </c>
      <c r="T232" s="42" t="s">
        <v>21</v>
      </c>
      <c r="U232" s="31">
        <f t="shared" si="75"/>
        <v>1076.6866342382939</v>
      </c>
      <c r="V232" s="24">
        <f t="shared" si="76"/>
        <v>1542945.3111606378</v>
      </c>
      <c r="W232" s="42" t="s">
        <v>21</v>
      </c>
      <c r="X232" s="24">
        <f t="shared" si="77"/>
        <v>-14330.495634434994</v>
      </c>
      <c r="Y232" s="42">
        <f t="shared" si="78"/>
        <v>10</v>
      </c>
      <c r="Z232" s="42" t="s">
        <v>21</v>
      </c>
      <c r="AA232" s="42">
        <f t="shared" si="79"/>
        <v>-356.36292920520555</v>
      </c>
      <c r="AB232" s="47">
        <f t="shared" si="67"/>
        <v>81.219822100137378</v>
      </c>
      <c r="AC232" s="42" t="s">
        <v>21</v>
      </c>
      <c r="AD232" s="42">
        <f t="shared" si="68"/>
        <v>-4327.4229347565642</v>
      </c>
      <c r="AE232" s="42">
        <f t="shared" si="80"/>
        <v>4328.1850602485902</v>
      </c>
      <c r="AF232" s="31">
        <f t="shared" si="81"/>
        <v>-88.924762663141991</v>
      </c>
      <c r="AG232" s="54">
        <f t="shared" si="82"/>
        <v>4.3281850602485905</v>
      </c>
      <c r="AH232" s="14">
        <f t="shared" si="83"/>
        <v>161.73060769259143</v>
      </c>
    </row>
    <row r="233" spans="8:34">
      <c r="H233" s="32">
        <f t="shared" si="69"/>
        <v>954</v>
      </c>
      <c r="I233" s="50">
        <f t="shared" si="70"/>
        <v>954000</v>
      </c>
      <c r="J233" s="42">
        <v>0</v>
      </c>
      <c r="K233" s="24" t="s">
        <v>21</v>
      </c>
      <c r="L233" s="24">
        <f t="shared" si="71"/>
        <v>-1430.0452666647918</v>
      </c>
      <c r="M233" s="32">
        <v>0</v>
      </c>
      <c r="N233" s="28" t="s">
        <v>21</v>
      </c>
      <c r="O233" s="31">
        <f t="shared" si="72"/>
        <v>1078.9485809488785</v>
      </c>
      <c r="P233" s="42">
        <f t="shared" si="73"/>
        <v>10</v>
      </c>
      <c r="Q233" s="42" t="s">
        <v>21</v>
      </c>
      <c r="R233" s="42">
        <v>0</v>
      </c>
      <c r="S233" s="32">
        <f t="shared" si="74"/>
        <v>10</v>
      </c>
      <c r="T233" s="42" t="s">
        <v>21</v>
      </c>
      <c r="U233" s="31">
        <f t="shared" si="75"/>
        <v>1078.9485809488785</v>
      </c>
      <c r="V233" s="24">
        <f t="shared" si="76"/>
        <v>1542945.3111606378</v>
      </c>
      <c r="W233" s="42" t="s">
        <v>21</v>
      </c>
      <c r="X233" s="24">
        <f t="shared" si="77"/>
        <v>-14300.452666647918</v>
      </c>
      <c r="Y233" s="42">
        <f t="shared" si="78"/>
        <v>10</v>
      </c>
      <c r="Z233" s="42" t="s">
        <v>21</v>
      </c>
      <c r="AA233" s="42">
        <f t="shared" si="79"/>
        <v>-351.09668571591328</v>
      </c>
      <c r="AB233" s="47">
        <f t="shared" si="67"/>
        <v>84.369829300258758</v>
      </c>
      <c r="AC233" s="42" t="s">
        <v>21</v>
      </c>
      <c r="AD233" s="42">
        <f t="shared" si="68"/>
        <v>-4392.2420108386123</v>
      </c>
      <c r="AE233" s="42">
        <f t="shared" si="80"/>
        <v>4393.0522589506918</v>
      </c>
      <c r="AF233" s="31">
        <f t="shared" si="81"/>
        <v>-88.899550456442483</v>
      </c>
      <c r="AG233" s="54">
        <f t="shared" si="82"/>
        <v>4.393052258950692</v>
      </c>
      <c r="AH233" s="14">
        <f t="shared" si="83"/>
        <v>159.34251603171217</v>
      </c>
    </row>
    <row r="234" spans="8:34">
      <c r="H234" s="32">
        <f t="shared" si="69"/>
        <v>956</v>
      </c>
      <c r="I234" s="50">
        <f t="shared" si="70"/>
        <v>956000</v>
      </c>
      <c r="J234" s="42">
        <v>0</v>
      </c>
      <c r="K234" s="24" t="s">
        <v>21</v>
      </c>
      <c r="L234" s="24">
        <f t="shared" si="71"/>
        <v>-1427.0535401654931</v>
      </c>
      <c r="M234" s="32">
        <v>0</v>
      </c>
      <c r="N234" s="28" t="s">
        <v>21</v>
      </c>
      <c r="O234" s="31">
        <f t="shared" si="72"/>
        <v>1081.2105276594632</v>
      </c>
      <c r="P234" s="42">
        <f t="shared" si="73"/>
        <v>10</v>
      </c>
      <c r="Q234" s="42" t="s">
        <v>21</v>
      </c>
      <c r="R234" s="42">
        <v>0</v>
      </c>
      <c r="S234" s="32">
        <f t="shared" si="74"/>
        <v>10</v>
      </c>
      <c r="T234" s="42" t="s">
        <v>21</v>
      </c>
      <c r="U234" s="31">
        <f t="shared" si="75"/>
        <v>1081.2105276594632</v>
      </c>
      <c r="V234" s="24">
        <f t="shared" si="76"/>
        <v>1542945.3111606378</v>
      </c>
      <c r="W234" s="42" t="s">
        <v>21</v>
      </c>
      <c r="X234" s="24">
        <f t="shared" si="77"/>
        <v>-14270.535401654932</v>
      </c>
      <c r="Y234" s="42">
        <f t="shared" si="78"/>
        <v>10</v>
      </c>
      <c r="Z234" s="42" t="s">
        <v>21</v>
      </c>
      <c r="AA234" s="42">
        <f t="shared" si="79"/>
        <v>-345.84301250602994</v>
      </c>
      <c r="AB234" s="47">
        <f t="shared" si="67"/>
        <v>87.664497736149258</v>
      </c>
      <c r="AC234" s="42" t="s">
        <v>21</v>
      </c>
      <c r="AD234" s="42">
        <f t="shared" si="68"/>
        <v>-4458.8689388552839</v>
      </c>
      <c r="AE234" s="42">
        <f t="shared" si="80"/>
        <v>4459.7306284182432</v>
      </c>
      <c r="AF234" s="31">
        <f t="shared" si="81"/>
        <v>-88.873669808388399</v>
      </c>
      <c r="AG234" s="54">
        <f t="shared" si="82"/>
        <v>4.4597306284182432</v>
      </c>
      <c r="AH234" s="14">
        <f t="shared" si="83"/>
        <v>156.96015260192357</v>
      </c>
    </row>
    <row r="235" spans="8:34">
      <c r="H235" s="32">
        <f t="shared" si="69"/>
        <v>958</v>
      </c>
      <c r="I235" s="50">
        <f t="shared" si="70"/>
        <v>958000</v>
      </c>
      <c r="J235" s="42">
        <v>0</v>
      </c>
      <c r="K235" s="24" t="s">
        <v>21</v>
      </c>
      <c r="L235" s="24">
        <f t="shared" si="71"/>
        <v>-1424.0743052173398</v>
      </c>
      <c r="M235" s="32">
        <v>0</v>
      </c>
      <c r="N235" s="28" t="s">
        <v>21</v>
      </c>
      <c r="O235" s="31">
        <f t="shared" si="72"/>
        <v>1083.4724743700478</v>
      </c>
      <c r="P235" s="42">
        <f t="shared" si="73"/>
        <v>10</v>
      </c>
      <c r="Q235" s="42" t="s">
        <v>21</v>
      </c>
      <c r="R235" s="42">
        <v>0</v>
      </c>
      <c r="S235" s="32">
        <f t="shared" si="74"/>
        <v>10</v>
      </c>
      <c r="T235" s="42" t="s">
        <v>21</v>
      </c>
      <c r="U235" s="31">
        <f t="shared" si="75"/>
        <v>1083.4724743700478</v>
      </c>
      <c r="V235" s="24">
        <f t="shared" si="76"/>
        <v>1542945.3111606378</v>
      </c>
      <c r="W235" s="42" t="s">
        <v>21</v>
      </c>
      <c r="X235" s="24">
        <f t="shared" si="77"/>
        <v>-14240.743052173399</v>
      </c>
      <c r="Y235" s="42">
        <f t="shared" si="78"/>
        <v>10</v>
      </c>
      <c r="Z235" s="42" t="s">
        <v>21</v>
      </c>
      <c r="AA235" s="42">
        <f t="shared" si="79"/>
        <v>-340.60183084729192</v>
      </c>
      <c r="AB235" s="47">
        <f t="shared" si="67"/>
        <v>91.112442912036002</v>
      </c>
      <c r="AC235" s="42" t="s">
        <v>21</v>
      </c>
      <c r="AD235" s="42">
        <f t="shared" si="68"/>
        <v>-4527.3807920982226</v>
      </c>
      <c r="AE235" s="42">
        <f t="shared" si="80"/>
        <v>4528.2975072220388</v>
      </c>
      <c r="AF235" s="31">
        <f t="shared" si="81"/>
        <v>-88.84709192969261</v>
      </c>
      <c r="AG235" s="54">
        <f t="shared" si="82"/>
        <v>4.5282975072220388</v>
      </c>
      <c r="AH235" s="14">
        <f t="shared" si="83"/>
        <v>154.58348283954226</v>
      </c>
    </row>
    <row r="236" spans="8:34">
      <c r="H236" s="32">
        <f t="shared" si="69"/>
        <v>960</v>
      </c>
      <c r="I236" s="50">
        <f t="shared" si="70"/>
        <v>960000</v>
      </c>
      <c r="J236" s="42">
        <v>0</v>
      </c>
      <c r="K236" s="24" t="s">
        <v>21</v>
      </c>
      <c r="L236" s="24">
        <f t="shared" si="71"/>
        <v>-1421.1074837481369</v>
      </c>
      <c r="M236" s="32">
        <v>0</v>
      </c>
      <c r="N236" s="28" t="s">
        <v>21</v>
      </c>
      <c r="O236" s="31">
        <f t="shared" si="72"/>
        <v>1085.7344210806325</v>
      </c>
      <c r="P236" s="42">
        <f t="shared" si="73"/>
        <v>10</v>
      </c>
      <c r="Q236" s="42" t="s">
        <v>21</v>
      </c>
      <c r="R236" s="42">
        <v>0</v>
      </c>
      <c r="S236" s="32">
        <f t="shared" si="74"/>
        <v>10</v>
      </c>
      <c r="T236" s="42" t="s">
        <v>21</v>
      </c>
      <c r="U236" s="31">
        <f t="shared" si="75"/>
        <v>1085.7344210806325</v>
      </c>
      <c r="V236" s="24">
        <f t="shared" si="76"/>
        <v>1542945.3111606378</v>
      </c>
      <c r="W236" s="42" t="s">
        <v>21</v>
      </c>
      <c r="X236" s="24">
        <f t="shared" si="77"/>
        <v>-14211.07483748137</v>
      </c>
      <c r="Y236" s="42">
        <f t="shared" si="78"/>
        <v>10</v>
      </c>
      <c r="Z236" s="42" t="s">
        <v>21</v>
      </c>
      <c r="AA236" s="42">
        <f t="shared" si="79"/>
        <v>-335.37306266750443</v>
      </c>
      <c r="AB236" s="47">
        <f t="shared" si="67"/>
        <v>94.722920580406438</v>
      </c>
      <c r="AC236" s="42" t="s">
        <v>21</v>
      </c>
      <c r="AD236" s="42">
        <f t="shared" si="68"/>
        <v>-4597.8590817343056</v>
      </c>
      <c r="AE236" s="42">
        <f t="shared" si="80"/>
        <v>4598.8346966563076</v>
      </c>
      <c r="AF236" s="31">
        <f t="shared" si="81"/>
        <v>-88.819786370419308</v>
      </c>
      <c r="AG236" s="54">
        <f t="shared" si="82"/>
        <v>4.5988346966563078</v>
      </c>
      <c r="AH236" s="14">
        <f t="shared" si="83"/>
        <v>152.21247254417551</v>
      </c>
    </row>
    <row r="237" spans="8:34">
      <c r="H237" s="32">
        <f t="shared" si="69"/>
        <v>962</v>
      </c>
      <c r="I237" s="50">
        <f t="shared" si="70"/>
        <v>962000</v>
      </c>
      <c r="J237" s="42">
        <v>0</v>
      </c>
      <c r="K237" s="24" t="s">
        <v>21</v>
      </c>
      <c r="L237" s="24">
        <f t="shared" si="71"/>
        <v>-1418.1529983349392</v>
      </c>
      <c r="M237" s="32">
        <v>0</v>
      </c>
      <c r="N237" s="28" t="s">
        <v>21</v>
      </c>
      <c r="O237" s="31">
        <f t="shared" si="72"/>
        <v>1087.9963677912172</v>
      </c>
      <c r="P237" s="42">
        <f t="shared" si="73"/>
        <v>10</v>
      </c>
      <c r="Q237" s="42" t="s">
        <v>21</v>
      </c>
      <c r="R237" s="42">
        <v>0</v>
      </c>
      <c r="S237" s="32">
        <f t="shared" si="74"/>
        <v>10</v>
      </c>
      <c r="T237" s="42" t="s">
        <v>21</v>
      </c>
      <c r="U237" s="31">
        <f t="shared" si="75"/>
        <v>1087.9963677912172</v>
      </c>
      <c r="V237" s="24">
        <f t="shared" si="76"/>
        <v>1542945.3111606378</v>
      </c>
      <c r="W237" s="42" t="s">
        <v>21</v>
      </c>
      <c r="X237" s="24">
        <f t="shared" si="77"/>
        <v>-14181.529983349392</v>
      </c>
      <c r="Y237" s="42">
        <f t="shared" si="78"/>
        <v>10</v>
      </c>
      <c r="Z237" s="42" t="s">
        <v>21</v>
      </c>
      <c r="AA237" s="42">
        <f t="shared" si="79"/>
        <v>-330.15663054372203</v>
      </c>
      <c r="AB237" s="47">
        <f t="shared" si="67"/>
        <v>98.505884217948321</v>
      </c>
      <c r="AC237" s="42" t="s">
        <v>21</v>
      </c>
      <c r="AD237" s="42">
        <f t="shared" si="68"/>
        <v>-4670.3900805477215</v>
      </c>
      <c r="AE237" s="42">
        <f t="shared" si="80"/>
        <v>4671.428787181082</v>
      </c>
      <c r="AF237" s="31">
        <f t="shared" si="81"/>
        <v>-88.791720898377505</v>
      </c>
      <c r="AG237" s="54">
        <f t="shared" si="82"/>
        <v>4.6714287871810818</v>
      </c>
      <c r="AH237" s="14">
        <f t="shared" si="83"/>
        <v>149.84708788045268</v>
      </c>
    </row>
    <row r="238" spans="8:34">
      <c r="H238" s="32">
        <f t="shared" si="69"/>
        <v>964</v>
      </c>
      <c r="I238" s="50">
        <f t="shared" si="70"/>
        <v>964000</v>
      </c>
      <c r="J238" s="42">
        <v>0</v>
      </c>
      <c r="K238" s="24" t="s">
        <v>21</v>
      </c>
      <c r="L238" s="24">
        <f t="shared" si="71"/>
        <v>-1415.2107721973148</v>
      </c>
      <c r="M238" s="32">
        <v>0</v>
      </c>
      <c r="N238" s="28" t="s">
        <v>21</v>
      </c>
      <c r="O238" s="31">
        <f t="shared" si="72"/>
        <v>1090.2583145018018</v>
      </c>
      <c r="P238" s="42">
        <f t="shared" si="73"/>
        <v>10</v>
      </c>
      <c r="Q238" s="42" t="s">
        <v>21</v>
      </c>
      <c r="R238" s="42">
        <v>0</v>
      </c>
      <c r="S238" s="32">
        <f t="shared" si="74"/>
        <v>10</v>
      </c>
      <c r="T238" s="42" t="s">
        <v>21</v>
      </c>
      <c r="U238" s="31">
        <f t="shared" si="75"/>
        <v>1090.2583145018018</v>
      </c>
      <c r="V238" s="24">
        <f t="shared" si="76"/>
        <v>1542945.3111606378</v>
      </c>
      <c r="W238" s="42" t="s">
        <v>21</v>
      </c>
      <c r="X238" s="24">
        <f t="shared" si="77"/>
        <v>-14152.107721973149</v>
      </c>
      <c r="Y238" s="42">
        <f t="shared" si="78"/>
        <v>10</v>
      </c>
      <c r="Z238" s="42" t="s">
        <v>21</v>
      </c>
      <c r="AA238" s="42">
        <f t="shared" si="79"/>
        <v>-324.95245769551298</v>
      </c>
      <c r="AB238" s="47">
        <f t="shared" si="67"/>
        <v>102.47204858295413</v>
      </c>
      <c r="AC238" s="42" t="s">
        <v>21</v>
      </c>
      <c r="AD238" s="42">
        <f t="shared" si="68"/>
        <v>-4745.0651754098108</v>
      </c>
      <c r="AE238" s="42">
        <f t="shared" si="80"/>
        <v>4746.1715139286453</v>
      </c>
      <c r="AF238" s="31">
        <f t="shared" si="81"/>
        <v>-88.762861366662165</v>
      </c>
      <c r="AG238" s="54">
        <f t="shared" si="82"/>
        <v>4.7461715139286449</v>
      </c>
      <c r="AH238" s="14">
        <f t="shared" si="83"/>
        <v>147.48729538022423</v>
      </c>
    </row>
    <row r="239" spans="8:34">
      <c r="H239" s="32">
        <f t="shared" si="69"/>
        <v>966</v>
      </c>
      <c r="I239" s="50">
        <f t="shared" si="70"/>
        <v>966000</v>
      </c>
      <c r="J239" s="42">
        <v>0</v>
      </c>
      <c r="K239" s="24" t="s">
        <v>21</v>
      </c>
      <c r="L239" s="24">
        <f t="shared" si="71"/>
        <v>-1412.2807291906952</v>
      </c>
      <c r="M239" s="32">
        <v>0</v>
      </c>
      <c r="N239" s="28" t="s">
        <v>21</v>
      </c>
      <c r="O239" s="31">
        <f t="shared" si="72"/>
        <v>1092.5202612123865</v>
      </c>
      <c r="P239" s="42">
        <f t="shared" si="73"/>
        <v>10</v>
      </c>
      <c r="Q239" s="42" t="s">
        <v>21</v>
      </c>
      <c r="R239" s="42">
        <v>0</v>
      </c>
      <c r="S239" s="32">
        <f t="shared" si="74"/>
        <v>10</v>
      </c>
      <c r="T239" s="42" t="s">
        <v>21</v>
      </c>
      <c r="U239" s="31">
        <f t="shared" si="75"/>
        <v>1092.5202612123865</v>
      </c>
      <c r="V239" s="24">
        <f t="shared" si="76"/>
        <v>1542945.311160638</v>
      </c>
      <c r="W239" s="42" t="s">
        <v>21</v>
      </c>
      <c r="X239" s="24">
        <f t="shared" si="77"/>
        <v>-14122.807291906953</v>
      </c>
      <c r="Y239" s="42">
        <f t="shared" si="78"/>
        <v>10</v>
      </c>
      <c r="Z239" s="42" t="s">
        <v>21</v>
      </c>
      <c r="AA239" s="42">
        <f t="shared" si="79"/>
        <v>-319.76046797830872</v>
      </c>
      <c r="AB239" s="47">
        <f t="shared" si="67"/>
        <v>106.63296009850782</v>
      </c>
      <c r="AC239" s="42" t="s">
        <v>21</v>
      </c>
      <c r="AD239" s="42">
        <f t="shared" si="68"/>
        <v>-4821.9812514918131</v>
      </c>
      <c r="AE239" s="42">
        <f t="shared" si="80"/>
        <v>4823.1601443366899</v>
      </c>
      <c r="AF239" s="31">
        <f t="shared" si="81"/>
        <v>-88.733171569216594</v>
      </c>
      <c r="AG239" s="54">
        <f t="shared" si="82"/>
        <v>4.8231601443366898</v>
      </c>
      <c r="AH239" s="14">
        <f t="shared" si="83"/>
        <v>145.13306194527536</v>
      </c>
    </row>
    <row r="240" spans="8:34">
      <c r="H240" s="32">
        <f t="shared" si="69"/>
        <v>968</v>
      </c>
      <c r="I240" s="50">
        <f t="shared" si="70"/>
        <v>968000</v>
      </c>
      <c r="J240" s="42">
        <v>0</v>
      </c>
      <c r="K240" s="24" t="s">
        <v>21</v>
      </c>
      <c r="L240" s="24">
        <f t="shared" si="71"/>
        <v>-1409.3627937998053</v>
      </c>
      <c r="M240" s="32">
        <v>0</v>
      </c>
      <c r="N240" s="28" t="s">
        <v>21</v>
      </c>
      <c r="O240" s="31">
        <f t="shared" si="72"/>
        <v>1094.7822079229711</v>
      </c>
      <c r="P240" s="42">
        <f t="shared" si="73"/>
        <v>10</v>
      </c>
      <c r="Q240" s="42" t="s">
        <v>21</v>
      </c>
      <c r="R240" s="42">
        <v>0</v>
      </c>
      <c r="S240" s="32">
        <f t="shared" si="74"/>
        <v>10</v>
      </c>
      <c r="T240" s="42" t="s">
        <v>21</v>
      </c>
      <c r="U240" s="31">
        <f t="shared" si="75"/>
        <v>1094.7822079229711</v>
      </c>
      <c r="V240" s="24">
        <f t="shared" si="76"/>
        <v>1542945.311160638</v>
      </c>
      <c r="W240" s="42" t="s">
        <v>21</v>
      </c>
      <c r="X240" s="24">
        <f t="shared" si="77"/>
        <v>-14093.627937998053</v>
      </c>
      <c r="Y240" s="42">
        <f t="shared" si="78"/>
        <v>10</v>
      </c>
      <c r="Z240" s="42" t="s">
        <v>21</v>
      </c>
      <c r="AA240" s="42">
        <f t="shared" si="79"/>
        <v>-314.58058587683422</v>
      </c>
      <c r="AB240" s="47">
        <f t="shared" si="67"/>
        <v>111.00107490962115</v>
      </c>
      <c r="AC240" s="42" t="s">
        <v>21</v>
      </c>
      <c r="AD240" s="42">
        <f t="shared" si="68"/>
        <v>-4901.2411116025032</v>
      </c>
      <c r="AE240" s="42">
        <f t="shared" si="80"/>
        <v>4902.497901345153</v>
      </c>
      <c r="AF240" s="31">
        <f t="shared" si="81"/>
        <v>-88.702613083124206</v>
      </c>
      <c r="AG240" s="54">
        <f t="shared" si="82"/>
        <v>4.9024979013451526</v>
      </c>
      <c r="AH240" s="14">
        <f t="shared" si="83"/>
        <v>142.78435485060243</v>
      </c>
    </row>
    <row r="241" spans="8:34">
      <c r="H241" s="32">
        <f t="shared" si="69"/>
        <v>970</v>
      </c>
      <c r="I241" s="50">
        <f t="shared" si="70"/>
        <v>970000</v>
      </c>
      <c r="J241" s="42">
        <v>0</v>
      </c>
      <c r="K241" s="24" t="s">
        <v>21</v>
      </c>
      <c r="L241" s="24">
        <f t="shared" si="71"/>
        <v>-1406.4568911321769</v>
      </c>
      <c r="M241" s="32">
        <v>0</v>
      </c>
      <c r="N241" s="28" t="s">
        <v>21</v>
      </c>
      <c r="O241" s="31">
        <f t="shared" si="72"/>
        <v>1097.0441546335558</v>
      </c>
      <c r="P241" s="42">
        <f t="shared" si="73"/>
        <v>10</v>
      </c>
      <c r="Q241" s="42" t="s">
        <v>21</v>
      </c>
      <c r="R241" s="42">
        <v>0</v>
      </c>
      <c r="S241" s="32">
        <f t="shared" si="74"/>
        <v>10</v>
      </c>
      <c r="T241" s="42" t="s">
        <v>21</v>
      </c>
      <c r="U241" s="31">
        <f t="shared" si="75"/>
        <v>1097.0441546335558</v>
      </c>
      <c r="V241" s="24">
        <f t="shared" si="76"/>
        <v>1542945.311160638</v>
      </c>
      <c r="W241" s="42" t="s">
        <v>21</v>
      </c>
      <c r="X241" s="24">
        <f t="shared" si="77"/>
        <v>-14064.568911321769</v>
      </c>
      <c r="Y241" s="42">
        <f t="shared" si="78"/>
        <v>10</v>
      </c>
      <c r="Z241" s="42" t="s">
        <v>21</v>
      </c>
      <c r="AA241" s="42">
        <f t="shared" si="79"/>
        <v>-309.41273649862114</v>
      </c>
      <c r="AB241" s="47">
        <f t="shared" si="67"/>
        <v>115.58984558264864</v>
      </c>
      <c r="AC241" s="42" t="s">
        <v>21</v>
      </c>
      <c r="AD241" s="42">
        <f t="shared" si="68"/>
        <v>-4982.9539344502136</v>
      </c>
      <c r="AE241" s="42">
        <f t="shared" si="80"/>
        <v>4984.2944260200647</v>
      </c>
      <c r="AF241" s="31">
        <f t="shared" si="81"/>
        <v>-88.671145096193229</v>
      </c>
      <c r="AG241" s="54">
        <f t="shared" si="82"/>
        <v>4.9842944260200648</v>
      </c>
      <c r="AH241" s="14">
        <f t="shared" si="83"/>
        <v>140.44114174831094</v>
      </c>
    </row>
    <row r="242" spans="8:34">
      <c r="H242" s="32">
        <f t="shared" si="69"/>
        <v>972</v>
      </c>
      <c r="I242" s="50">
        <f t="shared" si="70"/>
        <v>972000</v>
      </c>
      <c r="J242" s="42">
        <v>0</v>
      </c>
      <c r="K242" s="24" t="s">
        <v>21</v>
      </c>
      <c r="L242" s="24">
        <f t="shared" si="71"/>
        <v>-1403.5629469117403</v>
      </c>
      <c r="M242" s="32">
        <v>0</v>
      </c>
      <c r="N242" s="28" t="s">
        <v>21</v>
      </c>
      <c r="O242" s="31">
        <f t="shared" si="72"/>
        <v>1099.3061013441404</v>
      </c>
      <c r="P242" s="42">
        <f t="shared" si="73"/>
        <v>10</v>
      </c>
      <c r="Q242" s="42" t="s">
        <v>21</v>
      </c>
      <c r="R242" s="42">
        <v>0</v>
      </c>
      <c r="S242" s="32">
        <f t="shared" si="74"/>
        <v>10</v>
      </c>
      <c r="T242" s="42" t="s">
        <v>21</v>
      </c>
      <c r="U242" s="31">
        <f t="shared" si="75"/>
        <v>1099.3061013441404</v>
      </c>
      <c r="V242" s="24">
        <f t="shared" si="76"/>
        <v>1542945.311160638</v>
      </c>
      <c r="W242" s="42" t="s">
        <v>21</v>
      </c>
      <c r="X242" s="24">
        <f t="shared" si="77"/>
        <v>-14035.629469117403</v>
      </c>
      <c r="Y242" s="42">
        <f t="shared" si="78"/>
        <v>10</v>
      </c>
      <c r="Z242" s="42" t="s">
        <v>21</v>
      </c>
      <c r="AA242" s="42">
        <f t="shared" si="79"/>
        <v>-304.25684556759984</v>
      </c>
      <c r="AB242" s="47">
        <f t="shared" si="67"/>
        <v>120.41381755466792</v>
      </c>
      <c r="AC242" s="42" t="s">
        <v>21</v>
      </c>
      <c r="AD242" s="42">
        <f t="shared" si="68"/>
        <v>-5067.2357761053136</v>
      </c>
      <c r="AE242" s="42">
        <f t="shared" si="80"/>
        <v>5068.6662839547553</v>
      </c>
      <c r="AF242" s="31">
        <f t="shared" si="81"/>
        <v>-88.638724218197979</v>
      </c>
      <c r="AG242" s="54">
        <f t="shared" si="82"/>
        <v>5.0686662839547552</v>
      </c>
      <c r="AH242" s="14">
        <f t="shared" si="83"/>
        <v>138.10339067219769</v>
      </c>
    </row>
    <row r="243" spans="8:34">
      <c r="H243" s="32">
        <f t="shared" si="69"/>
        <v>974</v>
      </c>
      <c r="I243" s="50">
        <f t="shared" si="70"/>
        <v>974000</v>
      </c>
      <c r="J243" s="42">
        <v>0</v>
      </c>
      <c r="K243" s="24" t="s">
        <v>21</v>
      </c>
      <c r="L243" s="24">
        <f t="shared" si="71"/>
        <v>-1400.6808874724964</v>
      </c>
      <c r="M243" s="32">
        <v>0</v>
      </c>
      <c r="N243" s="28" t="s">
        <v>21</v>
      </c>
      <c r="O243" s="31">
        <f t="shared" si="72"/>
        <v>1101.5680480547251</v>
      </c>
      <c r="P243" s="42">
        <f t="shared" si="73"/>
        <v>10</v>
      </c>
      <c r="Q243" s="42" t="s">
        <v>21</v>
      </c>
      <c r="R243" s="42">
        <v>0</v>
      </c>
      <c r="S243" s="32">
        <f t="shared" si="74"/>
        <v>10</v>
      </c>
      <c r="T243" s="42" t="s">
        <v>21</v>
      </c>
      <c r="U243" s="31">
        <f t="shared" si="75"/>
        <v>1101.5680480547251</v>
      </c>
      <c r="V243" s="24">
        <f t="shared" si="76"/>
        <v>1542945.3111606378</v>
      </c>
      <c r="W243" s="42" t="s">
        <v>21</v>
      </c>
      <c r="X243" s="24">
        <f t="shared" si="77"/>
        <v>-14006.808874724964</v>
      </c>
      <c r="Y243" s="42">
        <f t="shared" si="78"/>
        <v>10</v>
      </c>
      <c r="Z243" s="42" t="s">
        <v>21</v>
      </c>
      <c r="AA243" s="42">
        <f t="shared" si="79"/>
        <v>-299.11283941777128</v>
      </c>
      <c r="AB243" s="47">
        <f t="shared" si="67"/>
        <v>125.48873660246851</v>
      </c>
      <c r="AC243" s="42" t="s">
        <v>21</v>
      </c>
      <c r="AD243" s="42">
        <f t="shared" si="68"/>
        <v>-5154.2101194838124</v>
      </c>
      <c r="AE243" s="42">
        <f t="shared" si="80"/>
        <v>5155.7375203556876</v>
      </c>
      <c r="AF243" s="31">
        <f t="shared" si="81"/>
        <v>-88.605304273952171</v>
      </c>
      <c r="AG243" s="54">
        <f t="shared" si="82"/>
        <v>5.1557375203556877</v>
      </c>
      <c r="AH243" s="14">
        <f t="shared" si="83"/>
        <v>135.77107004309016</v>
      </c>
    </row>
    <row r="244" spans="8:34">
      <c r="H244" s="32">
        <f t="shared" si="69"/>
        <v>976</v>
      </c>
      <c r="I244" s="50">
        <f t="shared" si="70"/>
        <v>976000</v>
      </c>
      <c r="J244" s="42">
        <v>0</v>
      </c>
      <c r="K244" s="24" t="s">
        <v>21</v>
      </c>
      <c r="L244" s="24">
        <f t="shared" si="71"/>
        <v>-1397.8106397522658</v>
      </c>
      <c r="M244" s="32">
        <v>0</v>
      </c>
      <c r="N244" s="28" t="s">
        <v>21</v>
      </c>
      <c r="O244" s="31">
        <f t="shared" si="72"/>
        <v>1103.8299947653097</v>
      </c>
      <c r="P244" s="42">
        <f t="shared" si="73"/>
        <v>10</v>
      </c>
      <c r="Q244" s="42" t="s">
        <v>21</v>
      </c>
      <c r="R244" s="42">
        <v>0</v>
      </c>
      <c r="S244" s="32">
        <f t="shared" si="74"/>
        <v>10</v>
      </c>
      <c r="T244" s="42" t="s">
        <v>21</v>
      </c>
      <c r="U244" s="31">
        <f t="shared" si="75"/>
        <v>1103.8299947653097</v>
      </c>
      <c r="V244" s="24">
        <f t="shared" si="76"/>
        <v>1542945.3111606378</v>
      </c>
      <c r="W244" s="42" t="s">
        <v>21</v>
      </c>
      <c r="X244" s="24">
        <f t="shared" si="77"/>
        <v>-13978.106397522659</v>
      </c>
      <c r="Y244" s="42">
        <f t="shared" si="78"/>
        <v>10</v>
      </c>
      <c r="Z244" s="42" t="s">
        <v>21</v>
      </c>
      <c r="AA244" s="42">
        <f t="shared" si="79"/>
        <v>-293.98064498695612</v>
      </c>
      <c r="AB244" s="47">
        <f t="shared" si="67"/>
        <v>130.8316687894561</v>
      </c>
      <c r="AC244" s="42" t="s">
        <v>21</v>
      </c>
      <c r="AD244" s="42">
        <f t="shared" si="68"/>
        <v>-5244.0084772966784</v>
      </c>
      <c r="AE244" s="42">
        <f t="shared" si="80"/>
        <v>5245.6402693587042</v>
      </c>
      <c r="AF244" s="31">
        <f t="shared" si="81"/>
        <v>-88.57083607613761</v>
      </c>
      <c r="AG244" s="54">
        <f t="shared" si="82"/>
        <v>5.2456402693587041</v>
      </c>
      <c r="AH244" s="14">
        <f t="shared" si="83"/>
        <v>133.44414867502479</v>
      </c>
    </row>
    <row r="245" spans="8:34">
      <c r="H245" s="32">
        <f t="shared" si="69"/>
        <v>978</v>
      </c>
      <c r="I245" s="50">
        <f t="shared" si="70"/>
        <v>978000</v>
      </c>
      <c r="J245" s="42">
        <v>0</v>
      </c>
      <c r="K245" s="24" t="s">
        <v>21</v>
      </c>
      <c r="L245" s="24">
        <f t="shared" si="71"/>
        <v>-1394.9521312865149</v>
      </c>
      <c r="M245" s="32">
        <v>0</v>
      </c>
      <c r="N245" s="28" t="s">
        <v>21</v>
      </c>
      <c r="O245" s="31">
        <f t="shared" si="72"/>
        <v>1106.0919414758944</v>
      </c>
      <c r="P245" s="42">
        <f t="shared" si="73"/>
        <v>10</v>
      </c>
      <c r="Q245" s="42" t="s">
        <v>21</v>
      </c>
      <c r="R245" s="42">
        <v>0</v>
      </c>
      <c r="S245" s="32">
        <f t="shared" si="74"/>
        <v>10</v>
      </c>
      <c r="T245" s="42" t="s">
        <v>21</v>
      </c>
      <c r="U245" s="31">
        <f t="shared" si="75"/>
        <v>1106.0919414758944</v>
      </c>
      <c r="V245" s="24">
        <f t="shared" si="76"/>
        <v>1542945.311160638</v>
      </c>
      <c r="W245" s="42" t="s">
        <v>21</v>
      </c>
      <c r="X245" s="24">
        <f t="shared" si="77"/>
        <v>-13949.521312865149</v>
      </c>
      <c r="Y245" s="42">
        <f t="shared" si="78"/>
        <v>10</v>
      </c>
      <c r="Z245" s="42" t="s">
        <v>21</v>
      </c>
      <c r="AA245" s="42">
        <f t="shared" si="79"/>
        <v>-288.86018981062057</v>
      </c>
      <c r="AB245" s="47">
        <f t="shared" si="67"/>
        <v>136.46113456905493</v>
      </c>
      <c r="AC245" s="42" t="s">
        <v>21</v>
      </c>
      <c r="AD245" s="42">
        <f t="shared" si="68"/>
        <v>-5336.7710546254984</v>
      </c>
      <c r="AE245" s="42">
        <f t="shared" si="80"/>
        <v>5338.5154238548776</v>
      </c>
      <c r="AF245" s="31">
        <f t="shared" si="81"/>
        <v>-88.535267175538152</v>
      </c>
      <c r="AG245" s="54">
        <f t="shared" si="82"/>
        <v>5.3385154238548775</v>
      </c>
      <c r="AH245" s="14">
        <f t="shared" si="83"/>
        <v>131.12259578235674</v>
      </c>
    </row>
    <row r="246" spans="8:34">
      <c r="H246" s="32">
        <f t="shared" si="69"/>
        <v>980</v>
      </c>
      <c r="I246" s="50">
        <f t="shared" si="70"/>
        <v>980000</v>
      </c>
      <c r="J246" s="42">
        <v>0</v>
      </c>
      <c r="K246" s="24" t="s">
        <v>21</v>
      </c>
      <c r="L246" s="24">
        <f t="shared" si="71"/>
        <v>-1392.1052902022566</v>
      </c>
      <c r="M246" s="32">
        <v>0</v>
      </c>
      <c r="N246" s="28" t="s">
        <v>21</v>
      </c>
      <c r="O246" s="31">
        <f t="shared" si="72"/>
        <v>1108.353888186479</v>
      </c>
      <c r="P246" s="42">
        <f t="shared" si="73"/>
        <v>10</v>
      </c>
      <c r="Q246" s="42" t="s">
        <v>21</v>
      </c>
      <c r="R246" s="42">
        <v>0</v>
      </c>
      <c r="S246" s="32">
        <f t="shared" si="74"/>
        <v>10</v>
      </c>
      <c r="T246" s="42" t="s">
        <v>21</v>
      </c>
      <c r="U246" s="31">
        <f t="shared" si="75"/>
        <v>1108.353888186479</v>
      </c>
      <c r="V246" s="24">
        <f t="shared" si="76"/>
        <v>1542945.3111606378</v>
      </c>
      <c r="W246" s="42" t="s">
        <v>21</v>
      </c>
      <c r="X246" s="24">
        <f t="shared" si="77"/>
        <v>-13921.052902022566</v>
      </c>
      <c r="Y246" s="42">
        <f t="shared" si="78"/>
        <v>10</v>
      </c>
      <c r="Z246" s="42" t="s">
        <v>21</v>
      </c>
      <c r="AA246" s="42">
        <f t="shared" si="79"/>
        <v>-283.75140201577756</v>
      </c>
      <c r="AB246" s="47">
        <f t="shared" si="67"/>
        <v>142.39725898100747</v>
      </c>
      <c r="AC246" s="42" t="s">
        <v>21</v>
      </c>
      <c r="AD246" s="42">
        <f t="shared" si="68"/>
        <v>-5432.6474781087209</v>
      </c>
      <c r="AE246" s="42">
        <f t="shared" si="80"/>
        <v>5434.5133729494446</v>
      </c>
      <c r="AF246" s="31">
        <f t="shared" si="81"/>
        <v>-88.498541586015975</v>
      </c>
      <c r="AG246" s="54">
        <f t="shared" si="82"/>
        <v>5.4345133729494446</v>
      </c>
      <c r="AH246" s="14">
        <f t="shared" si="83"/>
        <v>128.80638098790669</v>
      </c>
    </row>
    <row r="247" spans="8:34">
      <c r="H247" s="32">
        <f t="shared" si="69"/>
        <v>982</v>
      </c>
      <c r="I247" s="50">
        <f t="shared" si="70"/>
        <v>982000</v>
      </c>
      <c r="J247" s="42">
        <v>0</v>
      </c>
      <c r="K247" s="24" t="s">
        <v>21</v>
      </c>
      <c r="L247" s="24">
        <f t="shared" si="71"/>
        <v>-1389.2700452120282</v>
      </c>
      <c r="M247" s="32">
        <v>0</v>
      </c>
      <c r="N247" s="28" t="s">
        <v>21</v>
      </c>
      <c r="O247" s="31">
        <f t="shared" si="72"/>
        <v>1110.6158348970637</v>
      </c>
      <c r="P247" s="42">
        <f t="shared" si="73"/>
        <v>10</v>
      </c>
      <c r="Q247" s="42" t="s">
        <v>21</v>
      </c>
      <c r="R247" s="42">
        <v>0</v>
      </c>
      <c r="S247" s="32">
        <f t="shared" si="74"/>
        <v>10</v>
      </c>
      <c r="T247" s="42" t="s">
        <v>21</v>
      </c>
      <c r="U247" s="31">
        <f t="shared" si="75"/>
        <v>1110.6158348970637</v>
      </c>
      <c r="V247" s="24">
        <f t="shared" si="76"/>
        <v>1542945.311160638</v>
      </c>
      <c r="W247" s="42" t="s">
        <v>21</v>
      </c>
      <c r="X247" s="24">
        <f t="shared" si="77"/>
        <v>-13892.700452120282</v>
      </c>
      <c r="Y247" s="42">
        <f t="shared" si="78"/>
        <v>10</v>
      </c>
      <c r="Z247" s="42" t="s">
        <v>21</v>
      </c>
      <c r="AA247" s="42">
        <f t="shared" si="79"/>
        <v>-278.65421031496453</v>
      </c>
      <c r="AB247" s="47">
        <f t="shared" si="67"/>
        <v>148.66194017946978</v>
      </c>
      <c r="AC247" s="42" t="s">
        <v>21</v>
      </c>
      <c r="AD247" s="42">
        <f t="shared" si="68"/>
        <v>-5531.7975996720925</v>
      </c>
      <c r="AE247" s="42">
        <f t="shared" si="80"/>
        <v>5533.7948151513392</v>
      </c>
      <c r="AF247" s="31">
        <f t="shared" si="81"/>
        <v>-88.460599481204667</v>
      </c>
      <c r="AG247" s="54">
        <f t="shared" si="82"/>
        <v>5.5337948151513396</v>
      </c>
      <c r="AH247" s="14">
        <f t="shared" si="83"/>
        <v>126.49547433226546</v>
      </c>
    </row>
    <row r="248" spans="8:34">
      <c r="H248" s="32">
        <f t="shared" si="69"/>
        <v>984</v>
      </c>
      <c r="I248" s="50">
        <f t="shared" si="70"/>
        <v>984000</v>
      </c>
      <c r="J248" s="42">
        <v>0</v>
      </c>
      <c r="K248" s="24" t="s">
        <v>21</v>
      </c>
      <c r="L248" s="24">
        <f t="shared" si="71"/>
        <v>-1386.4463256079384</v>
      </c>
      <c r="M248" s="32">
        <v>0</v>
      </c>
      <c r="N248" s="28" t="s">
        <v>21</v>
      </c>
      <c r="O248" s="31">
        <f t="shared" si="72"/>
        <v>1112.8777816076483</v>
      </c>
      <c r="P248" s="42">
        <f t="shared" si="73"/>
        <v>10</v>
      </c>
      <c r="Q248" s="42" t="s">
        <v>21</v>
      </c>
      <c r="R248" s="42">
        <v>0</v>
      </c>
      <c r="S248" s="32">
        <f t="shared" si="74"/>
        <v>10</v>
      </c>
      <c r="T248" s="42" t="s">
        <v>21</v>
      </c>
      <c r="U248" s="31">
        <f t="shared" si="75"/>
        <v>1112.8777816076483</v>
      </c>
      <c r="V248" s="24">
        <f t="shared" si="76"/>
        <v>1542945.3111606378</v>
      </c>
      <c r="W248" s="42" t="s">
        <v>21</v>
      </c>
      <c r="X248" s="24">
        <f t="shared" si="77"/>
        <v>-13864.463256079383</v>
      </c>
      <c r="Y248" s="42">
        <f t="shared" si="78"/>
        <v>10</v>
      </c>
      <c r="Z248" s="42" t="s">
        <v>21</v>
      </c>
      <c r="AA248" s="42">
        <f t="shared" si="79"/>
        <v>-273.5685440002901</v>
      </c>
      <c r="AB248" s="47">
        <f t="shared" si="67"/>
        <v>155.27903888765252</v>
      </c>
      <c r="AC248" s="42" t="s">
        <v>21</v>
      </c>
      <c r="AD248" s="42">
        <f t="shared" si="68"/>
        <v>-5634.3923838338906</v>
      </c>
      <c r="AE248" s="42">
        <f t="shared" si="80"/>
        <v>5636.5316565174389</v>
      </c>
      <c r="AF248" s="31">
        <f t="shared" si="81"/>
        <v>-88.421376859456629</v>
      </c>
      <c r="AG248" s="54">
        <f t="shared" si="82"/>
        <v>5.6365316565174393</v>
      </c>
      <c r="AH248" s="14">
        <f t="shared" si="83"/>
        <v>124.18984628439019</v>
      </c>
    </row>
    <row r="249" spans="8:34">
      <c r="H249" s="32">
        <f t="shared" si="69"/>
        <v>986</v>
      </c>
      <c r="I249" s="50">
        <f t="shared" si="70"/>
        <v>986000</v>
      </c>
      <c r="J249" s="42">
        <v>0</v>
      </c>
      <c r="K249" s="24" t="s">
        <v>21</v>
      </c>
      <c r="L249" s="24">
        <f t="shared" si="71"/>
        <v>-1383.6340612557926</v>
      </c>
      <c r="M249" s="32">
        <v>0</v>
      </c>
      <c r="N249" s="28" t="s">
        <v>21</v>
      </c>
      <c r="O249" s="31">
        <f t="shared" si="72"/>
        <v>1115.139728318233</v>
      </c>
      <c r="P249" s="42">
        <f t="shared" si="73"/>
        <v>10</v>
      </c>
      <c r="Q249" s="42" t="s">
        <v>21</v>
      </c>
      <c r="R249" s="42">
        <v>0</v>
      </c>
      <c r="S249" s="32">
        <f t="shared" si="74"/>
        <v>10</v>
      </c>
      <c r="T249" s="42" t="s">
        <v>21</v>
      </c>
      <c r="U249" s="31">
        <f t="shared" si="75"/>
        <v>1115.139728318233</v>
      </c>
      <c r="V249" s="24">
        <f t="shared" si="76"/>
        <v>1542945.311160638</v>
      </c>
      <c r="W249" s="42" t="s">
        <v>21</v>
      </c>
      <c r="X249" s="24">
        <f t="shared" si="77"/>
        <v>-13836.340612557926</v>
      </c>
      <c r="Y249" s="42">
        <f t="shared" si="78"/>
        <v>10</v>
      </c>
      <c r="Z249" s="42" t="s">
        <v>21</v>
      </c>
      <c r="AA249" s="42">
        <f t="shared" si="79"/>
        <v>-268.49433293755965</v>
      </c>
      <c r="AB249" s="47">
        <f t="shared" si="67"/>
        <v>162.2745917934453</v>
      </c>
      <c r="AC249" s="42" t="s">
        <v>21</v>
      </c>
      <c r="AD249" s="42">
        <f t="shared" si="68"/>
        <v>-5740.6148888853813</v>
      </c>
      <c r="AE249" s="42">
        <f t="shared" si="80"/>
        <v>5742.9080042809537</v>
      </c>
      <c r="AF249" s="31">
        <f t="shared" si="81"/>
        <v>-88.380805173119214</v>
      </c>
      <c r="AG249" s="54">
        <f t="shared" si="82"/>
        <v>5.7429080042809542</v>
      </c>
      <c r="AH249" s="14">
        <f t="shared" si="83"/>
        <v>121.88946775365316</v>
      </c>
    </row>
    <row r="250" spans="8:34">
      <c r="H250" s="32">
        <f t="shared" si="69"/>
        <v>988</v>
      </c>
      <c r="I250" s="50">
        <f t="shared" si="70"/>
        <v>988000</v>
      </c>
      <c r="J250" s="42">
        <v>0</v>
      </c>
      <c r="K250" s="24" t="s">
        <v>21</v>
      </c>
      <c r="L250" s="24">
        <f t="shared" si="71"/>
        <v>-1380.8331825892828</v>
      </c>
      <c r="M250" s="32">
        <v>0</v>
      </c>
      <c r="N250" s="28" t="s">
        <v>21</v>
      </c>
      <c r="O250" s="31">
        <f t="shared" si="72"/>
        <v>1117.4016750288176</v>
      </c>
      <c r="P250" s="42">
        <f t="shared" si="73"/>
        <v>10</v>
      </c>
      <c r="Q250" s="42" t="s">
        <v>21</v>
      </c>
      <c r="R250" s="42">
        <v>0</v>
      </c>
      <c r="S250" s="32">
        <f t="shared" si="74"/>
        <v>10</v>
      </c>
      <c r="T250" s="42" t="s">
        <v>21</v>
      </c>
      <c r="U250" s="31">
        <f t="shared" si="75"/>
        <v>1117.4016750288176</v>
      </c>
      <c r="V250" s="24">
        <f t="shared" si="76"/>
        <v>1542945.3111606378</v>
      </c>
      <c r="W250" s="42" t="s">
        <v>21</v>
      </c>
      <c r="X250" s="24">
        <f t="shared" si="77"/>
        <v>-13808.331825892828</v>
      </c>
      <c r="Y250" s="42">
        <f t="shared" si="78"/>
        <v>10</v>
      </c>
      <c r="Z250" s="42" t="s">
        <v>21</v>
      </c>
      <c r="AA250" s="42">
        <f t="shared" si="79"/>
        <v>-263.43150756046521</v>
      </c>
      <c r="AB250" s="47">
        <f t="shared" si="67"/>
        <v>169.67705239687388</v>
      </c>
      <c r="AC250" s="42" t="s">
        <v>21</v>
      </c>
      <c r="AD250" s="42">
        <f t="shared" si="68"/>
        <v>-5850.6613537217354</v>
      </c>
      <c r="AE250" s="42">
        <f t="shared" si="80"/>
        <v>5853.1212680110375</v>
      </c>
      <c r="AF250" s="31">
        <f t="shared" si="81"/>
        <v>-88.338810917611653</v>
      </c>
      <c r="AG250" s="54">
        <f t="shared" si="82"/>
        <v>5.8531212680110372</v>
      </c>
      <c r="AH250" s="14">
        <f t="shared" si="83"/>
        <v>119.59431010351655</v>
      </c>
    </row>
    <row r="251" spans="8:34">
      <c r="H251" s="32">
        <f t="shared" si="69"/>
        <v>990</v>
      </c>
      <c r="I251" s="50">
        <f t="shared" si="70"/>
        <v>990000</v>
      </c>
      <c r="J251" s="42">
        <v>0</v>
      </c>
      <c r="K251" s="24" t="s">
        <v>21</v>
      </c>
      <c r="L251" s="24">
        <f t="shared" si="71"/>
        <v>-1378.0436206042541</v>
      </c>
      <c r="M251" s="32">
        <v>0</v>
      </c>
      <c r="N251" s="28" t="s">
        <v>21</v>
      </c>
      <c r="O251" s="31">
        <f t="shared" si="72"/>
        <v>1119.6636217394023</v>
      </c>
      <c r="P251" s="42">
        <f t="shared" si="73"/>
        <v>10</v>
      </c>
      <c r="Q251" s="42" t="s">
        <v>21</v>
      </c>
      <c r="R251" s="42">
        <v>0</v>
      </c>
      <c r="S251" s="32">
        <f t="shared" si="74"/>
        <v>10</v>
      </c>
      <c r="T251" s="42" t="s">
        <v>21</v>
      </c>
      <c r="U251" s="31">
        <f t="shared" si="75"/>
        <v>1119.6636217394023</v>
      </c>
      <c r="V251" s="24">
        <f t="shared" si="76"/>
        <v>1542945.311160638</v>
      </c>
      <c r="W251" s="42" t="s">
        <v>21</v>
      </c>
      <c r="X251" s="24">
        <f t="shared" si="77"/>
        <v>-13780.436206042541</v>
      </c>
      <c r="Y251" s="42">
        <f t="shared" si="78"/>
        <v>10</v>
      </c>
      <c r="Z251" s="42" t="s">
        <v>21</v>
      </c>
      <c r="AA251" s="42">
        <f t="shared" si="79"/>
        <v>-258.37999886485181</v>
      </c>
      <c r="AB251" s="47">
        <f t="shared" si="67"/>
        <v>177.51756340894966</v>
      </c>
      <c r="AC251" s="42" t="s">
        <v>21</v>
      </c>
      <c r="AD251" s="42">
        <f t="shared" si="68"/>
        <v>-5964.7424038138215</v>
      </c>
      <c r="AE251" s="42">
        <f t="shared" si="80"/>
        <v>5967.383382117604</v>
      </c>
      <c r="AF251" s="31">
        <f t="shared" si="81"/>
        <v>-88.295315175142051</v>
      </c>
      <c r="AG251" s="54">
        <f t="shared" si="82"/>
        <v>5.9673833821176041</v>
      </c>
      <c r="AH251" s="14">
        <f t="shared" si="83"/>
        <v>117.30434516704302</v>
      </c>
    </row>
    <row r="252" spans="8:34">
      <c r="H252" s="32">
        <f t="shared" si="69"/>
        <v>992</v>
      </c>
      <c r="I252" s="50">
        <f t="shared" si="70"/>
        <v>992000</v>
      </c>
      <c r="J252" s="42">
        <v>0</v>
      </c>
      <c r="K252" s="24" t="s">
        <v>21</v>
      </c>
      <c r="L252" s="24">
        <f t="shared" si="71"/>
        <v>-1375.265306853036</v>
      </c>
      <c r="M252" s="32">
        <v>0</v>
      </c>
      <c r="N252" s="28" t="s">
        <v>21</v>
      </c>
      <c r="O252" s="31">
        <f t="shared" si="72"/>
        <v>1121.9255684499869</v>
      </c>
      <c r="P252" s="42">
        <f t="shared" si="73"/>
        <v>10</v>
      </c>
      <c r="Q252" s="42" t="s">
        <v>21</v>
      </c>
      <c r="R252" s="42">
        <v>0</v>
      </c>
      <c r="S252" s="32">
        <f t="shared" si="74"/>
        <v>10</v>
      </c>
      <c r="T252" s="42" t="s">
        <v>21</v>
      </c>
      <c r="U252" s="31">
        <f t="shared" si="75"/>
        <v>1121.9255684499869</v>
      </c>
      <c r="V252" s="24">
        <f t="shared" si="76"/>
        <v>1542945.3111606382</v>
      </c>
      <c r="W252" s="42" t="s">
        <v>21</v>
      </c>
      <c r="X252" s="24">
        <f t="shared" si="77"/>
        <v>-13752.653068530361</v>
      </c>
      <c r="Y252" s="42">
        <f t="shared" si="78"/>
        <v>10</v>
      </c>
      <c r="Z252" s="42" t="s">
        <v>21</v>
      </c>
      <c r="AA252" s="42">
        <f t="shared" si="79"/>
        <v>-253.33973840304907</v>
      </c>
      <c r="AB252" s="47">
        <f t="shared" si="67"/>
        <v>185.83026550182447</v>
      </c>
      <c r="AC252" s="42" t="s">
        <v>21</v>
      </c>
      <c r="AD252" s="42">
        <f t="shared" si="68"/>
        <v>-6083.0843918131732</v>
      </c>
      <c r="AE252" s="42">
        <f t="shared" si="80"/>
        <v>6085.9221655799638</v>
      </c>
      <c r="AF252" s="31">
        <f t="shared" si="81"/>
        <v>-88.250233107110304</v>
      </c>
      <c r="AG252" s="54">
        <f t="shared" si="82"/>
        <v>6.085922165579964</v>
      </c>
      <c r="AH252" s="14">
        <f t="shared" si="83"/>
        <v>115.0195452644756</v>
      </c>
    </row>
    <row r="253" spans="8:34">
      <c r="H253" s="32">
        <f t="shared" si="69"/>
        <v>994</v>
      </c>
      <c r="I253" s="50">
        <f t="shared" si="70"/>
        <v>994000</v>
      </c>
      <c r="J253" s="42">
        <v>0</v>
      </c>
      <c r="K253" s="24" t="s">
        <v>21</v>
      </c>
      <c r="L253" s="24">
        <f t="shared" si="71"/>
        <v>-1372.4981734388446</v>
      </c>
      <c r="M253" s="32">
        <v>0</v>
      </c>
      <c r="N253" s="28" t="s">
        <v>21</v>
      </c>
      <c r="O253" s="31">
        <f t="shared" si="72"/>
        <v>1124.1875151605716</v>
      </c>
      <c r="P253" s="42">
        <f t="shared" si="73"/>
        <v>10</v>
      </c>
      <c r="Q253" s="42" t="s">
        <v>21</v>
      </c>
      <c r="R253" s="42">
        <v>0</v>
      </c>
      <c r="S253" s="32">
        <f t="shared" si="74"/>
        <v>10</v>
      </c>
      <c r="T253" s="42" t="s">
        <v>21</v>
      </c>
      <c r="U253" s="31">
        <f t="shared" si="75"/>
        <v>1124.1875151605716</v>
      </c>
      <c r="V253" s="24">
        <f t="shared" si="76"/>
        <v>1542945.311160638</v>
      </c>
      <c r="W253" s="42" t="s">
        <v>21</v>
      </c>
      <c r="X253" s="24">
        <f t="shared" si="77"/>
        <v>-13724.981734388446</v>
      </c>
      <c r="Y253" s="42">
        <f t="shared" si="78"/>
        <v>10</v>
      </c>
      <c r="Z253" s="42" t="s">
        <v>21</v>
      </c>
      <c r="AA253" s="42">
        <f t="shared" si="79"/>
        <v>-248.31065827827297</v>
      </c>
      <c r="AB253" s="47">
        <f t="shared" si="67"/>
        <v>194.65264804573795</v>
      </c>
      <c r="AC253" s="42" t="s">
        <v>21</v>
      </c>
      <c r="AD253" s="42">
        <f t="shared" si="68"/>
        <v>-6205.9308906234619</v>
      </c>
      <c r="AE253" s="42">
        <f t="shared" si="80"/>
        <v>6208.9828371952954</v>
      </c>
      <c r="AF253" s="31">
        <f t="shared" si="81"/>
        <v>-88.203473388337784</v>
      </c>
      <c r="AG253" s="54">
        <f t="shared" si="82"/>
        <v>6.2089828371952951</v>
      </c>
      <c r="AH253" s="14">
        <f t="shared" si="83"/>
        <v>112.73988322315964</v>
      </c>
    </row>
    <row r="254" spans="8:34">
      <c r="H254" s="32">
        <f t="shared" si="69"/>
        <v>996</v>
      </c>
      <c r="I254" s="50">
        <f t="shared" si="70"/>
        <v>996000</v>
      </c>
      <c r="J254" s="42">
        <v>0</v>
      </c>
      <c r="K254" s="24" t="s">
        <v>21</v>
      </c>
      <c r="L254" s="24">
        <f t="shared" si="71"/>
        <v>-1369.7421530102527</v>
      </c>
      <c r="M254" s="32">
        <v>0</v>
      </c>
      <c r="N254" s="28" t="s">
        <v>21</v>
      </c>
      <c r="O254" s="31">
        <f t="shared" si="72"/>
        <v>1126.4494618711562</v>
      </c>
      <c r="P254" s="42">
        <f t="shared" si="73"/>
        <v>10</v>
      </c>
      <c r="Q254" s="42" t="s">
        <v>21</v>
      </c>
      <c r="R254" s="42">
        <v>0</v>
      </c>
      <c r="S254" s="32">
        <f t="shared" si="74"/>
        <v>10</v>
      </c>
      <c r="T254" s="42" t="s">
        <v>21</v>
      </c>
      <c r="U254" s="31">
        <f t="shared" si="75"/>
        <v>1126.4494618711562</v>
      </c>
      <c r="V254" s="24">
        <f t="shared" si="76"/>
        <v>1542945.311160638</v>
      </c>
      <c r="W254" s="42" t="s">
        <v>21</v>
      </c>
      <c r="X254" s="24">
        <f t="shared" si="77"/>
        <v>-13697.421530102527</v>
      </c>
      <c r="Y254" s="42">
        <f t="shared" si="78"/>
        <v>10</v>
      </c>
      <c r="Z254" s="42" t="s">
        <v>21</v>
      </c>
      <c r="AA254" s="42">
        <f t="shared" si="79"/>
        <v>-243.29269113909641</v>
      </c>
      <c r="AB254" s="47">
        <f t="shared" si="67"/>
        <v>204.0259484683705</v>
      </c>
      <c r="AC254" s="42" t="s">
        <v>21</v>
      </c>
      <c r="AD254" s="42">
        <f t="shared" si="68"/>
        <v>-6333.5443595178995</v>
      </c>
      <c r="AE254" s="42">
        <f t="shared" si="80"/>
        <v>6336.8297074822376</v>
      </c>
      <c r="AF254" s="31">
        <f t="shared" si="81"/>
        <v>-88.154937575205295</v>
      </c>
      <c r="AG254" s="54">
        <f t="shared" si="82"/>
        <v>6.3368297074822379</v>
      </c>
      <c r="AH254" s="14">
        <f t="shared" si="83"/>
        <v>110.46533240012306</v>
      </c>
    </row>
    <row r="255" spans="8:34">
      <c r="H255" s="32">
        <f t="shared" si="69"/>
        <v>998</v>
      </c>
      <c r="I255" s="50">
        <f t="shared" si="70"/>
        <v>998000</v>
      </c>
      <c r="J255" s="42">
        <v>0</v>
      </c>
      <c r="K255" s="24" t="s">
        <v>21</v>
      </c>
      <c r="L255" s="24">
        <f t="shared" si="71"/>
        <v>-1366.9971787557229</v>
      </c>
      <c r="M255" s="32">
        <v>0</v>
      </c>
      <c r="N255" s="28" t="s">
        <v>21</v>
      </c>
      <c r="O255" s="31">
        <f t="shared" si="72"/>
        <v>1128.7114085817409</v>
      </c>
      <c r="P255" s="42">
        <f t="shared" si="73"/>
        <v>10</v>
      </c>
      <c r="Q255" s="42" t="s">
        <v>21</v>
      </c>
      <c r="R255" s="42">
        <v>0</v>
      </c>
      <c r="S255" s="32">
        <f t="shared" si="74"/>
        <v>10</v>
      </c>
      <c r="T255" s="42" t="s">
        <v>21</v>
      </c>
      <c r="U255" s="31">
        <f t="shared" si="75"/>
        <v>1128.7114085817409</v>
      </c>
      <c r="V255" s="24">
        <f t="shared" si="76"/>
        <v>1542945.3111606378</v>
      </c>
      <c r="W255" s="42" t="s">
        <v>21</v>
      </c>
      <c r="X255" s="24">
        <f t="shared" si="77"/>
        <v>-13669.971787557228</v>
      </c>
      <c r="Y255" s="42">
        <f t="shared" si="78"/>
        <v>10</v>
      </c>
      <c r="Z255" s="42" t="s">
        <v>21</v>
      </c>
      <c r="AA255" s="42">
        <f t="shared" si="79"/>
        <v>-238.28577017398197</v>
      </c>
      <c r="AB255" s="47">
        <f t="shared" si="67"/>
        <v>213.99560807317056</v>
      </c>
      <c r="AC255" s="42" t="s">
        <v>21</v>
      </c>
      <c r="AD255" s="42">
        <f t="shared" si="68"/>
        <v>-6466.2080071122273</v>
      </c>
      <c r="AE255" s="42">
        <f t="shared" si="80"/>
        <v>6469.7480717193994</v>
      </c>
      <c r="AF255" s="31">
        <f t="shared" si="81"/>
        <v>-88.104519398511698</v>
      </c>
      <c r="AG255" s="54">
        <f t="shared" si="82"/>
        <v>6.4697480717193994</v>
      </c>
      <c r="AH255" s="14">
        <f t="shared" si="83"/>
        <v>108.19586670767663</v>
      </c>
    </row>
    <row r="256" spans="8:34">
      <c r="H256" s="32">
        <f t="shared" si="69"/>
        <v>1000</v>
      </c>
      <c r="I256" s="50">
        <f t="shared" si="70"/>
        <v>1000000</v>
      </c>
      <c r="J256" s="42">
        <v>0</v>
      </c>
      <c r="K256" s="24" t="s">
        <v>21</v>
      </c>
      <c r="L256" s="24">
        <f t="shared" si="71"/>
        <v>-1364.2631843982115</v>
      </c>
      <c r="M256" s="32">
        <v>0</v>
      </c>
      <c r="N256" s="28" t="s">
        <v>21</v>
      </c>
      <c r="O256" s="31">
        <f t="shared" si="72"/>
        <v>1130.9733552923256</v>
      </c>
      <c r="P256" s="42">
        <f t="shared" si="73"/>
        <v>10</v>
      </c>
      <c r="Q256" s="42" t="s">
        <v>21</v>
      </c>
      <c r="R256" s="42">
        <v>0</v>
      </c>
      <c r="S256" s="32">
        <f t="shared" si="74"/>
        <v>10</v>
      </c>
      <c r="T256" s="42" t="s">
        <v>21</v>
      </c>
      <c r="U256" s="31">
        <f t="shared" si="75"/>
        <v>1130.9733552923256</v>
      </c>
      <c r="V256" s="24">
        <f t="shared" si="76"/>
        <v>1542945.3111606378</v>
      </c>
      <c r="W256" s="42" t="s">
        <v>21</v>
      </c>
      <c r="X256" s="24">
        <f t="shared" si="77"/>
        <v>-13642.631843982115</v>
      </c>
      <c r="Y256" s="42">
        <f t="shared" si="78"/>
        <v>10</v>
      </c>
      <c r="Z256" s="42" t="s">
        <v>21</v>
      </c>
      <c r="AA256" s="42">
        <f t="shared" si="79"/>
        <v>-233.28982910588593</v>
      </c>
      <c r="AB256" s="47">
        <f t="shared" si="67"/>
        <v>224.61179360016456</v>
      </c>
      <c r="AC256" s="42" t="s">
        <v>21</v>
      </c>
      <c r="AD256" s="42">
        <f t="shared" si="68"/>
        <v>-6604.2278788131034</v>
      </c>
      <c r="AE256" s="42">
        <f t="shared" si="80"/>
        <v>6608.0463325491683</v>
      </c>
      <c r="AF256" s="31">
        <f t="shared" si="81"/>
        <v>-88.052103970392508</v>
      </c>
      <c r="AG256" s="54">
        <f t="shared" si="82"/>
        <v>6.6080463325491685</v>
      </c>
      <c r="AH256" s="14">
        <f t="shared" si="83"/>
        <v>105.93146064246237</v>
      </c>
    </row>
    <row r="257" spans="8:34">
      <c r="H257" s="32">
        <f t="shared" si="69"/>
        <v>1002</v>
      </c>
      <c r="I257" s="50">
        <f t="shared" si="70"/>
        <v>1002000</v>
      </c>
      <c r="J257" s="42">
        <v>0</v>
      </c>
      <c r="K257" s="24" t="s">
        <v>21</v>
      </c>
      <c r="L257" s="24">
        <f t="shared" si="71"/>
        <v>-1361.5401041898319</v>
      </c>
      <c r="M257" s="32">
        <v>0</v>
      </c>
      <c r="N257" s="28" t="s">
        <v>21</v>
      </c>
      <c r="O257" s="31">
        <f t="shared" si="72"/>
        <v>1133.2353020029102</v>
      </c>
      <c r="P257" s="42">
        <f t="shared" si="73"/>
        <v>10</v>
      </c>
      <c r="Q257" s="42" t="s">
        <v>21</v>
      </c>
      <c r="R257" s="42">
        <v>0</v>
      </c>
      <c r="S257" s="32">
        <f t="shared" si="74"/>
        <v>10</v>
      </c>
      <c r="T257" s="42" t="s">
        <v>21</v>
      </c>
      <c r="U257" s="31">
        <f t="shared" si="75"/>
        <v>1133.2353020029102</v>
      </c>
      <c r="V257" s="24">
        <f t="shared" si="76"/>
        <v>1542945.311160638</v>
      </c>
      <c r="W257" s="42" t="s">
        <v>21</v>
      </c>
      <c r="X257" s="24">
        <f t="shared" si="77"/>
        <v>-13615.40104189832</v>
      </c>
      <c r="Y257" s="42">
        <f t="shared" si="78"/>
        <v>10</v>
      </c>
      <c r="Z257" s="42" t="s">
        <v>21</v>
      </c>
      <c r="AA257" s="42">
        <f t="shared" si="79"/>
        <v>-228.30480218692173</v>
      </c>
      <c r="AB257" s="47">
        <f t="shared" si="67"/>
        <v>235.92999556229671</v>
      </c>
      <c r="AC257" s="42" t="s">
        <v>21</v>
      </c>
      <c r="AD257" s="42">
        <f t="shared" si="68"/>
        <v>-6747.9352008709802</v>
      </c>
      <c r="AE257" s="42">
        <f t="shared" si="80"/>
        <v>6752.0583852599866</v>
      </c>
      <c r="AF257" s="31">
        <f t="shared" si="81"/>
        <v>-87.997566892864</v>
      </c>
      <c r="AG257" s="54">
        <f t="shared" si="82"/>
        <v>6.7520583852599865</v>
      </c>
      <c r="AH257" s="14">
        <f t="shared" si="83"/>
        <v>103.67208931844073</v>
      </c>
    </row>
    <row r="258" spans="8:34">
      <c r="H258" s="32">
        <f t="shared" si="69"/>
        <v>1004</v>
      </c>
      <c r="I258" s="50">
        <f t="shared" si="70"/>
        <v>1004000</v>
      </c>
      <c r="J258" s="42">
        <v>0</v>
      </c>
      <c r="K258" s="24" t="s">
        <v>21</v>
      </c>
      <c r="L258" s="24">
        <f t="shared" si="71"/>
        <v>-1358.8278729065853</v>
      </c>
      <c r="M258" s="32">
        <v>0</v>
      </c>
      <c r="N258" s="28" t="s">
        <v>21</v>
      </c>
      <c r="O258" s="31">
        <f t="shared" si="72"/>
        <v>1135.4972487134949</v>
      </c>
      <c r="P258" s="42">
        <f t="shared" si="73"/>
        <v>10</v>
      </c>
      <c r="Q258" s="42" t="s">
        <v>21</v>
      </c>
      <c r="R258" s="42">
        <v>0</v>
      </c>
      <c r="S258" s="32">
        <f t="shared" si="74"/>
        <v>10</v>
      </c>
      <c r="T258" s="42" t="s">
        <v>21</v>
      </c>
      <c r="U258" s="31">
        <f t="shared" si="75"/>
        <v>1135.4972487134949</v>
      </c>
      <c r="V258" s="24">
        <f t="shared" si="76"/>
        <v>1542945.311160638</v>
      </c>
      <c r="W258" s="42" t="s">
        <v>21</v>
      </c>
      <c r="X258" s="24">
        <f t="shared" si="77"/>
        <v>-13588.278729065853</v>
      </c>
      <c r="Y258" s="42">
        <f t="shared" si="78"/>
        <v>10</v>
      </c>
      <c r="Z258" s="42" t="s">
        <v>21</v>
      </c>
      <c r="AA258" s="42">
        <f t="shared" si="79"/>
        <v>-223.33062419309044</v>
      </c>
      <c r="AB258" s="47">
        <f t="shared" si="67"/>
        <v>248.01171651330674</v>
      </c>
      <c r="AC258" s="42" t="s">
        <v>21</v>
      </c>
      <c r="AD258" s="42">
        <f t="shared" si="68"/>
        <v>-6897.6890185182428</v>
      </c>
      <c r="AE258" s="42">
        <f t="shared" si="80"/>
        <v>6902.1463044269813</v>
      </c>
      <c r="AF258" s="31">
        <f t="shared" si="81"/>
        <v>-87.94077325347088</v>
      </c>
      <c r="AG258" s="54">
        <f t="shared" si="82"/>
        <v>6.9021463044269815</v>
      </c>
      <c r="AH258" s="14">
        <f t="shared" si="83"/>
        <v>101.41772850439661</v>
      </c>
    </row>
    <row r="259" spans="8:34">
      <c r="H259" s="32">
        <f t="shared" si="69"/>
        <v>1006</v>
      </c>
      <c r="I259" s="50">
        <f t="shared" si="70"/>
        <v>1006000</v>
      </c>
      <c r="J259" s="42">
        <v>0</v>
      </c>
      <c r="K259" s="24" t="s">
        <v>21</v>
      </c>
      <c r="L259" s="24">
        <f t="shared" si="71"/>
        <v>-1356.1264258431527</v>
      </c>
      <c r="M259" s="32">
        <v>0</v>
      </c>
      <c r="N259" s="28" t="s">
        <v>21</v>
      </c>
      <c r="O259" s="31">
        <f t="shared" si="72"/>
        <v>1137.7591954240795</v>
      </c>
      <c r="P259" s="42">
        <f t="shared" si="73"/>
        <v>10</v>
      </c>
      <c r="Q259" s="42" t="s">
        <v>21</v>
      </c>
      <c r="R259" s="42">
        <v>0</v>
      </c>
      <c r="S259" s="32">
        <f t="shared" si="74"/>
        <v>10</v>
      </c>
      <c r="T259" s="42" t="s">
        <v>21</v>
      </c>
      <c r="U259" s="31">
        <f t="shared" si="75"/>
        <v>1137.7591954240795</v>
      </c>
      <c r="V259" s="24">
        <f t="shared" si="76"/>
        <v>1542945.311160638</v>
      </c>
      <c r="W259" s="42" t="s">
        <v>21</v>
      </c>
      <c r="X259" s="24">
        <f t="shared" si="77"/>
        <v>-13561.264258431527</v>
      </c>
      <c r="Y259" s="42">
        <f t="shared" si="78"/>
        <v>10</v>
      </c>
      <c r="Z259" s="42" t="s">
        <v>21</v>
      </c>
      <c r="AA259" s="42">
        <f t="shared" si="79"/>
        <v>-218.36723041907317</v>
      </c>
      <c r="AB259" s="47">
        <f t="shared" si="67"/>
        <v>260.92526498913946</v>
      </c>
      <c r="AC259" s="42" t="s">
        <v>21</v>
      </c>
      <c r="AD259" s="42">
        <f t="shared" si="68"/>
        <v>-7053.8791720472664</v>
      </c>
      <c r="AE259" s="42">
        <f t="shared" si="80"/>
        <v>7058.7033772323848</v>
      </c>
      <c r="AF259" s="31">
        <f t="shared" si="81"/>
        <v>-87.881576491006712</v>
      </c>
      <c r="AG259" s="54">
        <f t="shared" si="82"/>
        <v>7.0587033772323844</v>
      </c>
      <c r="AH259" s="14">
        <f t="shared" si="83"/>
        <v>99.168354666641321</v>
      </c>
    </row>
    <row r="260" spans="8:34">
      <c r="H260" s="32">
        <f t="shared" si="69"/>
        <v>1008</v>
      </c>
      <c r="I260" s="50">
        <f t="shared" si="70"/>
        <v>1008000</v>
      </c>
      <c r="J260" s="42">
        <v>0</v>
      </c>
      <c r="K260" s="24" t="s">
        <v>21</v>
      </c>
      <c r="L260" s="24">
        <f t="shared" si="71"/>
        <v>-1353.4356988077495</v>
      </c>
      <c r="M260" s="32">
        <v>0</v>
      </c>
      <c r="N260" s="28" t="s">
        <v>21</v>
      </c>
      <c r="O260" s="31">
        <f t="shared" si="72"/>
        <v>1140.0211421346642</v>
      </c>
      <c r="P260" s="42">
        <f t="shared" si="73"/>
        <v>10</v>
      </c>
      <c r="Q260" s="42" t="s">
        <v>21</v>
      </c>
      <c r="R260" s="42">
        <v>0</v>
      </c>
      <c r="S260" s="32">
        <f t="shared" si="74"/>
        <v>10</v>
      </c>
      <c r="T260" s="42" t="s">
        <v>21</v>
      </c>
      <c r="U260" s="31">
        <f t="shared" si="75"/>
        <v>1140.0211421346642</v>
      </c>
      <c r="V260" s="24">
        <f t="shared" si="76"/>
        <v>1542945.311160638</v>
      </c>
      <c r="W260" s="42" t="s">
        <v>21</v>
      </c>
      <c r="X260" s="24">
        <f t="shared" si="77"/>
        <v>-13534.356988077496</v>
      </c>
      <c r="Y260" s="42">
        <f t="shared" si="78"/>
        <v>10</v>
      </c>
      <c r="Z260" s="42" t="s">
        <v>21</v>
      </c>
      <c r="AA260" s="42">
        <f t="shared" si="79"/>
        <v>-213.41455667308537</v>
      </c>
      <c r="AB260" s="47">
        <f t="shared" si="67"/>
        <v>274.74667402716364</v>
      </c>
      <c r="AC260" s="42" t="s">
        <v>21</v>
      </c>
      <c r="AD260" s="42">
        <f t="shared" si="68"/>
        <v>-7216.9296622989323</v>
      </c>
      <c r="AE260" s="42">
        <f t="shared" si="80"/>
        <v>7222.1575367378382</v>
      </c>
      <c r="AF260" s="31">
        <f t="shared" si="81"/>
        <v>-87.819817111286838</v>
      </c>
      <c r="AG260" s="54">
        <f t="shared" si="82"/>
        <v>7.2221575367378383</v>
      </c>
      <c r="AH260" s="14">
        <f t="shared" si="83"/>
        <v>96.923945017707496</v>
      </c>
    </row>
    <row r="261" spans="8:34">
      <c r="H261" s="32">
        <f t="shared" si="69"/>
        <v>1010</v>
      </c>
      <c r="I261" s="50">
        <f t="shared" si="70"/>
        <v>1010000</v>
      </c>
      <c r="J261" s="42">
        <v>0</v>
      </c>
      <c r="K261" s="24" t="s">
        <v>21</v>
      </c>
      <c r="L261" s="24">
        <f t="shared" si="71"/>
        <v>-1350.7556281170412</v>
      </c>
      <c r="M261" s="32">
        <v>0</v>
      </c>
      <c r="N261" s="28" t="s">
        <v>21</v>
      </c>
      <c r="O261" s="31">
        <f t="shared" si="72"/>
        <v>1142.2830888452488</v>
      </c>
      <c r="P261" s="42">
        <f t="shared" si="73"/>
        <v>10</v>
      </c>
      <c r="Q261" s="42" t="s">
        <v>21</v>
      </c>
      <c r="R261" s="42">
        <v>0</v>
      </c>
      <c r="S261" s="32">
        <f t="shared" si="74"/>
        <v>10</v>
      </c>
      <c r="T261" s="42" t="s">
        <v>21</v>
      </c>
      <c r="U261" s="31">
        <f t="shared" si="75"/>
        <v>1142.2830888452488</v>
      </c>
      <c r="V261" s="24">
        <f t="shared" si="76"/>
        <v>1542945.311160638</v>
      </c>
      <c r="W261" s="42" t="s">
        <v>21</v>
      </c>
      <c r="X261" s="24">
        <f t="shared" si="77"/>
        <v>-13507.556281170411</v>
      </c>
      <c r="Y261" s="42">
        <f t="shared" si="78"/>
        <v>10</v>
      </c>
      <c r="Z261" s="42" t="s">
        <v>21</v>
      </c>
      <c r="AA261" s="42">
        <f t="shared" si="79"/>
        <v>-208.47253927179236</v>
      </c>
      <c r="AB261" s="47">
        <f t="shared" si="67"/>
        <v>289.56076705036173</v>
      </c>
      <c r="AC261" s="42" t="s">
        <v>21</v>
      </c>
      <c r="AD261" s="42">
        <f t="shared" si="68"/>
        <v>-7387.3024661647269</v>
      </c>
      <c r="AE261" s="42">
        <f t="shared" si="80"/>
        <v>7392.9752579335909</v>
      </c>
      <c r="AF261" s="31">
        <f t="shared" si="81"/>
        <v>-87.755321229343053</v>
      </c>
      <c r="AG261" s="54">
        <f t="shared" si="82"/>
        <v>7.3929752579335908</v>
      </c>
      <c r="AH261" s="14">
        <f t="shared" si="83"/>
        <v>94.684477571977823</v>
      </c>
    </row>
    <row r="262" spans="8:34">
      <c r="H262" s="32">
        <f t="shared" si="69"/>
        <v>1012</v>
      </c>
      <c r="I262" s="50">
        <f t="shared" si="70"/>
        <v>1012000</v>
      </c>
      <c r="J262" s="42">
        <v>0</v>
      </c>
      <c r="K262" s="24" t="s">
        <v>21</v>
      </c>
      <c r="L262" s="24">
        <f t="shared" si="71"/>
        <v>-1348.086150591118</v>
      </c>
      <c r="M262" s="32">
        <v>0</v>
      </c>
      <c r="N262" s="28" t="s">
        <v>21</v>
      </c>
      <c r="O262" s="31">
        <f t="shared" si="72"/>
        <v>1144.5450355558335</v>
      </c>
      <c r="P262" s="42">
        <f t="shared" si="73"/>
        <v>10</v>
      </c>
      <c r="Q262" s="42" t="s">
        <v>21</v>
      </c>
      <c r="R262" s="42">
        <v>0</v>
      </c>
      <c r="S262" s="32">
        <f t="shared" si="74"/>
        <v>10</v>
      </c>
      <c r="T262" s="42" t="s">
        <v>21</v>
      </c>
      <c r="U262" s="31">
        <f t="shared" si="75"/>
        <v>1144.5450355558335</v>
      </c>
      <c r="V262" s="24">
        <f t="shared" si="76"/>
        <v>1542945.3111606378</v>
      </c>
      <c r="W262" s="42" t="s">
        <v>21</v>
      </c>
      <c r="X262" s="24">
        <f t="shared" si="77"/>
        <v>-13480.86150591118</v>
      </c>
      <c r="Y262" s="42">
        <f t="shared" si="78"/>
        <v>10</v>
      </c>
      <c r="Z262" s="42" t="s">
        <v>21</v>
      </c>
      <c r="AA262" s="42">
        <f t="shared" si="79"/>
        <v>-203.54111503528452</v>
      </c>
      <c r="AB262" s="47">
        <f t="shared" si="67"/>
        <v>305.46239869166379</v>
      </c>
      <c r="AC262" s="42" t="s">
        <v>21</v>
      </c>
      <c r="AD262" s="42">
        <f t="shared" si="68"/>
        <v>-7565.5018736965067</v>
      </c>
      <c r="AE262" s="42">
        <f t="shared" si="80"/>
        <v>7571.6659909111031</v>
      </c>
      <c r="AF262" s="31">
        <f t="shared" si="81"/>
        <v>-87.687898910061264</v>
      </c>
      <c r="AG262" s="54">
        <f t="shared" si="82"/>
        <v>7.5716659909111028</v>
      </c>
      <c r="AH262" s="14">
        <f t="shared" si="83"/>
        <v>92.449931209362362</v>
      </c>
    </row>
    <row r="263" spans="8:34">
      <c r="H263" s="32">
        <f t="shared" si="69"/>
        <v>1014</v>
      </c>
      <c r="I263" s="50">
        <f t="shared" si="70"/>
        <v>1014000</v>
      </c>
      <c r="J263" s="42">
        <v>0</v>
      </c>
      <c r="K263" s="24" t="s">
        <v>21</v>
      </c>
      <c r="L263" s="24">
        <f t="shared" si="71"/>
        <v>-1345.4272035485321</v>
      </c>
      <c r="M263" s="32">
        <v>0</v>
      </c>
      <c r="N263" s="28" t="s">
        <v>21</v>
      </c>
      <c r="O263" s="31">
        <f t="shared" si="72"/>
        <v>1146.8069822664181</v>
      </c>
      <c r="P263" s="42">
        <f t="shared" si="73"/>
        <v>10</v>
      </c>
      <c r="Q263" s="42" t="s">
        <v>21</v>
      </c>
      <c r="R263" s="42">
        <v>0</v>
      </c>
      <c r="S263" s="32">
        <f t="shared" si="74"/>
        <v>10</v>
      </c>
      <c r="T263" s="42" t="s">
        <v>21</v>
      </c>
      <c r="U263" s="31">
        <f t="shared" si="75"/>
        <v>1146.8069822664181</v>
      </c>
      <c r="V263" s="24">
        <f t="shared" si="76"/>
        <v>1542945.311160638</v>
      </c>
      <c r="W263" s="42" t="s">
        <v>21</v>
      </c>
      <c r="X263" s="24">
        <f t="shared" si="77"/>
        <v>-13454.272035485321</v>
      </c>
      <c r="Y263" s="42">
        <f t="shared" si="78"/>
        <v>10</v>
      </c>
      <c r="Z263" s="42" t="s">
        <v>21</v>
      </c>
      <c r="AA263" s="42">
        <f t="shared" si="79"/>
        <v>-198.62022128211402</v>
      </c>
      <c r="AB263" s="47">
        <f t="shared" ref="AB263:AB326" si="84">(V263*Y263-X263*AA263)/(Y263^2+AA263^2)</f>
        <v>322.55790406394368</v>
      </c>
      <c r="AC263" s="42" t="s">
        <v>21</v>
      </c>
      <c r="AD263" s="42">
        <f t="shared" ref="AD263:AD326" si="85">(V263*AA263+X263*Y263)/(Y263^2+AA263^2)</f>
        <v>-7752.0794316960719</v>
      </c>
      <c r="AE263" s="42">
        <f t="shared" si="80"/>
        <v>7758.7872194563643</v>
      </c>
      <c r="AF263" s="31">
        <f t="shared" si="81"/>
        <v>-87.617342274019435</v>
      </c>
      <c r="AG263" s="54">
        <f t="shared" si="82"/>
        <v>7.7587872194563641</v>
      </c>
      <c r="AH263" s="14">
        <f t="shared" si="83"/>
        <v>90.220285748350108</v>
      </c>
    </row>
    <row r="264" spans="8:34">
      <c r="H264" s="32">
        <f t="shared" ref="H264:H327" si="86">H263+H$4</f>
        <v>1016</v>
      </c>
      <c r="I264" s="50">
        <f t="shared" ref="I264:I327" si="87">1000*H264</f>
        <v>1016000</v>
      </c>
      <c r="J264" s="42">
        <v>0</v>
      </c>
      <c r="K264" s="24" t="s">
        <v>21</v>
      </c>
      <c r="L264" s="24">
        <f t="shared" ref="L264:L327" si="88">-1/(E$20*I264*E$5)</f>
        <v>-1342.7787248013894</v>
      </c>
      <c r="M264" s="32">
        <v>0</v>
      </c>
      <c r="N264" s="28" t="s">
        <v>21</v>
      </c>
      <c r="O264" s="31">
        <f t="shared" ref="O264:O327" si="89">E$20*I264*E$4</f>
        <v>1149.0689289770028</v>
      </c>
      <c r="P264" s="42">
        <f t="shared" ref="P264:P327" si="90">C$3</f>
        <v>10</v>
      </c>
      <c r="Q264" s="42" t="s">
        <v>21</v>
      </c>
      <c r="R264" s="42">
        <v>0</v>
      </c>
      <c r="S264" s="32">
        <f t="shared" ref="S264:S327" si="91">P264+M264</f>
        <v>10</v>
      </c>
      <c r="T264" s="42" t="s">
        <v>21</v>
      </c>
      <c r="U264" s="31">
        <f t="shared" ref="U264:U327" si="92">R264+O264</f>
        <v>1149.0689289770028</v>
      </c>
      <c r="V264" s="24">
        <f t="shared" ref="V264:V327" si="93">(J264*S264-L264*U264)</f>
        <v>1542945.3111606382</v>
      </c>
      <c r="W264" s="42" t="s">
        <v>21</v>
      </c>
      <c r="X264" s="24">
        <f t="shared" ref="X264:X327" si="94">(J264*U264+L264*S264)</f>
        <v>-13427.787248013894</v>
      </c>
      <c r="Y264" s="42">
        <f t="shared" ref="Y264:Y327" si="95">J264+S264</f>
        <v>10</v>
      </c>
      <c r="Z264" s="42" t="s">
        <v>21</v>
      </c>
      <c r="AA264" s="42">
        <f t="shared" ref="AA264:AA327" si="96">L264+U264</f>
        <v>-193.70979582438667</v>
      </c>
      <c r="AB264" s="47">
        <f t="shared" si="84"/>
        <v>340.96679736051124</v>
      </c>
      <c r="AC264" s="42" t="s">
        <v>21</v>
      </c>
      <c r="AD264" s="42">
        <f t="shared" si="85"/>
        <v>-7947.6395947613546</v>
      </c>
      <c r="AE264" s="42">
        <f t="shared" ref="AE264:AE327" si="97">SQRT(AB264^2+AD264^2)</f>
        <v>7954.9502503234244</v>
      </c>
      <c r="AF264" s="31">
        <f t="shared" ref="AF264:AF327" si="98">DEGREES(ASIN(AD264/AE264))</f>
        <v>-87.543423328862971</v>
      </c>
      <c r="AG264" s="54">
        <f t="shared" ref="AG264:AG327" si="99">AE264/1000</f>
        <v>7.9549502503234244</v>
      </c>
      <c r="AH264" s="14">
        <f t="shared" ref="AH264:AH327" si="100">1000*C$6/AG264</f>
        <v>87.995522030013959</v>
      </c>
    </row>
    <row r="265" spans="8:34">
      <c r="H265" s="32">
        <f t="shared" si="86"/>
        <v>1018</v>
      </c>
      <c r="I265" s="50">
        <f t="shared" si="87"/>
        <v>1018000</v>
      </c>
      <c r="J265" s="42">
        <v>0</v>
      </c>
      <c r="K265" s="24" t="s">
        <v>21</v>
      </c>
      <c r="L265" s="24">
        <f t="shared" si="88"/>
        <v>-1340.1406526505025</v>
      </c>
      <c r="M265" s="32">
        <v>0</v>
      </c>
      <c r="N265" s="28" t="s">
        <v>21</v>
      </c>
      <c r="O265" s="31">
        <f t="shared" si="89"/>
        <v>1151.3308756875874</v>
      </c>
      <c r="P265" s="42">
        <f t="shared" si="90"/>
        <v>10</v>
      </c>
      <c r="Q265" s="42" t="s">
        <v>21</v>
      </c>
      <c r="R265" s="42">
        <v>0</v>
      </c>
      <c r="S265" s="32">
        <f t="shared" si="91"/>
        <v>10</v>
      </c>
      <c r="T265" s="42" t="s">
        <v>21</v>
      </c>
      <c r="U265" s="31">
        <f t="shared" si="92"/>
        <v>1151.3308756875874</v>
      </c>
      <c r="V265" s="24">
        <f t="shared" si="93"/>
        <v>1542945.311160638</v>
      </c>
      <c r="W265" s="42" t="s">
        <v>21</v>
      </c>
      <c r="X265" s="24">
        <f t="shared" si="94"/>
        <v>-13401.406526505025</v>
      </c>
      <c r="Y265" s="42">
        <f t="shared" si="95"/>
        <v>10</v>
      </c>
      <c r="Z265" s="42" t="s">
        <v>21</v>
      </c>
      <c r="AA265" s="42">
        <f t="shared" si="96"/>
        <v>-188.80977696291507</v>
      </c>
      <c r="AB265" s="47">
        <f t="shared" si="84"/>
        <v>360.82376989758103</v>
      </c>
      <c r="AC265" s="42" t="s">
        <v>21</v>
      </c>
      <c r="AD265" s="42">
        <f t="shared" si="85"/>
        <v>-8152.8462043785476</v>
      </c>
      <c r="AE265" s="42">
        <f t="shared" si="97"/>
        <v>8160.8268591591132</v>
      </c>
      <c r="AF265" s="31">
        <f t="shared" si="98"/>
        <v>-87.465891478719129</v>
      </c>
      <c r="AG265" s="54">
        <f t="shared" si="99"/>
        <v>8.1608268591591138</v>
      </c>
      <c r="AH265" s="14">
        <f t="shared" si="100"/>
        <v>85.775622014866215</v>
      </c>
    </row>
    <row r="266" spans="8:34">
      <c r="H266" s="32">
        <f t="shared" si="86"/>
        <v>1020</v>
      </c>
      <c r="I266" s="50">
        <f t="shared" si="87"/>
        <v>1020000</v>
      </c>
      <c r="J266" s="42">
        <v>0</v>
      </c>
      <c r="K266" s="24" t="s">
        <v>21</v>
      </c>
      <c r="L266" s="24">
        <f t="shared" si="88"/>
        <v>-1337.5129258805996</v>
      </c>
      <c r="M266" s="32">
        <v>0</v>
      </c>
      <c r="N266" s="28" t="s">
        <v>21</v>
      </c>
      <c r="O266" s="31">
        <f t="shared" si="89"/>
        <v>1153.5928223981721</v>
      </c>
      <c r="P266" s="42">
        <f t="shared" si="90"/>
        <v>10</v>
      </c>
      <c r="Q266" s="42" t="s">
        <v>21</v>
      </c>
      <c r="R266" s="42">
        <v>0</v>
      </c>
      <c r="S266" s="32">
        <f t="shared" si="91"/>
        <v>10</v>
      </c>
      <c r="T266" s="42" t="s">
        <v>21</v>
      </c>
      <c r="U266" s="31">
        <f t="shared" si="92"/>
        <v>1153.5928223981721</v>
      </c>
      <c r="V266" s="24">
        <f t="shared" si="93"/>
        <v>1542945.311160638</v>
      </c>
      <c r="W266" s="42" t="s">
        <v>21</v>
      </c>
      <c r="X266" s="24">
        <f t="shared" si="94"/>
        <v>-13375.129258805995</v>
      </c>
      <c r="Y266" s="42">
        <f t="shared" si="95"/>
        <v>10</v>
      </c>
      <c r="Z266" s="42" t="s">
        <v>21</v>
      </c>
      <c r="AA266" s="42">
        <f t="shared" si="96"/>
        <v>-183.92010348242752</v>
      </c>
      <c r="AB266" s="47">
        <f t="shared" si="84"/>
        <v>382.28104930514934</v>
      </c>
      <c r="AC266" s="42" t="s">
        <v>21</v>
      </c>
      <c r="AD266" s="42">
        <f t="shared" si="85"/>
        <v>-8368.4299406380051</v>
      </c>
      <c r="AE266" s="42">
        <f t="shared" si="97"/>
        <v>8377.1569444546312</v>
      </c>
      <c r="AF266" s="31">
        <f t="shared" si="98"/>
        <v>-87.384470654537893</v>
      </c>
      <c r="AG266" s="54">
        <f t="shared" si="99"/>
        <v>8.3771569444546312</v>
      </c>
      <c r="AH266" s="14">
        <f t="shared" si="100"/>
        <v>83.560568894841367</v>
      </c>
    </row>
    <row r="267" spans="8:34">
      <c r="H267" s="32">
        <f t="shared" si="86"/>
        <v>1022</v>
      </c>
      <c r="I267" s="50">
        <f t="shared" si="87"/>
        <v>1022000</v>
      </c>
      <c r="J267" s="42">
        <v>0</v>
      </c>
      <c r="K267" s="24" t="s">
        <v>21</v>
      </c>
      <c r="L267" s="24">
        <f t="shared" si="88"/>
        <v>-1334.8954837555887</v>
      </c>
      <c r="M267" s="32">
        <v>0</v>
      </c>
      <c r="N267" s="28" t="s">
        <v>21</v>
      </c>
      <c r="O267" s="31">
        <f t="shared" si="89"/>
        <v>1155.8547691087567</v>
      </c>
      <c r="P267" s="42">
        <f t="shared" si="90"/>
        <v>10</v>
      </c>
      <c r="Q267" s="42" t="s">
        <v>21</v>
      </c>
      <c r="R267" s="42">
        <v>0</v>
      </c>
      <c r="S267" s="32">
        <f t="shared" si="91"/>
        <v>10</v>
      </c>
      <c r="T267" s="42" t="s">
        <v>21</v>
      </c>
      <c r="U267" s="31">
        <f t="shared" si="92"/>
        <v>1155.8547691087567</v>
      </c>
      <c r="V267" s="24">
        <f t="shared" si="93"/>
        <v>1542945.311160638</v>
      </c>
      <c r="W267" s="42" t="s">
        <v>21</v>
      </c>
      <c r="X267" s="24">
        <f t="shared" si="94"/>
        <v>-13348.954837555886</v>
      </c>
      <c r="Y267" s="42">
        <f t="shared" si="95"/>
        <v>10</v>
      </c>
      <c r="Z267" s="42" t="s">
        <v>21</v>
      </c>
      <c r="AA267" s="42">
        <f t="shared" si="96"/>
        <v>-179.04071464683193</v>
      </c>
      <c r="AB267" s="47">
        <f t="shared" si="84"/>
        <v>405.51119622080773</v>
      </c>
      <c r="AC267" s="42" t="s">
        <v>21</v>
      </c>
      <c r="AD267" s="42">
        <f t="shared" si="85"/>
        <v>-8595.1969206221002</v>
      </c>
      <c r="AE267" s="42">
        <f t="shared" si="97"/>
        <v>8604.7573722059169</v>
      </c>
      <c r="AF267" s="31">
        <f t="shared" si="98"/>
        <v>-87.298855996362676</v>
      </c>
      <c r="AG267" s="54">
        <f t="shared" si="99"/>
        <v>8.604757372205917</v>
      </c>
      <c r="AH267" s="14">
        <f t="shared" si="100"/>
        <v>81.350347223160327</v>
      </c>
    </row>
    <row r="268" spans="8:34">
      <c r="H268" s="32">
        <f t="shared" si="86"/>
        <v>1024</v>
      </c>
      <c r="I268" s="50">
        <f t="shared" si="87"/>
        <v>1024000</v>
      </c>
      <c r="J268" s="42">
        <v>0</v>
      </c>
      <c r="K268" s="24" t="s">
        <v>21</v>
      </c>
      <c r="L268" s="24">
        <f t="shared" si="88"/>
        <v>-1332.2882660138785</v>
      </c>
      <c r="M268" s="32">
        <v>0</v>
      </c>
      <c r="N268" s="28" t="s">
        <v>21</v>
      </c>
      <c r="O268" s="31">
        <f t="shared" si="89"/>
        <v>1158.1167158193414</v>
      </c>
      <c r="P268" s="42">
        <f t="shared" si="90"/>
        <v>10</v>
      </c>
      <c r="Q268" s="42" t="s">
        <v>21</v>
      </c>
      <c r="R268" s="42">
        <v>0</v>
      </c>
      <c r="S268" s="32">
        <f t="shared" si="91"/>
        <v>10</v>
      </c>
      <c r="T268" s="42" t="s">
        <v>21</v>
      </c>
      <c r="U268" s="31">
        <f t="shared" si="92"/>
        <v>1158.1167158193414</v>
      </c>
      <c r="V268" s="24">
        <f t="shared" si="93"/>
        <v>1542945.311160638</v>
      </c>
      <c r="W268" s="42" t="s">
        <v>21</v>
      </c>
      <c r="X268" s="24">
        <f t="shared" si="94"/>
        <v>-13322.882660138785</v>
      </c>
      <c r="Y268" s="42">
        <f t="shared" si="95"/>
        <v>10</v>
      </c>
      <c r="Z268" s="42" t="s">
        <v>21</v>
      </c>
      <c r="AA268" s="42">
        <f t="shared" si="96"/>
        <v>-174.17155019453708</v>
      </c>
      <c r="AB268" s="47">
        <f t="shared" si="84"/>
        <v>430.71043344882065</v>
      </c>
      <c r="AC268" s="42" t="s">
        <v>21</v>
      </c>
      <c r="AD268" s="42">
        <f t="shared" si="85"/>
        <v>-8834.0386538880866</v>
      </c>
      <c r="AE268" s="42">
        <f t="shared" si="97"/>
        <v>8844.5322327339909</v>
      </c>
      <c r="AF268" s="31">
        <f t="shared" si="98"/>
        <v>-87.208710003845127</v>
      </c>
      <c r="AG268" s="54">
        <f t="shared" si="99"/>
        <v>8.8445322327339913</v>
      </c>
      <c r="AH268" s="14">
        <f t="shared" si="100"/>
        <v>79.144943065419568</v>
      </c>
    </row>
    <row r="269" spans="8:34">
      <c r="H269" s="32">
        <f t="shared" si="86"/>
        <v>1026</v>
      </c>
      <c r="I269" s="50">
        <f t="shared" si="87"/>
        <v>1026000</v>
      </c>
      <c r="J269" s="42">
        <v>0</v>
      </c>
      <c r="K269" s="24" t="s">
        <v>21</v>
      </c>
      <c r="L269" s="24">
        <f t="shared" si="88"/>
        <v>-1329.6912128637541</v>
      </c>
      <c r="M269" s="32">
        <v>0</v>
      </c>
      <c r="N269" s="28" t="s">
        <v>21</v>
      </c>
      <c r="O269" s="31">
        <f t="shared" si="89"/>
        <v>1160.378662529926</v>
      </c>
      <c r="P269" s="42">
        <f t="shared" si="90"/>
        <v>10</v>
      </c>
      <c r="Q269" s="42" t="s">
        <v>21</v>
      </c>
      <c r="R269" s="42">
        <v>0</v>
      </c>
      <c r="S269" s="32">
        <f t="shared" si="91"/>
        <v>10</v>
      </c>
      <c r="T269" s="42" t="s">
        <v>21</v>
      </c>
      <c r="U269" s="31">
        <f t="shared" si="92"/>
        <v>1160.378662529926</v>
      </c>
      <c r="V269" s="24">
        <f t="shared" si="93"/>
        <v>1542945.3111606382</v>
      </c>
      <c r="W269" s="42" t="s">
        <v>21</v>
      </c>
      <c r="X269" s="24">
        <f t="shared" si="94"/>
        <v>-13296.912128637541</v>
      </c>
      <c r="Y269" s="42">
        <f t="shared" si="95"/>
        <v>10</v>
      </c>
      <c r="Z269" s="42" t="s">
        <v>21</v>
      </c>
      <c r="AA269" s="42">
        <f t="shared" si="96"/>
        <v>-169.31255033382809</v>
      </c>
      <c r="AB269" s="47">
        <f t="shared" si="84"/>
        <v>458.1026263220316</v>
      </c>
      <c r="AC269" s="42" t="s">
        <v>21</v>
      </c>
      <c r="AD269" s="42">
        <f t="shared" si="85"/>
        <v>-9085.9436105845343</v>
      </c>
      <c r="AE269" s="42">
        <f t="shared" si="97"/>
        <v>9097.4847793752906</v>
      </c>
      <c r="AF269" s="31">
        <f t="shared" si="98"/>
        <v>-87.113658052949319</v>
      </c>
      <c r="AG269" s="54">
        <f t="shared" si="99"/>
        <v>9.0974847793752911</v>
      </c>
      <c r="AH269" s="14">
        <f t="shared" si="100"/>
        <v>76.944344175980888</v>
      </c>
    </row>
    <row r="270" spans="8:34">
      <c r="H270" s="32">
        <f t="shared" si="86"/>
        <v>1028</v>
      </c>
      <c r="I270" s="50">
        <f t="shared" si="87"/>
        <v>1028000</v>
      </c>
      <c r="J270" s="42">
        <v>0</v>
      </c>
      <c r="K270" s="24" t="s">
        <v>21</v>
      </c>
      <c r="L270" s="24">
        <f t="shared" si="88"/>
        <v>-1327.1042649788051</v>
      </c>
      <c r="M270" s="32">
        <v>0</v>
      </c>
      <c r="N270" s="28" t="s">
        <v>21</v>
      </c>
      <c r="O270" s="31">
        <f t="shared" si="89"/>
        <v>1162.6406092405107</v>
      </c>
      <c r="P270" s="42">
        <f t="shared" si="90"/>
        <v>10</v>
      </c>
      <c r="Q270" s="42" t="s">
        <v>21</v>
      </c>
      <c r="R270" s="42">
        <v>0</v>
      </c>
      <c r="S270" s="32">
        <f t="shared" si="91"/>
        <v>10</v>
      </c>
      <c r="T270" s="42" t="s">
        <v>21</v>
      </c>
      <c r="U270" s="31">
        <f t="shared" si="92"/>
        <v>1162.6406092405107</v>
      </c>
      <c r="V270" s="24">
        <f t="shared" si="93"/>
        <v>1542945.311160638</v>
      </c>
      <c r="W270" s="42" t="s">
        <v>21</v>
      </c>
      <c r="X270" s="24">
        <f t="shared" si="94"/>
        <v>-13271.042649788051</v>
      </c>
      <c r="Y270" s="42">
        <f t="shared" si="95"/>
        <v>10</v>
      </c>
      <c r="Z270" s="42" t="s">
        <v>21</v>
      </c>
      <c r="AA270" s="42">
        <f t="shared" si="96"/>
        <v>-164.46365573829439</v>
      </c>
      <c r="AB270" s="47">
        <f t="shared" si="84"/>
        <v>487.94406356695004</v>
      </c>
      <c r="AC270" s="42" t="s">
        <v>21</v>
      </c>
      <c r="AD270" s="42">
        <f t="shared" si="85"/>
        <v>-9352.0107139807351</v>
      </c>
      <c r="AE270" s="42">
        <f t="shared" si="97"/>
        <v>9364.7313791470115</v>
      </c>
      <c r="AF270" s="31">
        <f t="shared" si="98"/>
        <v>-87.013283153855326</v>
      </c>
      <c r="AG270" s="54">
        <f t="shared" si="99"/>
        <v>9.3647313791470115</v>
      </c>
      <c r="AH270" s="14">
        <f t="shared" si="100"/>
        <v>74.748540204658781</v>
      </c>
    </row>
    <row r="271" spans="8:34">
      <c r="H271" s="32">
        <f t="shared" si="86"/>
        <v>1030</v>
      </c>
      <c r="I271" s="50">
        <f t="shared" si="87"/>
        <v>1030000</v>
      </c>
      <c r="J271" s="42">
        <v>0</v>
      </c>
      <c r="K271" s="24" t="s">
        <v>21</v>
      </c>
      <c r="L271" s="24">
        <f t="shared" si="88"/>
        <v>-1324.5273634934094</v>
      </c>
      <c r="M271" s="32">
        <v>0</v>
      </c>
      <c r="N271" s="28" t="s">
        <v>21</v>
      </c>
      <c r="O271" s="31">
        <f t="shared" si="89"/>
        <v>1164.9025559510953</v>
      </c>
      <c r="P271" s="42">
        <f t="shared" si="90"/>
        <v>10</v>
      </c>
      <c r="Q271" s="42" t="s">
        <v>21</v>
      </c>
      <c r="R271" s="42">
        <v>0</v>
      </c>
      <c r="S271" s="32">
        <f t="shared" si="91"/>
        <v>10</v>
      </c>
      <c r="T271" s="42" t="s">
        <v>21</v>
      </c>
      <c r="U271" s="31">
        <f t="shared" si="92"/>
        <v>1164.9025559510953</v>
      </c>
      <c r="V271" s="24">
        <f t="shared" si="93"/>
        <v>1542945.3111606382</v>
      </c>
      <c r="W271" s="42" t="s">
        <v>21</v>
      </c>
      <c r="X271" s="24">
        <f t="shared" si="94"/>
        <v>-13245.273634934094</v>
      </c>
      <c r="Y271" s="42">
        <f t="shared" si="95"/>
        <v>10</v>
      </c>
      <c r="Z271" s="42" t="s">
        <v>21</v>
      </c>
      <c r="AA271" s="42">
        <f t="shared" si="96"/>
        <v>-159.6248075423141</v>
      </c>
      <c r="AB271" s="47">
        <f t="shared" si="84"/>
        <v>520.52922751212418</v>
      </c>
      <c r="AC271" s="42" t="s">
        <v>21</v>
      </c>
      <c r="AD271" s="42">
        <f t="shared" si="85"/>
        <v>-9633.465139670634</v>
      </c>
      <c r="AE271" s="42">
        <f t="shared" si="97"/>
        <v>9647.5178815042218</v>
      </c>
      <c r="AF271" s="31">
        <f t="shared" si="98"/>
        <v>-86.907119796077581</v>
      </c>
      <c r="AG271" s="54">
        <f t="shared" si="99"/>
        <v>9.6475178815042213</v>
      </c>
      <c r="AH271" s="14">
        <f t="shared" si="100"/>
        <v>72.557522939864967</v>
      </c>
    </row>
    <row r="272" spans="8:34">
      <c r="H272" s="32">
        <f t="shared" si="86"/>
        <v>1032</v>
      </c>
      <c r="I272" s="50">
        <f t="shared" si="87"/>
        <v>1032000</v>
      </c>
      <c r="J272" s="42">
        <v>0</v>
      </c>
      <c r="K272" s="24" t="s">
        <v>21</v>
      </c>
      <c r="L272" s="24">
        <f t="shared" si="88"/>
        <v>-1321.9604499982668</v>
      </c>
      <c r="M272" s="32">
        <v>0</v>
      </c>
      <c r="N272" s="28" t="s">
        <v>21</v>
      </c>
      <c r="O272" s="31">
        <f t="shared" si="89"/>
        <v>1167.16450266168</v>
      </c>
      <c r="P272" s="42">
        <f t="shared" si="90"/>
        <v>10</v>
      </c>
      <c r="Q272" s="42" t="s">
        <v>21</v>
      </c>
      <c r="R272" s="42">
        <v>0</v>
      </c>
      <c r="S272" s="32">
        <f t="shared" si="91"/>
        <v>10</v>
      </c>
      <c r="T272" s="42" t="s">
        <v>21</v>
      </c>
      <c r="U272" s="31">
        <f t="shared" si="92"/>
        <v>1167.16450266168</v>
      </c>
      <c r="V272" s="24">
        <f t="shared" si="93"/>
        <v>1542945.3111606378</v>
      </c>
      <c r="W272" s="42" t="s">
        <v>21</v>
      </c>
      <c r="X272" s="24">
        <f t="shared" si="94"/>
        <v>-13219.604499982668</v>
      </c>
      <c r="Y272" s="42">
        <f t="shared" si="95"/>
        <v>10</v>
      </c>
      <c r="Z272" s="42" t="s">
        <v>21</v>
      </c>
      <c r="AA272" s="42">
        <f t="shared" si="96"/>
        <v>-154.79594733658678</v>
      </c>
      <c r="AB272" s="47">
        <f t="shared" si="84"/>
        <v>556.19779397815455</v>
      </c>
      <c r="AC272" s="42" t="s">
        <v>21</v>
      </c>
      <c r="AD272" s="42">
        <f t="shared" si="85"/>
        <v>-9931.6768925350807</v>
      </c>
      <c r="AE272" s="42">
        <f t="shared" si="97"/>
        <v>9947.2389075432111</v>
      </c>
      <c r="AF272" s="31">
        <f t="shared" si="98"/>
        <v>-86.794646690130165</v>
      </c>
      <c r="AG272" s="54">
        <f t="shared" si="99"/>
        <v>9.9472389075432108</v>
      </c>
      <c r="AH272" s="14">
        <f t="shared" si="100"/>
        <v>70.371286595838626</v>
      </c>
    </row>
    <row r="273" spans="8:34">
      <c r="H273" s="32">
        <f t="shared" si="86"/>
        <v>1034</v>
      </c>
      <c r="I273" s="50">
        <f t="shared" si="87"/>
        <v>1034000</v>
      </c>
      <c r="J273" s="42">
        <v>0</v>
      </c>
      <c r="K273" s="24" t="s">
        <v>21</v>
      </c>
      <c r="L273" s="24">
        <f t="shared" si="88"/>
        <v>-1319.4034665359879</v>
      </c>
      <c r="M273" s="32">
        <v>0</v>
      </c>
      <c r="N273" s="28" t="s">
        <v>21</v>
      </c>
      <c r="O273" s="31">
        <f t="shared" si="89"/>
        <v>1169.4264493722646</v>
      </c>
      <c r="P273" s="42">
        <f t="shared" si="90"/>
        <v>10</v>
      </c>
      <c r="Q273" s="42" t="s">
        <v>21</v>
      </c>
      <c r="R273" s="42">
        <v>0</v>
      </c>
      <c r="S273" s="32">
        <f t="shared" si="91"/>
        <v>10</v>
      </c>
      <c r="T273" s="42" t="s">
        <v>21</v>
      </c>
      <c r="U273" s="31">
        <f t="shared" si="92"/>
        <v>1169.4264493722646</v>
      </c>
      <c r="V273" s="24">
        <f t="shared" si="93"/>
        <v>1542945.311160638</v>
      </c>
      <c r="W273" s="42" t="s">
        <v>21</v>
      </c>
      <c r="X273" s="24">
        <f t="shared" si="94"/>
        <v>-13194.034665359879</v>
      </c>
      <c r="Y273" s="42">
        <f t="shared" si="95"/>
        <v>10</v>
      </c>
      <c r="Z273" s="42" t="s">
        <v>21</v>
      </c>
      <c r="AA273" s="42">
        <f t="shared" si="96"/>
        <v>-149.9770171637233</v>
      </c>
      <c r="AB273" s="47">
        <f t="shared" si="84"/>
        <v>595.34316973689488</v>
      </c>
      <c r="AC273" s="42" t="s">
        <v>21</v>
      </c>
      <c r="AD273" s="42">
        <f t="shared" si="85"/>
        <v>-10248.182745129561</v>
      </c>
      <c r="AE273" s="42">
        <f t="shared" si="97"/>
        <v>10265.460684612437</v>
      </c>
      <c r="AF273" s="31">
        <f t="shared" si="98"/>
        <v>-86.67527816821206</v>
      </c>
      <c r="AG273" s="54">
        <f t="shared" si="99"/>
        <v>10.265460684612437</v>
      </c>
      <c r="AH273" s="14">
        <f t="shared" si="100"/>
        <v>68.18982815347735</v>
      </c>
    </row>
    <row r="274" spans="8:34">
      <c r="H274" s="32">
        <f t="shared" si="86"/>
        <v>1036</v>
      </c>
      <c r="I274" s="50">
        <f t="shared" si="87"/>
        <v>1036000</v>
      </c>
      <c r="J274" s="42">
        <v>0</v>
      </c>
      <c r="K274" s="24" t="s">
        <v>21</v>
      </c>
      <c r="L274" s="24">
        <f t="shared" si="88"/>
        <v>-1316.8563555967294</v>
      </c>
      <c r="M274" s="32">
        <v>0</v>
      </c>
      <c r="N274" s="28" t="s">
        <v>21</v>
      </c>
      <c r="O274" s="31">
        <f t="shared" si="89"/>
        <v>1171.6883960828493</v>
      </c>
      <c r="P274" s="42">
        <f t="shared" si="90"/>
        <v>10</v>
      </c>
      <c r="Q274" s="42" t="s">
        <v>21</v>
      </c>
      <c r="R274" s="42">
        <v>0</v>
      </c>
      <c r="S274" s="32">
        <f t="shared" si="91"/>
        <v>10</v>
      </c>
      <c r="T274" s="42" t="s">
        <v>21</v>
      </c>
      <c r="U274" s="31">
        <f t="shared" si="92"/>
        <v>1171.6883960828493</v>
      </c>
      <c r="V274" s="24">
        <f t="shared" si="93"/>
        <v>1542945.311160638</v>
      </c>
      <c r="W274" s="42" t="s">
        <v>21</v>
      </c>
      <c r="X274" s="24">
        <f t="shared" si="94"/>
        <v>-13168.563555967294</v>
      </c>
      <c r="Y274" s="42">
        <f t="shared" si="95"/>
        <v>10</v>
      </c>
      <c r="Z274" s="42" t="s">
        <v>21</v>
      </c>
      <c r="AA274" s="42">
        <f t="shared" si="96"/>
        <v>-145.16795951388008</v>
      </c>
      <c r="AB274" s="47">
        <f t="shared" si="84"/>
        <v>638.42296469394933</v>
      </c>
      <c r="AC274" s="42" t="s">
        <v>21</v>
      </c>
      <c r="AD274" s="42">
        <f t="shared" si="85"/>
        <v>-10584.712264738982</v>
      </c>
      <c r="AE274" s="42">
        <f t="shared" si="97"/>
        <v>10603.948208528956</v>
      </c>
      <c r="AF274" s="31">
        <f t="shared" si="98"/>
        <v>-86.548353946195846</v>
      </c>
      <c r="AG274" s="54">
        <f t="shared" si="99"/>
        <v>10.603948208528957</v>
      </c>
      <c r="AH274" s="14">
        <f t="shared" si="100"/>
        <v>66.013147766694743</v>
      </c>
    </row>
    <row r="275" spans="8:34">
      <c r="H275" s="32">
        <f t="shared" si="86"/>
        <v>1038</v>
      </c>
      <c r="I275" s="50">
        <f t="shared" si="87"/>
        <v>1038000</v>
      </c>
      <c r="J275" s="42">
        <v>0</v>
      </c>
      <c r="K275" s="24" t="s">
        <v>21</v>
      </c>
      <c r="L275" s="24">
        <f t="shared" si="88"/>
        <v>-1314.3190601138838</v>
      </c>
      <c r="M275" s="32">
        <v>0</v>
      </c>
      <c r="N275" s="28" t="s">
        <v>21</v>
      </c>
      <c r="O275" s="31">
        <f t="shared" si="89"/>
        <v>1173.9503427934339</v>
      </c>
      <c r="P275" s="42">
        <f t="shared" si="90"/>
        <v>10</v>
      </c>
      <c r="Q275" s="42" t="s">
        <v>21</v>
      </c>
      <c r="R275" s="42">
        <v>0</v>
      </c>
      <c r="S275" s="32">
        <f t="shared" si="91"/>
        <v>10</v>
      </c>
      <c r="T275" s="42" t="s">
        <v>21</v>
      </c>
      <c r="U275" s="31">
        <f t="shared" si="92"/>
        <v>1173.9503427934339</v>
      </c>
      <c r="V275" s="24">
        <f t="shared" si="93"/>
        <v>1542945.3111606378</v>
      </c>
      <c r="W275" s="42" t="s">
        <v>21</v>
      </c>
      <c r="X275" s="24">
        <f t="shared" si="94"/>
        <v>-13143.190601138838</v>
      </c>
      <c r="Y275" s="42">
        <f t="shared" si="95"/>
        <v>10</v>
      </c>
      <c r="Z275" s="42" t="s">
        <v>21</v>
      </c>
      <c r="AA275" s="42">
        <f t="shared" si="96"/>
        <v>-140.36871732044983</v>
      </c>
      <c r="AB275" s="47">
        <f t="shared" si="84"/>
        <v>685.97191484662255</v>
      </c>
      <c r="AC275" s="42" t="s">
        <v>21</v>
      </c>
      <c r="AD275" s="42">
        <f t="shared" si="85"/>
        <v>-10943.218840601208</v>
      </c>
      <c r="AE275" s="42">
        <f t="shared" si="97"/>
        <v>10964.697718644486</v>
      </c>
      <c r="AF275" s="31">
        <f t="shared" si="98"/>
        <v>-86.413126871357719</v>
      </c>
      <c r="AG275" s="54">
        <f t="shared" si="99"/>
        <v>10.964697718644485</v>
      </c>
      <c r="AH275" s="14">
        <f t="shared" si="100"/>
        <v>63.841249249371714</v>
      </c>
    </row>
    <row r="276" spans="8:34">
      <c r="H276" s="32">
        <f t="shared" si="86"/>
        <v>1040</v>
      </c>
      <c r="I276" s="50">
        <f t="shared" si="87"/>
        <v>1040000</v>
      </c>
      <c r="J276" s="42">
        <v>0</v>
      </c>
      <c r="K276" s="24" t="s">
        <v>21</v>
      </c>
      <c r="L276" s="24">
        <f t="shared" si="88"/>
        <v>-1311.7915234598188</v>
      </c>
      <c r="M276" s="32">
        <v>0</v>
      </c>
      <c r="N276" s="28" t="s">
        <v>21</v>
      </c>
      <c r="O276" s="31">
        <f t="shared" si="89"/>
        <v>1176.2122895040186</v>
      </c>
      <c r="P276" s="42">
        <f t="shared" si="90"/>
        <v>10</v>
      </c>
      <c r="Q276" s="42" t="s">
        <v>21</v>
      </c>
      <c r="R276" s="42">
        <v>0</v>
      </c>
      <c r="S276" s="32">
        <f t="shared" si="91"/>
        <v>10</v>
      </c>
      <c r="T276" s="42" t="s">
        <v>21</v>
      </c>
      <c r="U276" s="31">
        <f t="shared" si="92"/>
        <v>1176.2122895040186</v>
      </c>
      <c r="V276" s="24">
        <f t="shared" si="93"/>
        <v>1542945.311160638</v>
      </c>
      <c r="W276" s="42" t="s">
        <v>21</v>
      </c>
      <c r="X276" s="24">
        <f t="shared" si="94"/>
        <v>-13117.915234598187</v>
      </c>
      <c r="Y276" s="42">
        <f t="shared" si="95"/>
        <v>10</v>
      </c>
      <c r="Z276" s="42" t="s">
        <v>21</v>
      </c>
      <c r="AA276" s="42">
        <f t="shared" si="96"/>
        <v>-135.57923395580019</v>
      </c>
      <c r="AB276" s="47">
        <f t="shared" si="84"/>
        <v>738.61793176003414</v>
      </c>
      <c r="AC276" s="42" t="s">
        <v>21</v>
      </c>
      <c r="AD276" s="42">
        <f t="shared" si="85"/>
        <v>-11325.916860864112</v>
      </c>
      <c r="AE276" s="42">
        <f t="shared" si="97"/>
        <v>11349.975735142496</v>
      </c>
      <c r="AF276" s="31">
        <f t="shared" si="98"/>
        <v>-86.268748178761257</v>
      </c>
      <c r="AG276" s="54">
        <f t="shared" si="99"/>
        <v>11.349975735142497</v>
      </c>
      <c r="AH276" s="14">
        <f t="shared" si="100"/>
        <v>61.674140662047115</v>
      </c>
    </row>
    <row r="277" spans="8:34">
      <c r="H277" s="32">
        <f t="shared" si="86"/>
        <v>1042</v>
      </c>
      <c r="I277" s="50">
        <f t="shared" si="87"/>
        <v>1042000</v>
      </c>
      <c r="J277" s="42">
        <v>0</v>
      </c>
      <c r="K277" s="24" t="s">
        <v>21</v>
      </c>
      <c r="L277" s="24">
        <f t="shared" si="88"/>
        <v>-1309.2736894416616</v>
      </c>
      <c r="M277" s="32">
        <v>0</v>
      </c>
      <c r="N277" s="28" t="s">
        <v>21</v>
      </c>
      <c r="O277" s="31">
        <f t="shared" si="89"/>
        <v>1178.4742362146033</v>
      </c>
      <c r="P277" s="42">
        <f t="shared" si="90"/>
        <v>10</v>
      </c>
      <c r="Q277" s="42" t="s">
        <v>21</v>
      </c>
      <c r="R277" s="42">
        <v>0</v>
      </c>
      <c r="S277" s="32">
        <f t="shared" si="91"/>
        <v>10</v>
      </c>
      <c r="T277" s="42" t="s">
        <v>21</v>
      </c>
      <c r="U277" s="31">
        <f t="shared" si="92"/>
        <v>1178.4742362146033</v>
      </c>
      <c r="V277" s="24">
        <f t="shared" si="93"/>
        <v>1542945.3111606378</v>
      </c>
      <c r="W277" s="42" t="s">
        <v>21</v>
      </c>
      <c r="X277" s="24">
        <f t="shared" si="94"/>
        <v>-13092.736894416616</v>
      </c>
      <c r="Y277" s="42">
        <f t="shared" si="95"/>
        <v>10</v>
      </c>
      <c r="Z277" s="42" t="s">
        <v>21</v>
      </c>
      <c r="AA277" s="42">
        <f t="shared" si="96"/>
        <v>-130.79945322705839</v>
      </c>
      <c r="AB277" s="47">
        <f t="shared" si="84"/>
        <v>797.10217068173483</v>
      </c>
      <c r="AC277" s="42" t="s">
        <v>21</v>
      </c>
      <c r="AD277" s="42">
        <f t="shared" si="85"/>
        <v>-11735.326498568889</v>
      </c>
      <c r="AE277" s="42">
        <f t="shared" si="97"/>
        <v>11762.366254224475</v>
      </c>
      <c r="AF277" s="31">
        <f t="shared" si="98"/>
        <v>-86.114249645854542</v>
      </c>
      <c r="AG277" s="54">
        <f t="shared" si="99"/>
        <v>11.762366254224474</v>
      </c>
      <c r="AH277" s="14">
        <f t="shared" si="100"/>
        <v>59.511835022871672</v>
      </c>
    </row>
    <row r="278" spans="8:34">
      <c r="H278" s="32">
        <f t="shared" si="86"/>
        <v>1044</v>
      </c>
      <c r="I278" s="50">
        <f t="shared" si="87"/>
        <v>1044000</v>
      </c>
      <c r="J278" s="42">
        <v>0</v>
      </c>
      <c r="K278" s="24" t="s">
        <v>21</v>
      </c>
      <c r="L278" s="24">
        <f t="shared" si="88"/>
        <v>-1306.7655022971373</v>
      </c>
      <c r="M278" s="32">
        <v>0</v>
      </c>
      <c r="N278" s="28" t="s">
        <v>21</v>
      </c>
      <c r="O278" s="31">
        <f t="shared" si="89"/>
        <v>1180.7361829251879</v>
      </c>
      <c r="P278" s="42">
        <f t="shared" si="90"/>
        <v>10</v>
      </c>
      <c r="Q278" s="42" t="s">
        <v>21</v>
      </c>
      <c r="R278" s="42">
        <v>0</v>
      </c>
      <c r="S278" s="32">
        <f t="shared" si="91"/>
        <v>10</v>
      </c>
      <c r="T278" s="42" t="s">
        <v>21</v>
      </c>
      <c r="U278" s="31">
        <f t="shared" si="92"/>
        <v>1180.7361829251879</v>
      </c>
      <c r="V278" s="24">
        <f t="shared" si="93"/>
        <v>1542945.3111606378</v>
      </c>
      <c r="W278" s="42" t="s">
        <v>21</v>
      </c>
      <c r="X278" s="24">
        <f t="shared" si="94"/>
        <v>-13067.655022971374</v>
      </c>
      <c r="Y278" s="42">
        <f t="shared" si="95"/>
        <v>10</v>
      </c>
      <c r="Z278" s="42" t="s">
        <v>21</v>
      </c>
      <c r="AA278" s="42">
        <f t="shared" si="96"/>
        <v>-126.02931937194944</v>
      </c>
      <c r="AB278" s="47">
        <f t="shared" si="84"/>
        <v>862.30430535854407</v>
      </c>
      <c r="AC278" s="42" t="s">
        <v>21</v>
      </c>
      <c r="AD278" s="42">
        <f t="shared" si="85"/>
        <v>-12174.327971881034</v>
      </c>
      <c r="AE278" s="42">
        <f t="shared" si="97"/>
        <v>12204.828154544612</v>
      </c>
      <c r="AF278" s="31">
        <f t="shared" si="98"/>
        <v>-85.948521858088398</v>
      </c>
      <c r="AG278" s="54">
        <f t="shared" si="99"/>
        <v>12.204828154544611</v>
      </c>
      <c r="AH278" s="14">
        <f t="shared" si="100"/>
        <v>57.354351174485551</v>
      </c>
    </row>
    <row r="279" spans="8:34">
      <c r="H279" s="32">
        <f t="shared" si="86"/>
        <v>1046</v>
      </c>
      <c r="I279" s="50">
        <f t="shared" si="87"/>
        <v>1046000</v>
      </c>
      <c r="J279" s="42">
        <v>0</v>
      </c>
      <c r="K279" s="24" t="s">
        <v>21</v>
      </c>
      <c r="L279" s="24">
        <f t="shared" si="88"/>
        <v>-1304.2669066904507</v>
      </c>
      <c r="M279" s="32">
        <v>0</v>
      </c>
      <c r="N279" s="28" t="s">
        <v>21</v>
      </c>
      <c r="O279" s="31">
        <f t="shared" si="89"/>
        <v>1182.9981296357726</v>
      </c>
      <c r="P279" s="42">
        <f t="shared" si="90"/>
        <v>10</v>
      </c>
      <c r="Q279" s="42" t="s">
        <v>21</v>
      </c>
      <c r="R279" s="42">
        <v>0</v>
      </c>
      <c r="S279" s="32">
        <f t="shared" si="91"/>
        <v>10</v>
      </c>
      <c r="T279" s="42" t="s">
        <v>21</v>
      </c>
      <c r="U279" s="31">
        <f t="shared" si="92"/>
        <v>1182.9981296357726</v>
      </c>
      <c r="V279" s="24">
        <f t="shared" si="93"/>
        <v>1542945.3111606378</v>
      </c>
      <c r="W279" s="42" t="s">
        <v>21</v>
      </c>
      <c r="X279" s="24">
        <f t="shared" si="94"/>
        <v>-13042.669066904507</v>
      </c>
      <c r="Y279" s="42">
        <f t="shared" si="95"/>
        <v>10</v>
      </c>
      <c r="Z279" s="42" t="s">
        <v>21</v>
      </c>
      <c r="AA279" s="42">
        <f t="shared" si="96"/>
        <v>-121.26877705467814</v>
      </c>
      <c r="AB279" s="47">
        <f t="shared" si="84"/>
        <v>935.27460643017366</v>
      </c>
      <c r="AC279" s="42" t="s">
        <v>21</v>
      </c>
      <c r="AD279" s="42">
        <f t="shared" si="85"/>
        <v>-12646.22767989871</v>
      </c>
      <c r="AE279" s="42">
        <f t="shared" si="97"/>
        <v>12680.765478521767</v>
      </c>
      <c r="AF279" s="31">
        <f t="shared" si="98"/>
        <v>-85.770287562048637</v>
      </c>
      <c r="AG279" s="54">
        <f t="shared" si="99"/>
        <v>12.680765478521767</v>
      </c>
      <c r="AH279" s="14">
        <f t="shared" si="100"/>
        <v>55.201714848022014</v>
      </c>
    </row>
    <row r="280" spans="8:34">
      <c r="H280" s="32">
        <f t="shared" si="86"/>
        <v>1048</v>
      </c>
      <c r="I280" s="50">
        <f t="shared" si="87"/>
        <v>1048000</v>
      </c>
      <c r="J280" s="42">
        <v>0</v>
      </c>
      <c r="K280" s="24" t="s">
        <v>21</v>
      </c>
      <c r="L280" s="24">
        <f t="shared" si="88"/>
        <v>-1301.777847708217</v>
      </c>
      <c r="M280" s="32">
        <v>0</v>
      </c>
      <c r="N280" s="28" t="s">
        <v>21</v>
      </c>
      <c r="O280" s="31">
        <f t="shared" si="89"/>
        <v>1185.2600763463572</v>
      </c>
      <c r="P280" s="42">
        <f t="shared" si="90"/>
        <v>10</v>
      </c>
      <c r="Q280" s="42" t="s">
        <v>21</v>
      </c>
      <c r="R280" s="42">
        <v>0</v>
      </c>
      <c r="S280" s="32">
        <f t="shared" si="91"/>
        <v>10</v>
      </c>
      <c r="T280" s="42" t="s">
        <v>21</v>
      </c>
      <c r="U280" s="31">
        <f t="shared" si="92"/>
        <v>1185.2600763463572</v>
      </c>
      <c r="V280" s="24">
        <f t="shared" si="93"/>
        <v>1542945.3111606378</v>
      </c>
      <c r="W280" s="42" t="s">
        <v>21</v>
      </c>
      <c r="X280" s="24">
        <f t="shared" si="94"/>
        <v>-13017.778477082171</v>
      </c>
      <c r="Y280" s="42">
        <f t="shared" si="95"/>
        <v>10</v>
      </c>
      <c r="Z280" s="42" t="s">
        <v>21</v>
      </c>
      <c r="AA280" s="42">
        <f t="shared" si="96"/>
        <v>-116.51777136185979</v>
      </c>
      <c r="AB280" s="47">
        <f t="shared" si="84"/>
        <v>1017.2749910041762</v>
      </c>
      <c r="AC280" s="42" t="s">
        <v>21</v>
      </c>
      <c r="AD280" s="42">
        <f t="shared" si="85"/>
        <v>-13154.839329104472</v>
      </c>
      <c r="AE280" s="42">
        <f t="shared" si="97"/>
        <v>13194.114073399409</v>
      </c>
      <c r="AF280" s="31">
        <f t="shared" si="98"/>
        <v>-85.578068763598836</v>
      </c>
      <c r="AG280" s="54">
        <f t="shared" si="99"/>
        <v>13.194114073399408</v>
      </c>
      <c r="AH280" s="14">
        <f t="shared" si="100"/>
        <v>53.053959978356311</v>
      </c>
    </row>
    <row r="281" spans="8:34">
      <c r="H281" s="32">
        <f t="shared" si="86"/>
        <v>1050</v>
      </c>
      <c r="I281" s="50">
        <f t="shared" si="87"/>
        <v>1050000</v>
      </c>
      <c r="J281" s="42">
        <v>0</v>
      </c>
      <c r="K281" s="24" t="s">
        <v>21</v>
      </c>
      <c r="L281" s="24">
        <f t="shared" si="88"/>
        <v>-1299.2982708554396</v>
      </c>
      <c r="M281" s="32">
        <v>0</v>
      </c>
      <c r="N281" s="28" t="s">
        <v>21</v>
      </c>
      <c r="O281" s="31">
        <f t="shared" si="89"/>
        <v>1187.5220230569419</v>
      </c>
      <c r="P281" s="42">
        <f t="shared" si="90"/>
        <v>10</v>
      </c>
      <c r="Q281" s="42" t="s">
        <v>21</v>
      </c>
      <c r="R281" s="42">
        <v>0</v>
      </c>
      <c r="S281" s="32">
        <f t="shared" si="91"/>
        <v>10</v>
      </c>
      <c r="T281" s="42" t="s">
        <v>21</v>
      </c>
      <c r="U281" s="31">
        <f t="shared" si="92"/>
        <v>1187.5220230569419</v>
      </c>
      <c r="V281" s="24">
        <f t="shared" si="93"/>
        <v>1542945.311160638</v>
      </c>
      <c r="W281" s="42" t="s">
        <v>21</v>
      </c>
      <c r="X281" s="24">
        <f t="shared" si="94"/>
        <v>-12992.982708554395</v>
      </c>
      <c r="Y281" s="42">
        <f t="shared" si="95"/>
        <v>10</v>
      </c>
      <c r="Z281" s="42" t="s">
        <v>21</v>
      </c>
      <c r="AA281" s="42">
        <f t="shared" si="96"/>
        <v>-111.77624779849771</v>
      </c>
      <c r="AB281" s="47">
        <f t="shared" si="84"/>
        <v>1109.8320168398668</v>
      </c>
      <c r="AC281" s="42" t="s">
        <v>21</v>
      </c>
      <c r="AD281" s="42">
        <f t="shared" si="85"/>
        <v>-13704.584123755385</v>
      </c>
      <c r="AE281" s="42">
        <f t="shared" si="97"/>
        <v>13749.449192992824</v>
      </c>
      <c r="AF281" s="31">
        <f t="shared" si="98"/>
        <v>-85.370145793461489</v>
      </c>
      <c r="AG281" s="54">
        <f t="shared" si="99"/>
        <v>13.749449192992824</v>
      </c>
      <c r="AH281" s="14">
        <f t="shared" si="100"/>
        <v>50.911130342351697</v>
      </c>
    </row>
    <row r="282" spans="8:34">
      <c r="H282" s="32">
        <f t="shared" si="86"/>
        <v>1052</v>
      </c>
      <c r="I282" s="50">
        <f t="shared" si="87"/>
        <v>1052000</v>
      </c>
      <c r="J282" s="42">
        <v>0</v>
      </c>
      <c r="K282" s="24" t="s">
        <v>21</v>
      </c>
      <c r="L282" s="24">
        <f t="shared" si="88"/>
        <v>-1296.8281220515319</v>
      </c>
      <c r="M282" s="32">
        <v>0</v>
      </c>
      <c r="N282" s="28" t="s">
        <v>21</v>
      </c>
      <c r="O282" s="31">
        <f t="shared" si="89"/>
        <v>1189.7839697675265</v>
      </c>
      <c r="P282" s="42">
        <f t="shared" si="90"/>
        <v>10</v>
      </c>
      <c r="Q282" s="42" t="s">
        <v>21</v>
      </c>
      <c r="R282" s="42">
        <v>0</v>
      </c>
      <c r="S282" s="32">
        <f t="shared" si="91"/>
        <v>10</v>
      </c>
      <c r="T282" s="42" t="s">
        <v>21</v>
      </c>
      <c r="U282" s="31">
        <f t="shared" si="92"/>
        <v>1189.7839697675265</v>
      </c>
      <c r="V282" s="24">
        <f t="shared" si="93"/>
        <v>1542945.311160638</v>
      </c>
      <c r="W282" s="42" t="s">
        <v>21</v>
      </c>
      <c r="X282" s="24">
        <f t="shared" si="94"/>
        <v>-12968.281220515319</v>
      </c>
      <c r="Y282" s="42">
        <f t="shared" si="95"/>
        <v>10</v>
      </c>
      <c r="Z282" s="42" t="s">
        <v>21</v>
      </c>
      <c r="AA282" s="42">
        <f t="shared" si="96"/>
        <v>-107.04415228400535</v>
      </c>
      <c r="AB282" s="47">
        <f t="shared" si="84"/>
        <v>1214.8059461230146</v>
      </c>
      <c r="AC282" s="42" t="s">
        <v>21</v>
      </c>
      <c r="AD282" s="42">
        <f t="shared" si="85"/>
        <v>-14300.61539128225</v>
      </c>
      <c r="AE282" s="42">
        <f t="shared" si="97"/>
        <v>14352.12019375934</v>
      </c>
      <c r="AF282" s="31">
        <f t="shared" si="98"/>
        <v>-85.144505962854595</v>
      </c>
      <c r="AG282" s="54">
        <f t="shared" si="99"/>
        <v>14.35212019375934</v>
      </c>
      <c r="AH282" s="14">
        <f t="shared" si="100"/>
        <v>48.773281616215662</v>
      </c>
    </row>
    <row r="283" spans="8:34">
      <c r="H283" s="32">
        <f t="shared" si="86"/>
        <v>1054</v>
      </c>
      <c r="I283" s="50">
        <f t="shared" si="87"/>
        <v>1054000</v>
      </c>
      <c r="J283" s="42">
        <v>0</v>
      </c>
      <c r="K283" s="24" t="s">
        <v>21</v>
      </c>
      <c r="L283" s="24">
        <f t="shared" si="88"/>
        <v>-1294.3673476263866</v>
      </c>
      <c r="M283" s="32">
        <v>0</v>
      </c>
      <c r="N283" s="28" t="s">
        <v>21</v>
      </c>
      <c r="O283" s="31">
        <f t="shared" si="89"/>
        <v>1192.0459164781112</v>
      </c>
      <c r="P283" s="42">
        <f t="shared" si="90"/>
        <v>10</v>
      </c>
      <c r="Q283" s="42" t="s">
        <v>21</v>
      </c>
      <c r="R283" s="42">
        <v>0</v>
      </c>
      <c r="S283" s="32">
        <f t="shared" si="91"/>
        <v>10</v>
      </c>
      <c r="T283" s="42" t="s">
        <v>21</v>
      </c>
      <c r="U283" s="31">
        <f t="shared" si="92"/>
        <v>1192.0459164781112</v>
      </c>
      <c r="V283" s="24">
        <f t="shared" si="93"/>
        <v>1542945.311160638</v>
      </c>
      <c r="W283" s="42" t="s">
        <v>21</v>
      </c>
      <c r="X283" s="24">
        <f t="shared" si="94"/>
        <v>-12943.673476263866</v>
      </c>
      <c r="Y283" s="42">
        <f t="shared" si="95"/>
        <v>10</v>
      </c>
      <c r="Z283" s="42" t="s">
        <v>21</v>
      </c>
      <c r="AA283" s="42">
        <f t="shared" si="96"/>
        <v>-102.32143114827545</v>
      </c>
      <c r="AB283" s="47">
        <f t="shared" si="84"/>
        <v>1334.4816708093147</v>
      </c>
      <c r="AC283" s="42" t="s">
        <v>21</v>
      </c>
      <c r="AD283" s="42">
        <f t="shared" si="85"/>
        <v>-14948.974787461475</v>
      </c>
      <c r="AE283" s="42">
        <f t="shared" si="97"/>
        <v>15008.420587319803</v>
      </c>
      <c r="AF283" s="31">
        <f t="shared" si="98"/>
        <v>-84.8987785951104</v>
      </c>
      <c r="AG283" s="54">
        <f t="shared" si="99"/>
        <v>15.008420587319803</v>
      </c>
      <c r="AH283" s="14">
        <f t="shared" si="100"/>
        <v>46.640483982132707</v>
      </c>
    </row>
    <row r="284" spans="8:34">
      <c r="H284" s="32">
        <f t="shared" si="86"/>
        <v>1056</v>
      </c>
      <c r="I284" s="50">
        <f t="shared" si="87"/>
        <v>1056000</v>
      </c>
      <c r="J284" s="42">
        <v>0</v>
      </c>
      <c r="K284" s="24" t="s">
        <v>21</v>
      </c>
      <c r="L284" s="24">
        <f t="shared" si="88"/>
        <v>-1291.915894316488</v>
      </c>
      <c r="M284" s="32">
        <v>0</v>
      </c>
      <c r="N284" s="28" t="s">
        <v>21</v>
      </c>
      <c r="O284" s="31">
        <f t="shared" si="89"/>
        <v>1194.3078631886958</v>
      </c>
      <c r="P284" s="42">
        <f t="shared" si="90"/>
        <v>10</v>
      </c>
      <c r="Q284" s="42" t="s">
        <v>21</v>
      </c>
      <c r="R284" s="42">
        <v>0</v>
      </c>
      <c r="S284" s="32">
        <f t="shared" si="91"/>
        <v>10</v>
      </c>
      <c r="T284" s="42" t="s">
        <v>21</v>
      </c>
      <c r="U284" s="31">
        <f t="shared" si="92"/>
        <v>1194.3078631886958</v>
      </c>
      <c r="V284" s="24">
        <f t="shared" si="93"/>
        <v>1542945.3111606378</v>
      </c>
      <c r="W284" s="42" t="s">
        <v>21</v>
      </c>
      <c r="X284" s="24">
        <f t="shared" si="94"/>
        <v>-12919.158943164879</v>
      </c>
      <c r="Y284" s="42">
        <f t="shared" si="95"/>
        <v>10</v>
      </c>
      <c r="Z284" s="42" t="s">
        <v>21</v>
      </c>
      <c r="AA284" s="42">
        <f t="shared" si="96"/>
        <v>-97.608031127792174</v>
      </c>
      <c r="AB284" s="47">
        <f t="shared" si="84"/>
        <v>1471.6897383187256</v>
      </c>
      <c r="AC284" s="42" t="s">
        <v>21</v>
      </c>
      <c r="AD284" s="42">
        <f t="shared" si="85"/>
        <v>-15656.789673143136</v>
      </c>
      <c r="AE284" s="42">
        <f t="shared" si="97"/>
        <v>15725.804702936959</v>
      </c>
      <c r="AF284" s="31">
        <f t="shared" si="98"/>
        <v>-84.630152037363615</v>
      </c>
      <c r="AG284" s="54">
        <f t="shared" si="99"/>
        <v>15.725804702936959</v>
      </c>
      <c r="AH284" s="14">
        <f t="shared" si="100"/>
        <v>44.51282546255122</v>
      </c>
    </row>
    <row r="285" spans="8:34">
      <c r="H285" s="32">
        <f t="shared" si="86"/>
        <v>1058</v>
      </c>
      <c r="I285" s="50">
        <f t="shared" si="87"/>
        <v>1058000</v>
      </c>
      <c r="J285" s="42">
        <v>0</v>
      </c>
      <c r="K285" s="24" t="s">
        <v>21</v>
      </c>
      <c r="L285" s="24">
        <f t="shared" si="88"/>
        <v>-1289.4737092610694</v>
      </c>
      <c r="M285" s="32">
        <v>0</v>
      </c>
      <c r="N285" s="28" t="s">
        <v>21</v>
      </c>
      <c r="O285" s="31">
        <f t="shared" si="89"/>
        <v>1196.5698098992805</v>
      </c>
      <c r="P285" s="42">
        <f t="shared" si="90"/>
        <v>10</v>
      </c>
      <c r="Q285" s="42" t="s">
        <v>21</v>
      </c>
      <c r="R285" s="42">
        <v>0</v>
      </c>
      <c r="S285" s="32">
        <f t="shared" si="91"/>
        <v>10</v>
      </c>
      <c r="T285" s="42" t="s">
        <v>21</v>
      </c>
      <c r="U285" s="31">
        <f t="shared" si="92"/>
        <v>1196.5698098992805</v>
      </c>
      <c r="V285" s="24">
        <f t="shared" si="93"/>
        <v>1542945.311160638</v>
      </c>
      <c r="W285" s="42" t="s">
        <v>21</v>
      </c>
      <c r="X285" s="24">
        <f t="shared" si="94"/>
        <v>-12894.737092610694</v>
      </c>
      <c r="Y285" s="42">
        <f t="shared" si="95"/>
        <v>10</v>
      </c>
      <c r="Z285" s="42" t="s">
        <v>21</v>
      </c>
      <c r="AA285" s="42">
        <f t="shared" si="96"/>
        <v>-92.903899361788945</v>
      </c>
      <c r="AB285" s="47">
        <f t="shared" si="84"/>
        <v>1629.9693616400987</v>
      </c>
      <c r="AC285" s="42" t="s">
        <v>21</v>
      </c>
      <c r="AD285" s="42">
        <f t="shared" si="85"/>
        <v>-16432.52466292218</v>
      </c>
      <c r="AE285" s="42">
        <f t="shared" si="97"/>
        <v>16513.166471559329</v>
      </c>
      <c r="AF285" s="31">
        <f t="shared" si="98"/>
        <v>-84.335266564367942</v>
      </c>
      <c r="AG285" s="54">
        <f t="shared" si="99"/>
        <v>16.51316647155933</v>
      </c>
      <c r="AH285" s="14">
        <f t="shared" si="100"/>
        <v>42.390416229716564</v>
      </c>
    </row>
    <row r="286" spans="8:34">
      <c r="H286" s="32">
        <f t="shared" si="86"/>
        <v>1060</v>
      </c>
      <c r="I286" s="50">
        <f t="shared" si="87"/>
        <v>1060000</v>
      </c>
      <c r="J286" s="42">
        <v>0</v>
      </c>
      <c r="K286" s="24" t="s">
        <v>21</v>
      </c>
      <c r="L286" s="24">
        <f t="shared" si="88"/>
        <v>-1287.0407399983128</v>
      </c>
      <c r="M286" s="32">
        <v>0</v>
      </c>
      <c r="N286" s="28" t="s">
        <v>21</v>
      </c>
      <c r="O286" s="31">
        <f t="shared" si="89"/>
        <v>1198.8317566098651</v>
      </c>
      <c r="P286" s="42">
        <f t="shared" si="90"/>
        <v>10</v>
      </c>
      <c r="Q286" s="42" t="s">
        <v>21</v>
      </c>
      <c r="R286" s="42">
        <v>0</v>
      </c>
      <c r="S286" s="32">
        <f t="shared" si="91"/>
        <v>10</v>
      </c>
      <c r="T286" s="42" t="s">
        <v>21</v>
      </c>
      <c r="U286" s="31">
        <f t="shared" si="92"/>
        <v>1198.8317566098651</v>
      </c>
      <c r="V286" s="24">
        <f t="shared" si="93"/>
        <v>1542945.311160638</v>
      </c>
      <c r="W286" s="42" t="s">
        <v>21</v>
      </c>
      <c r="X286" s="24">
        <f t="shared" si="94"/>
        <v>-12870.407399983127</v>
      </c>
      <c r="Y286" s="42">
        <f t="shared" si="95"/>
        <v>10</v>
      </c>
      <c r="Z286" s="42" t="s">
        <v>21</v>
      </c>
      <c r="AA286" s="42">
        <f t="shared" si="96"/>
        <v>-88.208983388447677</v>
      </c>
      <c r="AB286" s="47">
        <f t="shared" si="84"/>
        <v>1813.7908165374045</v>
      </c>
      <c r="AC286" s="42" t="s">
        <v>21</v>
      </c>
      <c r="AD286" s="42">
        <f t="shared" si="85"/>
        <v>-17286.305140604996</v>
      </c>
      <c r="AE286" s="42">
        <f t="shared" si="97"/>
        <v>17381.201987787328</v>
      </c>
      <c r="AF286" s="31">
        <f t="shared" si="98"/>
        <v>-84.010074628519476</v>
      </c>
      <c r="AG286" s="54">
        <f t="shared" si="99"/>
        <v>17.381201987787328</v>
      </c>
      <c r="AH286" s="14">
        <f t="shared" si="100"/>
        <v>40.273394238893587</v>
      </c>
    </row>
    <row r="287" spans="8:34">
      <c r="H287" s="32">
        <f t="shared" si="86"/>
        <v>1062</v>
      </c>
      <c r="I287" s="50">
        <f t="shared" si="87"/>
        <v>1062000</v>
      </c>
      <c r="J287" s="42">
        <v>0</v>
      </c>
      <c r="K287" s="24" t="s">
        <v>21</v>
      </c>
      <c r="L287" s="24">
        <f t="shared" si="88"/>
        <v>-1284.6169344615928</v>
      </c>
      <c r="M287" s="32">
        <v>0</v>
      </c>
      <c r="N287" s="28" t="s">
        <v>21</v>
      </c>
      <c r="O287" s="31">
        <f t="shared" si="89"/>
        <v>1201.0937033204498</v>
      </c>
      <c r="P287" s="42">
        <f t="shared" si="90"/>
        <v>10</v>
      </c>
      <c r="Q287" s="42" t="s">
        <v>21</v>
      </c>
      <c r="R287" s="42">
        <v>0</v>
      </c>
      <c r="S287" s="32">
        <f t="shared" si="91"/>
        <v>10</v>
      </c>
      <c r="T287" s="42" t="s">
        <v>21</v>
      </c>
      <c r="U287" s="31">
        <f t="shared" si="92"/>
        <v>1201.0937033204498</v>
      </c>
      <c r="V287" s="24">
        <f t="shared" si="93"/>
        <v>1542945.311160638</v>
      </c>
      <c r="W287" s="42" t="s">
        <v>21</v>
      </c>
      <c r="X287" s="24">
        <f t="shared" si="94"/>
        <v>-12846.169344615928</v>
      </c>
      <c r="Y287" s="42">
        <f t="shared" si="95"/>
        <v>10</v>
      </c>
      <c r="Z287" s="42" t="s">
        <v>21</v>
      </c>
      <c r="AA287" s="42">
        <f t="shared" si="96"/>
        <v>-83.523231141143015</v>
      </c>
      <c r="AB287" s="47">
        <f t="shared" si="84"/>
        <v>2028.8631293653314</v>
      </c>
      <c r="AC287" s="42" t="s">
        <v>21</v>
      </c>
      <c r="AD287" s="42">
        <f t="shared" si="85"/>
        <v>-18230.337345233926</v>
      </c>
      <c r="AE287" s="42">
        <f t="shared" si="97"/>
        <v>18342.886504547991</v>
      </c>
      <c r="AF287" s="31">
        <f t="shared" si="98"/>
        <v>-83.649656282863234</v>
      </c>
      <c r="AG287" s="54">
        <f t="shared" si="99"/>
        <v>18.342886504547991</v>
      </c>
      <c r="AH287" s="14">
        <f t="shared" si="100"/>
        <v>38.161932683083435</v>
      </c>
    </row>
    <row r="288" spans="8:34">
      <c r="H288" s="32">
        <f t="shared" si="86"/>
        <v>1064</v>
      </c>
      <c r="I288" s="50">
        <f t="shared" si="87"/>
        <v>1064000</v>
      </c>
      <c r="J288" s="42">
        <v>0</v>
      </c>
      <c r="K288" s="24" t="s">
        <v>21</v>
      </c>
      <c r="L288" s="24">
        <f t="shared" si="88"/>
        <v>-1282.2022409757628</v>
      </c>
      <c r="M288" s="32">
        <v>0</v>
      </c>
      <c r="N288" s="28" t="s">
        <v>21</v>
      </c>
      <c r="O288" s="31">
        <f t="shared" si="89"/>
        <v>1203.3556500310344</v>
      </c>
      <c r="P288" s="42">
        <f t="shared" si="90"/>
        <v>10</v>
      </c>
      <c r="Q288" s="42" t="s">
        <v>21</v>
      </c>
      <c r="R288" s="42">
        <v>0</v>
      </c>
      <c r="S288" s="32">
        <f t="shared" si="91"/>
        <v>10</v>
      </c>
      <c r="T288" s="42" t="s">
        <v>21</v>
      </c>
      <c r="U288" s="31">
        <f t="shared" si="92"/>
        <v>1203.3556500310344</v>
      </c>
      <c r="V288" s="24">
        <f t="shared" si="93"/>
        <v>1542945.3111606382</v>
      </c>
      <c r="W288" s="42" t="s">
        <v>21</v>
      </c>
      <c r="X288" s="24">
        <f t="shared" si="94"/>
        <v>-12822.022409757628</v>
      </c>
      <c r="Y288" s="42">
        <f t="shared" si="95"/>
        <v>10</v>
      </c>
      <c r="Z288" s="42" t="s">
        <v>21</v>
      </c>
      <c r="AA288" s="42">
        <f t="shared" si="96"/>
        <v>-78.846590944728405</v>
      </c>
      <c r="AB288" s="47">
        <f t="shared" si="84"/>
        <v>2282.5663016245312</v>
      </c>
      <c r="AC288" s="42" t="s">
        <v>21</v>
      </c>
      <c r="AD288" s="42">
        <f t="shared" si="85"/>
        <v>-19279.459389816857</v>
      </c>
      <c r="AE288" s="42">
        <f t="shared" si="97"/>
        <v>19414.109901947842</v>
      </c>
      <c r="AF288" s="31">
        <f t="shared" si="98"/>
        <v>-83.24797215884648</v>
      </c>
      <c r="AG288" s="54">
        <f t="shared" si="99"/>
        <v>19.414109901947842</v>
      </c>
      <c r="AH288" s="14">
        <f t="shared" si="100"/>
        <v>36.056249992165135</v>
      </c>
    </row>
    <row r="289" spans="8:34">
      <c r="H289" s="32">
        <f t="shared" si="86"/>
        <v>1066</v>
      </c>
      <c r="I289" s="50">
        <f t="shared" si="87"/>
        <v>1066000</v>
      </c>
      <c r="J289" s="42">
        <v>0</v>
      </c>
      <c r="K289" s="24" t="s">
        <v>21</v>
      </c>
      <c r="L289" s="24">
        <f t="shared" si="88"/>
        <v>-1279.7966082534817</v>
      </c>
      <c r="M289" s="32">
        <v>0</v>
      </c>
      <c r="N289" s="28" t="s">
        <v>21</v>
      </c>
      <c r="O289" s="31">
        <f t="shared" si="89"/>
        <v>1205.6175967416191</v>
      </c>
      <c r="P289" s="42">
        <f t="shared" si="90"/>
        <v>10</v>
      </c>
      <c r="Q289" s="42" t="s">
        <v>21</v>
      </c>
      <c r="R289" s="42">
        <v>0</v>
      </c>
      <c r="S289" s="32">
        <f t="shared" si="91"/>
        <v>10</v>
      </c>
      <c r="T289" s="42" t="s">
        <v>21</v>
      </c>
      <c r="U289" s="31">
        <f t="shared" si="92"/>
        <v>1205.6175967416191</v>
      </c>
      <c r="V289" s="24">
        <f t="shared" si="93"/>
        <v>1542945.311160638</v>
      </c>
      <c r="W289" s="42" t="s">
        <v>21</v>
      </c>
      <c r="X289" s="24">
        <f t="shared" si="94"/>
        <v>-12797.966082534818</v>
      </c>
      <c r="Y289" s="42">
        <f t="shared" si="95"/>
        <v>10</v>
      </c>
      <c r="Z289" s="42" t="s">
        <v>21</v>
      </c>
      <c r="AA289" s="42">
        <f t="shared" si="96"/>
        <v>-74.179011511862655</v>
      </c>
      <c r="AB289" s="47">
        <f t="shared" si="84"/>
        <v>2584.5686904953427</v>
      </c>
      <c r="AC289" s="42" t="s">
        <v>21</v>
      </c>
      <c r="AD289" s="42">
        <f t="shared" si="85"/>
        <v>-20451.871672798865</v>
      </c>
      <c r="AE289" s="42">
        <f t="shared" si="97"/>
        <v>20614.534926515356</v>
      </c>
      <c r="AF289" s="31">
        <f t="shared" si="98"/>
        <v>-82.797528053932993</v>
      </c>
      <c r="AG289" s="54">
        <f t="shared" si="99"/>
        <v>20.614534926515358</v>
      </c>
      <c r="AH289" s="14">
        <f t="shared" si="100"/>
        <v>33.956623445316147</v>
      </c>
    </row>
    <row r="290" spans="8:34">
      <c r="H290" s="32">
        <f t="shared" si="86"/>
        <v>1068</v>
      </c>
      <c r="I290" s="50">
        <f t="shared" si="87"/>
        <v>1068000</v>
      </c>
      <c r="J290" s="42">
        <v>0</v>
      </c>
      <c r="K290" s="24" t="s">
        <v>21</v>
      </c>
      <c r="L290" s="24">
        <f t="shared" si="88"/>
        <v>-1277.3999853915839</v>
      </c>
      <c r="M290" s="32">
        <v>0</v>
      </c>
      <c r="N290" s="28" t="s">
        <v>21</v>
      </c>
      <c r="O290" s="31">
        <f t="shared" si="89"/>
        <v>1207.8795434522037</v>
      </c>
      <c r="P290" s="42">
        <f t="shared" si="90"/>
        <v>10</v>
      </c>
      <c r="Q290" s="42" t="s">
        <v>21</v>
      </c>
      <c r="R290" s="42">
        <v>0</v>
      </c>
      <c r="S290" s="32">
        <f t="shared" si="91"/>
        <v>10</v>
      </c>
      <c r="T290" s="42" t="s">
        <v>21</v>
      </c>
      <c r="U290" s="31">
        <f t="shared" si="92"/>
        <v>1207.8795434522037</v>
      </c>
      <c r="V290" s="24">
        <f t="shared" si="93"/>
        <v>1542945.311160638</v>
      </c>
      <c r="W290" s="42" t="s">
        <v>21</v>
      </c>
      <c r="X290" s="24">
        <f t="shared" si="94"/>
        <v>-12773.999853915839</v>
      </c>
      <c r="Y290" s="42">
        <f t="shared" si="95"/>
        <v>10</v>
      </c>
      <c r="Z290" s="42" t="s">
        <v>21</v>
      </c>
      <c r="AA290" s="42">
        <f t="shared" si="96"/>
        <v>-69.520441939380134</v>
      </c>
      <c r="AB290" s="47">
        <f t="shared" si="84"/>
        <v>2947.725168335337</v>
      </c>
      <c r="AC290" s="42" t="s">
        <v>21</v>
      </c>
      <c r="AD290" s="42">
        <f t="shared" si="85"/>
        <v>-21770.115627242216</v>
      </c>
      <c r="AE290" s="42">
        <f t="shared" si="97"/>
        <v>21968.773704773175</v>
      </c>
      <c r="AF290" s="31">
        <f t="shared" si="98"/>
        <v>-82.288912190835546</v>
      </c>
      <c r="AG290" s="54">
        <f t="shared" si="99"/>
        <v>21.968773704773174</v>
      </c>
      <c r="AH290" s="14">
        <f t="shared" si="100"/>
        <v>31.863408008427452</v>
      </c>
    </row>
    <row r="291" spans="8:34">
      <c r="H291" s="32">
        <f t="shared" si="86"/>
        <v>1070</v>
      </c>
      <c r="I291" s="50">
        <f t="shared" si="87"/>
        <v>1070000</v>
      </c>
      <c r="J291" s="42">
        <v>0</v>
      </c>
      <c r="K291" s="24" t="s">
        <v>21</v>
      </c>
      <c r="L291" s="24">
        <f t="shared" si="88"/>
        <v>-1275.0123218674873</v>
      </c>
      <c r="M291" s="32">
        <v>0</v>
      </c>
      <c r="N291" s="28" t="s">
        <v>21</v>
      </c>
      <c r="O291" s="31">
        <f t="shared" si="89"/>
        <v>1210.1414901627884</v>
      </c>
      <c r="P291" s="42">
        <f t="shared" si="90"/>
        <v>10</v>
      </c>
      <c r="Q291" s="42" t="s">
        <v>21</v>
      </c>
      <c r="R291" s="42">
        <v>0</v>
      </c>
      <c r="S291" s="32">
        <f t="shared" si="91"/>
        <v>10</v>
      </c>
      <c r="T291" s="42" t="s">
        <v>21</v>
      </c>
      <c r="U291" s="31">
        <f t="shared" si="92"/>
        <v>1210.1414901627884</v>
      </c>
      <c r="V291" s="24">
        <f t="shared" si="93"/>
        <v>1542945.311160638</v>
      </c>
      <c r="W291" s="42" t="s">
        <v>21</v>
      </c>
      <c r="X291" s="24">
        <f t="shared" si="94"/>
        <v>-12750.123218674873</v>
      </c>
      <c r="Y291" s="42">
        <f t="shared" si="95"/>
        <v>10</v>
      </c>
      <c r="Z291" s="42" t="s">
        <v>21</v>
      </c>
      <c r="AA291" s="42">
        <f t="shared" si="96"/>
        <v>-64.870831704698958</v>
      </c>
      <c r="AB291" s="47">
        <f t="shared" si="84"/>
        <v>3389.4104118094851</v>
      </c>
      <c r="AC291" s="42" t="s">
        <v>21</v>
      </c>
      <c r="AD291" s="42">
        <f t="shared" si="85"/>
        <v>-23262.399562132239</v>
      </c>
      <c r="AE291" s="42">
        <f t="shared" si="97"/>
        <v>23508.027061579895</v>
      </c>
      <c r="AF291" s="31">
        <f t="shared" si="98"/>
        <v>-81.710145481647245</v>
      </c>
      <c r="AG291" s="54">
        <f t="shared" si="99"/>
        <v>23.508027061579895</v>
      </c>
      <c r="AH291" s="14">
        <f t="shared" si="100"/>
        <v>29.777062880110339</v>
      </c>
    </row>
    <row r="292" spans="8:34">
      <c r="H292" s="32">
        <f t="shared" si="86"/>
        <v>1072</v>
      </c>
      <c r="I292" s="50">
        <f t="shared" si="87"/>
        <v>1072000</v>
      </c>
      <c r="J292" s="42">
        <v>0</v>
      </c>
      <c r="K292" s="24" t="s">
        <v>21</v>
      </c>
      <c r="L292" s="24">
        <f t="shared" si="88"/>
        <v>-1272.6335675356452</v>
      </c>
      <c r="M292" s="32">
        <v>0</v>
      </c>
      <c r="N292" s="28" t="s">
        <v>21</v>
      </c>
      <c r="O292" s="31">
        <f t="shared" si="89"/>
        <v>1212.403436873373</v>
      </c>
      <c r="P292" s="42">
        <f t="shared" si="90"/>
        <v>10</v>
      </c>
      <c r="Q292" s="42" t="s">
        <v>21</v>
      </c>
      <c r="R292" s="42">
        <v>0</v>
      </c>
      <c r="S292" s="32">
        <f t="shared" si="91"/>
        <v>10</v>
      </c>
      <c r="T292" s="42" t="s">
        <v>21</v>
      </c>
      <c r="U292" s="31">
        <f t="shared" si="92"/>
        <v>1212.403436873373</v>
      </c>
      <c r="V292" s="24">
        <f t="shared" si="93"/>
        <v>1542945.311160638</v>
      </c>
      <c r="W292" s="42" t="s">
        <v>21</v>
      </c>
      <c r="X292" s="24">
        <f t="shared" si="94"/>
        <v>-12726.335675356451</v>
      </c>
      <c r="Y292" s="42">
        <f t="shared" si="95"/>
        <v>10</v>
      </c>
      <c r="Z292" s="42" t="s">
        <v>21</v>
      </c>
      <c r="AA292" s="42">
        <f t="shared" si="96"/>
        <v>-60.230130662272131</v>
      </c>
      <c r="AB292" s="47">
        <f t="shared" si="84"/>
        <v>3933.5428303045937</v>
      </c>
      <c r="AC292" s="42" t="s">
        <v>21</v>
      </c>
      <c r="AD292" s="42">
        <f t="shared" si="85"/>
        <v>-24964.413431024583</v>
      </c>
      <c r="AE292" s="42">
        <f t="shared" si="97"/>
        <v>25272.4098010649</v>
      </c>
      <c r="AF292" s="31">
        <f t="shared" si="98"/>
        <v>-81.045751251983916</v>
      </c>
      <c r="AG292" s="54">
        <f t="shared" si="99"/>
        <v>25.272409801064899</v>
      </c>
      <c r="AH292" s="14">
        <f t="shared" si="100"/>
        <v>27.69818966652338</v>
      </c>
    </row>
    <row r="293" spans="8:34">
      <c r="H293" s="32">
        <f t="shared" si="86"/>
        <v>1074</v>
      </c>
      <c r="I293" s="50">
        <f t="shared" si="87"/>
        <v>1074000</v>
      </c>
      <c r="J293" s="42">
        <v>0</v>
      </c>
      <c r="K293" s="24" t="s">
        <v>21</v>
      </c>
      <c r="L293" s="24">
        <f t="shared" si="88"/>
        <v>-1270.2636726240332</v>
      </c>
      <c r="M293" s="32">
        <v>0</v>
      </c>
      <c r="N293" s="28" t="s">
        <v>21</v>
      </c>
      <c r="O293" s="31">
        <f t="shared" si="89"/>
        <v>1214.6653835839577</v>
      </c>
      <c r="P293" s="42">
        <f t="shared" si="90"/>
        <v>10</v>
      </c>
      <c r="Q293" s="42" t="s">
        <v>21</v>
      </c>
      <c r="R293" s="42">
        <v>0</v>
      </c>
      <c r="S293" s="32">
        <f t="shared" si="91"/>
        <v>10</v>
      </c>
      <c r="T293" s="42" t="s">
        <v>21</v>
      </c>
      <c r="U293" s="31">
        <f t="shared" si="92"/>
        <v>1214.6653835839577</v>
      </c>
      <c r="V293" s="24">
        <f t="shared" si="93"/>
        <v>1542945.3111606382</v>
      </c>
      <c r="W293" s="42" t="s">
        <v>21</v>
      </c>
      <c r="X293" s="24">
        <f t="shared" si="94"/>
        <v>-12702.636726240333</v>
      </c>
      <c r="Y293" s="42">
        <f t="shared" si="95"/>
        <v>10</v>
      </c>
      <c r="Z293" s="42" t="s">
        <v>21</v>
      </c>
      <c r="AA293" s="42">
        <f t="shared" si="96"/>
        <v>-55.598289040075542</v>
      </c>
      <c r="AB293" s="47">
        <f t="shared" si="84"/>
        <v>4613.7339670395995</v>
      </c>
      <c r="AC293" s="42" t="s">
        <v>21</v>
      </c>
      <c r="AD293" s="42">
        <f t="shared" si="85"/>
        <v>-26921.835137972233</v>
      </c>
      <c r="AE293" s="42">
        <f t="shared" si="97"/>
        <v>27314.313982137119</v>
      </c>
      <c r="AF293" s="31">
        <f t="shared" si="98"/>
        <v>-80.275394021574158</v>
      </c>
      <c r="AG293" s="54">
        <f t="shared" si="99"/>
        <v>27.314313982137119</v>
      </c>
      <c r="AH293" s="14">
        <f t="shared" si="100"/>
        <v>25.627588540491356</v>
      </c>
    </row>
    <row r="294" spans="8:34">
      <c r="H294" s="32">
        <f t="shared" si="86"/>
        <v>1076</v>
      </c>
      <c r="I294" s="50">
        <f t="shared" si="87"/>
        <v>1076000</v>
      </c>
      <c r="J294" s="42">
        <v>0</v>
      </c>
      <c r="K294" s="24" t="s">
        <v>21</v>
      </c>
      <c r="L294" s="24">
        <f t="shared" si="88"/>
        <v>-1267.9025877306799</v>
      </c>
      <c r="M294" s="32">
        <v>0</v>
      </c>
      <c r="N294" s="28" t="s">
        <v>21</v>
      </c>
      <c r="O294" s="31">
        <f t="shared" si="89"/>
        <v>1216.9273302945423</v>
      </c>
      <c r="P294" s="42">
        <f t="shared" si="90"/>
        <v>10</v>
      </c>
      <c r="Q294" s="42" t="s">
        <v>21</v>
      </c>
      <c r="R294" s="42">
        <v>0</v>
      </c>
      <c r="S294" s="32">
        <f t="shared" si="91"/>
        <v>10</v>
      </c>
      <c r="T294" s="42" t="s">
        <v>21</v>
      </c>
      <c r="U294" s="31">
        <f t="shared" si="92"/>
        <v>1216.9273302945423</v>
      </c>
      <c r="V294" s="24">
        <f t="shared" si="93"/>
        <v>1542945.311160638</v>
      </c>
      <c r="W294" s="42" t="s">
        <v>21</v>
      </c>
      <c r="X294" s="24">
        <f t="shared" si="94"/>
        <v>-12679.025877306798</v>
      </c>
      <c r="Y294" s="42">
        <f t="shared" si="95"/>
        <v>10</v>
      </c>
      <c r="Z294" s="42" t="s">
        <v>21</v>
      </c>
      <c r="AA294" s="42">
        <f t="shared" si="96"/>
        <v>-50.975257436137554</v>
      </c>
      <c r="AB294" s="47">
        <f t="shared" si="84"/>
        <v>5478.3261861878518</v>
      </c>
      <c r="AC294" s="42" t="s">
        <v>21</v>
      </c>
      <c r="AD294" s="42">
        <f t="shared" si="85"/>
        <v>-29193.811353736619</v>
      </c>
      <c r="AE294" s="42">
        <f t="shared" si="97"/>
        <v>29703.378244903939</v>
      </c>
      <c r="AF294" s="31">
        <f t="shared" si="98"/>
        <v>-79.371838690931995</v>
      </c>
      <c r="AG294" s="54">
        <f t="shared" si="99"/>
        <v>29.703378244903938</v>
      </c>
      <c r="AH294" s="14">
        <f t="shared" si="100"/>
        <v>23.566343000735802</v>
      </c>
    </row>
    <row r="295" spans="8:34">
      <c r="H295" s="32">
        <f t="shared" si="86"/>
        <v>1078</v>
      </c>
      <c r="I295" s="50">
        <f t="shared" si="87"/>
        <v>1078000</v>
      </c>
      <c r="J295" s="42">
        <v>0</v>
      </c>
      <c r="K295" s="24" t="s">
        <v>21</v>
      </c>
      <c r="L295" s="24">
        <f t="shared" si="88"/>
        <v>-1265.5502638202333</v>
      </c>
      <c r="M295" s="32">
        <v>0</v>
      </c>
      <c r="N295" s="28" t="s">
        <v>21</v>
      </c>
      <c r="O295" s="31">
        <f t="shared" si="89"/>
        <v>1219.189277005127</v>
      </c>
      <c r="P295" s="42">
        <f t="shared" si="90"/>
        <v>10</v>
      </c>
      <c r="Q295" s="42" t="s">
        <v>21</v>
      </c>
      <c r="R295" s="42">
        <v>0</v>
      </c>
      <c r="S295" s="32">
        <f t="shared" si="91"/>
        <v>10</v>
      </c>
      <c r="T295" s="42" t="s">
        <v>21</v>
      </c>
      <c r="U295" s="31">
        <f t="shared" si="92"/>
        <v>1219.189277005127</v>
      </c>
      <c r="V295" s="24">
        <f t="shared" si="93"/>
        <v>1542945.311160638</v>
      </c>
      <c r="W295" s="42" t="s">
        <v>21</v>
      </c>
      <c r="X295" s="24">
        <f t="shared" si="94"/>
        <v>-12655.502638202333</v>
      </c>
      <c r="Y295" s="42">
        <f t="shared" si="95"/>
        <v>10</v>
      </c>
      <c r="Z295" s="42" t="s">
        <v>21</v>
      </c>
      <c r="AA295" s="42">
        <f t="shared" si="96"/>
        <v>-46.360986815106344</v>
      </c>
      <c r="AB295" s="47">
        <f t="shared" si="84"/>
        <v>6598.7019624329487</v>
      </c>
      <c r="AC295" s="42" t="s">
        <v>21</v>
      </c>
      <c r="AD295" s="42">
        <f t="shared" si="85"/>
        <v>-31857.783731537267</v>
      </c>
      <c r="AE295" s="42">
        <f t="shared" si="97"/>
        <v>32534.001473449542</v>
      </c>
      <c r="AF295" s="31">
        <f t="shared" si="98"/>
        <v>-78.297806221700597</v>
      </c>
      <c r="AG295" s="54">
        <f t="shared" si="99"/>
        <v>32.534001473449543</v>
      </c>
      <c r="AH295" s="14">
        <f t="shared" si="100"/>
        <v>21.51595156750879</v>
      </c>
    </row>
    <row r="296" spans="8:34">
      <c r="H296" s="32">
        <f t="shared" si="86"/>
        <v>1080</v>
      </c>
      <c r="I296" s="50">
        <f t="shared" si="87"/>
        <v>1080000</v>
      </c>
      <c r="J296" s="42">
        <v>0</v>
      </c>
      <c r="K296" s="24" t="s">
        <v>21</v>
      </c>
      <c r="L296" s="24">
        <f t="shared" si="88"/>
        <v>-1263.2066522205662</v>
      </c>
      <c r="M296" s="32">
        <v>0</v>
      </c>
      <c r="N296" s="28" t="s">
        <v>21</v>
      </c>
      <c r="O296" s="31">
        <f t="shared" si="89"/>
        <v>1221.4512237157116</v>
      </c>
      <c r="P296" s="42">
        <f t="shared" si="90"/>
        <v>10</v>
      </c>
      <c r="Q296" s="42" t="s">
        <v>21</v>
      </c>
      <c r="R296" s="42">
        <v>0</v>
      </c>
      <c r="S296" s="32">
        <f t="shared" si="91"/>
        <v>10</v>
      </c>
      <c r="T296" s="42" t="s">
        <v>21</v>
      </c>
      <c r="U296" s="31">
        <f t="shared" si="92"/>
        <v>1221.4512237157116</v>
      </c>
      <c r="V296" s="24">
        <f t="shared" si="93"/>
        <v>1542945.311160638</v>
      </c>
      <c r="W296" s="42" t="s">
        <v>21</v>
      </c>
      <c r="X296" s="24">
        <f t="shared" si="94"/>
        <v>-12632.066522205661</v>
      </c>
      <c r="Y296" s="42">
        <f t="shared" si="95"/>
        <v>10</v>
      </c>
      <c r="Z296" s="42" t="s">
        <v>21</v>
      </c>
      <c r="AA296" s="42">
        <f t="shared" si="96"/>
        <v>-41.755428504854535</v>
      </c>
      <c r="AB296" s="47">
        <f t="shared" si="84"/>
        <v>8083.4651285735854</v>
      </c>
      <c r="AC296" s="42" t="s">
        <v>21</v>
      </c>
      <c r="AD296" s="42">
        <f t="shared" si="85"/>
        <v>-35016.061676984478</v>
      </c>
      <c r="AE296" s="42">
        <f t="shared" si="97"/>
        <v>35936.986293389244</v>
      </c>
      <c r="AF296" s="31">
        <f t="shared" si="98"/>
        <v>-77.000978210880419</v>
      </c>
      <c r="AG296" s="54">
        <f t="shared" si="99"/>
        <v>35.936986293389246</v>
      </c>
      <c r="AH296" s="14">
        <f t="shared" si="100"/>
        <v>19.478539304470498</v>
      </c>
    </row>
    <row r="297" spans="8:34">
      <c r="H297" s="32">
        <f t="shared" si="86"/>
        <v>1082</v>
      </c>
      <c r="I297" s="50">
        <f t="shared" si="87"/>
        <v>1082000</v>
      </c>
      <c r="J297" s="42">
        <v>0</v>
      </c>
      <c r="K297" s="24" t="s">
        <v>21</v>
      </c>
      <c r="L297" s="24">
        <f t="shared" si="88"/>
        <v>-1260.8717046194192</v>
      </c>
      <c r="M297" s="32">
        <v>0</v>
      </c>
      <c r="N297" s="28" t="s">
        <v>21</v>
      </c>
      <c r="O297" s="31">
        <f t="shared" si="89"/>
        <v>1223.7131704262963</v>
      </c>
      <c r="P297" s="42">
        <f t="shared" si="90"/>
        <v>10</v>
      </c>
      <c r="Q297" s="42" t="s">
        <v>21</v>
      </c>
      <c r="R297" s="42">
        <v>0</v>
      </c>
      <c r="S297" s="32">
        <f t="shared" si="91"/>
        <v>10</v>
      </c>
      <c r="T297" s="42" t="s">
        <v>21</v>
      </c>
      <c r="U297" s="31">
        <f t="shared" si="92"/>
        <v>1223.7131704262963</v>
      </c>
      <c r="V297" s="24">
        <f t="shared" si="93"/>
        <v>1542945.311160638</v>
      </c>
      <c r="W297" s="42" t="s">
        <v>21</v>
      </c>
      <c r="X297" s="24">
        <f t="shared" si="94"/>
        <v>-12608.717046194193</v>
      </c>
      <c r="Y297" s="42">
        <f t="shared" si="95"/>
        <v>10</v>
      </c>
      <c r="Z297" s="42" t="s">
        <v>21</v>
      </c>
      <c r="AA297" s="42">
        <f t="shared" si="96"/>
        <v>-37.158534193122932</v>
      </c>
      <c r="AB297" s="47">
        <f t="shared" si="84"/>
        <v>10103.57207101731</v>
      </c>
      <c r="AC297" s="42" t="s">
        <v>21</v>
      </c>
      <c r="AD297" s="42">
        <f t="shared" si="85"/>
        <v>-38804.264531977278</v>
      </c>
      <c r="AE297" s="42">
        <f t="shared" si="97"/>
        <v>40098.043773504847</v>
      </c>
      <c r="AF297" s="31">
        <f t="shared" si="98"/>
        <v>-75.405782312004533</v>
      </c>
      <c r="AG297" s="54">
        <f t="shared" si="99"/>
        <v>40.098043773504848</v>
      </c>
      <c r="AH297" s="14">
        <f t="shared" si="100"/>
        <v>17.457210729629942</v>
      </c>
    </row>
    <row r="298" spans="8:34">
      <c r="H298" s="32">
        <f t="shared" si="86"/>
        <v>1084</v>
      </c>
      <c r="I298" s="50">
        <f t="shared" si="87"/>
        <v>1084000</v>
      </c>
      <c r="J298" s="42">
        <v>0</v>
      </c>
      <c r="K298" s="24" t="s">
        <v>21</v>
      </c>
      <c r="L298" s="24">
        <f t="shared" si="88"/>
        <v>-1258.5453730610809</v>
      </c>
      <c r="M298" s="32">
        <v>0</v>
      </c>
      <c r="N298" s="28" t="s">
        <v>21</v>
      </c>
      <c r="O298" s="31">
        <f t="shared" si="89"/>
        <v>1225.975117136881</v>
      </c>
      <c r="P298" s="42">
        <f t="shared" si="90"/>
        <v>10</v>
      </c>
      <c r="Q298" s="42" t="s">
        <v>21</v>
      </c>
      <c r="R298" s="42">
        <v>0</v>
      </c>
      <c r="S298" s="32">
        <f t="shared" si="91"/>
        <v>10</v>
      </c>
      <c r="T298" s="42" t="s">
        <v>21</v>
      </c>
      <c r="U298" s="31">
        <f t="shared" si="92"/>
        <v>1225.975117136881</v>
      </c>
      <c r="V298" s="24">
        <f t="shared" si="93"/>
        <v>1542945.3111606382</v>
      </c>
      <c r="W298" s="42" t="s">
        <v>21</v>
      </c>
      <c r="X298" s="24">
        <f t="shared" si="94"/>
        <v>-12585.453730610809</v>
      </c>
      <c r="Y298" s="42">
        <f t="shared" si="95"/>
        <v>10</v>
      </c>
      <c r="Z298" s="42" t="s">
        <v>21</v>
      </c>
      <c r="AA298" s="42">
        <f t="shared" si="96"/>
        <v>-32.570255924199955</v>
      </c>
      <c r="AB298" s="47">
        <f t="shared" si="84"/>
        <v>12938.716886657314</v>
      </c>
      <c r="AC298" s="42" t="s">
        <v>21</v>
      </c>
      <c r="AD298" s="42">
        <f t="shared" si="85"/>
        <v>-43400.27740598072</v>
      </c>
      <c r="AE298" s="42">
        <f t="shared" si="97"/>
        <v>45287.90648273722</v>
      </c>
      <c r="AF298" s="31">
        <f t="shared" si="98"/>
        <v>-73.399354674638644</v>
      </c>
      <c r="AG298" s="54">
        <f t="shared" si="99"/>
        <v>45.28790648273722</v>
      </c>
      <c r="AH298" s="14">
        <f t="shared" si="100"/>
        <v>15.456665020866552</v>
      </c>
    </row>
    <row r="299" spans="8:34">
      <c r="H299" s="32">
        <f t="shared" si="86"/>
        <v>1086</v>
      </c>
      <c r="I299" s="50">
        <f t="shared" si="87"/>
        <v>1086000</v>
      </c>
      <c r="J299" s="42">
        <v>0</v>
      </c>
      <c r="K299" s="24" t="s">
        <v>21</v>
      </c>
      <c r="L299" s="24">
        <f t="shared" si="88"/>
        <v>-1256.2276099431044</v>
      </c>
      <c r="M299" s="32">
        <v>0</v>
      </c>
      <c r="N299" s="28" t="s">
        <v>21</v>
      </c>
      <c r="O299" s="31">
        <f t="shared" si="89"/>
        <v>1228.2370638474656</v>
      </c>
      <c r="P299" s="42">
        <f t="shared" si="90"/>
        <v>10</v>
      </c>
      <c r="Q299" s="42" t="s">
        <v>21</v>
      </c>
      <c r="R299" s="42">
        <v>0</v>
      </c>
      <c r="S299" s="32">
        <f t="shared" si="91"/>
        <v>10</v>
      </c>
      <c r="T299" s="42" t="s">
        <v>21</v>
      </c>
      <c r="U299" s="31">
        <f t="shared" si="92"/>
        <v>1228.2370638474656</v>
      </c>
      <c r="V299" s="24">
        <f t="shared" si="93"/>
        <v>1542945.3111606378</v>
      </c>
      <c r="W299" s="42" t="s">
        <v>21</v>
      </c>
      <c r="X299" s="24">
        <f t="shared" si="94"/>
        <v>-12562.276099431045</v>
      </c>
      <c r="Y299" s="42">
        <f t="shared" si="95"/>
        <v>10</v>
      </c>
      <c r="Z299" s="42" t="s">
        <v>21</v>
      </c>
      <c r="AA299" s="42">
        <f t="shared" si="96"/>
        <v>-27.99054609563882</v>
      </c>
      <c r="AB299" s="47">
        <f t="shared" si="84"/>
        <v>17066.585957952604</v>
      </c>
      <c r="AC299" s="42" t="s">
        <v>21</v>
      </c>
      <c r="AD299" s="42">
        <f t="shared" si="85"/>
        <v>-49026.533705068563</v>
      </c>
      <c r="AE299" s="42">
        <f t="shared" si="97"/>
        <v>51912.131177542782</v>
      </c>
      <c r="AF299" s="31">
        <f t="shared" si="98"/>
        <v>-70.806524278271937</v>
      </c>
      <c r="AG299" s="54">
        <f t="shared" si="99"/>
        <v>51.912131177542783</v>
      </c>
      <c r="AH299" s="14">
        <f t="shared" si="100"/>
        <v>13.484324070725503</v>
      </c>
    </row>
    <row r="300" spans="8:34">
      <c r="H300" s="32">
        <f t="shared" si="86"/>
        <v>1088</v>
      </c>
      <c r="I300" s="50">
        <f t="shared" si="87"/>
        <v>1088000</v>
      </c>
      <c r="J300" s="42">
        <v>0</v>
      </c>
      <c r="K300" s="24" t="s">
        <v>21</v>
      </c>
      <c r="L300" s="24">
        <f t="shared" si="88"/>
        <v>-1253.918368013062</v>
      </c>
      <c r="M300" s="32">
        <v>0</v>
      </c>
      <c r="N300" s="28" t="s">
        <v>21</v>
      </c>
      <c r="O300" s="31">
        <f t="shared" si="89"/>
        <v>1230.4990105580503</v>
      </c>
      <c r="P300" s="42">
        <f t="shared" si="90"/>
        <v>10</v>
      </c>
      <c r="Q300" s="42" t="s">
        <v>21</v>
      </c>
      <c r="R300" s="42">
        <v>0</v>
      </c>
      <c r="S300" s="32">
        <f t="shared" si="91"/>
        <v>10</v>
      </c>
      <c r="T300" s="42" t="s">
        <v>21</v>
      </c>
      <c r="U300" s="31">
        <f t="shared" si="92"/>
        <v>1230.4990105580503</v>
      </c>
      <c r="V300" s="24">
        <f t="shared" si="93"/>
        <v>1542945.311160638</v>
      </c>
      <c r="W300" s="42" t="s">
        <v>21</v>
      </c>
      <c r="X300" s="24">
        <f t="shared" si="94"/>
        <v>-12539.18368013062</v>
      </c>
      <c r="Y300" s="42">
        <f t="shared" si="95"/>
        <v>10</v>
      </c>
      <c r="Z300" s="42" t="s">
        <v>21</v>
      </c>
      <c r="AA300" s="42">
        <f t="shared" si="96"/>
        <v>-23.419357455011777</v>
      </c>
      <c r="AB300" s="47">
        <f t="shared" si="84"/>
        <v>23340.909778424873</v>
      </c>
      <c r="AC300" s="42" t="s">
        <v>21</v>
      </c>
      <c r="AD300" s="42">
        <f t="shared" si="85"/>
        <v>-55916.829310624249</v>
      </c>
      <c r="AE300" s="42">
        <f t="shared" si="97"/>
        <v>60592.820279617757</v>
      </c>
      <c r="AF300" s="31">
        <f t="shared" si="98"/>
        <v>-67.34327383105709</v>
      </c>
      <c r="AG300" s="54">
        <f t="shared" si="99"/>
        <v>60.592820279617754</v>
      </c>
      <c r="AH300" s="14">
        <f t="shared" si="100"/>
        <v>11.552523826580595</v>
      </c>
    </row>
    <row r="301" spans="8:34">
      <c r="H301" s="32">
        <f t="shared" si="86"/>
        <v>1090</v>
      </c>
      <c r="I301" s="50">
        <f t="shared" si="87"/>
        <v>1090000</v>
      </c>
      <c r="J301" s="42">
        <v>0</v>
      </c>
      <c r="K301" s="24" t="s">
        <v>21</v>
      </c>
      <c r="L301" s="24">
        <f t="shared" si="88"/>
        <v>-1251.6176003653316</v>
      </c>
      <c r="M301" s="32">
        <v>0</v>
      </c>
      <c r="N301" s="28" t="s">
        <v>21</v>
      </c>
      <c r="O301" s="31">
        <f t="shared" si="89"/>
        <v>1232.7609572686349</v>
      </c>
      <c r="P301" s="42">
        <f t="shared" si="90"/>
        <v>10</v>
      </c>
      <c r="Q301" s="42" t="s">
        <v>21</v>
      </c>
      <c r="R301" s="42">
        <v>0</v>
      </c>
      <c r="S301" s="32">
        <f t="shared" si="91"/>
        <v>10</v>
      </c>
      <c r="T301" s="42" t="s">
        <v>21</v>
      </c>
      <c r="U301" s="31">
        <f t="shared" si="92"/>
        <v>1232.7609572686349</v>
      </c>
      <c r="V301" s="24">
        <f t="shared" si="93"/>
        <v>1542945.3111606378</v>
      </c>
      <c r="W301" s="42" t="s">
        <v>21</v>
      </c>
      <c r="X301" s="24">
        <f t="shared" si="94"/>
        <v>-12516.176003653316</v>
      </c>
      <c r="Y301" s="42">
        <f t="shared" si="95"/>
        <v>10</v>
      </c>
      <c r="Z301" s="42" t="s">
        <v>21</v>
      </c>
      <c r="AA301" s="42">
        <f t="shared" si="96"/>
        <v>-18.856643096696644</v>
      </c>
      <c r="AB301" s="47">
        <f t="shared" si="84"/>
        <v>33350.177509972818</v>
      </c>
      <c r="AC301" s="42" t="s">
        <v>21</v>
      </c>
      <c r="AD301" s="42">
        <f t="shared" si="85"/>
        <v>-64138.85705206899</v>
      </c>
      <c r="AE301" s="42">
        <f t="shared" si="97"/>
        <v>72291.267272696481</v>
      </c>
      <c r="AF301" s="31">
        <f t="shared" si="98"/>
        <v>-62.526994533372317</v>
      </c>
      <c r="AG301" s="54">
        <f t="shared" si="99"/>
        <v>72.291267272696487</v>
      </c>
      <c r="AH301" s="14">
        <f t="shared" si="100"/>
        <v>9.6830506146678292</v>
      </c>
    </row>
    <row r="302" spans="8:34">
      <c r="H302" s="32">
        <f t="shared" si="86"/>
        <v>1092</v>
      </c>
      <c r="I302" s="50">
        <f t="shared" si="87"/>
        <v>1092000</v>
      </c>
      <c r="J302" s="42">
        <v>0</v>
      </c>
      <c r="K302" s="24" t="s">
        <v>21</v>
      </c>
      <c r="L302" s="24">
        <f t="shared" si="88"/>
        <v>-1249.3252604379227</v>
      </c>
      <c r="M302" s="32">
        <v>0</v>
      </c>
      <c r="N302" s="28" t="s">
        <v>21</v>
      </c>
      <c r="O302" s="31">
        <f t="shared" si="89"/>
        <v>1235.0229039792196</v>
      </c>
      <c r="P302" s="42">
        <f t="shared" si="90"/>
        <v>10</v>
      </c>
      <c r="Q302" s="42" t="s">
        <v>21</v>
      </c>
      <c r="R302" s="42">
        <v>0</v>
      </c>
      <c r="S302" s="32">
        <f t="shared" si="91"/>
        <v>10</v>
      </c>
      <c r="T302" s="42" t="s">
        <v>21</v>
      </c>
      <c r="U302" s="31">
        <f t="shared" si="92"/>
        <v>1235.0229039792196</v>
      </c>
      <c r="V302" s="24">
        <f t="shared" si="93"/>
        <v>1542945.311160638</v>
      </c>
      <c r="W302" s="42" t="s">
        <v>21</v>
      </c>
      <c r="X302" s="24">
        <f t="shared" si="94"/>
        <v>-12493.252604379228</v>
      </c>
      <c r="Y302" s="42">
        <f t="shared" si="95"/>
        <v>10</v>
      </c>
      <c r="Z302" s="42" t="s">
        <v>21</v>
      </c>
      <c r="AA302" s="42">
        <f t="shared" si="96"/>
        <v>-14.302356458703116</v>
      </c>
      <c r="AB302" s="47">
        <f t="shared" si="84"/>
        <v>50075.19155968351</v>
      </c>
      <c r="AC302" s="42" t="s">
        <v>21</v>
      </c>
      <c r="AD302" s="42">
        <f t="shared" si="85"/>
        <v>-72868.649202881425</v>
      </c>
      <c r="AE302" s="42">
        <f t="shared" si="97"/>
        <v>88415.863092499363</v>
      </c>
      <c r="AF302" s="31">
        <f t="shared" si="98"/>
        <v>-55.503227571467548</v>
      </c>
      <c r="AG302" s="54">
        <f t="shared" si="99"/>
        <v>88.415863092499364</v>
      </c>
      <c r="AH302" s="14">
        <f t="shared" si="100"/>
        <v>7.9171313327300821</v>
      </c>
    </row>
    <row r="303" spans="8:34">
      <c r="H303" s="32">
        <f t="shared" si="86"/>
        <v>1094</v>
      </c>
      <c r="I303" s="50">
        <f t="shared" si="87"/>
        <v>1094000</v>
      </c>
      <c r="J303" s="42">
        <v>0</v>
      </c>
      <c r="K303" s="24" t="s">
        <v>21</v>
      </c>
      <c r="L303" s="24">
        <f t="shared" si="88"/>
        <v>-1247.0413020093342</v>
      </c>
      <c r="M303" s="32">
        <v>0</v>
      </c>
      <c r="N303" s="28" t="s">
        <v>21</v>
      </c>
      <c r="O303" s="31">
        <f t="shared" si="89"/>
        <v>1237.2848506898042</v>
      </c>
      <c r="P303" s="42">
        <f t="shared" si="90"/>
        <v>10</v>
      </c>
      <c r="Q303" s="42" t="s">
        <v>21</v>
      </c>
      <c r="R303" s="42">
        <v>0</v>
      </c>
      <c r="S303" s="32">
        <f t="shared" si="91"/>
        <v>10</v>
      </c>
      <c r="T303" s="42" t="s">
        <v>21</v>
      </c>
      <c r="U303" s="31">
        <f t="shared" si="92"/>
        <v>1237.2848506898042</v>
      </c>
      <c r="V303" s="24">
        <f t="shared" si="93"/>
        <v>1542945.3111606382</v>
      </c>
      <c r="W303" s="42" t="s">
        <v>21</v>
      </c>
      <c r="X303" s="24">
        <f t="shared" si="94"/>
        <v>-12470.413020093343</v>
      </c>
      <c r="Y303" s="42">
        <f t="shared" si="95"/>
        <v>10</v>
      </c>
      <c r="Z303" s="42" t="s">
        <v>21</v>
      </c>
      <c r="AA303" s="42">
        <f t="shared" si="96"/>
        <v>-9.7564513195300151</v>
      </c>
      <c r="AB303" s="47">
        <f t="shared" si="84"/>
        <v>78425.719229503229</v>
      </c>
      <c r="AC303" s="42" t="s">
        <v>21</v>
      </c>
      <c r="AD303" s="42">
        <f t="shared" si="85"/>
        <v>-77762.71248818707</v>
      </c>
      <c r="AE303" s="42">
        <f t="shared" si="97"/>
        <v>110442.89424940528</v>
      </c>
      <c r="AF303" s="31">
        <f t="shared" si="98"/>
        <v>-44.756785701211065</v>
      </c>
      <c r="AG303" s="54">
        <f t="shared" si="99"/>
        <v>110.44289424940527</v>
      </c>
      <c r="AH303" s="14">
        <f t="shared" si="100"/>
        <v>6.3381171306434636</v>
      </c>
    </row>
    <row r="304" spans="8:34">
      <c r="H304" s="32">
        <f t="shared" si="86"/>
        <v>1096</v>
      </c>
      <c r="I304" s="50">
        <f t="shared" si="87"/>
        <v>1096000</v>
      </c>
      <c r="J304" s="42">
        <v>0</v>
      </c>
      <c r="K304" s="24" t="s">
        <v>21</v>
      </c>
      <c r="L304" s="24">
        <f t="shared" si="88"/>
        <v>-1244.7656791954485</v>
      </c>
      <c r="M304" s="32">
        <v>0</v>
      </c>
      <c r="N304" s="28" t="s">
        <v>21</v>
      </c>
      <c r="O304" s="31">
        <f t="shared" si="89"/>
        <v>1239.5467974003889</v>
      </c>
      <c r="P304" s="42">
        <f t="shared" si="90"/>
        <v>10</v>
      </c>
      <c r="Q304" s="42" t="s">
        <v>21</v>
      </c>
      <c r="R304" s="42">
        <v>0</v>
      </c>
      <c r="S304" s="32">
        <f t="shared" si="91"/>
        <v>10</v>
      </c>
      <c r="T304" s="42" t="s">
        <v>21</v>
      </c>
      <c r="U304" s="31">
        <f t="shared" si="92"/>
        <v>1239.5467974003889</v>
      </c>
      <c r="V304" s="24">
        <f t="shared" si="93"/>
        <v>1542945.311160638</v>
      </c>
      <c r="W304" s="42" t="s">
        <v>21</v>
      </c>
      <c r="X304" s="24">
        <f t="shared" si="94"/>
        <v>-12447.656791954485</v>
      </c>
      <c r="Y304" s="42">
        <f t="shared" si="95"/>
        <v>10</v>
      </c>
      <c r="Z304" s="42" t="s">
        <v>21</v>
      </c>
      <c r="AA304" s="42">
        <f t="shared" si="96"/>
        <v>-5.2188817950595876</v>
      </c>
      <c r="AB304" s="47">
        <f t="shared" si="84"/>
        <v>120755.15145201029</v>
      </c>
      <c r="AC304" s="42" t="s">
        <v>21</v>
      </c>
      <c r="AD304" s="42">
        <f t="shared" si="85"/>
        <v>-64265.45183645143</v>
      </c>
      <c r="AE304" s="42">
        <f t="shared" si="97"/>
        <v>136791.28225856062</v>
      </c>
      <c r="AF304" s="31">
        <f t="shared" si="98"/>
        <v>-28.021745443011653</v>
      </c>
      <c r="AG304" s="54">
        <f t="shared" si="99"/>
        <v>136.79128225856061</v>
      </c>
      <c r="AH304" s="14">
        <f t="shared" si="100"/>
        <v>5.1172851693638748</v>
      </c>
    </row>
    <row r="305" spans="8:34" s="18" customFormat="1">
      <c r="H305" s="32">
        <f t="shared" si="86"/>
        <v>1098</v>
      </c>
      <c r="I305" s="50">
        <f t="shared" si="87"/>
        <v>1098000</v>
      </c>
      <c r="J305" s="42">
        <v>0</v>
      </c>
      <c r="K305" s="24" t="s">
        <v>21</v>
      </c>
      <c r="L305" s="24">
        <f t="shared" si="88"/>
        <v>-1242.4983464464588</v>
      </c>
      <c r="M305" s="32">
        <v>0</v>
      </c>
      <c r="N305" s="28" t="s">
        <v>21</v>
      </c>
      <c r="O305" s="31">
        <f t="shared" si="89"/>
        <v>1241.8087441109735</v>
      </c>
      <c r="P305" s="42">
        <f t="shared" si="90"/>
        <v>10</v>
      </c>
      <c r="Q305" s="42" t="s">
        <v>21</v>
      </c>
      <c r="R305" s="42">
        <v>0</v>
      </c>
      <c r="S305" s="32">
        <f t="shared" si="91"/>
        <v>10</v>
      </c>
      <c r="T305" s="42" t="s">
        <v>21</v>
      </c>
      <c r="U305" s="31">
        <f t="shared" si="92"/>
        <v>1241.8087441109735</v>
      </c>
      <c r="V305" s="24">
        <f t="shared" si="93"/>
        <v>1542945.3111606382</v>
      </c>
      <c r="W305" s="42" t="s">
        <v>21</v>
      </c>
      <c r="X305" s="24">
        <f t="shared" si="94"/>
        <v>-12424.983464464587</v>
      </c>
      <c r="Y305" s="42">
        <f t="shared" si="95"/>
        <v>10</v>
      </c>
      <c r="Z305" s="42" t="s">
        <v>21</v>
      </c>
      <c r="AA305" s="42">
        <f t="shared" si="96"/>
        <v>-0.6896023354852332</v>
      </c>
      <c r="AB305" s="47">
        <f t="shared" si="84"/>
        <v>153478.97674628385</v>
      </c>
      <c r="AC305" s="42" t="s">
        <v>21</v>
      </c>
      <c r="AD305" s="42">
        <f t="shared" si="85"/>
        <v>-11826.444427658575</v>
      </c>
      <c r="AE305" s="42">
        <f t="shared" si="97"/>
        <v>153933.9504166863</v>
      </c>
      <c r="AF305" s="31">
        <f t="shared" si="98"/>
        <v>-4.4062646809575305</v>
      </c>
      <c r="AG305" s="54">
        <f t="shared" si="99"/>
        <v>153.93395041668632</v>
      </c>
      <c r="AH305" s="14">
        <f t="shared" si="100"/>
        <v>4.5474048973937107</v>
      </c>
    </row>
    <row r="306" spans="8:34">
      <c r="H306" s="32">
        <f t="shared" si="86"/>
        <v>1100</v>
      </c>
      <c r="I306" s="50">
        <f t="shared" si="87"/>
        <v>1100000</v>
      </c>
      <c r="J306" s="42">
        <v>0</v>
      </c>
      <c r="K306" s="24" t="s">
        <v>21</v>
      </c>
      <c r="L306" s="24">
        <f t="shared" si="88"/>
        <v>-1240.2392585438286</v>
      </c>
      <c r="M306" s="32">
        <v>0</v>
      </c>
      <c r="N306" s="28" t="s">
        <v>21</v>
      </c>
      <c r="O306" s="31">
        <f t="shared" si="89"/>
        <v>1244.0706908215582</v>
      </c>
      <c r="P306" s="42">
        <f t="shared" si="90"/>
        <v>10</v>
      </c>
      <c r="Q306" s="42" t="s">
        <v>21</v>
      </c>
      <c r="R306" s="42">
        <v>0</v>
      </c>
      <c r="S306" s="32">
        <f t="shared" si="91"/>
        <v>10</v>
      </c>
      <c r="T306" s="42" t="s">
        <v>21</v>
      </c>
      <c r="U306" s="31">
        <f t="shared" si="92"/>
        <v>1244.0706908215582</v>
      </c>
      <c r="V306" s="24">
        <f t="shared" si="93"/>
        <v>1542945.311160638</v>
      </c>
      <c r="W306" s="42" t="s">
        <v>21</v>
      </c>
      <c r="X306" s="24">
        <f t="shared" si="94"/>
        <v>-12402.392585438285</v>
      </c>
      <c r="Y306" s="42">
        <f t="shared" si="95"/>
        <v>10</v>
      </c>
      <c r="Z306" s="42" t="s">
        <v>21</v>
      </c>
      <c r="AA306" s="42">
        <f t="shared" si="96"/>
        <v>3.8314322777296184</v>
      </c>
      <c r="AB306" s="47">
        <f t="shared" si="84"/>
        <v>134958.04968802162</v>
      </c>
      <c r="AC306" s="42" t="s">
        <v>21</v>
      </c>
      <c r="AD306" s="42">
        <f t="shared" si="85"/>
        <v>50468.023512868538</v>
      </c>
      <c r="AE306" s="42">
        <f t="shared" si="97"/>
        <v>144085.72647174308</v>
      </c>
      <c r="AF306" s="31">
        <f t="shared" si="98"/>
        <v>20.503455150399038</v>
      </c>
      <c r="AG306" s="54">
        <f t="shared" si="99"/>
        <v>144.08572647174307</v>
      </c>
      <c r="AH306" s="14">
        <f t="shared" si="100"/>
        <v>4.8582189030172831</v>
      </c>
    </row>
    <row r="307" spans="8:34">
      <c r="H307" s="32">
        <f t="shared" si="86"/>
        <v>1102</v>
      </c>
      <c r="I307" s="50">
        <f t="shared" si="87"/>
        <v>1102000</v>
      </c>
      <c r="J307" s="42">
        <v>0</v>
      </c>
      <c r="K307" s="24" t="s">
        <v>21</v>
      </c>
      <c r="L307" s="24">
        <f t="shared" si="88"/>
        <v>-1237.9883705972882</v>
      </c>
      <c r="M307" s="32">
        <v>0</v>
      </c>
      <c r="N307" s="28" t="s">
        <v>21</v>
      </c>
      <c r="O307" s="31">
        <f t="shared" si="89"/>
        <v>1246.3326375321428</v>
      </c>
      <c r="P307" s="42">
        <f t="shared" si="90"/>
        <v>10</v>
      </c>
      <c r="Q307" s="42" t="s">
        <v>21</v>
      </c>
      <c r="R307" s="42">
        <v>0</v>
      </c>
      <c r="S307" s="32">
        <f t="shared" si="91"/>
        <v>10</v>
      </c>
      <c r="T307" s="42" t="s">
        <v>21</v>
      </c>
      <c r="U307" s="31">
        <f t="shared" si="92"/>
        <v>1246.3326375321428</v>
      </c>
      <c r="V307" s="24">
        <f t="shared" si="93"/>
        <v>1542945.311160638</v>
      </c>
      <c r="W307" s="42" t="s">
        <v>21</v>
      </c>
      <c r="X307" s="24">
        <f t="shared" si="94"/>
        <v>-12379.883705972881</v>
      </c>
      <c r="Y307" s="42">
        <f t="shared" si="95"/>
        <v>10</v>
      </c>
      <c r="Z307" s="42" t="s">
        <v>21</v>
      </c>
      <c r="AA307" s="42">
        <f t="shared" si="96"/>
        <v>8.3442669348546588</v>
      </c>
      <c r="AB307" s="47">
        <f t="shared" si="84"/>
        <v>91570.170629260858</v>
      </c>
      <c r="AC307" s="42" t="s">
        <v>21</v>
      </c>
      <c r="AD307" s="42">
        <f t="shared" si="85"/>
        <v>75170.606329476766</v>
      </c>
      <c r="AE307" s="42">
        <f t="shared" si="97"/>
        <v>118472.42803713074</v>
      </c>
      <c r="AF307" s="31">
        <f t="shared" si="98"/>
        <v>39.38281686710252</v>
      </c>
      <c r="AG307" s="54">
        <f t="shared" si="99"/>
        <v>118.47242803713074</v>
      </c>
      <c r="AH307" s="14">
        <f t="shared" si="100"/>
        <v>5.9085477659039052</v>
      </c>
    </row>
    <row r="308" spans="8:34">
      <c r="H308" s="32">
        <f t="shared" si="86"/>
        <v>1104</v>
      </c>
      <c r="I308" s="50">
        <f t="shared" si="87"/>
        <v>1104000</v>
      </c>
      <c r="J308" s="42">
        <v>0</v>
      </c>
      <c r="K308" s="24" t="s">
        <v>21</v>
      </c>
      <c r="L308" s="24">
        <f t="shared" si="88"/>
        <v>-1235.7456380418582</v>
      </c>
      <c r="M308" s="32">
        <v>0</v>
      </c>
      <c r="N308" s="28" t="s">
        <v>21</v>
      </c>
      <c r="O308" s="31">
        <f t="shared" si="89"/>
        <v>1248.5945842427275</v>
      </c>
      <c r="P308" s="42">
        <f t="shared" si="90"/>
        <v>10</v>
      </c>
      <c r="Q308" s="42" t="s">
        <v>21</v>
      </c>
      <c r="R308" s="42">
        <v>0</v>
      </c>
      <c r="S308" s="32">
        <f t="shared" si="91"/>
        <v>10</v>
      </c>
      <c r="T308" s="42" t="s">
        <v>21</v>
      </c>
      <c r="U308" s="31">
        <f t="shared" si="92"/>
        <v>1248.5945842427275</v>
      </c>
      <c r="V308" s="24">
        <f t="shared" si="93"/>
        <v>1542945.311160638</v>
      </c>
      <c r="W308" s="42" t="s">
        <v>21</v>
      </c>
      <c r="X308" s="24">
        <f t="shared" si="94"/>
        <v>-12357.456380418582</v>
      </c>
      <c r="Y308" s="42">
        <f t="shared" si="95"/>
        <v>10</v>
      </c>
      <c r="Z308" s="42" t="s">
        <v>21</v>
      </c>
      <c r="AA308" s="42">
        <f t="shared" si="96"/>
        <v>12.84894620086925</v>
      </c>
      <c r="AB308" s="47">
        <f t="shared" si="84"/>
        <v>58802.349333756938</v>
      </c>
      <c r="AC308" s="42" t="s">
        <v>21</v>
      </c>
      <c r="AD308" s="42">
        <f t="shared" si="85"/>
        <v>74319.076669374408</v>
      </c>
      <c r="AE308" s="42">
        <f t="shared" si="97"/>
        <v>94768.35676615659</v>
      </c>
      <c r="AF308" s="31">
        <f t="shared" si="98"/>
        <v>51.648435371977783</v>
      </c>
      <c r="AG308" s="54">
        <f t="shared" si="99"/>
        <v>94.768356766156586</v>
      </c>
      <c r="AH308" s="14">
        <f t="shared" si="100"/>
        <v>7.3864317572506657</v>
      </c>
    </row>
    <row r="309" spans="8:34">
      <c r="H309" s="32">
        <f t="shared" si="86"/>
        <v>1106</v>
      </c>
      <c r="I309" s="50">
        <f t="shared" si="87"/>
        <v>1106000</v>
      </c>
      <c r="J309" s="42">
        <v>0</v>
      </c>
      <c r="K309" s="24" t="s">
        <v>21</v>
      </c>
      <c r="L309" s="24">
        <f t="shared" si="88"/>
        <v>-1233.5110166349109</v>
      </c>
      <c r="M309" s="32">
        <v>0</v>
      </c>
      <c r="N309" s="28" t="s">
        <v>21</v>
      </c>
      <c r="O309" s="31">
        <f t="shared" si="89"/>
        <v>1250.8565309533121</v>
      </c>
      <c r="P309" s="42">
        <f t="shared" si="90"/>
        <v>10</v>
      </c>
      <c r="Q309" s="42" t="s">
        <v>21</v>
      </c>
      <c r="R309" s="42">
        <v>0</v>
      </c>
      <c r="S309" s="32">
        <f t="shared" si="91"/>
        <v>10</v>
      </c>
      <c r="T309" s="42" t="s">
        <v>21</v>
      </c>
      <c r="U309" s="31">
        <f t="shared" si="92"/>
        <v>1250.8565309533121</v>
      </c>
      <c r="V309" s="24">
        <f t="shared" si="93"/>
        <v>1542945.311160638</v>
      </c>
      <c r="W309" s="42" t="s">
        <v>21</v>
      </c>
      <c r="X309" s="24">
        <f t="shared" si="94"/>
        <v>-12335.11016634911</v>
      </c>
      <c r="Y309" s="42">
        <f t="shared" si="95"/>
        <v>10</v>
      </c>
      <c r="Z309" s="42" t="s">
        <v>21</v>
      </c>
      <c r="AA309" s="42">
        <f t="shared" si="96"/>
        <v>17.345514318401229</v>
      </c>
      <c r="AB309" s="47">
        <f t="shared" si="84"/>
        <v>39023.958402608383</v>
      </c>
      <c r="AC309" s="42" t="s">
        <v>21</v>
      </c>
      <c r="AD309" s="42">
        <f t="shared" si="85"/>
        <v>66455.551906678855</v>
      </c>
      <c r="AE309" s="42">
        <f t="shared" si="97"/>
        <v>77066.268293137153</v>
      </c>
      <c r="AF309" s="31">
        <f t="shared" si="98"/>
        <v>59.577737447598395</v>
      </c>
      <c r="AG309" s="54">
        <f t="shared" si="99"/>
        <v>77.066268293137156</v>
      </c>
      <c r="AH309" s="14">
        <f t="shared" si="100"/>
        <v>9.0830919350786292</v>
      </c>
    </row>
    <row r="310" spans="8:34">
      <c r="H310" s="32">
        <f t="shared" si="86"/>
        <v>1108</v>
      </c>
      <c r="I310" s="50">
        <f t="shared" si="87"/>
        <v>1108000</v>
      </c>
      <c r="J310" s="42">
        <v>0</v>
      </c>
      <c r="K310" s="24" t="s">
        <v>21</v>
      </c>
      <c r="L310" s="24">
        <f t="shared" si="88"/>
        <v>-1231.2844624532597</v>
      </c>
      <c r="M310" s="32">
        <v>0</v>
      </c>
      <c r="N310" s="28" t="s">
        <v>21</v>
      </c>
      <c r="O310" s="31">
        <f t="shared" si="89"/>
        <v>1253.1184776638968</v>
      </c>
      <c r="P310" s="42">
        <f t="shared" si="90"/>
        <v>10</v>
      </c>
      <c r="Q310" s="42" t="s">
        <v>21</v>
      </c>
      <c r="R310" s="42">
        <v>0</v>
      </c>
      <c r="S310" s="32">
        <f t="shared" si="91"/>
        <v>10</v>
      </c>
      <c r="T310" s="42" t="s">
        <v>21</v>
      </c>
      <c r="U310" s="31">
        <f t="shared" si="92"/>
        <v>1253.1184776638968</v>
      </c>
      <c r="V310" s="24">
        <f t="shared" si="93"/>
        <v>1542945.3111606382</v>
      </c>
      <c r="W310" s="42" t="s">
        <v>21</v>
      </c>
      <c r="X310" s="24">
        <f t="shared" si="94"/>
        <v>-12312.844624532598</v>
      </c>
      <c r="Y310" s="42">
        <f t="shared" si="95"/>
        <v>10</v>
      </c>
      <c r="Z310" s="42" t="s">
        <v>21</v>
      </c>
      <c r="AA310" s="42">
        <f t="shared" si="96"/>
        <v>21.834015210637062</v>
      </c>
      <c r="AB310" s="47">
        <f t="shared" si="84"/>
        <v>27219.754950610069</v>
      </c>
      <c r="AC310" s="42" t="s">
        <v>21</v>
      </c>
      <c r="AD310" s="42">
        <f t="shared" si="85"/>
        <v>58200.369899690115</v>
      </c>
      <c r="AE310" s="42">
        <f t="shared" si="97"/>
        <v>64251.055369013331</v>
      </c>
      <c r="AF310" s="31">
        <f t="shared" si="98"/>
        <v>64.934958784460989</v>
      </c>
      <c r="AG310" s="54">
        <f t="shared" si="99"/>
        <v>64.251055369013329</v>
      </c>
      <c r="AH310" s="14">
        <f t="shared" si="100"/>
        <v>10.894762677121603</v>
      </c>
    </row>
    <row r="311" spans="8:34">
      <c r="H311" s="32">
        <f t="shared" si="86"/>
        <v>1110</v>
      </c>
      <c r="I311" s="50">
        <f t="shared" si="87"/>
        <v>1110000</v>
      </c>
      <c r="J311" s="42">
        <v>0</v>
      </c>
      <c r="K311" s="24" t="s">
        <v>21</v>
      </c>
      <c r="L311" s="24">
        <f t="shared" si="88"/>
        <v>-1229.0659318902806</v>
      </c>
      <c r="M311" s="32">
        <v>0</v>
      </c>
      <c r="N311" s="28" t="s">
        <v>21</v>
      </c>
      <c r="O311" s="31">
        <f t="shared" si="89"/>
        <v>1255.3804243744814</v>
      </c>
      <c r="P311" s="42">
        <f t="shared" si="90"/>
        <v>10</v>
      </c>
      <c r="Q311" s="42" t="s">
        <v>21</v>
      </c>
      <c r="R311" s="42">
        <v>0</v>
      </c>
      <c r="S311" s="32">
        <f t="shared" si="91"/>
        <v>10</v>
      </c>
      <c r="T311" s="42" t="s">
        <v>21</v>
      </c>
      <c r="U311" s="31">
        <f t="shared" si="92"/>
        <v>1255.3804243744814</v>
      </c>
      <c r="V311" s="24">
        <f t="shared" si="93"/>
        <v>1542945.311160638</v>
      </c>
      <c r="W311" s="42" t="s">
        <v>21</v>
      </c>
      <c r="X311" s="24">
        <f t="shared" si="94"/>
        <v>-12290.659318902806</v>
      </c>
      <c r="Y311" s="42">
        <f t="shared" si="95"/>
        <v>10</v>
      </c>
      <c r="Z311" s="42" t="s">
        <v>21</v>
      </c>
      <c r="AA311" s="42">
        <f t="shared" si="96"/>
        <v>26.314492484200855</v>
      </c>
      <c r="AB311" s="47">
        <f t="shared" si="84"/>
        <v>19878.636614361651</v>
      </c>
      <c r="AC311" s="42" t="s">
        <v>21</v>
      </c>
      <c r="AD311" s="42">
        <f t="shared" si="85"/>
        <v>51080.557446587678</v>
      </c>
      <c r="AE311" s="42">
        <f t="shared" si="97"/>
        <v>54812.257230477051</v>
      </c>
      <c r="AF311" s="31">
        <f t="shared" si="98"/>
        <v>68.73587920514133</v>
      </c>
      <c r="AG311" s="54">
        <f t="shared" si="99"/>
        <v>54.812257230477051</v>
      </c>
      <c r="AH311" s="14">
        <f t="shared" si="100"/>
        <v>12.770866141429067</v>
      </c>
    </row>
    <row r="312" spans="8:34">
      <c r="H312" s="32">
        <f t="shared" si="86"/>
        <v>1112</v>
      </c>
      <c r="I312" s="50">
        <f t="shared" si="87"/>
        <v>1112000</v>
      </c>
      <c r="J312" s="42">
        <v>0</v>
      </c>
      <c r="K312" s="24" t="s">
        <v>21</v>
      </c>
      <c r="L312" s="24">
        <f t="shared" si="88"/>
        <v>-1226.855381653068</v>
      </c>
      <c r="M312" s="32">
        <v>0</v>
      </c>
      <c r="N312" s="28" t="s">
        <v>21</v>
      </c>
      <c r="O312" s="31">
        <f t="shared" si="89"/>
        <v>1257.6423710850661</v>
      </c>
      <c r="P312" s="42">
        <f t="shared" si="90"/>
        <v>10</v>
      </c>
      <c r="Q312" s="42" t="s">
        <v>21</v>
      </c>
      <c r="R312" s="42">
        <v>0</v>
      </c>
      <c r="S312" s="32">
        <f t="shared" si="91"/>
        <v>10</v>
      </c>
      <c r="T312" s="42" t="s">
        <v>21</v>
      </c>
      <c r="U312" s="31">
        <f t="shared" si="92"/>
        <v>1257.6423710850661</v>
      </c>
      <c r="V312" s="24">
        <f t="shared" si="93"/>
        <v>1542945.311160638</v>
      </c>
      <c r="W312" s="42" t="s">
        <v>21</v>
      </c>
      <c r="X312" s="24">
        <f t="shared" si="94"/>
        <v>-12268.553816530679</v>
      </c>
      <c r="Y312" s="42">
        <f t="shared" si="95"/>
        <v>10</v>
      </c>
      <c r="Z312" s="42" t="s">
        <v>21</v>
      </c>
      <c r="AA312" s="42">
        <f t="shared" si="96"/>
        <v>30.786989431998109</v>
      </c>
      <c r="AB312" s="47">
        <f t="shared" si="84"/>
        <v>15085.494239188738</v>
      </c>
      <c r="AC312" s="42" t="s">
        <v>21</v>
      </c>
      <c r="AD312" s="42">
        <f t="shared" si="85"/>
        <v>45216.839790184131</v>
      </c>
      <c r="AE312" s="42">
        <f t="shared" si="97"/>
        <v>47666.914490574862</v>
      </c>
      <c r="AF312" s="31">
        <f t="shared" si="98"/>
        <v>71.549982632277221</v>
      </c>
      <c r="AG312" s="54">
        <f t="shared" si="99"/>
        <v>47.666914490574861</v>
      </c>
      <c r="AH312" s="14">
        <f t="shared" si="100"/>
        <v>14.685238335248455</v>
      </c>
    </row>
    <row r="313" spans="8:34">
      <c r="H313" s="32">
        <f t="shared" si="86"/>
        <v>1114</v>
      </c>
      <c r="I313" s="50">
        <f t="shared" si="87"/>
        <v>1114000</v>
      </c>
      <c r="J313" s="42">
        <v>0</v>
      </c>
      <c r="K313" s="24" t="s">
        <v>21</v>
      </c>
      <c r="L313" s="24">
        <f t="shared" si="88"/>
        <v>-1224.6527687596154</v>
      </c>
      <c r="M313" s="32">
        <v>0</v>
      </c>
      <c r="N313" s="28" t="s">
        <v>21</v>
      </c>
      <c r="O313" s="31">
        <f t="shared" si="89"/>
        <v>1259.9043177956507</v>
      </c>
      <c r="P313" s="42">
        <f t="shared" si="90"/>
        <v>10</v>
      </c>
      <c r="Q313" s="42" t="s">
        <v>21</v>
      </c>
      <c r="R313" s="42">
        <v>0</v>
      </c>
      <c r="S313" s="32">
        <f t="shared" si="91"/>
        <v>10</v>
      </c>
      <c r="T313" s="42" t="s">
        <v>21</v>
      </c>
      <c r="U313" s="31">
        <f t="shared" si="92"/>
        <v>1259.9043177956507</v>
      </c>
      <c r="V313" s="24">
        <f t="shared" si="93"/>
        <v>1542945.311160638</v>
      </c>
      <c r="W313" s="42" t="s">
        <v>21</v>
      </c>
      <c r="X313" s="24">
        <f t="shared" si="94"/>
        <v>-12246.527687596154</v>
      </c>
      <c r="Y313" s="42">
        <f t="shared" si="95"/>
        <v>10</v>
      </c>
      <c r="Z313" s="42" t="s">
        <v>21</v>
      </c>
      <c r="AA313" s="42">
        <f t="shared" si="96"/>
        <v>35.251549036035385</v>
      </c>
      <c r="AB313" s="47">
        <f t="shared" si="84"/>
        <v>11813.135013861362</v>
      </c>
      <c r="AC313" s="42" t="s">
        <v>21</v>
      </c>
      <c r="AD313" s="42">
        <f t="shared" si="85"/>
        <v>40418.478052284423</v>
      </c>
      <c r="AE313" s="42">
        <f t="shared" si="97"/>
        <v>42109.42325559345</v>
      </c>
      <c r="AF313" s="31">
        <f t="shared" si="98"/>
        <v>73.707907651658189</v>
      </c>
      <c r="AG313" s="54">
        <f t="shared" si="99"/>
        <v>42.109423255593448</v>
      </c>
      <c r="AH313" s="14">
        <f t="shared" si="100"/>
        <v>16.623357573699803</v>
      </c>
    </row>
    <row r="314" spans="8:34">
      <c r="H314" s="32">
        <f t="shared" si="86"/>
        <v>1116</v>
      </c>
      <c r="I314" s="50">
        <f t="shared" si="87"/>
        <v>1116000</v>
      </c>
      <c r="J314" s="42">
        <v>0</v>
      </c>
      <c r="K314" s="24" t="s">
        <v>21</v>
      </c>
      <c r="L314" s="24">
        <f t="shared" si="88"/>
        <v>-1222.4580505360318</v>
      </c>
      <c r="M314" s="32">
        <v>0</v>
      </c>
      <c r="N314" s="28" t="s">
        <v>21</v>
      </c>
      <c r="O314" s="31">
        <f t="shared" si="89"/>
        <v>1262.1662645062354</v>
      </c>
      <c r="P314" s="42">
        <f t="shared" si="90"/>
        <v>10</v>
      </c>
      <c r="Q314" s="42" t="s">
        <v>21</v>
      </c>
      <c r="R314" s="42">
        <v>0</v>
      </c>
      <c r="S314" s="32">
        <f t="shared" si="91"/>
        <v>10</v>
      </c>
      <c r="T314" s="42" t="s">
        <v>21</v>
      </c>
      <c r="U314" s="31">
        <f t="shared" si="92"/>
        <v>1262.1662645062354</v>
      </c>
      <c r="V314" s="24">
        <f t="shared" si="93"/>
        <v>1542945.311160638</v>
      </c>
      <c r="W314" s="42" t="s">
        <v>21</v>
      </c>
      <c r="X314" s="24">
        <f t="shared" si="94"/>
        <v>-12224.580505360318</v>
      </c>
      <c r="Y314" s="42">
        <f t="shared" si="95"/>
        <v>10</v>
      </c>
      <c r="Z314" s="42" t="s">
        <v>21</v>
      </c>
      <c r="AA314" s="42">
        <f t="shared" si="96"/>
        <v>39.708213970203587</v>
      </c>
      <c r="AB314" s="47">
        <f t="shared" si="84"/>
        <v>9491.541891058645</v>
      </c>
      <c r="AC314" s="42" t="s">
        <v>21</v>
      </c>
      <c r="AD314" s="42">
        <f t="shared" si="85"/>
        <v>36466.75958119471</v>
      </c>
      <c r="AE314" s="42">
        <f t="shared" si="97"/>
        <v>37681.745206696265</v>
      </c>
      <c r="AF314" s="31">
        <f t="shared" si="98"/>
        <v>75.410796522960354</v>
      </c>
      <c r="AG314" s="54">
        <f t="shared" si="99"/>
        <v>37.681745206696263</v>
      </c>
      <c r="AH314" s="14">
        <f t="shared" si="100"/>
        <v>18.576634286981111</v>
      </c>
    </row>
    <row r="315" spans="8:34">
      <c r="H315" s="32">
        <f t="shared" si="86"/>
        <v>1118</v>
      </c>
      <c r="I315" s="50">
        <f t="shared" si="87"/>
        <v>1118000</v>
      </c>
      <c r="J315" s="42">
        <v>0</v>
      </c>
      <c r="K315" s="24" t="s">
        <v>21</v>
      </c>
      <c r="L315" s="24">
        <f t="shared" si="88"/>
        <v>-1220.271184613785</v>
      </c>
      <c r="M315" s="32">
        <v>0</v>
      </c>
      <c r="N315" s="28" t="s">
        <v>21</v>
      </c>
      <c r="O315" s="31">
        <f t="shared" si="89"/>
        <v>1264.42821121682</v>
      </c>
      <c r="P315" s="42">
        <f t="shared" si="90"/>
        <v>10</v>
      </c>
      <c r="Q315" s="42" t="s">
        <v>21</v>
      </c>
      <c r="R315" s="42">
        <v>0</v>
      </c>
      <c r="S315" s="32">
        <f t="shared" si="91"/>
        <v>10</v>
      </c>
      <c r="T315" s="42" t="s">
        <v>21</v>
      </c>
      <c r="U315" s="31">
        <f t="shared" si="92"/>
        <v>1264.42821121682</v>
      </c>
      <c r="V315" s="24">
        <f t="shared" si="93"/>
        <v>1542945.311160638</v>
      </c>
      <c r="W315" s="42" t="s">
        <v>21</v>
      </c>
      <c r="X315" s="24">
        <f t="shared" si="94"/>
        <v>-12202.711846137849</v>
      </c>
      <c r="Y315" s="42">
        <f t="shared" si="95"/>
        <v>10</v>
      </c>
      <c r="Z315" s="42" t="s">
        <v>21</v>
      </c>
      <c r="AA315" s="42">
        <f t="shared" si="96"/>
        <v>44.157026603035092</v>
      </c>
      <c r="AB315" s="47">
        <f t="shared" si="84"/>
        <v>7790.0056714220163</v>
      </c>
      <c r="AC315" s="42" t="s">
        <v>21</v>
      </c>
      <c r="AD315" s="42">
        <f t="shared" si="85"/>
        <v>33178.077582463833</v>
      </c>
      <c r="AE315" s="42">
        <f t="shared" si="97"/>
        <v>34080.331870872033</v>
      </c>
      <c r="AF315" s="31">
        <f t="shared" si="98"/>
        <v>76.786647438596717</v>
      </c>
      <c r="AG315" s="54">
        <f t="shared" si="99"/>
        <v>34.08033187087203</v>
      </c>
      <c r="AH315" s="14">
        <f t="shared" si="100"/>
        <v>20.539706087729737</v>
      </c>
    </row>
    <row r="316" spans="8:34">
      <c r="H316" s="32">
        <f t="shared" si="86"/>
        <v>1120</v>
      </c>
      <c r="I316" s="50">
        <f t="shared" si="87"/>
        <v>1120000</v>
      </c>
      <c r="J316" s="42">
        <v>0</v>
      </c>
      <c r="K316" s="24" t="s">
        <v>21</v>
      </c>
      <c r="L316" s="24">
        <f t="shared" si="88"/>
        <v>-1218.0921289269745</v>
      </c>
      <c r="M316" s="32">
        <v>0</v>
      </c>
      <c r="N316" s="28" t="s">
        <v>21</v>
      </c>
      <c r="O316" s="31">
        <f t="shared" si="89"/>
        <v>1266.6901579274047</v>
      </c>
      <c r="P316" s="42">
        <f t="shared" si="90"/>
        <v>10</v>
      </c>
      <c r="Q316" s="42" t="s">
        <v>21</v>
      </c>
      <c r="R316" s="42">
        <v>0</v>
      </c>
      <c r="S316" s="32">
        <f t="shared" si="91"/>
        <v>10</v>
      </c>
      <c r="T316" s="42" t="s">
        <v>21</v>
      </c>
      <c r="U316" s="31">
        <f t="shared" si="92"/>
        <v>1266.6901579274047</v>
      </c>
      <c r="V316" s="24">
        <f t="shared" si="93"/>
        <v>1542945.311160638</v>
      </c>
      <c r="W316" s="42" t="s">
        <v>21</v>
      </c>
      <c r="X316" s="24">
        <f t="shared" si="94"/>
        <v>-12180.921289269745</v>
      </c>
      <c r="Y316" s="42">
        <f t="shared" si="95"/>
        <v>10</v>
      </c>
      <c r="Z316" s="42" t="s">
        <v>21</v>
      </c>
      <c r="AA316" s="42">
        <f t="shared" si="96"/>
        <v>48.598029000430188</v>
      </c>
      <c r="AB316" s="47">
        <f t="shared" si="84"/>
        <v>6508.0946403272765</v>
      </c>
      <c r="AC316" s="42" t="s">
        <v>21</v>
      </c>
      <c r="AD316" s="42">
        <f t="shared" si="85"/>
        <v>30409.965077889952</v>
      </c>
      <c r="AE316" s="42">
        <f t="shared" si="97"/>
        <v>31098.573470272604</v>
      </c>
      <c r="AF316" s="31">
        <f t="shared" si="98"/>
        <v>77.920242984429422</v>
      </c>
      <c r="AG316" s="54">
        <f t="shared" si="99"/>
        <v>31.098573470272605</v>
      </c>
      <c r="AH316" s="14">
        <f t="shared" si="100"/>
        <v>22.509071056559428</v>
      </c>
    </row>
    <row r="317" spans="8:34">
      <c r="H317" s="32">
        <f t="shared" si="86"/>
        <v>1122</v>
      </c>
      <c r="I317" s="50">
        <f t="shared" si="87"/>
        <v>1122000</v>
      </c>
      <c r="J317" s="42">
        <v>0</v>
      </c>
      <c r="K317" s="24" t="s">
        <v>21</v>
      </c>
      <c r="L317" s="24">
        <f t="shared" si="88"/>
        <v>-1215.9208417096361</v>
      </c>
      <c r="M317" s="32">
        <v>0</v>
      </c>
      <c r="N317" s="28" t="s">
        <v>21</v>
      </c>
      <c r="O317" s="31">
        <f t="shared" si="89"/>
        <v>1268.9521046379894</v>
      </c>
      <c r="P317" s="42">
        <f t="shared" si="90"/>
        <v>10</v>
      </c>
      <c r="Q317" s="42" t="s">
        <v>21</v>
      </c>
      <c r="R317" s="42">
        <v>0</v>
      </c>
      <c r="S317" s="32">
        <f t="shared" si="91"/>
        <v>10</v>
      </c>
      <c r="T317" s="42" t="s">
        <v>21</v>
      </c>
      <c r="U317" s="31">
        <f t="shared" si="92"/>
        <v>1268.9521046379894</v>
      </c>
      <c r="V317" s="24">
        <f t="shared" si="93"/>
        <v>1542945.3111606382</v>
      </c>
      <c r="W317" s="42" t="s">
        <v>21</v>
      </c>
      <c r="X317" s="24">
        <f t="shared" si="94"/>
        <v>-12159.208417096361</v>
      </c>
      <c r="Y317" s="42">
        <f t="shared" si="95"/>
        <v>10</v>
      </c>
      <c r="Z317" s="42" t="s">
        <v>21</v>
      </c>
      <c r="AA317" s="42">
        <f t="shared" si="96"/>
        <v>53.031262928353271</v>
      </c>
      <c r="AB317" s="47">
        <f t="shared" si="84"/>
        <v>5519.4139817844525</v>
      </c>
      <c r="AC317" s="42" t="s">
        <v>21</v>
      </c>
      <c r="AD317" s="42">
        <f t="shared" si="85"/>
        <v>28054.228566134421</v>
      </c>
      <c r="AE317" s="42">
        <f t="shared" si="97"/>
        <v>28592.021109799676</v>
      </c>
      <c r="AF317" s="31">
        <f t="shared" si="98"/>
        <v>78.869730573770383</v>
      </c>
      <c r="AG317" s="54">
        <f t="shared" si="99"/>
        <v>28.592021109799678</v>
      </c>
      <c r="AH317" s="14">
        <f t="shared" si="100"/>
        <v>24.48235461606038</v>
      </c>
    </row>
    <row r="318" spans="8:34">
      <c r="H318" s="32">
        <f t="shared" si="86"/>
        <v>1124</v>
      </c>
      <c r="I318" s="50">
        <f t="shared" si="87"/>
        <v>1124000</v>
      </c>
      <c r="J318" s="42">
        <v>0</v>
      </c>
      <c r="K318" s="24" t="s">
        <v>21</v>
      </c>
      <c r="L318" s="24">
        <f t="shared" si="88"/>
        <v>-1213.7572814930709</v>
      </c>
      <c r="M318" s="32">
        <v>0</v>
      </c>
      <c r="N318" s="28" t="s">
        <v>21</v>
      </c>
      <c r="O318" s="31">
        <f t="shared" si="89"/>
        <v>1271.214051348574</v>
      </c>
      <c r="P318" s="42">
        <f t="shared" si="90"/>
        <v>10</v>
      </c>
      <c r="Q318" s="42" t="s">
        <v>21</v>
      </c>
      <c r="R318" s="42">
        <v>0</v>
      </c>
      <c r="S318" s="32">
        <f t="shared" si="91"/>
        <v>10</v>
      </c>
      <c r="T318" s="42" t="s">
        <v>21</v>
      </c>
      <c r="U318" s="31">
        <f t="shared" si="92"/>
        <v>1271.214051348574</v>
      </c>
      <c r="V318" s="24">
        <f t="shared" si="93"/>
        <v>1542945.3111606382</v>
      </c>
      <c r="W318" s="42" t="s">
        <v>21</v>
      </c>
      <c r="X318" s="24">
        <f t="shared" si="94"/>
        <v>-12137.572814930709</v>
      </c>
      <c r="Y318" s="42">
        <f t="shared" si="95"/>
        <v>10</v>
      </c>
      <c r="Z318" s="42" t="s">
        <v>21</v>
      </c>
      <c r="AA318" s="42">
        <f t="shared" si="96"/>
        <v>57.456769855503126</v>
      </c>
      <c r="AB318" s="47">
        <f t="shared" si="84"/>
        <v>4741.4023345070946</v>
      </c>
      <c r="AC318" s="42" t="s">
        <v>21</v>
      </c>
      <c r="AD318" s="42">
        <f t="shared" si="85"/>
        <v>26028.808991118869</v>
      </c>
      <c r="AE318" s="42">
        <f t="shared" si="97"/>
        <v>26457.131242706942</v>
      </c>
      <c r="AF318" s="31">
        <f t="shared" si="98"/>
        <v>79.676208386970487</v>
      </c>
      <c r="AG318" s="54">
        <f t="shared" si="99"/>
        <v>26.457131242706943</v>
      </c>
      <c r="AH318" s="14">
        <f t="shared" si="100"/>
        <v>26.457894984096544</v>
      </c>
    </row>
    <row r="319" spans="8:34">
      <c r="H319" s="32">
        <f t="shared" si="86"/>
        <v>1126</v>
      </c>
      <c r="I319" s="50">
        <f t="shared" si="87"/>
        <v>1126000</v>
      </c>
      <c r="J319" s="42">
        <v>0</v>
      </c>
      <c r="K319" s="24" t="s">
        <v>21</v>
      </c>
      <c r="L319" s="24">
        <f t="shared" si="88"/>
        <v>-1211.6014071032075</v>
      </c>
      <c r="M319" s="32">
        <v>0</v>
      </c>
      <c r="N319" s="28" t="s">
        <v>21</v>
      </c>
      <c r="O319" s="31">
        <f t="shared" si="89"/>
        <v>1273.4759980591587</v>
      </c>
      <c r="P319" s="42">
        <f t="shared" si="90"/>
        <v>10</v>
      </c>
      <c r="Q319" s="42" t="s">
        <v>21</v>
      </c>
      <c r="R319" s="42">
        <v>0</v>
      </c>
      <c r="S319" s="32">
        <f t="shared" si="91"/>
        <v>10</v>
      </c>
      <c r="T319" s="42" t="s">
        <v>21</v>
      </c>
      <c r="U319" s="31">
        <f t="shared" si="92"/>
        <v>1273.4759980591587</v>
      </c>
      <c r="V319" s="24">
        <f t="shared" si="93"/>
        <v>1542945.3111606382</v>
      </c>
      <c r="W319" s="42" t="s">
        <v>21</v>
      </c>
      <c r="X319" s="24">
        <f t="shared" si="94"/>
        <v>-12116.014071032076</v>
      </c>
      <c r="Y319" s="42">
        <f t="shared" si="95"/>
        <v>10</v>
      </c>
      <c r="Z319" s="42" t="s">
        <v>21</v>
      </c>
      <c r="AA319" s="42">
        <f t="shared" si="96"/>
        <v>61.874590955951135</v>
      </c>
      <c r="AB319" s="47">
        <f t="shared" si="84"/>
        <v>4118.4346816622638</v>
      </c>
      <c r="AC319" s="42" t="s">
        <v>21</v>
      </c>
      <c r="AD319" s="42">
        <f t="shared" si="85"/>
        <v>24271.044723562332</v>
      </c>
      <c r="AE319" s="42">
        <f t="shared" si="97"/>
        <v>24617.983593305958</v>
      </c>
      <c r="AF319" s="31">
        <f t="shared" si="98"/>
        <v>80.369491185847693</v>
      </c>
      <c r="AG319" s="54">
        <f t="shared" si="99"/>
        <v>24.617983593305958</v>
      </c>
      <c r="AH319" s="14">
        <f t="shared" si="100"/>
        <v>28.434497786826931</v>
      </c>
    </row>
    <row r="320" spans="8:34">
      <c r="H320" s="32">
        <f t="shared" si="86"/>
        <v>1128</v>
      </c>
      <c r="I320" s="50">
        <f t="shared" si="87"/>
        <v>1128000</v>
      </c>
      <c r="J320" s="42">
        <v>0</v>
      </c>
      <c r="K320" s="24" t="s">
        <v>21</v>
      </c>
      <c r="L320" s="24">
        <f t="shared" si="88"/>
        <v>-1209.453177657989</v>
      </c>
      <c r="M320" s="32">
        <v>0</v>
      </c>
      <c r="N320" s="28" t="s">
        <v>21</v>
      </c>
      <c r="O320" s="31">
        <f t="shared" si="89"/>
        <v>1275.7379447697433</v>
      </c>
      <c r="P320" s="42">
        <f t="shared" si="90"/>
        <v>10</v>
      </c>
      <c r="Q320" s="42" t="s">
        <v>21</v>
      </c>
      <c r="R320" s="42">
        <v>0</v>
      </c>
      <c r="S320" s="32">
        <f t="shared" si="91"/>
        <v>10</v>
      </c>
      <c r="T320" s="42" t="s">
        <v>21</v>
      </c>
      <c r="U320" s="31">
        <f t="shared" si="92"/>
        <v>1275.7379447697433</v>
      </c>
      <c r="V320" s="24">
        <f t="shared" si="93"/>
        <v>1542945.3111606382</v>
      </c>
      <c r="W320" s="42" t="s">
        <v>21</v>
      </c>
      <c r="X320" s="24">
        <f t="shared" si="94"/>
        <v>-12094.53177657989</v>
      </c>
      <c r="Y320" s="42">
        <f t="shared" si="95"/>
        <v>10</v>
      </c>
      <c r="Z320" s="42" t="s">
        <v>21</v>
      </c>
      <c r="AA320" s="42">
        <f t="shared" si="96"/>
        <v>66.284767111754263</v>
      </c>
      <c r="AB320" s="47">
        <f t="shared" si="84"/>
        <v>3611.9997831874289</v>
      </c>
      <c r="AC320" s="42" t="s">
        <v>21</v>
      </c>
      <c r="AD320" s="42">
        <f t="shared" si="85"/>
        <v>22732.603265970574</v>
      </c>
      <c r="AE320" s="42">
        <f t="shared" si="97"/>
        <v>23017.771257916393</v>
      </c>
      <c r="AF320" s="31">
        <f t="shared" si="98"/>
        <v>80.971704192211249</v>
      </c>
      <c r="AG320" s="54">
        <f t="shared" si="99"/>
        <v>23.017771257916394</v>
      </c>
      <c r="AH320" s="14">
        <f t="shared" si="100"/>
        <v>30.41128492226424</v>
      </c>
    </row>
    <row r="321" spans="8:34">
      <c r="H321" s="32">
        <f t="shared" si="86"/>
        <v>1130</v>
      </c>
      <c r="I321" s="50">
        <f t="shared" si="87"/>
        <v>1130000</v>
      </c>
      <c r="J321" s="42">
        <v>0</v>
      </c>
      <c r="K321" s="24" t="s">
        <v>21</v>
      </c>
      <c r="L321" s="24">
        <f t="shared" si="88"/>
        <v>-1207.312552564789</v>
      </c>
      <c r="M321" s="32">
        <v>0</v>
      </c>
      <c r="N321" s="28" t="s">
        <v>21</v>
      </c>
      <c r="O321" s="31">
        <f t="shared" si="89"/>
        <v>1277.999891480328</v>
      </c>
      <c r="P321" s="42">
        <f t="shared" si="90"/>
        <v>10</v>
      </c>
      <c r="Q321" s="42" t="s">
        <v>21</v>
      </c>
      <c r="R321" s="42">
        <v>0</v>
      </c>
      <c r="S321" s="32">
        <f t="shared" si="91"/>
        <v>10</v>
      </c>
      <c r="T321" s="42" t="s">
        <v>21</v>
      </c>
      <c r="U321" s="31">
        <f t="shared" si="92"/>
        <v>1277.999891480328</v>
      </c>
      <c r="V321" s="24">
        <f t="shared" si="93"/>
        <v>1542945.3111606382</v>
      </c>
      <c r="W321" s="42" t="s">
        <v>21</v>
      </c>
      <c r="X321" s="24">
        <f t="shared" si="94"/>
        <v>-12073.125525647891</v>
      </c>
      <c r="Y321" s="42">
        <f t="shared" si="95"/>
        <v>10</v>
      </c>
      <c r="Z321" s="42" t="s">
        <v>21</v>
      </c>
      <c r="AA321" s="42">
        <f t="shared" si="96"/>
        <v>70.68733891553893</v>
      </c>
      <c r="AB321" s="47">
        <f t="shared" si="84"/>
        <v>3194.7869408293045</v>
      </c>
      <c r="AC321" s="42" t="s">
        <v>21</v>
      </c>
      <c r="AD321" s="42">
        <f t="shared" si="85"/>
        <v>21375.786172369098</v>
      </c>
      <c r="AE321" s="42">
        <f t="shared" si="97"/>
        <v>21613.211193252599</v>
      </c>
      <c r="AF321" s="31">
        <f t="shared" si="98"/>
        <v>81.49959546873248</v>
      </c>
      <c r="AG321" s="54">
        <f t="shared" si="99"/>
        <v>21.613211193252599</v>
      </c>
      <c r="AH321" s="14">
        <f t="shared" si="100"/>
        <v>32.387598202831242</v>
      </c>
    </row>
    <row r="322" spans="8:34">
      <c r="H322" s="32">
        <f t="shared" si="86"/>
        <v>1132</v>
      </c>
      <c r="I322" s="50">
        <f t="shared" si="87"/>
        <v>1132000</v>
      </c>
      <c r="J322" s="42">
        <v>0</v>
      </c>
      <c r="K322" s="24" t="s">
        <v>21</v>
      </c>
      <c r="L322" s="24">
        <f t="shared" si="88"/>
        <v>-1205.1794915178548</v>
      </c>
      <c r="M322" s="32">
        <v>0</v>
      </c>
      <c r="N322" s="28" t="s">
        <v>21</v>
      </c>
      <c r="O322" s="31">
        <f t="shared" si="89"/>
        <v>1280.2618381909124</v>
      </c>
      <c r="P322" s="42">
        <f t="shared" si="90"/>
        <v>10</v>
      </c>
      <c r="Q322" s="42" t="s">
        <v>21</v>
      </c>
      <c r="R322" s="42">
        <v>0</v>
      </c>
      <c r="S322" s="32">
        <f t="shared" si="91"/>
        <v>10</v>
      </c>
      <c r="T322" s="42" t="s">
        <v>21</v>
      </c>
      <c r="U322" s="31">
        <f t="shared" si="92"/>
        <v>1280.2618381909124</v>
      </c>
      <c r="V322" s="24">
        <f t="shared" si="93"/>
        <v>1542945.3111606378</v>
      </c>
      <c r="W322" s="42" t="s">
        <v>21</v>
      </c>
      <c r="X322" s="24">
        <f t="shared" si="94"/>
        <v>-12051.794915178547</v>
      </c>
      <c r="Y322" s="42">
        <f t="shared" si="95"/>
        <v>10</v>
      </c>
      <c r="Z322" s="42" t="s">
        <v>21</v>
      </c>
      <c r="AA322" s="42">
        <f t="shared" si="96"/>
        <v>75.0823466730576</v>
      </c>
      <c r="AB322" s="47">
        <f t="shared" si="84"/>
        <v>2847.0121490217407</v>
      </c>
      <c r="AC322" s="42" t="s">
        <v>21</v>
      </c>
      <c r="AD322" s="42">
        <f t="shared" si="85"/>
        <v>20170.855824007853</v>
      </c>
      <c r="AE322" s="42">
        <f t="shared" si="97"/>
        <v>20370.785523626451</v>
      </c>
      <c r="AF322" s="31">
        <f t="shared" si="98"/>
        <v>81.966066373679197</v>
      </c>
      <c r="AG322" s="54">
        <f t="shared" si="99"/>
        <v>20.370785523626452</v>
      </c>
      <c r="AH322" s="14">
        <f t="shared" si="100"/>
        <v>34.362936038383289</v>
      </c>
    </row>
    <row r="323" spans="8:34">
      <c r="H323" s="32">
        <f t="shared" si="86"/>
        <v>1134</v>
      </c>
      <c r="I323" s="50">
        <f t="shared" si="87"/>
        <v>1134000</v>
      </c>
      <c r="J323" s="42">
        <v>0</v>
      </c>
      <c r="K323" s="24" t="s">
        <v>21</v>
      </c>
      <c r="L323" s="24">
        <f t="shared" si="88"/>
        <v>-1203.0539544957774</v>
      </c>
      <c r="M323" s="32">
        <v>0</v>
      </c>
      <c r="N323" s="28" t="s">
        <v>21</v>
      </c>
      <c r="O323" s="31">
        <f t="shared" si="89"/>
        <v>1282.523784901497</v>
      </c>
      <c r="P323" s="42">
        <f t="shared" si="90"/>
        <v>10</v>
      </c>
      <c r="Q323" s="42" t="s">
        <v>21</v>
      </c>
      <c r="R323" s="42">
        <v>0</v>
      </c>
      <c r="S323" s="32">
        <f t="shared" si="91"/>
        <v>10</v>
      </c>
      <c r="T323" s="42" t="s">
        <v>21</v>
      </c>
      <c r="U323" s="31">
        <f t="shared" si="92"/>
        <v>1282.523784901497</v>
      </c>
      <c r="V323" s="24">
        <f t="shared" si="93"/>
        <v>1542945.3111606378</v>
      </c>
      <c r="W323" s="42" t="s">
        <v>21</v>
      </c>
      <c r="X323" s="24">
        <f t="shared" si="94"/>
        <v>-12030.539544957774</v>
      </c>
      <c r="Y323" s="42">
        <f t="shared" si="95"/>
        <v>10</v>
      </c>
      <c r="Z323" s="42" t="s">
        <v>21</v>
      </c>
      <c r="AA323" s="42">
        <f t="shared" si="96"/>
        <v>79.469830405719676</v>
      </c>
      <c r="AB323" s="47">
        <f t="shared" si="84"/>
        <v>2554.0699364593956</v>
      </c>
      <c r="AC323" s="42" t="s">
        <v>21</v>
      </c>
      <c r="AD323" s="42">
        <f t="shared" si="85"/>
        <v>19094.09651498176</v>
      </c>
      <c r="AE323" s="42">
        <f t="shared" si="97"/>
        <v>19264.15829886591</v>
      </c>
      <c r="AF323" s="31">
        <f t="shared" si="98"/>
        <v>82.381210292224281</v>
      </c>
      <c r="AG323" s="54">
        <f t="shared" si="99"/>
        <v>19.264158298865912</v>
      </c>
      <c r="AH323" s="14">
        <f t="shared" si="100"/>
        <v>36.336910709522627</v>
      </c>
    </row>
    <row r="324" spans="8:34">
      <c r="H324" s="32">
        <f t="shared" si="86"/>
        <v>1136</v>
      </c>
      <c r="I324" s="50">
        <f t="shared" si="87"/>
        <v>1136000</v>
      </c>
      <c r="J324" s="42">
        <v>0</v>
      </c>
      <c r="K324" s="24" t="s">
        <v>21</v>
      </c>
      <c r="L324" s="24">
        <f t="shared" si="88"/>
        <v>-1200.9359017589891</v>
      </c>
      <c r="M324" s="32">
        <v>0</v>
      </c>
      <c r="N324" s="28" t="s">
        <v>21</v>
      </c>
      <c r="O324" s="31">
        <f t="shared" si="89"/>
        <v>1284.7857316120817</v>
      </c>
      <c r="P324" s="42">
        <f t="shared" si="90"/>
        <v>10</v>
      </c>
      <c r="Q324" s="42" t="s">
        <v>21</v>
      </c>
      <c r="R324" s="42">
        <v>0</v>
      </c>
      <c r="S324" s="32">
        <f t="shared" si="91"/>
        <v>10</v>
      </c>
      <c r="T324" s="42" t="s">
        <v>21</v>
      </c>
      <c r="U324" s="31">
        <f t="shared" si="92"/>
        <v>1284.7857316120817</v>
      </c>
      <c r="V324" s="24">
        <f t="shared" si="93"/>
        <v>1542945.3111606378</v>
      </c>
      <c r="W324" s="42" t="s">
        <v>21</v>
      </c>
      <c r="X324" s="24">
        <f t="shared" si="94"/>
        <v>-12009.35901758989</v>
      </c>
      <c r="Y324" s="42">
        <f t="shared" si="95"/>
        <v>10</v>
      </c>
      <c r="Z324" s="42" t="s">
        <v>21</v>
      </c>
      <c r="AA324" s="42">
        <f t="shared" si="96"/>
        <v>83.849829853092615</v>
      </c>
      <c r="AB324" s="47">
        <f t="shared" si="84"/>
        <v>2304.9937916227677</v>
      </c>
      <c r="AC324" s="42" t="s">
        <v>21</v>
      </c>
      <c r="AD324" s="42">
        <f t="shared" si="85"/>
        <v>18126.397822241401</v>
      </c>
      <c r="AE324" s="42">
        <f t="shared" si="97"/>
        <v>18272.364225506706</v>
      </c>
      <c r="AF324" s="31">
        <f t="shared" si="98"/>
        <v>82.753033646454256</v>
      </c>
      <c r="AG324" s="54">
        <f t="shared" si="99"/>
        <v>18.272364225506706</v>
      </c>
      <c r="AH324" s="14">
        <f t="shared" si="100"/>
        <v>38.309218848804363</v>
      </c>
    </row>
    <row r="325" spans="8:34">
      <c r="H325" s="32">
        <f t="shared" si="86"/>
        <v>1138</v>
      </c>
      <c r="I325" s="50">
        <f t="shared" si="87"/>
        <v>1138000</v>
      </c>
      <c r="J325" s="42">
        <v>0</v>
      </c>
      <c r="K325" s="24" t="s">
        <v>21</v>
      </c>
      <c r="L325" s="24">
        <f t="shared" si="88"/>
        <v>-1198.825293847286</v>
      </c>
      <c r="M325" s="32">
        <v>0</v>
      </c>
      <c r="N325" s="28" t="s">
        <v>21</v>
      </c>
      <c r="O325" s="31">
        <f t="shared" si="89"/>
        <v>1287.0476783226663</v>
      </c>
      <c r="P325" s="42">
        <f t="shared" si="90"/>
        <v>10</v>
      </c>
      <c r="Q325" s="42" t="s">
        <v>21</v>
      </c>
      <c r="R325" s="42">
        <v>0</v>
      </c>
      <c r="S325" s="32">
        <f t="shared" si="91"/>
        <v>10</v>
      </c>
      <c r="T325" s="42" t="s">
        <v>21</v>
      </c>
      <c r="U325" s="31">
        <f t="shared" si="92"/>
        <v>1287.0476783226663</v>
      </c>
      <c r="V325" s="24">
        <f t="shared" si="93"/>
        <v>1542945.3111606378</v>
      </c>
      <c r="W325" s="42" t="s">
        <v>21</v>
      </c>
      <c r="X325" s="24">
        <f t="shared" si="94"/>
        <v>-11988.25293847286</v>
      </c>
      <c r="Y325" s="42">
        <f t="shared" si="95"/>
        <v>10</v>
      </c>
      <c r="Z325" s="42" t="s">
        <v>21</v>
      </c>
      <c r="AA325" s="42">
        <f t="shared" si="96"/>
        <v>88.222384475380295</v>
      </c>
      <c r="AB325" s="47">
        <f t="shared" si="84"/>
        <v>2091.4232952282946</v>
      </c>
      <c r="AC325" s="42" t="s">
        <v>21</v>
      </c>
      <c r="AD325" s="42">
        <f t="shared" si="85"/>
        <v>17252.209711392454</v>
      </c>
      <c r="AE325" s="42">
        <f t="shared" si="97"/>
        <v>17378.515222126651</v>
      </c>
      <c r="AF325" s="31">
        <f t="shared" si="98"/>
        <v>83.087966549029559</v>
      </c>
      <c r="AG325" s="54">
        <f t="shared" si="99"/>
        <v>17.378515222126651</v>
      </c>
      <c r="AH325" s="14">
        <f t="shared" si="100"/>
        <v>40.279620615042354</v>
      </c>
    </row>
    <row r="326" spans="8:34">
      <c r="H326" s="32">
        <f t="shared" si="86"/>
        <v>1140</v>
      </c>
      <c r="I326" s="50">
        <f t="shared" si="87"/>
        <v>1140000</v>
      </c>
      <c r="J326" s="42">
        <v>0</v>
      </c>
      <c r="K326" s="24" t="s">
        <v>21</v>
      </c>
      <c r="L326" s="24">
        <f t="shared" si="88"/>
        <v>-1196.7220915773785</v>
      </c>
      <c r="M326" s="32">
        <v>0</v>
      </c>
      <c r="N326" s="28" t="s">
        <v>21</v>
      </c>
      <c r="O326" s="31">
        <f t="shared" si="89"/>
        <v>1289.3096250332512</v>
      </c>
      <c r="P326" s="42">
        <f t="shared" si="90"/>
        <v>10</v>
      </c>
      <c r="Q326" s="42" t="s">
        <v>21</v>
      </c>
      <c r="R326" s="42">
        <v>0</v>
      </c>
      <c r="S326" s="32">
        <f t="shared" si="91"/>
        <v>10</v>
      </c>
      <c r="T326" s="42" t="s">
        <v>21</v>
      </c>
      <c r="U326" s="31">
        <f t="shared" si="92"/>
        <v>1289.3096250332512</v>
      </c>
      <c r="V326" s="24">
        <f t="shared" si="93"/>
        <v>1542945.311160638</v>
      </c>
      <c r="W326" s="42" t="s">
        <v>21</v>
      </c>
      <c r="X326" s="24">
        <f t="shared" si="94"/>
        <v>-11967.220915773785</v>
      </c>
      <c r="Y326" s="42">
        <f t="shared" si="95"/>
        <v>10</v>
      </c>
      <c r="Z326" s="42" t="s">
        <v>21</v>
      </c>
      <c r="AA326" s="42">
        <f t="shared" si="96"/>
        <v>92.587533455872745</v>
      </c>
      <c r="AB326" s="47">
        <f t="shared" si="84"/>
        <v>1906.8966671999822</v>
      </c>
      <c r="AC326" s="42" t="s">
        <v>21</v>
      </c>
      <c r="AD326" s="42">
        <f t="shared" si="85"/>
        <v>16458.763805549679</v>
      </c>
      <c r="AE326" s="42">
        <f t="shared" si="97"/>
        <v>16568.861183142631</v>
      </c>
      <c r="AF326" s="31">
        <f t="shared" si="98"/>
        <v>83.391231090601408</v>
      </c>
      <c r="AG326" s="54">
        <f t="shared" si="99"/>
        <v>16.56886118314263</v>
      </c>
      <c r="AH326" s="14">
        <f t="shared" si="100"/>
        <v>42.247924722321223</v>
      </c>
    </row>
    <row r="327" spans="8:34">
      <c r="H327" s="32">
        <f t="shared" si="86"/>
        <v>1142</v>
      </c>
      <c r="I327" s="50">
        <f t="shared" si="87"/>
        <v>1142000</v>
      </c>
      <c r="J327" s="42">
        <v>0</v>
      </c>
      <c r="K327" s="24" t="s">
        <v>21</v>
      </c>
      <c r="L327" s="24">
        <f t="shared" si="88"/>
        <v>-1194.6262560404655</v>
      </c>
      <c r="M327" s="32">
        <v>0</v>
      </c>
      <c r="N327" s="28" t="s">
        <v>21</v>
      </c>
      <c r="O327" s="31">
        <f t="shared" si="89"/>
        <v>1291.5715717438359</v>
      </c>
      <c r="P327" s="42">
        <f t="shared" si="90"/>
        <v>10</v>
      </c>
      <c r="Q327" s="42" t="s">
        <v>21</v>
      </c>
      <c r="R327" s="42">
        <v>0</v>
      </c>
      <c r="S327" s="32">
        <f t="shared" si="91"/>
        <v>10</v>
      </c>
      <c r="T327" s="42" t="s">
        <v>21</v>
      </c>
      <c r="U327" s="31">
        <f t="shared" si="92"/>
        <v>1291.5715717438359</v>
      </c>
      <c r="V327" s="24">
        <f t="shared" si="93"/>
        <v>1542945.311160638</v>
      </c>
      <c r="W327" s="42" t="s">
        <v>21</v>
      </c>
      <c r="X327" s="24">
        <f t="shared" si="94"/>
        <v>-11946.262560404655</v>
      </c>
      <c r="Y327" s="42">
        <f t="shared" si="95"/>
        <v>10</v>
      </c>
      <c r="Z327" s="42" t="s">
        <v>21</v>
      </c>
      <c r="AA327" s="42">
        <f t="shared" si="96"/>
        <v>96.945315703370397</v>
      </c>
      <c r="AB327" s="47">
        <f t="shared" ref="AB327:AB390" si="101">(V327*Y327-X327*AA327)/(Y327^2+AA327^2)</f>
        <v>1746.3570045017243</v>
      </c>
      <c r="AC327" s="42" t="s">
        <v>21</v>
      </c>
      <c r="AD327" s="42">
        <f t="shared" ref="AD327:AD390" si="102">(V327*AA327+X327*Y327)/(Y327^2+AA327^2)</f>
        <v>15735.486857180726</v>
      </c>
      <c r="AE327" s="42">
        <f t="shared" si="97"/>
        <v>15832.097442211489</v>
      </c>
      <c r="AF327" s="31">
        <f t="shared" si="98"/>
        <v>83.667111341802681</v>
      </c>
      <c r="AG327" s="54">
        <f t="shared" si="99"/>
        <v>15.832097442211488</v>
      </c>
      <c r="AH327" s="14">
        <f t="shared" si="100"/>
        <v>44.213977494457694</v>
      </c>
    </row>
    <row r="328" spans="8:34">
      <c r="H328" s="32">
        <f t="shared" ref="H328:H391" si="103">H327+H$4</f>
        <v>1144</v>
      </c>
      <c r="I328" s="50">
        <f t="shared" ref="I328:I391" si="104">1000*H328</f>
        <v>1144000</v>
      </c>
      <c r="J328" s="42">
        <v>0</v>
      </c>
      <c r="K328" s="24" t="s">
        <v>21</v>
      </c>
      <c r="L328" s="24">
        <f t="shared" ref="L328:L391" si="105">-1/(E$20*I328*E$5)</f>
        <v>-1192.5377485998351</v>
      </c>
      <c r="M328" s="32">
        <v>0</v>
      </c>
      <c r="N328" s="28" t="s">
        <v>21</v>
      </c>
      <c r="O328" s="31">
        <f t="shared" ref="O328:O391" si="106">E$20*I328*E$4</f>
        <v>1293.8335184544205</v>
      </c>
      <c r="P328" s="42">
        <f t="shared" ref="P328:P391" si="107">C$3</f>
        <v>10</v>
      </c>
      <c r="Q328" s="42" t="s">
        <v>21</v>
      </c>
      <c r="R328" s="42">
        <v>0</v>
      </c>
      <c r="S328" s="32">
        <f t="shared" ref="S328:S391" si="108">P328+M328</f>
        <v>10</v>
      </c>
      <c r="T328" s="42" t="s">
        <v>21</v>
      </c>
      <c r="U328" s="31">
        <f t="shared" ref="U328:U391" si="109">R328+O328</f>
        <v>1293.8335184544205</v>
      </c>
      <c r="V328" s="24">
        <f t="shared" ref="V328:V391" si="110">(J328*S328-L328*U328)</f>
        <v>1542945.311160638</v>
      </c>
      <c r="W328" s="42" t="s">
        <v>21</v>
      </c>
      <c r="X328" s="24">
        <f t="shared" ref="X328:X391" si="111">(J328*U328+L328*S328)</f>
        <v>-11925.377485998351</v>
      </c>
      <c r="Y328" s="42">
        <f t="shared" ref="Y328:Y391" si="112">J328+S328</f>
        <v>10</v>
      </c>
      <c r="Z328" s="42" t="s">
        <v>21</v>
      </c>
      <c r="AA328" s="42">
        <f t="shared" ref="AA328:AA391" si="113">L328+U328</f>
        <v>101.29576985458539</v>
      </c>
      <c r="AB328" s="47">
        <f t="shared" si="101"/>
        <v>1605.8017169294806</v>
      </c>
      <c r="AC328" s="42" t="s">
        <v>21</v>
      </c>
      <c r="AD328" s="42">
        <f t="shared" si="102"/>
        <v>15073.554366418837</v>
      </c>
      <c r="AE328" s="42">
        <f t="shared" ref="AE328:AE391" si="114">SQRT(AB328^2+AD328^2)</f>
        <v>15158.846934759847</v>
      </c>
      <c r="AF328" s="31">
        <f t="shared" ref="AF328:AF391" si="115">DEGREES(ASIN(AD328/AE328))</f>
        <v>83.91915426691709</v>
      </c>
      <c r="AG328" s="54">
        <f t="shared" ref="AG328:AG391" si="116">AE328/1000</f>
        <v>15.158846934759847</v>
      </c>
      <c r="AH328" s="14">
        <f t="shared" ref="AH328:AH391" si="117">1000*C$6/AG328</f>
        <v>46.17765473935038</v>
      </c>
    </row>
    <row r="329" spans="8:34">
      <c r="H329" s="32">
        <f t="shared" si="103"/>
        <v>1146</v>
      </c>
      <c r="I329" s="50">
        <f t="shared" si="104"/>
        <v>1146000</v>
      </c>
      <c r="J329" s="42">
        <v>0</v>
      </c>
      <c r="K329" s="24" t="s">
        <v>21</v>
      </c>
      <c r="L329" s="24">
        <f t="shared" si="105"/>
        <v>-1190.4565308884917</v>
      </c>
      <c r="M329" s="32">
        <v>0</v>
      </c>
      <c r="N329" s="28" t="s">
        <v>21</v>
      </c>
      <c r="O329" s="31">
        <f t="shared" si="106"/>
        <v>1296.0954651650052</v>
      </c>
      <c r="P329" s="42">
        <f t="shared" si="107"/>
        <v>10</v>
      </c>
      <c r="Q329" s="42" t="s">
        <v>21</v>
      </c>
      <c r="R329" s="42">
        <v>0</v>
      </c>
      <c r="S329" s="32">
        <f t="shared" si="108"/>
        <v>10</v>
      </c>
      <c r="T329" s="42" t="s">
        <v>21</v>
      </c>
      <c r="U329" s="31">
        <f t="shared" si="109"/>
        <v>1296.0954651650052</v>
      </c>
      <c r="V329" s="24">
        <f t="shared" si="110"/>
        <v>1542945.311160638</v>
      </c>
      <c r="W329" s="42" t="s">
        <v>21</v>
      </c>
      <c r="X329" s="24">
        <f t="shared" si="111"/>
        <v>-11904.565308884918</v>
      </c>
      <c r="Y329" s="42">
        <f t="shared" si="112"/>
        <v>10</v>
      </c>
      <c r="Z329" s="42" t="s">
        <v>21</v>
      </c>
      <c r="AA329" s="42">
        <f t="shared" si="113"/>
        <v>105.63893427651351</v>
      </c>
      <c r="AB329" s="47">
        <f t="shared" si="101"/>
        <v>1482.0297143361863</v>
      </c>
      <c r="AC329" s="42" t="s">
        <v>21</v>
      </c>
      <c r="AD329" s="42">
        <f t="shared" si="102"/>
        <v>14465.547427971556</v>
      </c>
      <c r="AE329" s="42">
        <f t="shared" si="114"/>
        <v>14541.26797996206</v>
      </c>
      <c r="AF329" s="31">
        <f t="shared" si="115"/>
        <v>84.15032126848773</v>
      </c>
      <c r="AG329" s="54">
        <f t="shared" si="116"/>
        <v>14.541267979962059</v>
      </c>
      <c r="AH329" s="14">
        <f t="shared" si="117"/>
        <v>48.138855632438897</v>
      </c>
    </row>
    <row r="330" spans="8:34">
      <c r="H330" s="32">
        <f t="shared" si="103"/>
        <v>1148</v>
      </c>
      <c r="I330" s="50">
        <f t="shared" si="104"/>
        <v>1148000</v>
      </c>
      <c r="J330" s="42">
        <v>0</v>
      </c>
      <c r="K330" s="24" t="s">
        <v>21</v>
      </c>
      <c r="L330" s="24">
        <f t="shared" si="105"/>
        <v>-1188.3825648068043</v>
      </c>
      <c r="M330" s="32">
        <v>0</v>
      </c>
      <c r="N330" s="28" t="s">
        <v>21</v>
      </c>
      <c r="O330" s="31">
        <f t="shared" si="106"/>
        <v>1298.3574118755898</v>
      </c>
      <c r="P330" s="42">
        <f t="shared" si="107"/>
        <v>10</v>
      </c>
      <c r="Q330" s="42" t="s">
        <v>21</v>
      </c>
      <c r="R330" s="42">
        <v>0</v>
      </c>
      <c r="S330" s="32">
        <f t="shared" si="108"/>
        <v>10</v>
      </c>
      <c r="T330" s="42" t="s">
        <v>21</v>
      </c>
      <c r="U330" s="31">
        <f t="shared" si="109"/>
        <v>1298.3574118755898</v>
      </c>
      <c r="V330" s="24">
        <f t="shared" si="110"/>
        <v>1542945.311160638</v>
      </c>
      <c r="W330" s="42" t="s">
        <v>21</v>
      </c>
      <c r="X330" s="24">
        <f t="shared" si="111"/>
        <v>-11883.825648068043</v>
      </c>
      <c r="Y330" s="42">
        <f t="shared" si="112"/>
        <v>10</v>
      </c>
      <c r="Z330" s="42" t="s">
        <v>21</v>
      </c>
      <c r="AA330" s="42">
        <f t="shared" si="113"/>
        <v>109.97484706878549</v>
      </c>
      <c r="AB330" s="47">
        <f t="shared" si="101"/>
        <v>1372.4564621467225</v>
      </c>
      <c r="AC330" s="42" t="s">
        <v>21</v>
      </c>
      <c r="AD330" s="42">
        <f t="shared" si="102"/>
        <v>13905.186388508415</v>
      </c>
      <c r="AE330" s="42">
        <f t="shared" si="114"/>
        <v>13972.75367419207</v>
      </c>
      <c r="AF330" s="31">
        <f t="shared" si="115"/>
        <v>84.363103920152639</v>
      </c>
      <c r="AG330" s="54">
        <f t="shared" si="116"/>
        <v>13.97275367419207</v>
      </c>
      <c r="AH330" s="14">
        <f t="shared" si="117"/>
        <v>50.097498053866985</v>
      </c>
    </row>
    <row r="331" spans="8:34">
      <c r="H331" s="32">
        <f t="shared" si="103"/>
        <v>1150</v>
      </c>
      <c r="I331" s="50">
        <f t="shared" si="104"/>
        <v>1150000</v>
      </c>
      <c r="J331" s="42">
        <v>0</v>
      </c>
      <c r="K331" s="24" t="s">
        <v>21</v>
      </c>
      <c r="L331" s="24">
        <f t="shared" si="105"/>
        <v>-1186.315812520184</v>
      </c>
      <c r="M331" s="32">
        <v>0</v>
      </c>
      <c r="N331" s="28" t="s">
        <v>21</v>
      </c>
      <c r="O331" s="31">
        <f t="shared" si="106"/>
        <v>1300.6193585861745</v>
      </c>
      <c r="P331" s="42">
        <f t="shared" si="107"/>
        <v>10</v>
      </c>
      <c r="Q331" s="42" t="s">
        <v>21</v>
      </c>
      <c r="R331" s="42">
        <v>0</v>
      </c>
      <c r="S331" s="32">
        <f t="shared" si="108"/>
        <v>10</v>
      </c>
      <c r="T331" s="42" t="s">
        <v>21</v>
      </c>
      <c r="U331" s="31">
        <f t="shared" si="109"/>
        <v>1300.6193585861745</v>
      </c>
      <c r="V331" s="24">
        <f t="shared" si="110"/>
        <v>1542945.311160638</v>
      </c>
      <c r="W331" s="42" t="s">
        <v>21</v>
      </c>
      <c r="X331" s="24">
        <f t="shared" si="111"/>
        <v>-11863.15812520184</v>
      </c>
      <c r="Y331" s="42">
        <f t="shared" si="112"/>
        <v>10</v>
      </c>
      <c r="Z331" s="42" t="s">
        <v>21</v>
      </c>
      <c r="AA331" s="42">
        <f t="shared" si="113"/>
        <v>114.30354606599053</v>
      </c>
      <c r="AB331" s="47">
        <f t="shared" si="101"/>
        <v>1274.9768962892495</v>
      </c>
      <c r="AC331" s="42" t="s">
        <v>21</v>
      </c>
      <c r="AD331" s="42">
        <f t="shared" si="102"/>
        <v>13387.122227287002</v>
      </c>
      <c r="AE331" s="42">
        <f t="shared" si="114"/>
        <v>13447.698970991025</v>
      </c>
      <c r="AF331" s="31">
        <f t="shared" si="115"/>
        <v>84.55961336189192</v>
      </c>
      <c r="AG331" s="54">
        <f t="shared" si="116"/>
        <v>13.447698970991025</v>
      </c>
      <c r="AH331" s="14">
        <f t="shared" si="117"/>
        <v>52.053514992417597</v>
      </c>
    </row>
    <row r="332" spans="8:34">
      <c r="H332" s="32">
        <f t="shared" si="103"/>
        <v>1152</v>
      </c>
      <c r="I332" s="50">
        <f t="shared" si="104"/>
        <v>1152000</v>
      </c>
      <c r="J332" s="42">
        <v>0</v>
      </c>
      <c r="K332" s="24" t="s">
        <v>21</v>
      </c>
      <c r="L332" s="24">
        <f t="shared" si="105"/>
        <v>-1184.2562364567807</v>
      </c>
      <c r="M332" s="32">
        <v>0</v>
      </c>
      <c r="N332" s="28" t="s">
        <v>21</v>
      </c>
      <c r="O332" s="31">
        <f t="shared" si="106"/>
        <v>1302.8813052967591</v>
      </c>
      <c r="P332" s="42">
        <f t="shared" si="107"/>
        <v>10</v>
      </c>
      <c r="Q332" s="42" t="s">
        <v>21</v>
      </c>
      <c r="R332" s="42">
        <v>0</v>
      </c>
      <c r="S332" s="32">
        <f t="shared" si="108"/>
        <v>10</v>
      </c>
      <c r="T332" s="42" t="s">
        <v>21</v>
      </c>
      <c r="U332" s="31">
        <f t="shared" si="109"/>
        <v>1302.8813052967591</v>
      </c>
      <c r="V332" s="24">
        <f t="shared" si="110"/>
        <v>1542945.3111606378</v>
      </c>
      <c r="W332" s="42" t="s">
        <v>21</v>
      </c>
      <c r="X332" s="24">
        <f t="shared" si="111"/>
        <v>-11842.562364567806</v>
      </c>
      <c r="Y332" s="42">
        <f t="shared" si="112"/>
        <v>10</v>
      </c>
      <c r="Z332" s="42" t="s">
        <v>21</v>
      </c>
      <c r="AA332" s="42">
        <f t="shared" si="113"/>
        <v>118.62506883997844</v>
      </c>
      <c r="AB332" s="47">
        <f t="shared" si="101"/>
        <v>1187.8625747458707</v>
      </c>
      <c r="AC332" s="42" t="s">
        <v>21</v>
      </c>
      <c r="AD332" s="42">
        <f t="shared" si="102"/>
        <v>12906.771733709515</v>
      </c>
      <c r="AE332" s="42">
        <f t="shared" si="114"/>
        <v>12961.318377486326</v>
      </c>
      <c r="AF332" s="31">
        <f t="shared" si="115"/>
        <v>84.741650078554429</v>
      </c>
      <c r="AG332" s="54">
        <f t="shared" si="116"/>
        <v>12.961318377486327</v>
      </c>
      <c r="AH332" s="14">
        <f t="shared" si="117"/>
        <v>54.006851742481118</v>
      </c>
    </row>
    <row r="333" spans="8:34">
      <c r="H333" s="32">
        <f t="shared" si="103"/>
        <v>1154</v>
      </c>
      <c r="I333" s="50">
        <f t="shared" si="104"/>
        <v>1154000</v>
      </c>
      <c r="J333" s="42">
        <v>0</v>
      </c>
      <c r="K333" s="24" t="s">
        <v>21</v>
      </c>
      <c r="L333" s="24">
        <f t="shared" si="105"/>
        <v>-1182.2037993052093</v>
      </c>
      <c r="M333" s="32">
        <v>0</v>
      </c>
      <c r="N333" s="28" t="s">
        <v>21</v>
      </c>
      <c r="O333" s="31">
        <f t="shared" si="106"/>
        <v>1305.1432520073438</v>
      </c>
      <c r="P333" s="42">
        <f t="shared" si="107"/>
        <v>10</v>
      </c>
      <c r="Q333" s="42" t="s">
        <v>21</v>
      </c>
      <c r="R333" s="42">
        <v>0</v>
      </c>
      <c r="S333" s="32">
        <f t="shared" si="108"/>
        <v>10</v>
      </c>
      <c r="T333" s="42" t="s">
        <v>21</v>
      </c>
      <c r="U333" s="31">
        <f t="shared" si="109"/>
        <v>1305.1432520073438</v>
      </c>
      <c r="V333" s="24">
        <f t="shared" si="110"/>
        <v>1542945.311160638</v>
      </c>
      <c r="W333" s="42" t="s">
        <v>21</v>
      </c>
      <c r="X333" s="24">
        <f t="shared" si="111"/>
        <v>-11822.037993052092</v>
      </c>
      <c r="Y333" s="42">
        <f t="shared" si="112"/>
        <v>10</v>
      </c>
      <c r="Z333" s="42" t="s">
        <v>21</v>
      </c>
      <c r="AA333" s="42">
        <f t="shared" si="113"/>
        <v>122.93945270213453</v>
      </c>
      <c r="AB333" s="47">
        <f t="shared" si="101"/>
        <v>1109.6836468194319</v>
      </c>
      <c r="AC333" s="42" t="s">
        <v>21</v>
      </c>
      <c r="AD333" s="42">
        <f t="shared" si="102"/>
        <v>12460.186221943763</v>
      </c>
      <c r="AE333" s="42">
        <f t="shared" si="114"/>
        <v>12509.501927796153</v>
      </c>
      <c r="AF333" s="31">
        <f t="shared" si="115"/>
        <v>84.91075889576399</v>
      </c>
      <c r="AG333" s="54">
        <f t="shared" si="116"/>
        <v>12.509501927796153</v>
      </c>
      <c r="AH333" s="14">
        <f t="shared" si="117"/>
        <v>55.957463697623147</v>
      </c>
    </row>
    <row r="334" spans="8:34">
      <c r="H334" s="32">
        <f t="shared" si="103"/>
        <v>1156</v>
      </c>
      <c r="I334" s="50">
        <f t="shared" si="104"/>
        <v>1156000</v>
      </c>
      <c r="J334" s="42">
        <v>0</v>
      </c>
      <c r="K334" s="24" t="s">
        <v>21</v>
      </c>
      <c r="L334" s="24">
        <f t="shared" si="105"/>
        <v>-1180.1584640122937</v>
      </c>
      <c r="M334" s="32">
        <v>0</v>
      </c>
      <c r="N334" s="28" t="s">
        <v>21</v>
      </c>
      <c r="O334" s="31">
        <f t="shared" si="106"/>
        <v>1307.4051987179284</v>
      </c>
      <c r="P334" s="42">
        <f t="shared" si="107"/>
        <v>10</v>
      </c>
      <c r="Q334" s="42" t="s">
        <v>21</v>
      </c>
      <c r="R334" s="42">
        <v>0</v>
      </c>
      <c r="S334" s="32">
        <f t="shared" si="108"/>
        <v>10</v>
      </c>
      <c r="T334" s="42" t="s">
        <v>21</v>
      </c>
      <c r="U334" s="31">
        <f t="shared" si="109"/>
        <v>1307.4051987179284</v>
      </c>
      <c r="V334" s="24">
        <f t="shared" si="110"/>
        <v>1542945.311160638</v>
      </c>
      <c r="W334" s="42" t="s">
        <v>21</v>
      </c>
      <c r="X334" s="24">
        <f t="shared" si="111"/>
        <v>-11801.584640122937</v>
      </c>
      <c r="Y334" s="42">
        <f t="shared" si="112"/>
        <v>10</v>
      </c>
      <c r="Z334" s="42" t="s">
        <v>21</v>
      </c>
      <c r="AA334" s="42">
        <f t="shared" si="113"/>
        <v>127.24673470563471</v>
      </c>
      <c r="AB334" s="47">
        <f t="shared" si="101"/>
        <v>1039.2490342989693</v>
      </c>
      <c r="AC334" s="42" t="s">
        <v>21</v>
      </c>
      <c r="AD334" s="42">
        <f t="shared" si="102"/>
        <v>12043.946152040506</v>
      </c>
      <c r="AE334" s="42">
        <f t="shared" si="114"/>
        <v>12088.700404449713</v>
      </c>
      <c r="AF334" s="31">
        <f t="shared" si="115"/>
        <v>85.068272714960514</v>
      </c>
      <c r="AG334" s="54">
        <f t="shared" si="116"/>
        <v>12.088700404449714</v>
      </c>
      <c r="AH334" s="14">
        <f t="shared" si="117"/>
        <v>57.905314597947843</v>
      </c>
    </row>
    <row r="335" spans="8:34">
      <c r="H335" s="32">
        <f t="shared" si="103"/>
        <v>1158</v>
      </c>
      <c r="I335" s="50">
        <f t="shared" si="104"/>
        <v>1158000</v>
      </c>
      <c r="J335" s="42">
        <v>0</v>
      </c>
      <c r="K335" s="24" t="s">
        <v>21</v>
      </c>
      <c r="L335" s="24">
        <f t="shared" si="105"/>
        <v>-1178.1201937808389</v>
      </c>
      <c r="M335" s="32">
        <v>0</v>
      </c>
      <c r="N335" s="28" t="s">
        <v>21</v>
      </c>
      <c r="O335" s="31">
        <f t="shared" si="106"/>
        <v>1309.6671454285131</v>
      </c>
      <c r="P335" s="42">
        <f t="shared" si="107"/>
        <v>10</v>
      </c>
      <c r="Q335" s="42" t="s">
        <v>21</v>
      </c>
      <c r="R335" s="42">
        <v>0</v>
      </c>
      <c r="S335" s="32">
        <f t="shared" si="108"/>
        <v>10</v>
      </c>
      <c r="T335" s="42" t="s">
        <v>21</v>
      </c>
      <c r="U335" s="31">
        <f t="shared" si="109"/>
        <v>1309.6671454285131</v>
      </c>
      <c r="V335" s="24">
        <f t="shared" si="110"/>
        <v>1542945.311160638</v>
      </c>
      <c r="W335" s="42" t="s">
        <v>21</v>
      </c>
      <c r="X335" s="24">
        <f t="shared" si="111"/>
        <v>-11781.20193780839</v>
      </c>
      <c r="Y335" s="42">
        <f t="shared" si="112"/>
        <v>10</v>
      </c>
      <c r="Z335" s="42" t="s">
        <v>21</v>
      </c>
      <c r="AA335" s="42">
        <f t="shared" si="113"/>
        <v>131.54695164767418</v>
      </c>
      <c r="AB335" s="47">
        <f t="shared" si="101"/>
        <v>975.56012993098807</v>
      </c>
      <c r="AC335" s="42" t="s">
        <v>21</v>
      </c>
      <c r="AD335" s="42">
        <f t="shared" si="102"/>
        <v>11655.075930362205</v>
      </c>
      <c r="AE335" s="42">
        <f t="shared" si="114"/>
        <v>11695.833125930763</v>
      </c>
      <c r="AF335" s="31">
        <f t="shared" si="115"/>
        <v>85.215347583847034</v>
      </c>
      <c r="AG335" s="54">
        <f t="shared" si="116"/>
        <v>11.695833125930763</v>
      </c>
      <c r="AH335" s="14">
        <f t="shared" si="117"/>
        <v>59.850375126166441</v>
      </c>
    </row>
    <row r="336" spans="8:34">
      <c r="H336" s="32">
        <f t="shared" si="103"/>
        <v>1160</v>
      </c>
      <c r="I336" s="50">
        <f t="shared" si="104"/>
        <v>1160000</v>
      </c>
      <c r="J336" s="42">
        <v>0</v>
      </c>
      <c r="K336" s="24" t="s">
        <v>21</v>
      </c>
      <c r="L336" s="24">
        <f t="shared" si="105"/>
        <v>-1176.0889520674236</v>
      </c>
      <c r="M336" s="32">
        <v>0</v>
      </c>
      <c r="N336" s="28" t="s">
        <v>21</v>
      </c>
      <c r="O336" s="31">
        <f t="shared" si="106"/>
        <v>1311.9290921390977</v>
      </c>
      <c r="P336" s="42">
        <f t="shared" si="107"/>
        <v>10</v>
      </c>
      <c r="Q336" s="42" t="s">
        <v>21</v>
      </c>
      <c r="R336" s="42">
        <v>0</v>
      </c>
      <c r="S336" s="32">
        <f t="shared" si="108"/>
        <v>10</v>
      </c>
      <c r="T336" s="42" t="s">
        <v>21</v>
      </c>
      <c r="U336" s="31">
        <f t="shared" si="109"/>
        <v>1311.9290921390977</v>
      </c>
      <c r="V336" s="24">
        <f t="shared" si="110"/>
        <v>1542945.311160638</v>
      </c>
      <c r="W336" s="42" t="s">
        <v>21</v>
      </c>
      <c r="X336" s="24">
        <f t="shared" si="111"/>
        <v>-11760.889520674236</v>
      </c>
      <c r="Y336" s="42">
        <f t="shared" si="112"/>
        <v>10</v>
      </c>
      <c r="Z336" s="42" t="s">
        <v>21</v>
      </c>
      <c r="AA336" s="42">
        <f t="shared" si="113"/>
        <v>135.84014007167411</v>
      </c>
      <c r="AB336" s="47">
        <f t="shared" si="101"/>
        <v>917.77463556357213</v>
      </c>
      <c r="AC336" s="42" t="s">
        <v>21</v>
      </c>
      <c r="AD336" s="42">
        <f t="shared" si="102"/>
        <v>11290.974552851107</v>
      </c>
      <c r="AE336" s="42">
        <f t="shared" si="114"/>
        <v>11328.213302847678</v>
      </c>
      <c r="AF336" s="31">
        <f t="shared" si="115"/>
        <v>85.352991037442777</v>
      </c>
      <c r="AG336" s="54">
        <f t="shared" si="116"/>
        <v>11.328213302847677</v>
      </c>
      <c r="AH336" s="14">
        <f t="shared" si="117"/>
        <v>61.792621774171089</v>
      </c>
    </row>
    <row r="337" spans="8:34">
      <c r="H337" s="32">
        <f t="shared" si="103"/>
        <v>1162</v>
      </c>
      <c r="I337" s="50">
        <f t="shared" si="104"/>
        <v>1162000</v>
      </c>
      <c r="J337" s="42">
        <v>0</v>
      </c>
      <c r="K337" s="24" t="s">
        <v>21</v>
      </c>
      <c r="L337" s="24">
        <f t="shared" si="105"/>
        <v>-1174.0647025802164</v>
      </c>
      <c r="M337" s="32">
        <v>0</v>
      </c>
      <c r="N337" s="28" t="s">
        <v>21</v>
      </c>
      <c r="O337" s="31">
        <f t="shared" si="106"/>
        <v>1314.1910388496824</v>
      </c>
      <c r="P337" s="42">
        <f t="shared" si="107"/>
        <v>10</v>
      </c>
      <c r="Q337" s="42" t="s">
        <v>21</v>
      </c>
      <c r="R337" s="42">
        <v>0</v>
      </c>
      <c r="S337" s="32">
        <f t="shared" si="108"/>
        <v>10</v>
      </c>
      <c r="T337" s="42" t="s">
        <v>21</v>
      </c>
      <c r="U337" s="31">
        <f t="shared" si="109"/>
        <v>1314.1910388496824</v>
      </c>
      <c r="V337" s="24">
        <f t="shared" si="110"/>
        <v>1542945.311160638</v>
      </c>
      <c r="W337" s="42" t="s">
        <v>21</v>
      </c>
      <c r="X337" s="24">
        <f t="shared" si="111"/>
        <v>-11740.647025802164</v>
      </c>
      <c r="Y337" s="42">
        <f t="shared" si="112"/>
        <v>10</v>
      </c>
      <c r="Z337" s="42" t="s">
        <v>21</v>
      </c>
      <c r="AA337" s="42">
        <f t="shared" si="113"/>
        <v>140.12633626946604</v>
      </c>
      <c r="AB337" s="47">
        <f t="shared" si="101"/>
        <v>865.17808181859232</v>
      </c>
      <c r="AC337" s="42" t="s">
        <v>21</v>
      </c>
      <c r="AD337" s="42">
        <f t="shared" si="102"/>
        <v>10949.35878000815</v>
      </c>
      <c r="AE337" s="42">
        <f t="shared" si="114"/>
        <v>10983.487187892599</v>
      </c>
      <c r="AF337" s="31">
        <f t="shared" si="115"/>
        <v>85.482085167070352</v>
      </c>
      <c r="AG337" s="54">
        <f t="shared" si="116"/>
        <v>10.983487187892599</v>
      </c>
      <c r="AH337" s="14">
        <f t="shared" si="117"/>
        <v>63.732035921308245</v>
      </c>
    </row>
    <row r="338" spans="8:34">
      <c r="H338" s="32">
        <f t="shared" si="103"/>
        <v>1164</v>
      </c>
      <c r="I338" s="50">
        <f t="shared" si="104"/>
        <v>1164000</v>
      </c>
      <c r="J338" s="42">
        <v>0</v>
      </c>
      <c r="K338" s="24" t="s">
        <v>21</v>
      </c>
      <c r="L338" s="24">
        <f t="shared" si="105"/>
        <v>-1172.0474092768141</v>
      </c>
      <c r="M338" s="32">
        <v>0</v>
      </c>
      <c r="N338" s="28" t="s">
        <v>21</v>
      </c>
      <c r="O338" s="31">
        <f t="shared" si="106"/>
        <v>1316.4529855602671</v>
      </c>
      <c r="P338" s="42">
        <f t="shared" si="107"/>
        <v>10</v>
      </c>
      <c r="Q338" s="42" t="s">
        <v>21</v>
      </c>
      <c r="R338" s="42">
        <v>0</v>
      </c>
      <c r="S338" s="32">
        <f t="shared" si="108"/>
        <v>10</v>
      </c>
      <c r="T338" s="42" t="s">
        <v>21</v>
      </c>
      <c r="U338" s="31">
        <f t="shared" si="109"/>
        <v>1316.4529855602671</v>
      </c>
      <c r="V338" s="24">
        <f t="shared" si="110"/>
        <v>1542945.311160638</v>
      </c>
      <c r="W338" s="42" t="s">
        <v>21</v>
      </c>
      <c r="X338" s="24">
        <f t="shared" si="111"/>
        <v>-11720.474092768141</v>
      </c>
      <c r="Y338" s="42">
        <f t="shared" si="112"/>
        <v>10</v>
      </c>
      <c r="Z338" s="42" t="s">
        <v>21</v>
      </c>
      <c r="AA338" s="42">
        <f t="shared" si="113"/>
        <v>144.405576283453</v>
      </c>
      <c r="AB338" s="47">
        <f t="shared" si="101"/>
        <v>817.16122105642353</v>
      </c>
      <c r="AC338" s="42" t="s">
        <v>21</v>
      </c>
      <c r="AD338" s="42">
        <f t="shared" si="102"/>
        <v>10628.216295037482</v>
      </c>
      <c r="AE338" s="42">
        <f t="shared" si="114"/>
        <v>10659.584141761754</v>
      </c>
      <c r="AF338" s="31">
        <f t="shared" si="115"/>
        <v>85.603405525298626</v>
      </c>
      <c r="AG338" s="54">
        <f t="shared" si="116"/>
        <v>10.659584141761753</v>
      </c>
      <c r="AH338" s="14">
        <f t="shared" si="117"/>
        <v>65.668603079698386</v>
      </c>
    </row>
    <row r="339" spans="8:34">
      <c r="H339" s="32">
        <f t="shared" si="103"/>
        <v>1166</v>
      </c>
      <c r="I339" s="50">
        <f t="shared" si="104"/>
        <v>1166000</v>
      </c>
      <c r="J339" s="42">
        <v>0</v>
      </c>
      <c r="K339" s="24" t="s">
        <v>21</v>
      </c>
      <c r="L339" s="24">
        <f t="shared" si="105"/>
        <v>-1170.0370363621025</v>
      </c>
      <c r="M339" s="32">
        <v>0</v>
      </c>
      <c r="N339" s="28" t="s">
        <v>21</v>
      </c>
      <c r="O339" s="31">
        <f t="shared" si="106"/>
        <v>1318.7149322708517</v>
      </c>
      <c r="P339" s="42">
        <f t="shared" si="107"/>
        <v>10</v>
      </c>
      <c r="Q339" s="42" t="s">
        <v>21</v>
      </c>
      <c r="R339" s="42">
        <v>0</v>
      </c>
      <c r="S339" s="32">
        <f t="shared" si="108"/>
        <v>10</v>
      </c>
      <c r="T339" s="42" t="s">
        <v>21</v>
      </c>
      <c r="U339" s="31">
        <f t="shared" si="109"/>
        <v>1318.7149322708517</v>
      </c>
      <c r="V339" s="24">
        <f t="shared" si="110"/>
        <v>1542945.311160638</v>
      </c>
      <c r="W339" s="42" t="s">
        <v>21</v>
      </c>
      <c r="X339" s="24">
        <f t="shared" si="111"/>
        <v>-11700.370363621025</v>
      </c>
      <c r="Y339" s="42">
        <f t="shared" si="112"/>
        <v>10</v>
      </c>
      <c r="Z339" s="42" t="s">
        <v>21</v>
      </c>
      <c r="AA339" s="42">
        <f t="shared" si="113"/>
        <v>148.67789590874918</v>
      </c>
      <c r="AB339" s="47">
        <f t="shared" si="101"/>
        <v>773.20195007099187</v>
      </c>
      <c r="AC339" s="42" t="s">
        <v>21</v>
      </c>
      <c r="AD339" s="42">
        <f t="shared" si="102"/>
        <v>10325.76686854758</v>
      </c>
      <c r="AE339" s="42">
        <f t="shared" si="114"/>
        <v>10354.675401922963</v>
      </c>
      <c r="AF339" s="31">
        <f t="shared" si="115"/>
        <v>85.717636716874566</v>
      </c>
      <c r="AG339" s="54">
        <f t="shared" si="116"/>
        <v>10.354675401922963</v>
      </c>
      <c r="AH339" s="14">
        <f t="shared" si="117"/>
        <v>67.602312272386953</v>
      </c>
    </row>
    <row r="340" spans="8:34">
      <c r="H340" s="32">
        <f t="shared" si="103"/>
        <v>1168</v>
      </c>
      <c r="I340" s="50">
        <f t="shared" si="104"/>
        <v>1168000</v>
      </c>
      <c r="J340" s="42">
        <v>0</v>
      </c>
      <c r="K340" s="24" t="s">
        <v>21</v>
      </c>
      <c r="L340" s="24">
        <f t="shared" si="105"/>
        <v>-1168.0335482861399</v>
      </c>
      <c r="M340" s="32">
        <v>0</v>
      </c>
      <c r="N340" s="28" t="s">
        <v>21</v>
      </c>
      <c r="O340" s="31">
        <f t="shared" si="106"/>
        <v>1320.9768789814364</v>
      </c>
      <c r="P340" s="42">
        <f t="shared" si="107"/>
        <v>10</v>
      </c>
      <c r="Q340" s="42" t="s">
        <v>21</v>
      </c>
      <c r="R340" s="42">
        <v>0</v>
      </c>
      <c r="S340" s="32">
        <f t="shared" si="108"/>
        <v>10</v>
      </c>
      <c r="T340" s="42" t="s">
        <v>21</v>
      </c>
      <c r="U340" s="31">
        <f t="shared" si="109"/>
        <v>1320.9768789814364</v>
      </c>
      <c r="V340" s="24">
        <f t="shared" si="110"/>
        <v>1542945.311160638</v>
      </c>
      <c r="W340" s="42" t="s">
        <v>21</v>
      </c>
      <c r="X340" s="24">
        <f t="shared" si="111"/>
        <v>-11680.335482861399</v>
      </c>
      <c r="Y340" s="42">
        <f t="shared" si="112"/>
        <v>10</v>
      </c>
      <c r="Z340" s="42" t="s">
        <v>21</v>
      </c>
      <c r="AA340" s="42">
        <f t="shared" si="113"/>
        <v>152.94333069529648</v>
      </c>
      <c r="AB340" s="47">
        <f t="shared" si="101"/>
        <v>732.85075478255931</v>
      </c>
      <c r="AC340" s="42" t="s">
        <v>21</v>
      </c>
      <c r="AD340" s="42">
        <f t="shared" si="102"/>
        <v>10040.429985614519</v>
      </c>
      <c r="AE340" s="42">
        <f t="shared" si="114"/>
        <v>10067.139838345971</v>
      </c>
      <c r="AF340" s="31">
        <f t="shared" si="115"/>
        <v>85.825385333255426</v>
      </c>
      <c r="AG340" s="54">
        <f t="shared" si="116"/>
        <v>10.067139838345971</v>
      </c>
      <c r="AH340" s="14">
        <f t="shared" si="117"/>
        <v>69.533155517884396</v>
      </c>
    </row>
    <row r="341" spans="8:34">
      <c r="H341" s="32">
        <f t="shared" si="103"/>
        <v>1170</v>
      </c>
      <c r="I341" s="50">
        <f t="shared" si="104"/>
        <v>1170000</v>
      </c>
      <c r="J341" s="42">
        <v>0</v>
      </c>
      <c r="K341" s="24" t="s">
        <v>21</v>
      </c>
      <c r="L341" s="24">
        <f t="shared" si="105"/>
        <v>-1166.0369097420612</v>
      </c>
      <c r="M341" s="32">
        <v>0</v>
      </c>
      <c r="N341" s="28" t="s">
        <v>21</v>
      </c>
      <c r="O341" s="31">
        <f t="shared" si="106"/>
        <v>1323.238825692021</v>
      </c>
      <c r="P341" s="42">
        <f t="shared" si="107"/>
        <v>10</v>
      </c>
      <c r="Q341" s="42" t="s">
        <v>21</v>
      </c>
      <c r="R341" s="42">
        <v>0</v>
      </c>
      <c r="S341" s="32">
        <f t="shared" si="108"/>
        <v>10</v>
      </c>
      <c r="T341" s="42" t="s">
        <v>21</v>
      </c>
      <c r="U341" s="31">
        <f t="shared" si="109"/>
        <v>1323.238825692021</v>
      </c>
      <c r="V341" s="24">
        <f t="shared" si="110"/>
        <v>1542945.3111606382</v>
      </c>
      <c r="W341" s="42" t="s">
        <v>21</v>
      </c>
      <c r="X341" s="24">
        <f t="shared" si="111"/>
        <v>-11660.369097420611</v>
      </c>
      <c r="Y341" s="42">
        <f t="shared" si="112"/>
        <v>10</v>
      </c>
      <c r="Z341" s="42" t="s">
        <v>21</v>
      </c>
      <c r="AA341" s="42">
        <f t="shared" si="113"/>
        <v>157.20191594995981</v>
      </c>
      <c r="AB341" s="47">
        <f t="shared" si="101"/>
        <v>695.71891437318197</v>
      </c>
      <c r="AC341" s="42" t="s">
        <v>21</v>
      </c>
      <c r="AD341" s="42">
        <f t="shared" si="102"/>
        <v>9770.7977204669623</v>
      </c>
      <c r="AE341" s="42">
        <f t="shared" si="114"/>
        <v>9795.5353555637266</v>
      </c>
      <c r="AF341" s="31">
        <f t="shared" si="115"/>
        <v>85.927190743519134</v>
      </c>
      <c r="AG341" s="54">
        <f t="shared" si="116"/>
        <v>9.795535355563727</v>
      </c>
      <c r="AH341" s="14">
        <f t="shared" si="117"/>
        <v>71.461127400495755</v>
      </c>
    </row>
    <row r="342" spans="8:34">
      <c r="H342" s="32">
        <f t="shared" si="103"/>
        <v>1172</v>
      </c>
      <c r="I342" s="50">
        <f t="shared" si="104"/>
        <v>1172000</v>
      </c>
      <c r="J342" s="42">
        <v>0</v>
      </c>
      <c r="K342" s="24" t="s">
        <v>21</v>
      </c>
      <c r="L342" s="24">
        <f t="shared" si="105"/>
        <v>-1164.0470856640029</v>
      </c>
      <c r="M342" s="32">
        <v>0</v>
      </c>
      <c r="N342" s="28" t="s">
        <v>21</v>
      </c>
      <c r="O342" s="31">
        <f t="shared" si="106"/>
        <v>1325.5007724026057</v>
      </c>
      <c r="P342" s="42">
        <f t="shared" si="107"/>
        <v>10</v>
      </c>
      <c r="Q342" s="42" t="s">
        <v>21</v>
      </c>
      <c r="R342" s="42">
        <v>0</v>
      </c>
      <c r="S342" s="32">
        <f t="shared" si="108"/>
        <v>10</v>
      </c>
      <c r="T342" s="42" t="s">
        <v>21</v>
      </c>
      <c r="U342" s="31">
        <f t="shared" si="109"/>
        <v>1325.5007724026057</v>
      </c>
      <c r="V342" s="24">
        <f t="shared" si="110"/>
        <v>1542945.311160638</v>
      </c>
      <c r="W342" s="42" t="s">
        <v>21</v>
      </c>
      <c r="X342" s="24">
        <f t="shared" si="111"/>
        <v>-11640.47085664003</v>
      </c>
      <c r="Y342" s="42">
        <f t="shared" si="112"/>
        <v>10</v>
      </c>
      <c r="Z342" s="42" t="s">
        <v>21</v>
      </c>
      <c r="AA342" s="42">
        <f t="shared" si="113"/>
        <v>161.45368673860276</v>
      </c>
      <c r="AB342" s="47">
        <f t="shared" si="101"/>
        <v>661.46888301588592</v>
      </c>
      <c r="AC342" s="42" t="s">
        <v>21</v>
      </c>
      <c r="AD342" s="42">
        <f t="shared" si="102"/>
        <v>9515.6118969140298</v>
      </c>
      <c r="AE342" s="42">
        <f t="shared" si="114"/>
        <v>9538.5748860031545</v>
      </c>
      <c r="AF342" s="31">
        <f t="shared" si="115"/>
        <v>86.023534144485865</v>
      </c>
      <c r="AG342" s="54">
        <f t="shared" si="116"/>
        <v>9.5385748860031541</v>
      </c>
      <c r="AH342" s="14">
        <f t="shared" si="117"/>
        <v>73.386224710273609</v>
      </c>
    </row>
    <row r="343" spans="8:34">
      <c r="H343" s="32">
        <f t="shared" si="103"/>
        <v>1174</v>
      </c>
      <c r="I343" s="50">
        <f t="shared" si="104"/>
        <v>1174000</v>
      </c>
      <c r="J343" s="42">
        <v>0</v>
      </c>
      <c r="K343" s="24" t="s">
        <v>21</v>
      </c>
      <c r="L343" s="24">
        <f t="shared" si="105"/>
        <v>-1162.0640412250525</v>
      </c>
      <c r="M343" s="32">
        <v>0</v>
      </c>
      <c r="N343" s="28" t="s">
        <v>21</v>
      </c>
      <c r="O343" s="31">
        <f t="shared" si="106"/>
        <v>1327.7627191131903</v>
      </c>
      <c r="P343" s="42">
        <f t="shared" si="107"/>
        <v>10</v>
      </c>
      <c r="Q343" s="42" t="s">
        <v>21</v>
      </c>
      <c r="R343" s="42">
        <v>0</v>
      </c>
      <c r="S343" s="32">
        <f t="shared" si="108"/>
        <v>10</v>
      </c>
      <c r="T343" s="42" t="s">
        <v>21</v>
      </c>
      <c r="U343" s="31">
        <f t="shared" si="109"/>
        <v>1327.7627191131903</v>
      </c>
      <c r="V343" s="24">
        <f t="shared" si="110"/>
        <v>1542945.3111606382</v>
      </c>
      <c r="W343" s="42" t="s">
        <v>21</v>
      </c>
      <c r="X343" s="24">
        <f t="shared" si="111"/>
        <v>-11620.640412250525</v>
      </c>
      <c r="Y343" s="42">
        <f t="shared" si="112"/>
        <v>10</v>
      </c>
      <c r="Z343" s="42" t="s">
        <v>21</v>
      </c>
      <c r="AA343" s="42">
        <f t="shared" si="113"/>
        <v>165.69867788813781</v>
      </c>
      <c r="AB343" s="47">
        <f t="shared" si="101"/>
        <v>629.80640173559902</v>
      </c>
      <c r="AC343" s="42" t="s">
        <v>21</v>
      </c>
      <c r="AD343" s="42">
        <f t="shared" si="102"/>
        <v>9273.7447680823607</v>
      </c>
      <c r="AE343" s="42">
        <f t="shared" si="114"/>
        <v>9295.1061385657176</v>
      </c>
      <c r="AF343" s="31">
        <f t="shared" si="115"/>
        <v>86.114846188725437</v>
      </c>
      <c r="AG343" s="54">
        <f t="shared" si="116"/>
        <v>9.2951061385657177</v>
      </c>
      <c r="AH343" s="14">
        <f t="shared" si="117"/>
        <v>75.308446139810684</v>
      </c>
    </row>
    <row r="344" spans="8:34">
      <c r="H344" s="32">
        <f t="shared" si="103"/>
        <v>1176</v>
      </c>
      <c r="I344" s="50">
        <f t="shared" si="104"/>
        <v>1176000</v>
      </c>
      <c r="J344" s="42">
        <v>0</v>
      </c>
      <c r="K344" s="24" t="s">
        <v>21</v>
      </c>
      <c r="L344" s="24">
        <f t="shared" si="105"/>
        <v>-1160.087741835214</v>
      </c>
      <c r="M344" s="32">
        <v>0</v>
      </c>
      <c r="N344" s="28" t="s">
        <v>21</v>
      </c>
      <c r="O344" s="31">
        <f t="shared" si="106"/>
        <v>1330.024665823775</v>
      </c>
      <c r="P344" s="42">
        <f t="shared" si="107"/>
        <v>10</v>
      </c>
      <c r="Q344" s="42" t="s">
        <v>21</v>
      </c>
      <c r="R344" s="42">
        <v>0</v>
      </c>
      <c r="S344" s="32">
        <f t="shared" si="108"/>
        <v>10</v>
      </c>
      <c r="T344" s="42" t="s">
        <v>21</v>
      </c>
      <c r="U344" s="31">
        <f t="shared" si="109"/>
        <v>1330.024665823775</v>
      </c>
      <c r="V344" s="24">
        <f t="shared" si="110"/>
        <v>1542945.3111606382</v>
      </c>
      <c r="W344" s="42" t="s">
        <v>21</v>
      </c>
      <c r="X344" s="24">
        <f t="shared" si="111"/>
        <v>-11600.87741835214</v>
      </c>
      <c r="Y344" s="42">
        <f t="shared" si="112"/>
        <v>10</v>
      </c>
      <c r="Z344" s="42" t="s">
        <v>21</v>
      </c>
      <c r="AA344" s="42">
        <f t="shared" si="113"/>
        <v>169.93692398856092</v>
      </c>
      <c r="AB344" s="47">
        <f t="shared" si="101"/>
        <v>600.4739937290633</v>
      </c>
      <c r="AC344" s="42" t="s">
        <v>21</v>
      </c>
      <c r="AD344" s="42">
        <f t="shared" si="102"/>
        <v>9044.1826011091307</v>
      </c>
      <c r="AE344" s="42">
        <f t="shared" si="114"/>
        <v>9064.0944357034386</v>
      </c>
      <c r="AF344" s="31">
        <f t="shared" si="115"/>
        <v>86.201513444227871</v>
      </c>
      <c r="AG344" s="54">
        <f t="shared" si="116"/>
        <v>9.0640944357034385</v>
      </c>
      <c r="AH344" s="14">
        <f t="shared" si="117"/>
        <v>77.22779202770684</v>
      </c>
    </row>
    <row r="345" spans="8:34">
      <c r="H345" s="32">
        <f t="shared" si="103"/>
        <v>1178</v>
      </c>
      <c r="I345" s="50">
        <f t="shared" si="104"/>
        <v>1178000</v>
      </c>
      <c r="J345" s="42">
        <v>0</v>
      </c>
      <c r="K345" s="24" t="s">
        <v>21</v>
      </c>
      <c r="L345" s="24">
        <f t="shared" si="105"/>
        <v>-1158.1181531393986</v>
      </c>
      <c r="M345" s="32">
        <v>0</v>
      </c>
      <c r="N345" s="28" t="s">
        <v>21</v>
      </c>
      <c r="O345" s="31">
        <f t="shared" si="106"/>
        <v>1332.2866125343596</v>
      </c>
      <c r="P345" s="42">
        <f t="shared" si="107"/>
        <v>10</v>
      </c>
      <c r="Q345" s="42" t="s">
        <v>21</v>
      </c>
      <c r="R345" s="42">
        <v>0</v>
      </c>
      <c r="S345" s="32">
        <f t="shared" si="108"/>
        <v>10</v>
      </c>
      <c r="T345" s="42" t="s">
        <v>21</v>
      </c>
      <c r="U345" s="31">
        <f t="shared" si="109"/>
        <v>1332.2866125343596</v>
      </c>
      <c r="V345" s="24">
        <f t="shared" si="110"/>
        <v>1542945.311160638</v>
      </c>
      <c r="W345" s="42" t="s">
        <v>21</v>
      </c>
      <c r="X345" s="24">
        <f t="shared" si="111"/>
        <v>-11581.181531393986</v>
      </c>
      <c r="Y345" s="42">
        <f t="shared" si="112"/>
        <v>10</v>
      </c>
      <c r="Z345" s="42" t="s">
        <v>21</v>
      </c>
      <c r="AA345" s="42">
        <f t="shared" si="113"/>
        <v>174.16845939496102</v>
      </c>
      <c r="AB345" s="47">
        <f t="shared" si="101"/>
        <v>573.2455726692591</v>
      </c>
      <c r="AC345" s="42" t="s">
        <v>21</v>
      </c>
      <c r="AD345" s="42">
        <f t="shared" si="102"/>
        <v>8826.0116715393033</v>
      </c>
      <c r="AE345" s="42">
        <f t="shared" si="114"/>
        <v>8844.6081039655401</v>
      </c>
      <c r="AF345" s="31">
        <f t="shared" si="115"/>
        <v>86.283883889097936</v>
      </c>
      <c r="AG345" s="54">
        <f t="shared" si="116"/>
        <v>8.8446081039655393</v>
      </c>
      <c r="AH345" s="14">
        <f t="shared" si="117"/>
        <v>79.14426414056156</v>
      </c>
    </row>
    <row r="346" spans="8:34">
      <c r="H346" s="32">
        <f t="shared" si="103"/>
        <v>1180</v>
      </c>
      <c r="I346" s="50">
        <f t="shared" si="104"/>
        <v>1180000</v>
      </c>
      <c r="J346" s="42">
        <v>0</v>
      </c>
      <c r="K346" s="24" t="s">
        <v>21</v>
      </c>
      <c r="L346" s="24">
        <f t="shared" si="105"/>
        <v>-1156.1552410154336</v>
      </c>
      <c r="M346" s="32">
        <v>0</v>
      </c>
      <c r="N346" s="28" t="s">
        <v>21</v>
      </c>
      <c r="O346" s="31">
        <f t="shared" si="106"/>
        <v>1334.5485592449443</v>
      </c>
      <c r="P346" s="42">
        <f t="shared" si="107"/>
        <v>10</v>
      </c>
      <c r="Q346" s="42" t="s">
        <v>21</v>
      </c>
      <c r="R346" s="42">
        <v>0</v>
      </c>
      <c r="S346" s="32">
        <f t="shared" si="108"/>
        <v>10</v>
      </c>
      <c r="T346" s="42" t="s">
        <v>21</v>
      </c>
      <c r="U346" s="31">
        <f t="shared" si="109"/>
        <v>1334.5485592449443</v>
      </c>
      <c r="V346" s="24">
        <f t="shared" si="110"/>
        <v>1542945.3111606382</v>
      </c>
      <c r="W346" s="42" t="s">
        <v>21</v>
      </c>
      <c r="X346" s="24">
        <f t="shared" si="111"/>
        <v>-11561.552410154336</v>
      </c>
      <c r="Y346" s="42">
        <f t="shared" si="112"/>
        <v>10</v>
      </c>
      <c r="Z346" s="42" t="s">
        <v>21</v>
      </c>
      <c r="AA346" s="42">
        <f t="shared" si="113"/>
        <v>178.39331822951067</v>
      </c>
      <c r="AB346" s="47">
        <f t="shared" si="101"/>
        <v>547.92195156425373</v>
      </c>
      <c r="AC346" s="42" t="s">
        <v>21</v>
      </c>
      <c r="AD346" s="42">
        <f t="shared" si="102"/>
        <v>8618.4062660182117</v>
      </c>
      <c r="AE346" s="42">
        <f t="shared" si="114"/>
        <v>8635.8059861919064</v>
      </c>
      <c r="AF346" s="31">
        <f t="shared" si="115"/>
        <v>86.36227160520157</v>
      </c>
      <c r="AG346" s="54">
        <f t="shared" si="116"/>
        <v>8.6358059861919063</v>
      </c>
      <c r="AH346" s="14">
        <f t="shared" si="117"/>
        <v>81.057865486933665</v>
      </c>
    </row>
    <row r="347" spans="8:34">
      <c r="H347" s="32">
        <f t="shared" si="103"/>
        <v>1182</v>
      </c>
      <c r="I347" s="50">
        <f t="shared" si="104"/>
        <v>1182000</v>
      </c>
      <c r="J347" s="42">
        <v>0</v>
      </c>
      <c r="K347" s="24" t="s">
        <v>21</v>
      </c>
      <c r="L347" s="24">
        <f t="shared" si="105"/>
        <v>-1154.1989715720908</v>
      </c>
      <c r="M347" s="32">
        <v>0</v>
      </c>
      <c r="N347" s="28" t="s">
        <v>21</v>
      </c>
      <c r="O347" s="31">
        <f t="shared" si="106"/>
        <v>1336.8105059555289</v>
      </c>
      <c r="P347" s="42">
        <f t="shared" si="107"/>
        <v>10</v>
      </c>
      <c r="Q347" s="42" t="s">
        <v>21</v>
      </c>
      <c r="R347" s="42">
        <v>0</v>
      </c>
      <c r="S347" s="32">
        <f t="shared" si="108"/>
        <v>10</v>
      </c>
      <c r="T347" s="42" t="s">
        <v>21</v>
      </c>
      <c r="U347" s="31">
        <f t="shared" si="109"/>
        <v>1336.8105059555289</v>
      </c>
      <c r="V347" s="24">
        <f t="shared" si="110"/>
        <v>1542945.311160638</v>
      </c>
      <c r="W347" s="42" t="s">
        <v>21</v>
      </c>
      <c r="X347" s="24">
        <f t="shared" si="111"/>
        <v>-11541.989715720909</v>
      </c>
      <c r="Y347" s="42">
        <f t="shared" si="112"/>
        <v>10</v>
      </c>
      <c r="Z347" s="42" t="s">
        <v>21</v>
      </c>
      <c r="AA347" s="42">
        <f t="shared" si="113"/>
        <v>182.61153438343808</v>
      </c>
      <c r="AB347" s="47">
        <f t="shared" si="101"/>
        <v>524.3270842747155</v>
      </c>
      <c r="AC347" s="42" t="s">
        <v>21</v>
      </c>
      <c r="AD347" s="42">
        <f t="shared" si="102"/>
        <v>8420.6183662479125</v>
      </c>
      <c r="AE347" s="42">
        <f t="shared" si="114"/>
        <v>8436.9267248978576</v>
      </c>
      <c r="AF347" s="31">
        <f t="shared" si="115"/>
        <v>86.43696080365261</v>
      </c>
      <c r="AG347" s="54">
        <f t="shared" si="116"/>
        <v>8.436926724897857</v>
      </c>
      <c r="AH347" s="14">
        <f t="shared" si="117"/>
        <v>82.968600157953205</v>
      </c>
    </row>
    <row r="348" spans="8:34">
      <c r="H348" s="32">
        <f t="shared" si="103"/>
        <v>1184</v>
      </c>
      <c r="I348" s="50">
        <f t="shared" si="104"/>
        <v>1184000</v>
      </c>
      <c r="J348" s="42">
        <v>0</v>
      </c>
      <c r="K348" s="24" t="s">
        <v>21</v>
      </c>
      <c r="L348" s="24">
        <f t="shared" si="105"/>
        <v>-1152.2493111471381</v>
      </c>
      <c r="M348" s="32">
        <v>0</v>
      </c>
      <c r="N348" s="28" t="s">
        <v>21</v>
      </c>
      <c r="O348" s="31">
        <f t="shared" si="106"/>
        <v>1339.0724526661136</v>
      </c>
      <c r="P348" s="42">
        <f t="shared" si="107"/>
        <v>10</v>
      </c>
      <c r="Q348" s="42" t="s">
        <v>21</v>
      </c>
      <c r="R348" s="42">
        <v>0</v>
      </c>
      <c r="S348" s="32">
        <f t="shared" si="108"/>
        <v>10</v>
      </c>
      <c r="T348" s="42" t="s">
        <v>21</v>
      </c>
      <c r="U348" s="31">
        <f t="shared" si="109"/>
        <v>1339.0724526661136</v>
      </c>
      <c r="V348" s="24">
        <f t="shared" si="110"/>
        <v>1542945.311160638</v>
      </c>
      <c r="W348" s="42" t="s">
        <v>21</v>
      </c>
      <c r="X348" s="24">
        <f t="shared" si="111"/>
        <v>-11522.49311147138</v>
      </c>
      <c r="Y348" s="42">
        <f t="shared" si="112"/>
        <v>10</v>
      </c>
      <c r="Z348" s="42" t="s">
        <v>21</v>
      </c>
      <c r="AA348" s="42">
        <f t="shared" si="113"/>
        <v>186.82314151897549</v>
      </c>
      <c r="AB348" s="47">
        <f t="shared" si="101"/>
        <v>502.30490619646298</v>
      </c>
      <c r="AC348" s="42" t="s">
        <v>21</v>
      </c>
      <c r="AD348" s="42">
        <f t="shared" si="102"/>
        <v>8231.9687464546114</v>
      </c>
      <c r="AE348" s="42">
        <f t="shared" si="114"/>
        <v>8247.2795309359171</v>
      </c>
      <c r="AF348" s="31">
        <f t="shared" si="115"/>
        <v>86.508209290433939</v>
      </c>
      <c r="AG348" s="54">
        <f t="shared" si="116"/>
        <v>8.2472795309359164</v>
      </c>
      <c r="AH348" s="14">
        <f t="shared" si="117"/>
        <v>84.87647319025244</v>
      </c>
    </row>
    <row r="349" spans="8:34">
      <c r="H349" s="32">
        <f t="shared" si="103"/>
        <v>1186</v>
      </c>
      <c r="I349" s="50">
        <f t="shared" si="104"/>
        <v>1186000</v>
      </c>
      <c r="J349" s="42">
        <v>0</v>
      </c>
      <c r="K349" s="24" t="s">
        <v>21</v>
      </c>
      <c r="L349" s="24">
        <f t="shared" si="105"/>
        <v>-1150.306226305406</v>
      </c>
      <c r="M349" s="32">
        <v>0</v>
      </c>
      <c r="N349" s="28" t="s">
        <v>21</v>
      </c>
      <c r="O349" s="31">
        <f t="shared" si="106"/>
        <v>1341.3343993766982</v>
      </c>
      <c r="P349" s="42">
        <f t="shared" si="107"/>
        <v>10</v>
      </c>
      <c r="Q349" s="42" t="s">
        <v>21</v>
      </c>
      <c r="R349" s="42">
        <v>0</v>
      </c>
      <c r="S349" s="32">
        <f t="shared" si="108"/>
        <v>10</v>
      </c>
      <c r="T349" s="42" t="s">
        <v>21</v>
      </c>
      <c r="U349" s="31">
        <f t="shared" si="109"/>
        <v>1341.3343993766982</v>
      </c>
      <c r="V349" s="24">
        <f t="shared" si="110"/>
        <v>1542945.311160638</v>
      </c>
      <c r="W349" s="42" t="s">
        <v>21</v>
      </c>
      <c r="X349" s="24">
        <f t="shared" si="111"/>
        <v>-11503.06226305406</v>
      </c>
      <c r="Y349" s="42">
        <f t="shared" si="112"/>
        <v>10</v>
      </c>
      <c r="Z349" s="42" t="s">
        <v>21</v>
      </c>
      <c r="AA349" s="42">
        <f t="shared" si="113"/>
        <v>191.02817307129226</v>
      </c>
      <c r="AB349" s="47">
        <f t="shared" si="101"/>
        <v>481.71666736210449</v>
      </c>
      <c r="AC349" s="42" t="s">
        <v>21</v>
      </c>
      <c r="AD349" s="42">
        <f t="shared" si="102"/>
        <v>8051.8392641120172</v>
      </c>
      <c r="AE349" s="42">
        <f t="shared" si="114"/>
        <v>8066.2362030075965</v>
      </c>
      <c r="AF349" s="31">
        <f t="shared" si="115"/>
        <v>86.576251460867454</v>
      </c>
      <c r="AG349" s="54">
        <f t="shared" si="116"/>
        <v>8.0662362030075965</v>
      </c>
      <c r="AH349" s="14">
        <f t="shared" si="117"/>
        <v>86.78149044767575</v>
      </c>
    </row>
    <row r="350" spans="8:34">
      <c r="H350" s="32">
        <f t="shared" si="103"/>
        <v>1188</v>
      </c>
      <c r="I350" s="50">
        <f t="shared" si="104"/>
        <v>1188000</v>
      </c>
      <c r="J350" s="42">
        <v>0</v>
      </c>
      <c r="K350" s="24" t="s">
        <v>21</v>
      </c>
      <c r="L350" s="24">
        <f t="shared" si="105"/>
        <v>-1148.3696838368785</v>
      </c>
      <c r="M350" s="32">
        <v>0</v>
      </c>
      <c r="N350" s="28" t="s">
        <v>21</v>
      </c>
      <c r="O350" s="31">
        <f t="shared" si="106"/>
        <v>1343.5963460872829</v>
      </c>
      <c r="P350" s="42">
        <f t="shared" si="107"/>
        <v>10</v>
      </c>
      <c r="Q350" s="42" t="s">
        <v>21</v>
      </c>
      <c r="R350" s="42">
        <v>0</v>
      </c>
      <c r="S350" s="32">
        <f t="shared" si="108"/>
        <v>10</v>
      </c>
      <c r="T350" s="42" t="s">
        <v>21</v>
      </c>
      <c r="U350" s="31">
        <f t="shared" si="109"/>
        <v>1343.5963460872829</v>
      </c>
      <c r="V350" s="24">
        <f t="shared" si="110"/>
        <v>1542945.3111606382</v>
      </c>
      <c r="W350" s="42" t="s">
        <v>21</v>
      </c>
      <c r="X350" s="24">
        <f t="shared" si="111"/>
        <v>-11483.696838368785</v>
      </c>
      <c r="Y350" s="42">
        <f t="shared" si="112"/>
        <v>10</v>
      </c>
      <c r="Z350" s="42" t="s">
        <v>21</v>
      </c>
      <c r="AA350" s="42">
        <f t="shared" si="113"/>
        <v>195.22666225040439</v>
      </c>
      <c r="AB350" s="47">
        <f t="shared" si="101"/>
        <v>462.438672140893</v>
      </c>
      <c r="AC350" s="42" t="s">
        <v>21</v>
      </c>
      <c r="AD350" s="42">
        <f t="shared" si="102"/>
        <v>7879.6661619206834</v>
      </c>
      <c r="AE350" s="42">
        <f t="shared" si="114"/>
        <v>7893.2242048993685</v>
      </c>
      <c r="AF350" s="31">
        <f t="shared" si="115"/>
        <v>86.641300895939111</v>
      </c>
      <c r="AG350" s="54">
        <f t="shared" si="116"/>
        <v>7.8932242048993686</v>
      </c>
      <c r="AH350" s="14">
        <f t="shared" si="117"/>
        <v>88.683658518847864</v>
      </c>
    </row>
    <row r="351" spans="8:34">
      <c r="H351" s="32">
        <f t="shared" si="103"/>
        <v>1190</v>
      </c>
      <c r="I351" s="50">
        <f t="shared" si="104"/>
        <v>1190000</v>
      </c>
      <c r="J351" s="42">
        <v>0</v>
      </c>
      <c r="K351" s="24" t="s">
        <v>21</v>
      </c>
      <c r="L351" s="24">
        <f t="shared" si="105"/>
        <v>-1146.4396507547997</v>
      </c>
      <c r="M351" s="32">
        <v>0</v>
      </c>
      <c r="N351" s="28" t="s">
        <v>21</v>
      </c>
      <c r="O351" s="31">
        <f t="shared" si="106"/>
        <v>1345.8582927978675</v>
      </c>
      <c r="P351" s="42">
        <f t="shared" si="107"/>
        <v>10</v>
      </c>
      <c r="Q351" s="42" t="s">
        <v>21</v>
      </c>
      <c r="R351" s="42">
        <v>0</v>
      </c>
      <c r="S351" s="32">
        <f t="shared" si="108"/>
        <v>10</v>
      </c>
      <c r="T351" s="42" t="s">
        <v>21</v>
      </c>
      <c r="U351" s="31">
        <f t="shared" si="109"/>
        <v>1345.8582927978675</v>
      </c>
      <c r="V351" s="24">
        <f t="shared" si="110"/>
        <v>1542945.3111606382</v>
      </c>
      <c r="W351" s="42" t="s">
        <v>21</v>
      </c>
      <c r="X351" s="24">
        <f t="shared" si="111"/>
        <v>-11464.396507547997</v>
      </c>
      <c r="Y351" s="42">
        <f t="shared" si="112"/>
        <v>10</v>
      </c>
      <c r="Z351" s="42" t="s">
        <v>21</v>
      </c>
      <c r="AA351" s="42">
        <f t="shared" si="113"/>
        <v>199.41864204306785</v>
      </c>
      <c r="AB351" s="47">
        <f t="shared" si="101"/>
        <v>444.3603561819578</v>
      </c>
      <c r="AC351" s="42" t="s">
        <v>21</v>
      </c>
      <c r="AD351" s="42">
        <f t="shared" si="102"/>
        <v>7714.9342300031967</v>
      </c>
      <c r="AE351" s="42">
        <f t="shared" si="114"/>
        <v>7727.7206406172045</v>
      </c>
      <c r="AF351" s="31">
        <f t="shared" si="115"/>
        <v>86.703552620858588</v>
      </c>
      <c r="AG351" s="54">
        <f t="shared" si="116"/>
        <v>7.7277206406172043</v>
      </c>
      <c r="AH351" s="14">
        <f t="shared" si="117"/>
        <v>90.582984628193259</v>
      </c>
    </row>
    <row r="352" spans="8:34">
      <c r="H352" s="32">
        <f t="shared" si="103"/>
        <v>1192</v>
      </c>
      <c r="I352" s="50">
        <f t="shared" si="104"/>
        <v>1192000</v>
      </c>
      <c r="J352" s="42">
        <v>0</v>
      </c>
      <c r="K352" s="24" t="s">
        <v>21</v>
      </c>
      <c r="L352" s="24">
        <f t="shared" si="105"/>
        <v>-1144.5160942938016</v>
      </c>
      <c r="M352" s="32">
        <v>0</v>
      </c>
      <c r="N352" s="28" t="s">
        <v>21</v>
      </c>
      <c r="O352" s="31">
        <f t="shared" si="106"/>
        <v>1348.1202395084522</v>
      </c>
      <c r="P352" s="42">
        <f t="shared" si="107"/>
        <v>10</v>
      </c>
      <c r="Q352" s="42" t="s">
        <v>21</v>
      </c>
      <c r="R352" s="42">
        <v>0</v>
      </c>
      <c r="S352" s="32">
        <f t="shared" si="108"/>
        <v>10</v>
      </c>
      <c r="T352" s="42" t="s">
        <v>21</v>
      </c>
      <c r="U352" s="31">
        <f t="shared" si="109"/>
        <v>1348.1202395084522</v>
      </c>
      <c r="V352" s="24">
        <f t="shared" si="110"/>
        <v>1542945.3111606382</v>
      </c>
      <c r="W352" s="42" t="s">
        <v>21</v>
      </c>
      <c r="X352" s="24">
        <f t="shared" si="111"/>
        <v>-11445.160942938017</v>
      </c>
      <c r="Y352" s="42">
        <f t="shared" si="112"/>
        <v>10</v>
      </c>
      <c r="Z352" s="42" t="s">
        <v>21</v>
      </c>
      <c r="AA352" s="42">
        <f t="shared" si="113"/>
        <v>203.60414521465054</v>
      </c>
      <c r="AB352" s="47">
        <f t="shared" si="101"/>
        <v>427.38264427627348</v>
      </c>
      <c r="AC352" s="42" t="s">
        <v>21</v>
      </c>
      <c r="AD352" s="42">
        <f t="shared" si="102"/>
        <v>7557.1717024509726</v>
      </c>
      <c r="AE352" s="42">
        <f t="shared" si="114"/>
        <v>7569.246994579732</v>
      </c>
      <c r="AF352" s="31">
        <f t="shared" si="115"/>
        <v>86.763185075988133</v>
      </c>
      <c r="AG352" s="54">
        <f t="shared" si="116"/>
        <v>7.569246994579732</v>
      </c>
      <c r="AH352" s="14">
        <f t="shared" si="117"/>
        <v>92.479476558403178</v>
      </c>
    </row>
    <row r="353" spans="8:34">
      <c r="H353" s="32">
        <f t="shared" si="103"/>
        <v>1194</v>
      </c>
      <c r="I353" s="50">
        <f t="shared" si="104"/>
        <v>1194000</v>
      </c>
      <c r="J353" s="42">
        <v>0</v>
      </c>
      <c r="K353" s="24" t="s">
        <v>21</v>
      </c>
      <c r="L353" s="24">
        <f t="shared" si="105"/>
        <v>-1142.5989819080498</v>
      </c>
      <c r="M353" s="32">
        <v>0</v>
      </c>
      <c r="N353" s="28" t="s">
        <v>21</v>
      </c>
      <c r="O353" s="31">
        <f t="shared" si="106"/>
        <v>1350.3821862190368</v>
      </c>
      <c r="P353" s="42">
        <f t="shared" si="107"/>
        <v>10</v>
      </c>
      <c r="Q353" s="42" t="s">
        <v>21</v>
      </c>
      <c r="R353" s="42">
        <v>0</v>
      </c>
      <c r="S353" s="32">
        <f t="shared" si="108"/>
        <v>10</v>
      </c>
      <c r="T353" s="42" t="s">
        <v>21</v>
      </c>
      <c r="U353" s="31">
        <f t="shared" si="109"/>
        <v>1350.3821862190368</v>
      </c>
      <c r="V353" s="24">
        <f t="shared" si="110"/>
        <v>1542945.311160638</v>
      </c>
      <c r="W353" s="42" t="s">
        <v>21</v>
      </c>
      <c r="X353" s="24">
        <f t="shared" si="111"/>
        <v>-11425.989819080498</v>
      </c>
      <c r="Y353" s="42">
        <f t="shared" si="112"/>
        <v>10</v>
      </c>
      <c r="Z353" s="42" t="s">
        <v>21</v>
      </c>
      <c r="AA353" s="42">
        <f t="shared" si="113"/>
        <v>207.783204310987</v>
      </c>
      <c r="AB353" s="47">
        <f t="shared" si="101"/>
        <v>411.41654317905881</v>
      </c>
      <c r="AC353" s="42" t="s">
        <v>21</v>
      </c>
      <c r="AD353" s="42">
        <f t="shared" si="102"/>
        <v>7405.9457829213879</v>
      </c>
      <c r="AE353" s="42">
        <f t="shared" si="114"/>
        <v>7417.364526000626</v>
      </c>
      <c r="AF353" s="31">
        <f t="shared" si="115"/>
        <v>86.820361841959368</v>
      </c>
      <c r="AG353" s="54">
        <f t="shared" si="116"/>
        <v>7.4173645260006262</v>
      </c>
      <c r="AH353" s="14">
        <f t="shared" si="117"/>
        <v>94.373142582684082</v>
      </c>
    </row>
    <row r="354" spans="8:34">
      <c r="H354" s="32">
        <f t="shared" si="103"/>
        <v>1196</v>
      </c>
      <c r="I354" s="50">
        <f t="shared" si="104"/>
        <v>1196000</v>
      </c>
      <c r="J354" s="42">
        <v>0</v>
      </c>
      <c r="K354" s="24" t="s">
        <v>21</v>
      </c>
      <c r="L354" s="24">
        <f t="shared" si="105"/>
        <v>-1140.6882812694075</v>
      </c>
      <c r="M354" s="32">
        <v>0</v>
      </c>
      <c r="N354" s="28" t="s">
        <v>21</v>
      </c>
      <c r="O354" s="31">
        <f t="shared" si="106"/>
        <v>1352.6441329296215</v>
      </c>
      <c r="P354" s="42">
        <f t="shared" si="107"/>
        <v>10</v>
      </c>
      <c r="Q354" s="42" t="s">
        <v>21</v>
      </c>
      <c r="R354" s="42">
        <v>0</v>
      </c>
      <c r="S354" s="32">
        <f t="shared" si="108"/>
        <v>10</v>
      </c>
      <c r="T354" s="42" t="s">
        <v>21</v>
      </c>
      <c r="U354" s="31">
        <f t="shared" si="109"/>
        <v>1352.6441329296215</v>
      </c>
      <c r="V354" s="24">
        <f t="shared" si="110"/>
        <v>1542945.311160638</v>
      </c>
      <c r="W354" s="42" t="s">
        <v>21</v>
      </c>
      <c r="X354" s="24">
        <f t="shared" si="111"/>
        <v>-11406.882812694075</v>
      </c>
      <c r="Y354" s="42">
        <f t="shared" si="112"/>
        <v>10</v>
      </c>
      <c r="Z354" s="42" t="s">
        <v>21</v>
      </c>
      <c r="AA354" s="42">
        <f t="shared" si="113"/>
        <v>211.95585166021397</v>
      </c>
      <c r="AB354" s="47">
        <f t="shared" si="101"/>
        <v>396.38193172374594</v>
      </c>
      <c r="AC354" s="42" t="s">
        <v>21</v>
      </c>
      <c r="AD354" s="42">
        <f t="shared" si="102"/>
        <v>7260.8587108533275</v>
      </c>
      <c r="AE354" s="42">
        <f t="shared" si="114"/>
        <v>7271.6702245613205</v>
      </c>
      <c r="AF354" s="31">
        <f t="shared" si="115"/>
        <v>86.87523315399244</v>
      </c>
      <c r="AG354" s="54">
        <f t="shared" si="116"/>
        <v>7.2716702245613209</v>
      </c>
      <c r="AH354" s="14">
        <f t="shared" si="117"/>
        <v>96.263991405389817</v>
      </c>
    </row>
    <row r="355" spans="8:34">
      <c r="H355" s="32">
        <f t="shared" si="103"/>
        <v>1198</v>
      </c>
      <c r="I355" s="50">
        <f t="shared" si="104"/>
        <v>1198000</v>
      </c>
      <c r="J355" s="42">
        <v>0</v>
      </c>
      <c r="K355" s="24" t="s">
        <v>21</v>
      </c>
      <c r="L355" s="24">
        <f t="shared" si="105"/>
        <v>-1138.783960265619</v>
      </c>
      <c r="M355" s="32">
        <v>0</v>
      </c>
      <c r="N355" s="28" t="s">
        <v>21</v>
      </c>
      <c r="O355" s="31">
        <f t="shared" si="106"/>
        <v>1354.9060796402061</v>
      </c>
      <c r="P355" s="42">
        <f t="shared" si="107"/>
        <v>10</v>
      </c>
      <c r="Q355" s="42" t="s">
        <v>21</v>
      </c>
      <c r="R355" s="42">
        <v>0</v>
      </c>
      <c r="S355" s="32">
        <f t="shared" si="108"/>
        <v>10</v>
      </c>
      <c r="T355" s="42" t="s">
        <v>21</v>
      </c>
      <c r="U355" s="31">
        <f t="shared" si="109"/>
        <v>1354.9060796402061</v>
      </c>
      <c r="V355" s="24">
        <f t="shared" si="110"/>
        <v>1542945.3111606382</v>
      </c>
      <c r="W355" s="42" t="s">
        <v>21</v>
      </c>
      <c r="X355" s="24">
        <f t="shared" si="111"/>
        <v>-11387.83960265619</v>
      </c>
      <c r="Y355" s="42">
        <f t="shared" si="112"/>
        <v>10</v>
      </c>
      <c r="Z355" s="42" t="s">
        <v>21</v>
      </c>
      <c r="AA355" s="42">
        <f t="shared" si="113"/>
        <v>216.1221193745871</v>
      </c>
      <c r="AB355" s="47">
        <f t="shared" si="101"/>
        <v>382.20651721971285</v>
      </c>
      <c r="AC355" s="42" t="s">
        <v>21</v>
      </c>
      <c r="AD355" s="42">
        <f t="shared" si="102"/>
        <v>7121.5442937647795</v>
      </c>
      <c r="AE355" s="42">
        <f t="shared" si="114"/>
        <v>7131.7932492367527</v>
      </c>
      <c r="AF355" s="31">
        <f t="shared" si="115"/>
        <v>86.927937234847207</v>
      </c>
      <c r="AG355" s="54">
        <f t="shared" si="116"/>
        <v>7.1317932492367531</v>
      </c>
      <c r="AH355" s="14">
        <f t="shared" si="117"/>
        <v>98.152032109864408</v>
      </c>
    </row>
    <row r="356" spans="8:34">
      <c r="H356" s="32">
        <f t="shared" si="103"/>
        <v>1200</v>
      </c>
      <c r="I356" s="50">
        <f t="shared" si="104"/>
        <v>1200000</v>
      </c>
      <c r="J356" s="42">
        <v>0</v>
      </c>
      <c r="K356" s="24" t="s">
        <v>21</v>
      </c>
      <c r="L356" s="24">
        <f t="shared" si="105"/>
        <v>-1136.8859869985097</v>
      </c>
      <c r="M356" s="32">
        <v>0</v>
      </c>
      <c r="N356" s="28" t="s">
        <v>21</v>
      </c>
      <c r="O356" s="31">
        <f t="shared" si="106"/>
        <v>1357.1680263507908</v>
      </c>
      <c r="P356" s="42">
        <f t="shared" si="107"/>
        <v>10</v>
      </c>
      <c r="Q356" s="42" t="s">
        <v>21</v>
      </c>
      <c r="R356" s="42">
        <v>0</v>
      </c>
      <c r="S356" s="32">
        <f t="shared" si="108"/>
        <v>10</v>
      </c>
      <c r="T356" s="42" t="s">
        <v>21</v>
      </c>
      <c r="U356" s="31">
        <f t="shared" si="109"/>
        <v>1357.1680263507908</v>
      </c>
      <c r="V356" s="24">
        <f t="shared" si="110"/>
        <v>1542945.3111606382</v>
      </c>
      <c r="W356" s="42" t="s">
        <v>21</v>
      </c>
      <c r="X356" s="24">
        <f t="shared" si="111"/>
        <v>-11368.859869985097</v>
      </c>
      <c r="Y356" s="42">
        <f t="shared" si="112"/>
        <v>10</v>
      </c>
      <c r="Z356" s="42" t="s">
        <v>21</v>
      </c>
      <c r="AA356" s="42">
        <f t="shared" si="113"/>
        <v>220.28203935228112</v>
      </c>
      <c r="AB356" s="47">
        <f t="shared" si="101"/>
        <v>368.82493250363774</v>
      </c>
      <c r="AC356" s="42" t="s">
        <v>21</v>
      </c>
      <c r="AD356" s="42">
        <f t="shared" si="102"/>
        <v>6987.6648425883659</v>
      </c>
      <c r="AE356" s="42">
        <f t="shared" si="114"/>
        <v>6997.3917843137669</v>
      </c>
      <c r="AF356" s="31">
        <f t="shared" si="115"/>
        <v>86.97860147124122</v>
      </c>
      <c r="AG356" s="54">
        <f t="shared" si="116"/>
        <v>6.9973917843137672</v>
      </c>
      <c r="AH356" s="14">
        <f t="shared" si="117"/>
        <v>100.03727411250689</v>
      </c>
    </row>
    <row r="357" spans="8:34">
      <c r="H357" s="32">
        <f t="shared" si="103"/>
        <v>1202</v>
      </c>
      <c r="I357" s="50">
        <f t="shared" si="104"/>
        <v>1202000</v>
      </c>
      <c r="J357" s="42">
        <v>0</v>
      </c>
      <c r="K357" s="24" t="s">
        <v>21</v>
      </c>
      <c r="L357" s="24">
        <f t="shared" si="105"/>
        <v>-1134.994329782206</v>
      </c>
      <c r="M357" s="32">
        <v>0</v>
      </c>
      <c r="N357" s="28" t="s">
        <v>21</v>
      </c>
      <c r="O357" s="31">
        <f t="shared" si="106"/>
        <v>1359.4299730613754</v>
      </c>
      <c r="P357" s="42">
        <f t="shared" si="107"/>
        <v>10</v>
      </c>
      <c r="Q357" s="42" t="s">
        <v>21</v>
      </c>
      <c r="R357" s="42">
        <v>0</v>
      </c>
      <c r="S357" s="32">
        <f t="shared" si="108"/>
        <v>10</v>
      </c>
      <c r="T357" s="42" t="s">
        <v>21</v>
      </c>
      <c r="U357" s="31">
        <f t="shared" si="109"/>
        <v>1359.4299730613754</v>
      </c>
      <c r="V357" s="24">
        <f t="shared" si="110"/>
        <v>1542945.3111606382</v>
      </c>
      <c r="W357" s="42" t="s">
        <v>21</v>
      </c>
      <c r="X357" s="24">
        <f t="shared" si="111"/>
        <v>-11349.943297822061</v>
      </c>
      <c r="Y357" s="42">
        <f t="shared" si="112"/>
        <v>10</v>
      </c>
      <c r="Z357" s="42" t="s">
        <v>21</v>
      </c>
      <c r="AA357" s="42">
        <f t="shared" si="113"/>
        <v>224.43564327916943</v>
      </c>
      <c r="AB357" s="47">
        <f t="shared" si="101"/>
        <v>356.17795237544158</v>
      </c>
      <c r="AC357" s="42" t="s">
        <v>21</v>
      </c>
      <c r="AD357" s="42">
        <f t="shared" si="102"/>
        <v>6858.9084565417543</v>
      </c>
      <c r="AE357" s="42">
        <f t="shared" si="114"/>
        <v>6868.1502567269417</v>
      </c>
      <c r="AF357" s="31">
        <f t="shared" si="115"/>
        <v>87.027343454749783</v>
      </c>
      <c r="AG357" s="54">
        <f t="shared" si="116"/>
        <v>6.8681502567269419</v>
      </c>
      <c r="AH357" s="14">
        <f t="shared" si="117"/>
        <v>101.91972712221779</v>
      </c>
    </row>
    <row r="358" spans="8:34">
      <c r="H358" s="32">
        <f t="shared" si="103"/>
        <v>1204</v>
      </c>
      <c r="I358" s="50">
        <f t="shared" si="104"/>
        <v>1204000</v>
      </c>
      <c r="J358" s="42">
        <v>0</v>
      </c>
      <c r="K358" s="24" t="s">
        <v>21</v>
      </c>
      <c r="L358" s="24">
        <f t="shared" si="105"/>
        <v>-1133.1089571413718</v>
      </c>
      <c r="M358" s="32">
        <v>0</v>
      </c>
      <c r="N358" s="28" t="s">
        <v>21</v>
      </c>
      <c r="O358" s="31">
        <f t="shared" si="106"/>
        <v>1361.6919197719601</v>
      </c>
      <c r="P358" s="42">
        <f t="shared" si="107"/>
        <v>10</v>
      </c>
      <c r="Q358" s="42" t="s">
        <v>21</v>
      </c>
      <c r="R358" s="42">
        <v>0</v>
      </c>
      <c r="S358" s="32">
        <f t="shared" si="108"/>
        <v>10</v>
      </c>
      <c r="T358" s="42" t="s">
        <v>21</v>
      </c>
      <c r="U358" s="31">
        <f t="shared" si="109"/>
        <v>1361.6919197719601</v>
      </c>
      <c r="V358" s="24">
        <f t="shared" si="110"/>
        <v>1542945.3111606382</v>
      </c>
      <c r="W358" s="42" t="s">
        <v>21</v>
      </c>
      <c r="X358" s="24">
        <f t="shared" si="111"/>
        <v>-11331.089571413719</v>
      </c>
      <c r="Y358" s="42">
        <f t="shared" si="112"/>
        <v>10</v>
      </c>
      <c r="Z358" s="42" t="s">
        <v>21</v>
      </c>
      <c r="AA358" s="42">
        <f t="shared" si="113"/>
        <v>228.58296263058833</v>
      </c>
      <c r="AB358" s="47">
        <f t="shared" si="101"/>
        <v>344.21181170166443</v>
      </c>
      <c r="AC358" s="42" t="s">
        <v>21</v>
      </c>
      <c r="AD358" s="42">
        <f t="shared" si="102"/>
        <v>6734.9866119794942</v>
      </c>
      <c r="AE358" s="42">
        <f t="shared" si="114"/>
        <v>6743.776867220472</v>
      </c>
      <c r="AF358" s="31">
        <f t="shared" si="115"/>
        <v>87.074271905054914</v>
      </c>
      <c r="AG358" s="54">
        <f t="shared" si="116"/>
        <v>6.7437768672204719</v>
      </c>
      <c r="AH358" s="14">
        <f t="shared" si="117"/>
        <v>103.79940110451984</v>
      </c>
    </row>
    <row r="359" spans="8:34">
      <c r="H359" s="32">
        <f t="shared" si="103"/>
        <v>1206</v>
      </c>
      <c r="I359" s="50">
        <f t="shared" si="104"/>
        <v>1206000</v>
      </c>
      <c r="J359" s="42">
        <v>0</v>
      </c>
      <c r="K359" s="24" t="s">
        <v>21</v>
      </c>
      <c r="L359" s="24">
        <f t="shared" si="105"/>
        <v>-1131.2298378094622</v>
      </c>
      <c r="M359" s="32">
        <v>0</v>
      </c>
      <c r="N359" s="28" t="s">
        <v>21</v>
      </c>
      <c r="O359" s="31">
        <f t="shared" si="106"/>
        <v>1363.9538664825448</v>
      </c>
      <c r="P359" s="42">
        <f t="shared" si="107"/>
        <v>10</v>
      </c>
      <c r="Q359" s="42" t="s">
        <v>21</v>
      </c>
      <c r="R359" s="42">
        <v>0</v>
      </c>
      <c r="S359" s="32">
        <f t="shared" si="108"/>
        <v>10</v>
      </c>
      <c r="T359" s="42" t="s">
        <v>21</v>
      </c>
      <c r="U359" s="31">
        <f t="shared" si="109"/>
        <v>1363.9538664825448</v>
      </c>
      <c r="V359" s="24">
        <f t="shared" si="110"/>
        <v>1542945.311160638</v>
      </c>
      <c r="W359" s="42" t="s">
        <v>21</v>
      </c>
      <c r="X359" s="24">
        <f t="shared" si="111"/>
        <v>-11312.298378094622</v>
      </c>
      <c r="Y359" s="42">
        <f t="shared" si="112"/>
        <v>10</v>
      </c>
      <c r="Z359" s="42" t="s">
        <v>21</v>
      </c>
      <c r="AA359" s="42">
        <f t="shared" si="113"/>
        <v>232.72402867308256</v>
      </c>
      <c r="AB359" s="47">
        <f t="shared" si="101"/>
        <v>332.87761037400281</v>
      </c>
      <c r="AC359" s="42" t="s">
        <v>21</v>
      </c>
      <c r="AD359" s="42">
        <f t="shared" si="102"/>
        <v>6615.6320163212013</v>
      </c>
      <c r="AE359" s="42">
        <f t="shared" si="114"/>
        <v>6624.0013948415226</v>
      </c>
      <c r="AF359" s="31">
        <f t="shared" si="115"/>
        <v>87.119487490753556</v>
      </c>
      <c r="AG359" s="54">
        <f t="shared" si="116"/>
        <v>6.6240013948415228</v>
      </c>
      <c r="AH359" s="14">
        <f t="shared" si="117"/>
        <v>105.67630624974336</v>
      </c>
    </row>
    <row r="360" spans="8:34">
      <c r="H360" s="32">
        <f t="shared" si="103"/>
        <v>1208</v>
      </c>
      <c r="I360" s="50">
        <f t="shared" si="104"/>
        <v>1208000</v>
      </c>
      <c r="J360" s="42">
        <v>0</v>
      </c>
      <c r="K360" s="24" t="s">
        <v>21</v>
      </c>
      <c r="L360" s="24">
        <f t="shared" si="105"/>
        <v>-1129.3569407269963</v>
      </c>
      <c r="M360" s="32">
        <v>0</v>
      </c>
      <c r="N360" s="28" t="s">
        <v>21</v>
      </c>
      <c r="O360" s="31">
        <f t="shared" si="106"/>
        <v>1366.2158131931294</v>
      </c>
      <c r="P360" s="42">
        <f t="shared" si="107"/>
        <v>10</v>
      </c>
      <c r="Q360" s="42" t="s">
        <v>21</v>
      </c>
      <c r="R360" s="42">
        <v>0</v>
      </c>
      <c r="S360" s="32">
        <f t="shared" si="108"/>
        <v>10</v>
      </c>
      <c r="T360" s="42" t="s">
        <v>21</v>
      </c>
      <c r="U360" s="31">
        <f t="shared" si="109"/>
        <v>1366.2158131931294</v>
      </c>
      <c r="V360" s="24">
        <f t="shared" si="110"/>
        <v>1542945.311160638</v>
      </c>
      <c r="W360" s="42" t="s">
        <v>21</v>
      </c>
      <c r="X360" s="24">
        <f t="shared" si="111"/>
        <v>-11293.569407269963</v>
      </c>
      <c r="Y360" s="42">
        <f t="shared" si="112"/>
        <v>10</v>
      </c>
      <c r="Z360" s="42" t="s">
        <v>21</v>
      </c>
      <c r="AA360" s="42">
        <f t="shared" si="113"/>
        <v>236.85887246613311</v>
      </c>
      <c r="AB360" s="47">
        <f t="shared" si="101"/>
        <v>322.13079269583909</v>
      </c>
      <c r="AC360" s="42" t="s">
        <v>21</v>
      </c>
      <c r="AD360" s="42">
        <f t="shared" si="102"/>
        <v>6500.5966937288131</v>
      </c>
      <c r="AE360" s="42">
        <f t="shared" si="114"/>
        <v>6508.5732401288096</v>
      </c>
      <c r="AF360" s="31">
        <f t="shared" si="115"/>
        <v>87.163083560746657</v>
      </c>
      <c r="AG360" s="54">
        <f t="shared" si="116"/>
        <v>6.5085732401288094</v>
      </c>
      <c r="AH360" s="14">
        <f t="shared" si="117"/>
        <v>107.55045294476037</v>
      </c>
    </row>
    <row r="361" spans="8:34">
      <c r="H361" s="32">
        <f t="shared" si="103"/>
        <v>1210</v>
      </c>
      <c r="I361" s="50">
        <f t="shared" si="104"/>
        <v>1210000</v>
      </c>
      <c r="J361" s="42">
        <v>0</v>
      </c>
      <c r="K361" s="24" t="s">
        <v>21</v>
      </c>
      <c r="L361" s="24">
        <f t="shared" si="105"/>
        <v>-1127.4902350398443</v>
      </c>
      <c r="M361" s="32">
        <v>0</v>
      </c>
      <c r="N361" s="28" t="s">
        <v>21</v>
      </c>
      <c r="O361" s="31">
        <f t="shared" si="106"/>
        <v>1368.4777599037138</v>
      </c>
      <c r="P361" s="42">
        <f t="shared" si="107"/>
        <v>10</v>
      </c>
      <c r="Q361" s="42" t="s">
        <v>21</v>
      </c>
      <c r="R361" s="42">
        <v>0</v>
      </c>
      <c r="S361" s="32">
        <f t="shared" si="108"/>
        <v>10</v>
      </c>
      <c r="T361" s="42" t="s">
        <v>21</v>
      </c>
      <c r="U361" s="31">
        <f t="shared" si="109"/>
        <v>1368.4777599037138</v>
      </c>
      <c r="V361" s="24">
        <f t="shared" si="110"/>
        <v>1542945.3111606378</v>
      </c>
      <c r="W361" s="42" t="s">
        <v>21</v>
      </c>
      <c r="X361" s="24">
        <f t="shared" si="111"/>
        <v>-11274.902350398443</v>
      </c>
      <c r="Y361" s="42">
        <f t="shared" si="112"/>
        <v>10</v>
      </c>
      <c r="Z361" s="42" t="s">
        <v>21</v>
      </c>
      <c r="AA361" s="42">
        <f t="shared" si="113"/>
        <v>240.98752486386957</v>
      </c>
      <c r="AB361" s="47">
        <f t="shared" si="101"/>
        <v>311.93069073545325</v>
      </c>
      <c r="AC361" s="42" t="s">
        <v>21</v>
      </c>
      <c r="AD361" s="42">
        <f t="shared" si="102"/>
        <v>6389.6502739015614</v>
      </c>
      <c r="AE361" s="42">
        <f t="shared" si="114"/>
        <v>6397.2596772831566</v>
      </c>
      <c r="AF361" s="31">
        <f t="shared" si="115"/>
        <v>87.2051467973575</v>
      </c>
      <c r="AG361" s="54">
        <f t="shared" si="116"/>
        <v>6.3972596772831567</v>
      </c>
      <c r="AH361" s="14">
        <f t="shared" si="117"/>
        <v>109.42185174782244</v>
      </c>
    </row>
    <row r="362" spans="8:34">
      <c r="H362" s="32">
        <f t="shared" si="103"/>
        <v>1212</v>
      </c>
      <c r="I362" s="50">
        <f t="shared" si="104"/>
        <v>1212000</v>
      </c>
      <c r="J362" s="42">
        <v>0</v>
      </c>
      <c r="K362" s="24" t="s">
        <v>21</v>
      </c>
      <c r="L362" s="24">
        <f t="shared" si="105"/>
        <v>-1125.6296900975342</v>
      </c>
      <c r="M362" s="32">
        <v>0</v>
      </c>
      <c r="N362" s="28" t="s">
        <v>21</v>
      </c>
      <c r="O362" s="31">
        <f t="shared" si="106"/>
        <v>1370.7397066142985</v>
      </c>
      <c r="P362" s="42">
        <f t="shared" si="107"/>
        <v>10</v>
      </c>
      <c r="Q362" s="42" t="s">
        <v>21</v>
      </c>
      <c r="R362" s="42">
        <v>0</v>
      </c>
      <c r="S362" s="32">
        <f t="shared" si="108"/>
        <v>10</v>
      </c>
      <c r="T362" s="42" t="s">
        <v>21</v>
      </c>
      <c r="U362" s="31">
        <f t="shared" si="109"/>
        <v>1370.7397066142985</v>
      </c>
      <c r="V362" s="24">
        <f t="shared" si="110"/>
        <v>1542945.3111606378</v>
      </c>
      <c r="W362" s="42" t="s">
        <v>21</v>
      </c>
      <c r="X362" s="24">
        <f t="shared" si="111"/>
        <v>-11256.296900975341</v>
      </c>
      <c r="Y362" s="42">
        <f t="shared" si="112"/>
        <v>10</v>
      </c>
      <c r="Z362" s="42" t="s">
        <v>21</v>
      </c>
      <c r="AA362" s="42">
        <f t="shared" si="113"/>
        <v>245.11001651676429</v>
      </c>
      <c r="AB362" s="47">
        <f t="shared" si="101"/>
        <v>302.24012281088699</v>
      </c>
      <c r="AC362" s="42" t="s">
        <v>21</v>
      </c>
      <c r="AD362" s="42">
        <f t="shared" si="102"/>
        <v>6282.5784593230028</v>
      </c>
      <c r="AE362" s="42">
        <f t="shared" si="114"/>
        <v>6289.8442897567929</v>
      </c>
      <c r="AF362" s="31">
        <f t="shared" si="115"/>
        <v>87.245757800781078</v>
      </c>
      <c r="AG362" s="54">
        <f t="shared" si="116"/>
        <v>6.2898442897567932</v>
      </c>
      <c r="AH362" s="14">
        <f t="shared" si="117"/>
        <v>111.29051336612127</v>
      </c>
    </row>
    <row r="363" spans="8:34">
      <c r="H363" s="32">
        <f t="shared" si="103"/>
        <v>1214</v>
      </c>
      <c r="I363" s="50">
        <f t="shared" si="104"/>
        <v>1214000</v>
      </c>
      <c r="J363" s="42">
        <v>0</v>
      </c>
      <c r="K363" s="24" t="s">
        <v>21</v>
      </c>
      <c r="L363" s="24">
        <f t="shared" si="105"/>
        <v>-1123.7752754515745</v>
      </c>
      <c r="M363" s="32">
        <v>0</v>
      </c>
      <c r="N363" s="28" t="s">
        <v>21</v>
      </c>
      <c r="O363" s="31">
        <f t="shared" si="106"/>
        <v>1373.0016533248831</v>
      </c>
      <c r="P363" s="42">
        <f t="shared" si="107"/>
        <v>10</v>
      </c>
      <c r="Q363" s="42" t="s">
        <v>21</v>
      </c>
      <c r="R363" s="42">
        <v>0</v>
      </c>
      <c r="S363" s="32">
        <f t="shared" si="108"/>
        <v>10</v>
      </c>
      <c r="T363" s="42" t="s">
        <v>21</v>
      </c>
      <c r="U363" s="31">
        <f t="shared" si="109"/>
        <v>1373.0016533248831</v>
      </c>
      <c r="V363" s="24">
        <f t="shared" si="110"/>
        <v>1542945.3111606378</v>
      </c>
      <c r="W363" s="42" t="s">
        <v>21</v>
      </c>
      <c r="X363" s="24">
        <f t="shared" si="111"/>
        <v>-11237.752754515746</v>
      </c>
      <c r="Y363" s="42">
        <f t="shared" si="112"/>
        <v>10</v>
      </c>
      <c r="Z363" s="42" t="s">
        <v>21</v>
      </c>
      <c r="AA363" s="42">
        <f t="shared" si="113"/>
        <v>249.22637787330859</v>
      </c>
      <c r="AB363" s="47">
        <f t="shared" si="101"/>
        <v>293.02503962151678</v>
      </c>
      <c r="AC363" s="42" t="s">
        <v>21</v>
      </c>
      <c r="AD363" s="42">
        <f t="shared" si="102"/>
        <v>6179.1816496537613</v>
      </c>
      <c r="AE363" s="42">
        <f t="shared" si="114"/>
        <v>6186.1255672078769</v>
      </c>
      <c r="AF363" s="31">
        <f t="shared" si="115"/>
        <v>87.284991613135915</v>
      </c>
      <c r="AG363" s="54">
        <f t="shared" si="116"/>
        <v>6.1861255672078768</v>
      </c>
      <c r="AH363" s="14">
        <f t="shared" si="117"/>
        <v>113.15644863574063</v>
      </c>
    </row>
    <row r="364" spans="8:34">
      <c r="H364" s="32">
        <f t="shared" si="103"/>
        <v>1216</v>
      </c>
      <c r="I364" s="50">
        <f t="shared" si="104"/>
        <v>1216000</v>
      </c>
      <c r="J364" s="42">
        <v>0</v>
      </c>
      <c r="K364" s="24" t="s">
        <v>21</v>
      </c>
      <c r="L364" s="24">
        <f t="shared" si="105"/>
        <v>-1121.9269608537925</v>
      </c>
      <c r="M364" s="32">
        <v>0</v>
      </c>
      <c r="N364" s="28" t="s">
        <v>21</v>
      </c>
      <c r="O364" s="31">
        <f t="shared" si="106"/>
        <v>1375.2636000354678</v>
      </c>
      <c r="P364" s="42">
        <f t="shared" si="107"/>
        <v>10</v>
      </c>
      <c r="Q364" s="42" t="s">
        <v>21</v>
      </c>
      <c r="R364" s="42">
        <v>0</v>
      </c>
      <c r="S364" s="32">
        <f t="shared" si="108"/>
        <v>10</v>
      </c>
      <c r="T364" s="42" t="s">
        <v>21</v>
      </c>
      <c r="U364" s="31">
        <f t="shared" si="109"/>
        <v>1375.2636000354678</v>
      </c>
      <c r="V364" s="24">
        <f t="shared" si="110"/>
        <v>1542945.311160638</v>
      </c>
      <c r="W364" s="42" t="s">
        <v>21</v>
      </c>
      <c r="X364" s="24">
        <f t="shared" si="111"/>
        <v>-11219.269608537925</v>
      </c>
      <c r="Y364" s="42">
        <f t="shared" si="112"/>
        <v>10</v>
      </c>
      <c r="Z364" s="42" t="s">
        <v>21</v>
      </c>
      <c r="AA364" s="42">
        <f t="shared" si="113"/>
        <v>253.33663918167531</v>
      </c>
      <c r="AB364" s="47">
        <f t="shared" si="101"/>
        <v>284.25421166604394</v>
      </c>
      <c r="AC364" s="42" t="s">
        <v>21</v>
      </c>
      <c r="AD364" s="42">
        <f t="shared" si="102"/>
        <v>6079.2737048174213</v>
      </c>
      <c r="AE364" s="42">
        <f t="shared" si="114"/>
        <v>6085.9156447435589</v>
      </c>
      <c r="AF364" s="31">
        <f t="shared" si="115"/>
        <v>87.322918189275043</v>
      </c>
      <c r="AG364" s="54">
        <f t="shared" si="116"/>
        <v>6.0859156447435589</v>
      </c>
      <c r="AH364" s="14">
        <f t="shared" si="117"/>
        <v>115.01966850371876</v>
      </c>
    </row>
    <row r="365" spans="8:34">
      <c r="H365" s="32">
        <f t="shared" si="103"/>
        <v>1218</v>
      </c>
      <c r="I365" s="50">
        <f t="shared" si="104"/>
        <v>1218000</v>
      </c>
      <c r="J365" s="42">
        <v>0</v>
      </c>
      <c r="K365" s="24" t="s">
        <v>21</v>
      </c>
      <c r="L365" s="24">
        <f t="shared" si="105"/>
        <v>-1120.0847162546893</v>
      </c>
      <c r="M365" s="32">
        <v>0</v>
      </c>
      <c r="N365" s="28" t="s">
        <v>21</v>
      </c>
      <c r="O365" s="31">
        <f t="shared" si="106"/>
        <v>1377.5255467460524</v>
      </c>
      <c r="P365" s="42">
        <f t="shared" si="107"/>
        <v>10</v>
      </c>
      <c r="Q365" s="42" t="s">
        <v>21</v>
      </c>
      <c r="R365" s="42">
        <v>0</v>
      </c>
      <c r="S365" s="32">
        <f t="shared" si="108"/>
        <v>10</v>
      </c>
      <c r="T365" s="42" t="s">
        <v>21</v>
      </c>
      <c r="U365" s="31">
        <f t="shared" si="109"/>
        <v>1377.5255467460524</v>
      </c>
      <c r="V365" s="24">
        <f t="shared" si="110"/>
        <v>1542945.3111606378</v>
      </c>
      <c r="W365" s="42" t="s">
        <v>21</v>
      </c>
      <c r="X365" s="24">
        <f t="shared" si="111"/>
        <v>-11200.847162546892</v>
      </c>
      <c r="Y365" s="42">
        <f t="shared" si="112"/>
        <v>10</v>
      </c>
      <c r="Z365" s="42" t="s">
        <v>21</v>
      </c>
      <c r="AA365" s="42">
        <f t="shared" si="113"/>
        <v>257.44083049136316</v>
      </c>
      <c r="AB365" s="47">
        <f t="shared" si="101"/>
        <v>275.89895252657072</v>
      </c>
      <c r="AC365" s="42" t="s">
        <v>21</v>
      </c>
      <c r="AD365" s="42">
        <f t="shared" si="102"/>
        <v>5982.6808307590636</v>
      </c>
      <c r="AE365" s="42">
        <f t="shared" si="114"/>
        <v>5989.0391679080894</v>
      </c>
      <c r="AF365" s="31">
        <f t="shared" si="115"/>
        <v>87.359602820555295</v>
      </c>
      <c r="AG365" s="54">
        <f t="shared" si="116"/>
        <v>5.9890391679080892</v>
      </c>
      <c r="AH365" s="14">
        <f t="shared" si="117"/>
        <v>116.88018401197114</v>
      </c>
    </row>
    <row r="366" spans="8:34">
      <c r="H366" s="32">
        <f t="shared" si="103"/>
        <v>1220</v>
      </c>
      <c r="I366" s="50">
        <f t="shared" si="104"/>
        <v>1220000</v>
      </c>
      <c r="J366" s="42">
        <v>0</v>
      </c>
      <c r="K366" s="24" t="s">
        <v>21</v>
      </c>
      <c r="L366" s="24">
        <f t="shared" si="105"/>
        <v>-1118.2485118018128</v>
      </c>
      <c r="M366" s="32">
        <v>0</v>
      </c>
      <c r="N366" s="28" t="s">
        <v>21</v>
      </c>
      <c r="O366" s="31">
        <f t="shared" si="106"/>
        <v>1379.7874934566371</v>
      </c>
      <c r="P366" s="42">
        <f t="shared" si="107"/>
        <v>10</v>
      </c>
      <c r="Q366" s="42" t="s">
        <v>21</v>
      </c>
      <c r="R366" s="42">
        <v>0</v>
      </c>
      <c r="S366" s="32">
        <f t="shared" si="108"/>
        <v>10</v>
      </c>
      <c r="T366" s="42" t="s">
        <v>21</v>
      </c>
      <c r="U366" s="31">
        <f t="shared" si="109"/>
        <v>1379.7874934566371</v>
      </c>
      <c r="V366" s="24">
        <f t="shared" si="110"/>
        <v>1542945.311160638</v>
      </c>
      <c r="W366" s="42" t="s">
        <v>21</v>
      </c>
      <c r="X366" s="24">
        <f t="shared" si="111"/>
        <v>-11182.485118018129</v>
      </c>
      <c r="Y366" s="42">
        <f t="shared" si="112"/>
        <v>10</v>
      </c>
      <c r="Z366" s="42" t="s">
        <v>21</v>
      </c>
      <c r="AA366" s="42">
        <f t="shared" si="113"/>
        <v>261.53898165482428</v>
      </c>
      <c r="AB366" s="47">
        <f t="shared" si="101"/>
        <v>267.93287338647849</v>
      </c>
      <c r="AC366" s="42" t="s">
        <v>21</v>
      </c>
      <c r="AD366" s="42">
        <f t="shared" si="102"/>
        <v>5889.2405739332426</v>
      </c>
      <c r="AE366" s="42">
        <f t="shared" si="114"/>
        <v>5895.332269033076</v>
      </c>
      <c r="AF366" s="31">
        <f t="shared" si="115"/>
        <v>87.395106516963011</v>
      </c>
      <c r="AG366" s="54">
        <f t="shared" si="116"/>
        <v>5.8953322690330756</v>
      </c>
      <c r="AH366" s="14">
        <f t="shared" si="117"/>
        <v>118.73800628286057</v>
      </c>
    </row>
    <row r="367" spans="8:34">
      <c r="H367" s="32">
        <f t="shared" si="103"/>
        <v>1222</v>
      </c>
      <c r="I367" s="50">
        <f t="shared" si="104"/>
        <v>1222000</v>
      </c>
      <c r="J367" s="42">
        <v>0</v>
      </c>
      <c r="K367" s="24" t="s">
        <v>21</v>
      </c>
      <c r="L367" s="24">
        <f t="shared" si="105"/>
        <v>-1116.4183178381436</v>
      </c>
      <c r="M367" s="32">
        <v>0</v>
      </c>
      <c r="N367" s="28" t="s">
        <v>21</v>
      </c>
      <c r="O367" s="31">
        <f t="shared" si="106"/>
        <v>1382.0494401672217</v>
      </c>
      <c r="P367" s="42">
        <f t="shared" si="107"/>
        <v>10</v>
      </c>
      <c r="Q367" s="42" t="s">
        <v>21</v>
      </c>
      <c r="R367" s="42">
        <v>0</v>
      </c>
      <c r="S367" s="32">
        <f t="shared" si="108"/>
        <v>10</v>
      </c>
      <c r="T367" s="42" t="s">
        <v>21</v>
      </c>
      <c r="U367" s="31">
        <f t="shared" si="109"/>
        <v>1382.0494401672217</v>
      </c>
      <c r="V367" s="24">
        <f t="shared" si="110"/>
        <v>1542945.3111606378</v>
      </c>
      <c r="W367" s="42" t="s">
        <v>21</v>
      </c>
      <c r="X367" s="24">
        <f t="shared" si="111"/>
        <v>-11164.183178381436</v>
      </c>
      <c r="Y367" s="42">
        <f t="shared" si="112"/>
        <v>10</v>
      </c>
      <c r="Z367" s="42" t="s">
        <v>21</v>
      </c>
      <c r="AA367" s="42">
        <f t="shared" si="113"/>
        <v>265.63112232907815</v>
      </c>
      <c r="AB367" s="47">
        <f t="shared" si="101"/>
        <v>260.33166481257041</v>
      </c>
      <c r="AC367" s="42" t="s">
        <v>21</v>
      </c>
      <c r="AD367" s="42">
        <f t="shared" si="102"/>
        <v>5798.8009123579031</v>
      </c>
      <c r="AE367" s="42">
        <f t="shared" si="114"/>
        <v>5804.6416424157433</v>
      </c>
      <c r="AF367" s="31">
        <f t="shared" si="115"/>
        <v>87.429486352281955</v>
      </c>
      <c r="AG367" s="54">
        <f t="shared" si="116"/>
        <v>5.804641642415743</v>
      </c>
      <c r="AH367" s="14">
        <f t="shared" si="117"/>
        <v>120.5931465062291</v>
      </c>
    </row>
    <row r="368" spans="8:34">
      <c r="H368" s="32">
        <f t="shared" si="103"/>
        <v>1224</v>
      </c>
      <c r="I368" s="50">
        <f t="shared" si="104"/>
        <v>1224000</v>
      </c>
      <c r="J368" s="42">
        <v>0</v>
      </c>
      <c r="K368" s="24" t="s">
        <v>21</v>
      </c>
      <c r="L368" s="24">
        <f t="shared" si="105"/>
        <v>-1114.5941049004998</v>
      </c>
      <c r="M368" s="32">
        <v>0</v>
      </c>
      <c r="N368" s="28" t="s">
        <v>21</v>
      </c>
      <c r="O368" s="31">
        <f t="shared" si="106"/>
        <v>1384.3113868778064</v>
      </c>
      <c r="P368" s="42">
        <f t="shared" si="107"/>
        <v>10</v>
      </c>
      <c r="Q368" s="42" t="s">
        <v>21</v>
      </c>
      <c r="R368" s="42">
        <v>0</v>
      </c>
      <c r="S368" s="32">
        <f t="shared" si="108"/>
        <v>10</v>
      </c>
      <c r="T368" s="42" t="s">
        <v>21</v>
      </c>
      <c r="U368" s="31">
        <f t="shared" si="109"/>
        <v>1384.3113868778064</v>
      </c>
      <c r="V368" s="24">
        <f t="shared" si="110"/>
        <v>1542945.3111606382</v>
      </c>
      <c r="W368" s="42" t="s">
        <v>21</v>
      </c>
      <c r="X368" s="24">
        <f t="shared" si="111"/>
        <v>-11145.941049004998</v>
      </c>
      <c r="Y368" s="42">
        <f t="shared" si="112"/>
        <v>10</v>
      </c>
      <c r="Z368" s="42" t="s">
        <v>21</v>
      </c>
      <c r="AA368" s="42">
        <f t="shared" si="113"/>
        <v>269.71728197730658</v>
      </c>
      <c r="AB368" s="47">
        <f t="shared" si="101"/>
        <v>253.07290239096983</v>
      </c>
      <c r="AC368" s="42" t="s">
        <v>21</v>
      </c>
      <c r="AD368" s="42">
        <f t="shared" si="102"/>
        <v>5711.2194325995597</v>
      </c>
      <c r="AE368" s="42">
        <f t="shared" si="114"/>
        <v>5716.823707376976</v>
      </c>
      <c r="AF368" s="31">
        <f t="shared" si="115"/>
        <v>87.462795776416073</v>
      </c>
      <c r="AG368" s="54">
        <f t="shared" si="116"/>
        <v>5.7168237073769763</v>
      </c>
      <c r="AH368" s="14">
        <f t="shared" si="117"/>
        <v>122.44561592772602</v>
      </c>
    </row>
    <row r="369" spans="8:34">
      <c r="H369" s="32">
        <f t="shared" si="103"/>
        <v>1226</v>
      </c>
      <c r="I369" s="50">
        <f t="shared" si="104"/>
        <v>1226000</v>
      </c>
      <c r="J369" s="42">
        <v>0</v>
      </c>
      <c r="K369" s="24" t="s">
        <v>21</v>
      </c>
      <c r="L369" s="24">
        <f t="shared" si="105"/>
        <v>-1112.7758437179539</v>
      </c>
      <c r="M369" s="32">
        <v>0</v>
      </c>
      <c r="N369" s="28" t="s">
        <v>21</v>
      </c>
      <c r="O369" s="31">
        <f t="shared" si="106"/>
        <v>1386.5733335883911</v>
      </c>
      <c r="P369" s="42">
        <f t="shared" si="107"/>
        <v>10</v>
      </c>
      <c r="Q369" s="42" t="s">
        <v>21</v>
      </c>
      <c r="R369" s="42">
        <v>0</v>
      </c>
      <c r="S369" s="32">
        <f t="shared" si="108"/>
        <v>10</v>
      </c>
      <c r="T369" s="42" t="s">
        <v>21</v>
      </c>
      <c r="U369" s="31">
        <f t="shared" si="109"/>
        <v>1386.5733335883911</v>
      </c>
      <c r="V369" s="24">
        <f t="shared" si="110"/>
        <v>1542945.3111606378</v>
      </c>
      <c r="W369" s="42" t="s">
        <v>21</v>
      </c>
      <c r="X369" s="24">
        <f t="shared" si="111"/>
        <v>-11127.758437179538</v>
      </c>
      <c r="Y369" s="42">
        <f t="shared" si="112"/>
        <v>10</v>
      </c>
      <c r="Z369" s="42" t="s">
        <v>21</v>
      </c>
      <c r="AA369" s="42">
        <f t="shared" si="113"/>
        <v>273.79748987043718</v>
      </c>
      <c r="AB369" s="47">
        <f t="shared" si="101"/>
        <v>246.13587327910358</v>
      </c>
      <c r="AC369" s="42" t="s">
        <v>21</v>
      </c>
      <c r="AD369" s="42">
        <f t="shared" si="102"/>
        <v>5626.3625833707029</v>
      </c>
      <c r="AE369" s="42">
        <f t="shared" si="114"/>
        <v>5631.7438496143195</v>
      </c>
      <c r="AF369" s="31">
        <f t="shared" si="115"/>
        <v>87.495084898447317</v>
      </c>
      <c r="AG369" s="54">
        <f t="shared" si="116"/>
        <v>5.6317438496143195</v>
      </c>
      <c r="AH369" s="14">
        <f t="shared" si="117"/>
        <v>124.29542583829311</v>
      </c>
    </row>
    <row r="370" spans="8:34">
      <c r="H370" s="32">
        <f t="shared" si="103"/>
        <v>1228</v>
      </c>
      <c r="I370" s="50">
        <f t="shared" si="104"/>
        <v>1228000</v>
      </c>
      <c r="J370" s="42">
        <v>0</v>
      </c>
      <c r="K370" s="24" t="s">
        <v>21</v>
      </c>
      <c r="L370" s="24">
        <f t="shared" si="105"/>
        <v>-1110.9635052102701</v>
      </c>
      <c r="M370" s="32">
        <v>0</v>
      </c>
      <c r="N370" s="28" t="s">
        <v>21</v>
      </c>
      <c r="O370" s="31">
        <f t="shared" si="106"/>
        <v>1388.8352802989757</v>
      </c>
      <c r="P370" s="42">
        <f t="shared" si="107"/>
        <v>10</v>
      </c>
      <c r="Q370" s="42" t="s">
        <v>21</v>
      </c>
      <c r="R370" s="42">
        <v>0</v>
      </c>
      <c r="S370" s="32">
        <f t="shared" si="108"/>
        <v>10</v>
      </c>
      <c r="T370" s="42" t="s">
        <v>21</v>
      </c>
      <c r="U370" s="31">
        <f t="shared" si="109"/>
        <v>1388.8352802989757</v>
      </c>
      <c r="V370" s="24">
        <f t="shared" si="110"/>
        <v>1542945.311160638</v>
      </c>
      <c r="W370" s="42" t="s">
        <v>21</v>
      </c>
      <c r="X370" s="24">
        <f t="shared" si="111"/>
        <v>-11109.635052102702</v>
      </c>
      <c r="Y370" s="42">
        <f t="shared" si="112"/>
        <v>10</v>
      </c>
      <c r="Z370" s="42" t="s">
        <v>21</v>
      </c>
      <c r="AA370" s="42">
        <f t="shared" si="113"/>
        <v>277.87177508870559</v>
      </c>
      <c r="AB370" s="47">
        <f t="shared" si="101"/>
        <v>239.50142113723271</v>
      </c>
      <c r="AC370" s="42" t="s">
        <v>21</v>
      </c>
      <c r="AD370" s="42">
        <f t="shared" si="102"/>
        <v>5544.1049975567776</v>
      </c>
      <c r="AE370" s="42">
        <f t="shared" si="114"/>
        <v>5549.2757324411978</v>
      </c>
      <c r="AF370" s="31">
        <f t="shared" si="115"/>
        <v>87.526400743579785</v>
      </c>
      <c r="AG370" s="54">
        <f t="shared" si="116"/>
        <v>5.5492757324411981</v>
      </c>
      <c r="AH370" s="14">
        <f t="shared" si="117"/>
        <v>126.14258756467683</v>
      </c>
    </row>
    <row r="371" spans="8:34">
      <c r="H371" s="32">
        <f t="shared" si="103"/>
        <v>1230</v>
      </c>
      <c r="I371" s="50">
        <f t="shared" si="104"/>
        <v>1230000</v>
      </c>
      <c r="J371" s="42">
        <v>0</v>
      </c>
      <c r="K371" s="24" t="s">
        <v>21</v>
      </c>
      <c r="L371" s="24">
        <f t="shared" si="105"/>
        <v>-1109.1570604863509</v>
      </c>
      <c r="M371" s="32">
        <v>0</v>
      </c>
      <c r="N371" s="28" t="s">
        <v>21</v>
      </c>
      <c r="O371" s="31">
        <f t="shared" si="106"/>
        <v>1391.0972270095604</v>
      </c>
      <c r="P371" s="42">
        <f t="shared" si="107"/>
        <v>10</v>
      </c>
      <c r="Q371" s="42" t="s">
        <v>21</v>
      </c>
      <c r="R371" s="42">
        <v>0</v>
      </c>
      <c r="S371" s="32">
        <f t="shared" si="108"/>
        <v>10</v>
      </c>
      <c r="T371" s="42" t="s">
        <v>21</v>
      </c>
      <c r="U371" s="31">
        <f t="shared" si="109"/>
        <v>1391.0972270095604</v>
      </c>
      <c r="V371" s="24">
        <f t="shared" si="110"/>
        <v>1542945.311160638</v>
      </c>
      <c r="W371" s="42" t="s">
        <v>21</v>
      </c>
      <c r="X371" s="24">
        <f t="shared" si="111"/>
        <v>-11091.570604863509</v>
      </c>
      <c r="Y371" s="42">
        <f t="shared" si="112"/>
        <v>10</v>
      </c>
      <c r="Z371" s="42" t="s">
        <v>21</v>
      </c>
      <c r="AA371" s="42">
        <f t="shared" si="113"/>
        <v>281.94016652320943</v>
      </c>
      <c r="AB371" s="47">
        <f t="shared" si="101"/>
        <v>233.15180724408631</v>
      </c>
      <c r="AC371" s="42" t="s">
        <v>21</v>
      </c>
      <c r="AD371" s="42">
        <f t="shared" si="102"/>
        <v>5464.3288754721416</v>
      </c>
      <c r="AE371" s="42">
        <f t="shared" si="114"/>
        <v>5469.3006705190219</v>
      </c>
      <c r="AF371" s="31">
        <f t="shared" si="115"/>
        <v>87.556787486739964</v>
      </c>
      <c r="AG371" s="54">
        <f t="shared" si="116"/>
        <v>5.4693006705190221</v>
      </c>
      <c r="AH371" s="14">
        <f t="shared" si="117"/>
        <v>127.98711246086455</v>
      </c>
    </row>
    <row r="372" spans="8:34">
      <c r="H372" s="32">
        <f t="shared" si="103"/>
        <v>1232</v>
      </c>
      <c r="I372" s="50">
        <f t="shared" si="104"/>
        <v>1232000</v>
      </c>
      <c r="J372" s="42">
        <v>0</v>
      </c>
      <c r="K372" s="24" t="s">
        <v>21</v>
      </c>
      <c r="L372" s="24">
        <f t="shared" si="105"/>
        <v>-1107.3564808427043</v>
      </c>
      <c r="M372" s="32">
        <v>0</v>
      </c>
      <c r="N372" s="28" t="s">
        <v>21</v>
      </c>
      <c r="O372" s="31">
        <f t="shared" si="106"/>
        <v>1393.359173720145</v>
      </c>
      <c r="P372" s="42">
        <f t="shared" si="107"/>
        <v>10</v>
      </c>
      <c r="Q372" s="42" t="s">
        <v>21</v>
      </c>
      <c r="R372" s="42">
        <v>0</v>
      </c>
      <c r="S372" s="32">
        <f t="shared" si="108"/>
        <v>10</v>
      </c>
      <c r="T372" s="42" t="s">
        <v>21</v>
      </c>
      <c r="U372" s="31">
        <f t="shared" si="109"/>
        <v>1393.359173720145</v>
      </c>
      <c r="V372" s="24">
        <f t="shared" si="110"/>
        <v>1542945.311160638</v>
      </c>
      <c r="W372" s="42" t="s">
        <v>21</v>
      </c>
      <c r="X372" s="24">
        <f t="shared" si="111"/>
        <v>-11073.564808427043</v>
      </c>
      <c r="Y372" s="42">
        <f t="shared" si="112"/>
        <v>10</v>
      </c>
      <c r="Z372" s="42" t="s">
        <v>21</v>
      </c>
      <c r="AA372" s="42">
        <f t="shared" si="113"/>
        <v>286.00269287744072</v>
      </c>
      <c r="AB372" s="47">
        <f t="shared" si="101"/>
        <v>227.07058589209561</v>
      </c>
      <c r="AC372" s="42" t="s">
        <v>21</v>
      </c>
      <c r="AD372" s="42">
        <f t="shared" si="102"/>
        <v>5386.9234229970498</v>
      </c>
      <c r="AE372" s="42">
        <f t="shared" si="114"/>
        <v>5391.707059569505</v>
      </c>
      <c r="AF372" s="31">
        <f t="shared" si="115"/>
        <v>87.586286665264453</v>
      </c>
      <c r="AG372" s="54">
        <f t="shared" si="116"/>
        <v>5.3917070595695051</v>
      </c>
      <c r="AH372" s="14">
        <f t="shared" si="117"/>
        <v>129.82901190034065</v>
      </c>
    </row>
    <row r="373" spans="8:34">
      <c r="H373" s="32">
        <f t="shared" si="103"/>
        <v>1234</v>
      </c>
      <c r="I373" s="50">
        <f t="shared" si="104"/>
        <v>1234000</v>
      </c>
      <c r="J373" s="42">
        <v>0</v>
      </c>
      <c r="K373" s="24" t="s">
        <v>21</v>
      </c>
      <c r="L373" s="24">
        <f t="shared" si="105"/>
        <v>-1105.5617377619219</v>
      </c>
      <c r="M373" s="32">
        <v>0</v>
      </c>
      <c r="N373" s="28" t="s">
        <v>21</v>
      </c>
      <c r="O373" s="31">
        <f t="shared" si="106"/>
        <v>1395.6211204307297</v>
      </c>
      <c r="P373" s="42">
        <f t="shared" si="107"/>
        <v>10</v>
      </c>
      <c r="Q373" s="42" t="s">
        <v>21</v>
      </c>
      <c r="R373" s="42">
        <v>0</v>
      </c>
      <c r="S373" s="32">
        <f t="shared" si="108"/>
        <v>10</v>
      </c>
      <c r="T373" s="42" t="s">
        <v>21</v>
      </c>
      <c r="U373" s="31">
        <f t="shared" si="109"/>
        <v>1395.6211204307297</v>
      </c>
      <c r="V373" s="24">
        <f t="shared" si="110"/>
        <v>1542945.311160638</v>
      </c>
      <c r="W373" s="42" t="s">
        <v>21</v>
      </c>
      <c r="X373" s="24">
        <f t="shared" si="111"/>
        <v>-11055.617377619219</v>
      </c>
      <c r="Y373" s="42">
        <f t="shared" si="112"/>
        <v>10</v>
      </c>
      <c r="Z373" s="42" t="s">
        <v>21</v>
      </c>
      <c r="AA373" s="42">
        <f t="shared" si="113"/>
        <v>290.05938266880776</v>
      </c>
      <c r="AB373" s="47">
        <f t="shared" si="101"/>
        <v>221.24249240635211</v>
      </c>
      <c r="AC373" s="42" t="s">
        <v>21</v>
      </c>
      <c r="AD373" s="42">
        <f t="shared" si="102"/>
        <v>5311.7843389875652</v>
      </c>
      <c r="AE373" s="42">
        <f t="shared" si="114"/>
        <v>5316.3898563178891</v>
      </c>
      <c r="AF373" s="31">
        <f t="shared" si="115"/>
        <v>87.614937372830994</v>
      </c>
      <c r="AG373" s="54">
        <f t="shared" si="116"/>
        <v>5.3163898563178895</v>
      </c>
      <c r="AH373" s="14">
        <f t="shared" si="117"/>
        <v>131.66829726908276</v>
      </c>
    </row>
    <row r="374" spans="8:34">
      <c r="H374" s="32">
        <f t="shared" si="103"/>
        <v>1236</v>
      </c>
      <c r="I374" s="50">
        <f t="shared" si="104"/>
        <v>1236000</v>
      </c>
      <c r="J374" s="42">
        <v>0</v>
      </c>
      <c r="K374" s="24" t="s">
        <v>21</v>
      </c>
      <c r="L374" s="24">
        <f t="shared" si="105"/>
        <v>-1103.7728029111745</v>
      </c>
      <c r="M374" s="32">
        <v>0</v>
      </c>
      <c r="N374" s="28" t="s">
        <v>21</v>
      </c>
      <c r="O374" s="31">
        <f t="shared" si="106"/>
        <v>1397.8830671413143</v>
      </c>
      <c r="P374" s="42">
        <f t="shared" si="107"/>
        <v>10</v>
      </c>
      <c r="Q374" s="42" t="s">
        <v>21</v>
      </c>
      <c r="R374" s="42">
        <v>0</v>
      </c>
      <c r="S374" s="32">
        <f t="shared" si="108"/>
        <v>10</v>
      </c>
      <c r="T374" s="42" t="s">
        <v>21</v>
      </c>
      <c r="U374" s="31">
        <f t="shared" si="109"/>
        <v>1397.8830671413143</v>
      </c>
      <c r="V374" s="24">
        <f t="shared" si="110"/>
        <v>1542945.311160638</v>
      </c>
      <c r="W374" s="42" t="s">
        <v>21</v>
      </c>
      <c r="X374" s="24">
        <f t="shared" si="111"/>
        <v>-11037.728029111746</v>
      </c>
      <c r="Y374" s="42">
        <f t="shared" si="112"/>
        <v>10</v>
      </c>
      <c r="Z374" s="42" t="s">
        <v>21</v>
      </c>
      <c r="AA374" s="42">
        <f t="shared" si="113"/>
        <v>294.11026423013982</v>
      </c>
      <c r="AB374" s="47">
        <f t="shared" si="101"/>
        <v>215.65334234454008</v>
      </c>
      <c r="AC374" s="42" t="s">
        <v>21</v>
      </c>
      <c r="AD374" s="42">
        <f t="shared" si="102"/>
        <v>5238.8133469953736</v>
      </c>
      <c r="AE374" s="42">
        <f t="shared" si="114"/>
        <v>5243.2501035828191</v>
      </c>
      <c r="AF374" s="31">
        <f t="shared" si="115"/>
        <v>87.642776436531435</v>
      </c>
      <c r="AG374" s="54">
        <f t="shared" si="116"/>
        <v>5.2432501035828194</v>
      </c>
      <c r="AH374" s="14">
        <f t="shared" si="117"/>
        <v>133.50497995921953</v>
      </c>
    </row>
    <row r="375" spans="8:34">
      <c r="H375" s="32">
        <f t="shared" si="103"/>
        <v>1238</v>
      </c>
      <c r="I375" s="50">
        <f t="shared" si="104"/>
        <v>1238000</v>
      </c>
      <c r="J375" s="42">
        <v>0</v>
      </c>
      <c r="K375" s="24" t="s">
        <v>21</v>
      </c>
      <c r="L375" s="24">
        <f t="shared" si="105"/>
        <v>-1101.9896481407202</v>
      </c>
      <c r="M375" s="32">
        <v>0</v>
      </c>
      <c r="N375" s="28" t="s">
        <v>21</v>
      </c>
      <c r="O375" s="31">
        <f t="shared" si="106"/>
        <v>1400.145013851899</v>
      </c>
      <c r="P375" s="42">
        <f t="shared" si="107"/>
        <v>10</v>
      </c>
      <c r="Q375" s="42" t="s">
        <v>21</v>
      </c>
      <c r="R375" s="42">
        <v>0</v>
      </c>
      <c r="S375" s="32">
        <f t="shared" si="108"/>
        <v>10</v>
      </c>
      <c r="T375" s="42" t="s">
        <v>21</v>
      </c>
      <c r="U375" s="31">
        <f t="shared" si="109"/>
        <v>1400.145013851899</v>
      </c>
      <c r="V375" s="24">
        <f t="shared" si="110"/>
        <v>1542945.311160638</v>
      </c>
      <c r="W375" s="42" t="s">
        <v>21</v>
      </c>
      <c r="X375" s="24">
        <f t="shared" si="111"/>
        <v>-11019.896481407202</v>
      </c>
      <c r="Y375" s="42">
        <f t="shared" si="112"/>
        <v>10</v>
      </c>
      <c r="Z375" s="42" t="s">
        <v>21</v>
      </c>
      <c r="AA375" s="42">
        <f t="shared" si="113"/>
        <v>298.15536571117877</v>
      </c>
      <c r="AB375" s="47">
        <f t="shared" si="101"/>
        <v>210.28994061811667</v>
      </c>
      <c r="AC375" s="42" t="s">
        <v>21</v>
      </c>
      <c r="AD375" s="42">
        <f t="shared" si="102"/>
        <v>5167.9177668969442</v>
      </c>
      <c r="AE375" s="42">
        <f t="shared" si="114"/>
        <v>5172.1944960078863</v>
      </c>
      <c r="AF375" s="31">
        <f t="shared" si="115"/>
        <v>87.669838578771675</v>
      </c>
      <c r="AG375" s="54">
        <f t="shared" si="116"/>
        <v>5.1721944960078865</v>
      </c>
      <c r="AH375" s="14">
        <f t="shared" si="117"/>
        <v>135.33907136328475</v>
      </c>
    </row>
    <row r="376" spans="8:34">
      <c r="H376" s="32">
        <f t="shared" si="103"/>
        <v>1240</v>
      </c>
      <c r="I376" s="50">
        <f t="shared" si="104"/>
        <v>1240000</v>
      </c>
      <c r="J376" s="42">
        <v>0</v>
      </c>
      <c r="K376" s="24" t="s">
        <v>21</v>
      </c>
      <c r="L376" s="24">
        <f t="shared" si="105"/>
        <v>-1100.2122454824287</v>
      </c>
      <c r="M376" s="32">
        <v>0</v>
      </c>
      <c r="N376" s="28" t="s">
        <v>21</v>
      </c>
      <c r="O376" s="31">
        <f t="shared" si="106"/>
        <v>1402.4069605624836</v>
      </c>
      <c r="P376" s="42">
        <f t="shared" si="107"/>
        <v>10</v>
      </c>
      <c r="Q376" s="42" t="s">
        <v>21</v>
      </c>
      <c r="R376" s="42">
        <v>0</v>
      </c>
      <c r="S376" s="32">
        <f t="shared" si="108"/>
        <v>10</v>
      </c>
      <c r="T376" s="42" t="s">
        <v>21</v>
      </c>
      <c r="U376" s="31">
        <f t="shared" si="109"/>
        <v>1402.4069605624836</v>
      </c>
      <c r="V376" s="24">
        <f t="shared" si="110"/>
        <v>1542945.311160638</v>
      </c>
      <c r="W376" s="42" t="s">
        <v>21</v>
      </c>
      <c r="X376" s="24">
        <f t="shared" si="111"/>
        <v>-11002.122454824286</v>
      </c>
      <c r="Y376" s="42">
        <f t="shared" si="112"/>
        <v>10</v>
      </c>
      <c r="Z376" s="42" t="s">
        <v>21</v>
      </c>
      <c r="AA376" s="42">
        <f t="shared" si="113"/>
        <v>302.19471508005495</v>
      </c>
      <c r="AB376" s="47">
        <f t="shared" si="101"/>
        <v>205.13999943260768</v>
      </c>
      <c r="AC376" s="42" t="s">
        <v>21</v>
      </c>
      <c r="AD376" s="42">
        <f t="shared" si="102"/>
        <v>5099.0101225235221</v>
      </c>
      <c r="AE376" s="42">
        <f t="shared" si="114"/>
        <v>5103.1349824362433</v>
      </c>
      <c r="AF376" s="31">
        <f t="shared" si="115"/>
        <v>87.696156565495471</v>
      </c>
      <c r="AG376" s="54">
        <f t="shared" si="116"/>
        <v>5.1031349824362433</v>
      </c>
      <c r="AH376" s="14">
        <f t="shared" si="117"/>
        <v>137.17058286900715</v>
      </c>
    </row>
    <row r="377" spans="8:34">
      <c r="H377" s="32">
        <f t="shared" si="103"/>
        <v>1242</v>
      </c>
      <c r="I377" s="50">
        <f t="shared" si="104"/>
        <v>1242000</v>
      </c>
      <c r="J377" s="42">
        <v>0</v>
      </c>
      <c r="K377" s="24" t="s">
        <v>21</v>
      </c>
      <c r="L377" s="24">
        <f t="shared" si="105"/>
        <v>-1098.4405671483185</v>
      </c>
      <c r="M377" s="32">
        <v>0</v>
      </c>
      <c r="N377" s="28" t="s">
        <v>21</v>
      </c>
      <c r="O377" s="31">
        <f t="shared" si="106"/>
        <v>1404.6689072730683</v>
      </c>
      <c r="P377" s="42">
        <f t="shared" si="107"/>
        <v>10</v>
      </c>
      <c r="Q377" s="42" t="s">
        <v>21</v>
      </c>
      <c r="R377" s="42">
        <v>0</v>
      </c>
      <c r="S377" s="32">
        <f t="shared" si="108"/>
        <v>10</v>
      </c>
      <c r="T377" s="42" t="s">
        <v>21</v>
      </c>
      <c r="U377" s="31">
        <f t="shared" si="109"/>
        <v>1404.6689072730683</v>
      </c>
      <c r="V377" s="24">
        <f t="shared" si="110"/>
        <v>1542945.3111606378</v>
      </c>
      <c r="W377" s="42" t="s">
        <v>21</v>
      </c>
      <c r="X377" s="24">
        <f t="shared" si="111"/>
        <v>-10984.405671483184</v>
      </c>
      <c r="Y377" s="42">
        <f t="shared" si="112"/>
        <v>10</v>
      </c>
      <c r="Z377" s="42" t="s">
        <v>21</v>
      </c>
      <c r="AA377" s="42">
        <f t="shared" si="113"/>
        <v>306.22834012474982</v>
      </c>
      <c r="AB377" s="47">
        <f t="shared" si="101"/>
        <v>200.19206408085111</v>
      </c>
      <c r="AC377" s="42" t="s">
        <v>21</v>
      </c>
      <c r="AD377" s="42">
        <f t="shared" si="102"/>
        <v>5032.0077818143391</v>
      </c>
      <c r="AE377" s="42">
        <f t="shared" si="114"/>
        <v>5035.9884013727651</v>
      </c>
      <c r="AF377" s="31">
        <f t="shared" si="115"/>
        <v>87.721761342057434</v>
      </c>
      <c r="AG377" s="54">
        <f t="shared" si="116"/>
        <v>5.0359884013727649</v>
      </c>
      <c r="AH377" s="14">
        <f t="shared" si="117"/>
        <v>138.99952585458425</v>
      </c>
    </row>
    <row r="378" spans="8:34">
      <c r="H378" s="32">
        <f t="shared" si="103"/>
        <v>1244</v>
      </c>
      <c r="I378" s="50">
        <f t="shared" si="104"/>
        <v>1244000</v>
      </c>
      <c r="J378" s="42">
        <v>0</v>
      </c>
      <c r="K378" s="24" t="s">
        <v>21</v>
      </c>
      <c r="L378" s="24">
        <f t="shared" si="105"/>
        <v>-1096.674585529109</v>
      </c>
      <c r="M378" s="32">
        <v>0</v>
      </c>
      <c r="N378" s="28" t="s">
        <v>21</v>
      </c>
      <c r="O378" s="31">
        <f t="shared" si="106"/>
        <v>1406.9308539836529</v>
      </c>
      <c r="P378" s="42">
        <f t="shared" si="107"/>
        <v>10</v>
      </c>
      <c r="Q378" s="42" t="s">
        <v>21</v>
      </c>
      <c r="R378" s="42">
        <v>0</v>
      </c>
      <c r="S378" s="32">
        <f t="shared" si="108"/>
        <v>10</v>
      </c>
      <c r="T378" s="42" t="s">
        <v>21</v>
      </c>
      <c r="U378" s="31">
        <f t="shared" si="109"/>
        <v>1406.9308539836529</v>
      </c>
      <c r="V378" s="24">
        <f t="shared" si="110"/>
        <v>1542945.311160638</v>
      </c>
      <c r="W378" s="42" t="s">
        <v>21</v>
      </c>
      <c r="X378" s="24">
        <f t="shared" si="111"/>
        <v>-10966.74585529109</v>
      </c>
      <c r="Y378" s="42">
        <f t="shared" si="112"/>
        <v>10</v>
      </c>
      <c r="Z378" s="42" t="s">
        <v>21</v>
      </c>
      <c r="AA378" s="42">
        <f t="shared" si="113"/>
        <v>310.25626845454394</v>
      </c>
      <c r="AB378" s="47">
        <f t="shared" si="101"/>
        <v>195.43544574060115</v>
      </c>
      <c r="AC378" s="42" t="s">
        <v>21</v>
      </c>
      <c r="AD378" s="42">
        <f t="shared" si="102"/>
        <v>4966.8326263938316</v>
      </c>
      <c r="AE378" s="42">
        <f t="shared" si="114"/>
        <v>4970.6761463670182</v>
      </c>
      <c r="AF378" s="31">
        <f t="shared" si="115"/>
        <v>87.746682157932341</v>
      </c>
      <c r="AG378" s="54">
        <f t="shared" si="116"/>
        <v>4.9706761463670182</v>
      </c>
      <c r="AH378" s="14">
        <f t="shared" si="117"/>
        <v>140.82591168439288</v>
      </c>
    </row>
    <row r="379" spans="8:34">
      <c r="H379" s="32">
        <f t="shared" si="103"/>
        <v>1246</v>
      </c>
      <c r="I379" s="50">
        <f t="shared" si="104"/>
        <v>1246000</v>
      </c>
      <c r="J379" s="42">
        <v>0</v>
      </c>
      <c r="K379" s="24" t="s">
        <v>21</v>
      </c>
      <c r="L379" s="24">
        <f t="shared" si="105"/>
        <v>-1094.9142731927861</v>
      </c>
      <c r="M379" s="32">
        <v>0</v>
      </c>
      <c r="N379" s="28" t="s">
        <v>21</v>
      </c>
      <c r="O379" s="31">
        <f t="shared" si="106"/>
        <v>1409.1928006942376</v>
      </c>
      <c r="P379" s="42">
        <f t="shared" si="107"/>
        <v>10</v>
      </c>
      <c r="Q379" s="42" t="s">
        <v>21</v>
      </c>
      <c r="R379" s="42">
        <v>0</v>
      </c>
      <c r="S379" s="32">
        <f t="shared" si="108"/>
        <v>10</v>
      </c>
      <c r="T379" s="42" t="s">
        <v>21</v>
      </c>
      <c r="U379" s="31">
        <f t="shared" si="109"/>
        <v>1409.1928006942376</v>
      </c>
      <c r="V379" s="24">
        <f t="shared" si="110"/>
        <v>1542945.3111606378</v>
      </c>
      <c r="W379" s="42" t="s">
        <v>21</v>
      </c>
      <c r="X379" s="24">
        <f t="shared" si="111"/>
        <v>-10949.142731927861</v>
      </c>
      <c r="Y379" s="42">
        <f t="shared" si="112"/>
        <v>10</v>
      </c>
      <c r="Z379" s="42" t="s">
        <v>21</v>
      </c>
      <c r="AA379" s="42">
        <f t="shared" si="113"/>
        <v>314.27852750145144</v>
      </c>
      <c r="AB379" s="47">
        <f t="shared" si="101"/>
        <v>190.86016052978155</v>
      </c>
      <c r="AC379" s="42" t="s">
        <v>21</v>
      </c>
      <c r="AD379" s="42">
        <f t="shared" si="102"/>
        <v>4903.4107478062524</v>
      </c>
      <c r="AE379" s="42">
        <f t="shared" si="114"/>
        <v>4907.1238584917865</v>
      </c>
      <c r="AF379" s="31">
        <f t="shared" si="115"/>
        <v>87.770946681313731</v>
      </c>
      <c r="AG379" s="54">
        <f t="shared" si="116"/>
        <v>4.9071238584917865</v>
      </c>
      <c r="AH379" s="14">
        <f t="shared" si="117"/>
        <v>142.64975170509479</v>
      </c>
    </row>
    <row r="380" spans="8:34">
      <c r="H380" s="32">
        <f t="shared" si="103"/>
        <v>1248</v>
      </c>
      <c r="I380" s="50">
        <f t="shared" si="104"/>
        <v>1248000</v>
      </c>
      <c r="J380" s="42">
        <v>0</v>
      </c>
      <c r="K380" s="24" t="s">
        <v>21</v>
      </c>
      <c r="L380" s="24">
        <f t="shared" si="105"/>
        <v>-1093.1596028831823</v>
      </c>
      <c r="M380" s="32">
        <v>0</v>
      </c>
      <c r="N380" s="28" t="s">
        <v>21</v>
      </c>
      <c r="O380" s="31">
        <f t="shared" si="106"/>
        <v>1411.4547474048225</v>
      </c>
      <c r="P380" s="42">
        <f t="shared" si="107"/>
        <v>10</v>
      </c>
      <c r="Q380" s="42" t="s">
        <v>21</v>
      </c>
      <c r="R380" s="42">
        <v>0</v>
      </c>
      <c r="S380" s="32">
        <f t="shared" si="108"/>
        <v>10</v>
      </c>
      <c r="T380" s="42" t="s">
        <v>21</v>
      </c>
      <c r="U380" s="31">
        <f t="shared" si="109"/>
        <v>1411.4547474048225</v>
      </c>
      <c r="V380" s="24">
        <f t="shared" si="110"/>
        <v>1542945.311160638</v>
      </c>
      <c r="W380" s="42" t="s">
        <v>21</v>
      </c>
      <c r="X380" s="24">
        <f t="shared" si="111"/>
        <v>-10931.596028831824</v>
      </c>
      <c r="Y380" s="42">
        <f t="shared" si="112"/>
        <v>10</v>
      </c>
      <c r="Z380" s="42" t="s">
        <v>21</v>
      </c>
      <c r="AA380" s="42">
        <f t="shared" si="113"/>
        <v>318.29514452164017</v>
      </c>
      <c r="AB380" s="47">
        <f t="shared" si="101"/>
        <v>186.45687416114231</v>
      </c>
      <c r="AC380" s="42" t="s">
        <v>21</v>
      </c>
      <c r="AD380" s="42">
        <f t="shared" si="102"/>
        <v>4841.6721679342236</v>
      </c>
      <c r="AE380" s="42">
        <f t="shared" si="114"/>
        <v>4845.2611433926686</v>
      </c>
      <c r="AF380" s="31">
        <f t="shared" si="115"/>
        <v>87.794581104546879</v>
      </c>
      <c r="AG380" s="54">
        <f t="shared" si="116"/>
        <v>4.8452611433926682</v>
      </c>
      <c r="AH380" s="14">
        <f t="shared" si="117"/>
        <v>144.47105724209896</v>
      </c>
    </row>
    <row r="381" spans="8:34">
      <c r="H381" s="32">
        <f t="shared" si="103"/>
        <v>1250</v>
      </c>
      <c r="I381" s="50">
        <f t="shared" si="104"/>
        <v>1250000</v>
      </c>
      <c r="J381" s="42">
        <v>0</v>
      </c>
      <c r="K381" s="24" t="s">
        <v>21</v>
      </c>
      <c r="L381" s="24">
        <f t="shared" si="105"/>
        <v>-1091.410547518569</v>
      </c>
      <c r="M381" s="32">
        <v>0</v>
      </c>
      <c r="N381" s="28" t="s">
        <v>21</v>
      </c>
      <c r="O381" s="31">
        <f t="shared" si="106"/>
        <v>1413.7166941154071</v>
      </c>
      <c r="P381" s="42">
        <f t="shared" si="107"/>
        <v>10</v>
      </c>
      <c r="Q381" s="42" t="s">
        <v>21</v>
      </c>
      <c r="R381" s="42">
        <v>0</v>
      </c>
      <c r="S381" s="32">
        <f t="shared" si="108"/>
        <v>10</v>
      </c>
      <c r="T381" s="42" t="s">
        <v>21</v>
      </c>
      <c r="U381" s="31">
        <f t="shared" si="109"/>
        <v>1413.7166941154071</v>
      </c>
      <c r="V381" s="24">
        <f t="shared" si="110"/>
        <v>1542945.3111606378</v>
      </c>
      <c r="W381" s="42" t="s">
        <v>21</v>
      </c>
      <c r="X381" s="24">
        <f t="shared" si="111"/>
        <v>-10914.10547518569</v>
      </c>
      <c r="Y381" s="42">
        <f t="shared" si="112"/>
        <v>10</v>
      </c>
      <c r="Z381" s="42" t="s">
        <v>21</v>
      </c>
      <c r="AA381" s="42">
        <f t="shared" si="113"/>
        <v>322.30614659683806</v>
      </c>
      <c r="AB381" s="47">
        <f t="shared" si="101"/>
        <v>182.21685161503154</v>
      </c>
      <c r="AC381" s="42" t="s">
        <v>21</v>
      </c>
      <c r="AD381" s="42">
        <f t="shared" si="102"/>
        <v>4781.5505813862947</v>
      </c>
      <c r="AE381" s="42">
        <f t="shared" si="114"/>
        <v>4785.0213106493165</v>
      </c>
      <c r="AF381" s="31">
        <f t="shared" si="115"/>
        <v>87.817610241239336</v>
      </c>
      <c r="AG381" s="54">
        <f t="shared" si="116"/>
        <v>4.7850213106493165</v>
      </c>
      <c r="AH381" s="14">
        <f t="shared" si="117"/>
        <v>146.28983959634897</v>
      </c>
    </row>
    <row r="382" spans="8:34">
      <c r="H382" s="32">
        <f t="shared" si="103"/>
        <v>1252</v>
      </c>
      <c r="I382" s="50">
        <f t="shared" si="104"/>
        <v>1252000</v>
      </c>
      <c r="J382" s="42">
        <v>0</v>
      </c>
      <c r="K382" s="24" t="s">
        <v>21</v>
      </c>
      <c r="L382" s="24">
        <f t="shared" si="105"/>
        <v>-1089.6670801902649</v>
      </c>
      <c r="M382" s="32">
        <v>0</v>
      </c>
      <c r="N382" s="28" t="s">
        <v>21</v>
      </c>
      <c r="O382" s="31">
        <f t="shared" si="106"/>
        <v>1415.9786408259918</v>
      </c>
      <c r="P382" s="42">
        <f t="shared" si="107"/>
        <v>10</v>
      </c>
      <c r="Q382" s="42" t="s">
        <v>21</v>
      </c>
      <c r="R382" s="42">
        <v>0</v>
      </c>
      <c r="S382" s="32">
        <f t="shared" si="108"/>
        <v>10</v>
      </c>
      <c r="T382" s="42" t="s">
        <v>21</v>
      </c>
      <c r="U382" s="31">
        <f t="shared" si="109"/>
        <v>1415.9786408259918</v>
      </c>
      <c r="V382" s="24">
        <f t="shared" si="110"/>
        <v>1542945.3111606382</v>
      </c>
      <c r="W382" s="42" t="s">
        <v>21</v>
      </c>
      <c r="X382" s="24">
        <f t="shared" si="111"/>
        <v>-10896.670801902648</v>
      </c>
      <c r="Y382" s="42">
        <f t="shared" si="112"/>
        <v>10</v>
      </c>
      <c r="Z382" s="42" t="s">
        <v>21</v>
      </c>
      <c r="AA382" s="42">
        <f t="shared" si="113"/>
        <v>326.31156063572689</v>
      </c>
      <c r="AB382" s="47">
        <f t="shared" si="101"/>
        <v>178.13191131608281</v>
      </c>
      <c r="AC382" s="42" t="s">
        <v>21</v>
      </c>
      <c r="AD382" s="42">
        <f t="shared" si="102"/>
        <v>4722.983117867323</v>
      </c>
      <c r="AE382" s="42">
        <f t="shared" si="114"/>
        <v>4726.3411334232806</v>
      </c>
      <c r="AF382" s="31">
        <f t="shared" si="115"/>
        <v>87.840057615802891</v>
      </c>
      <c r="AG382" s="54">
        <f t="shared" si="116"/>
        <v>4.726341133423281</v>
      </c>
      <c r="AH382" s="14">
        <f t="shared" si="117"/>
        <v>148.10611004140347</v>
      </c>
    </row>
    <row r="383" spans="8:34">
      <c r="H383" s="32">
        <f t="shared" si="103"/>
        <v>1254</v>
      </c>
      <c r="I383" s="50">
        <f t="shared" si="104"/>
        <v>1254000</v>
      </c>
      <c r="J383" s="42">
        <v>0</v>
      </c>
      <c r="K383" s="24" t="s">
        <v>21</v>
      </c>
      <c r="L383" s="24">
        <f t="shared" si="105"/>
        <v>-1087.9291741612531</v>
      </c>
      <c r="M383" s="32">
        <v>0</v>
      </c>
      <c r="N383" s="28" t="s">
        <v>21</v>
      </c>
      <c r="O383" s="31">
        <f t="shared" si="106"/>
        <v>1418.2405875365764</v>
      </c>
      <c r="P383" s="42">
        <f t="shared" si="107"/>
        <v>10</v>
      </c>
      <c r="Q383" s="42" t="s">
        <v>21</v>
      </c>
      <c r="R383" s="42">
        <v>0</v>
      </c>
      <c r="S383" s="32">
        <f t="shared" si="108"/>
        <v>10</v>
      </c>
      <c r="T383" s="42" t="s">
        <v>21</v>
      </c>
      <c r="U383" s="31">
        <f t="shared" si="109"/>
        <v>1418.2405875365764</v>
      </c>
      <c r="V383" s="24">
        <f t="shared" si="110"/>
        <v>1542945.311160638</v>
      </c>
      <c r="W383" s="42" t="s">
        <v>21</v>
      </c>
      <c r="X383" s="24">
        <f t="shared" si="111"/>
        <v>-10879.291741612531</v>
      </c>
      <c r="Y383" s="42">
        <f t="shared" si="112"/>
        <v>10</v>
      </c>
      <c r="Z383" s="42" t="s">
        <v>21</v>
      </c>
      <c r="AA383" s="42">
        <f t="shared" si="113"/>
        <v>330.31141337532335</v>
      </c>
      <c r="AB383" s="47">
        <f t="shared" si="101"/>
        <v>174.19438335820192</v>
      </c>
      <c r="AC383" s="42" t="s">
        <v>21</v>
      </c>
      <c r="AD383" s="42">
        <f t="shared" si="102"/>
        <v>4665.9101227478059</v>
      </c>
      <c r="AE383" s="42">
        <f t="shared" si="114"/>
        <v>4669.160626574544</v>
      </c>
      <c r="AF383" s="31">
        <f t="shared" si="115"/>
        <v>87.861945546111215</v>
      </c>
      <c r="AG383" s="54">
        <f t="shared" si="116"/>
        <v>4.669160626574544</v>
      </c>
      <c r="AH383" s="14">
        <f t="shared" si="117"/>
        <v>149.91987982078567</v>
      </c>
    </row>
    <row r="384" spans="8:34">
      <c r="H384" s="32">
        <f t="shared" si="103"/>
        <v>1256</v>
      </c>
      <c r="I384" s="50">
        <f t="shared" si="104"/>
        <v>1256000</v>
      </c>
      <c r="J384" s="42">
        <v>0</v>
      </c>
      <c r="K384" s="24" t="s">
        <v>21</v>
      </c>
      <c r="L384" s="24">
        <f t="shared" si="105"/>
        <v>-1086.196802864818</v>
      </c>
      <c r="M384" s="32">
        <v>0</v>
      </c>
      <c r="N384" s="28" t="s">
        <v>21</v>
      </c>
      <c r="O384" s="31">
        <f t="shared" si="106"/>
        <v>1420.5025342471611</v>
      </c>
      <c r="P384" s="42">
        <f t="shared" si="107"/>
        <v>10</v>
      </c>
      <c r="Q384" s="42" t="s">
        <v>21</v>
      </c>
      <c r="R384" s="42">
        <v>0</v>
      </c>
      <c r="S384" s="32">
        <f t="shared" si="108"/>
        <v>10</v>
      </c>
      <c r="T384" s="42" t="s">
        <v>21</v>
      </c>
      <c r="U384" s="31">
        <f t="shared" si="109"/>
        <v>1420.5025342471611</v>
      </c>
      <c r="V384" s="24">
        <f t="shared" si="110"/>
        <v>1542945.311160638</v>
      </c>
      <c r="W384" s="42" t="s">
        <v>21</v>
      </c>
      <c r="X384" s="24">
        <f t="shared" si="111"/>
        <v>-10861.96802864818</v>
      </c>
      <c r="Y384" s="42">
        <f t="shared" si="112"/>
        <v>10</v>
      </c>
      <c r="Z384" s="42" t="s">
        <v>21</v>
      </c>
      <c r="AA384" s="42">
        <f t="shared" si="113"/>
        <v>334.30573138234308</v>
      </c>
      <c r="AB384" s="47">
        <f t="shared" si="101"/>
        <v>170.39707137350402</v>
      </c>
      <c r="AC384" s="42" t="s">
        <v>21</v>
      </c>
      <c r="AD384" s="42">
        <f t="shared" si="102"/>
        <v>4610.274954228039</v>
      </c>
      <c r="AE384" s="42">
        <f t="shared" si="114"/>
        <v>4613.4228416128317</v>
      </c>
      <c r="AF384" s="31">
        <f t="shared" si="115"/>
        <v>87.883295219878107</v>
      </c>
      <c r="AG384" s="54">
        <f t="shared" si="116"/>
        <v>4.6134228416128318</v>
      </c>
      <c r="AH384" s="14">
        <f t="shared" si="117"/>
        <v>151.73116014557277</v>
      </c>
    </row>
    <row r="385" spans="8:34">
      <c r="H385" s="32">
        <f t="shared" si="103"/>
        <v>1258</v>
      </c>
      <c r="I385" s="50">
        <f t="shared" si="104"/>
        <v>1258000</v>
      </c>
      <c r="J385" s="42">
        <v>0</v>
      </c>
      <c r="K385" s="24" t="s">
        <v>21</v>
      </c>
      <c r="L385" s="24">
        <f t="shared" si="105"/>
        <v>-1084.4699399031888</v>
      </c>
      <c r="M385" s="32">
        <v>0</v>
      </c>
      <c r="N385" s="28" t="s">
        <v>21</v>
      </c>
      <c r="O385" s="31">
        <f t="shared" si="106"/>
        <v>1422.7644809577457</v>
      </c>
      <c r="P385" s="42">
        <f t="shared" si="107"/>
        <v>10</v>
      </c>
      <c r="Q385" s="42" t="s">
        <v>21</v>
      </c>
      <c r="R385" s="42">
        <v>0</v>
      </c>
      <c r="S385" s="32">
        <f t="shared" si="108"/>
        <v>10</v>
      </c>
      <c r="T385" s="42" t="s">
        <v>21</v>
      </c>
      <c r="U385" s="31">
        <f t="shared" si="109"/>
        <v>1422.7644809577457</v>
      </c>
      <c r="V385" s="24">
        <f t="shared" si="110"/>
        <v>1542945.311160638</v>
      </c>
      <c r="W385" s="42" t="s">
        <v>21</v>
      </c>
      <c r="X385" s="24">
        <f t="shared" si="111"/>
        <v>-10844.699399031888</v>
      </c>
      <c r="Y385" s="42">
        <f t="shared" si="112"/>
        <v>10</v>
      </c>
      <c r="Z385" s="42" t="s">
        <v>21</v>
      </c>
      <c r="AA385" s="42">
        <f t="shared" si="113"/>
        <v>338.29454105455693</v>
      </c>
      <c r="AB385" s="47">
        <f t="shared" si="101"/>
        <v>166.73321768575869</v>
      </c>
      <c r="AC385" s="42" t="s">
        <v>21</v>
      </c>
      <c r="AD385" s="42">
        <f t="shared" si="102"/>
        <v>4556.0237956521378</v>
      </c>
      <c r="AE385" s="42">
        <f t="shared" si="114"/>
        <v>4559.0736770125086</v>
      </c>
      <c r="AF385" s="31">
        <f t="shared" si="115"/>
        <v>87.904126765307609</v>
      </c>
      <c r="AG385" s="54">
        <f t="shared" si="116"/>
        <v>4.5590736770125089</v>
      </c>
      <c r="AH385" s="14">
        <f t="shared" si="117"/>
        <v>153.53996219220991</v>
      </c>
    </row>
    <row r="386" spans="8:34">
      <c r="H386" s="32">
        <f t="shared" si="103"/>
        <v>1260</v>
      </c>
      <c r="I386" s="50">
        <f t="shared" si="104"/>
        <v>1260000</v>
      </c>
      <c r="J386" s="42">
        <v>0</v>
      </c>
      <c r="K386" s="24" t="s">
        <v>21</v>
      </c>
      <c r="L386" s="24">
        <f t="shared" si="105"/>
        <v>-1082.7485590461995</v>
      </c>
      <c r="M386" s="32">
        <v>0</v>
      </c>
      <c r="N386" s="28" t="s">
        <v>21</v>
      </c>
      <c r="O386" s="31">
        <f t="shared" si="106"/>
        <v>1425.0264276683304</v>
      </c>
      <c r="P386" s="42">
        <f t="shared" si="107"/>
        <v>10</v>
      </c>
      <c r="Q386" s="42" t="s">
        <v>21</v>
      </c>
      <c r="R386" s="42">
        <v>0</v>
      </c>
      <c r="S386" s="32">
        <f t="shared" si="108"/>
        <v>10</v>
      </c>
      <c r="T386" s="42" t="s">
        <v>21</v>
      </c>
      <c r="U386" s="31">
        <f t="shared" si="109"/>
        <v>1425.0264276683304</v>
      </c>
      <c r="V386" s="24">
        <f t="shared" si="110"/>
        <v>1542945.311160638</v>
      </c>
      <c r="W386" s="42" t="s">
        <v>21</v>
      </c>
      <c r="X386" s="24">
        <f t="shared" si="111"/>
        <v>-10827.485590461994</v>
      </c>
      <c r="Y386" s="42">
        <f t="shared" si="112"/>
        <v>10</v>
      </c>
      <c r="Z386" s="42" t="s">
        <v>21</v>
      </c>
      <c r="AA386" s="42">
        <f t="shared" si="113"/>
        <v>342.27786862213088</v>
      </c>
      <c r="AB386" s="47">
        <f t="shared" si="101"/>
        <v>163.19647142836601</v>
      </c>
      <c r="AC386" s="42" t="s">
        <v>21</v>
      </c>
      <c r="AD386" s="42">
        <f t="shared" si="102"/>
        <v>4503.1054816691603</v>
      </c>
      <c r="AE386" s="42">
        <f t="shared" si="114"/>
        <v>4506.06170256528</v>
      </c>
      <c r="AF386" s="31">
        <f t="shared" si="115"/>
        <v>87.924459316510848</v>
      </c>
      <c r="AG386" s="54">
        <f t="shared" si="116"/>
        <v>4.5060617025652796</v>
      </c>
      <c r="AH386" s="14">
        <f t="shared" si="117"/>
        <v>155.34629710052423</v>
      </c>
    </row>
    <row r="387" spans="8:34">
      <c r="H387" s="32">
        <f t="shared" si="103"/>
        <v>1262</v>
      </c>
      <c r="I387" s="50">
        <f t="shared" si="104"/>
        <v>1262000</v>
      </c>
      <c r="J387" s="42">
        <v>0</v>
      </c>
      <c r="K387" s="24" t="s">
        <v>21</v>
      </c>
      <c r="L387" s="24">
        <f t="shared" si="105"/>
        <v>-1081.0326342299616</v>
      </c>
      <c r="M387" s="32">
        <v>0</v>
      </c>
      <c r="N387" s="28" t="s">
        <v>21</v>
      </c>
      <c r="O387" s="31">
        <f t="shared" si="106"/>
        <v>1427.288374378915</v>
      </c>
      <c r="P387" s="42">
        <f t="shared" si="107"/>
        <v>10</v>
      </c>
      <c r="Q387" s="42" t="s">
        <v>21</v>
      </c>
      <c r="R387" s="42">
        <v>0</v>
      </c>
      <c r="S387" s="32">
        <f t="shared" si="108"/>
        <v>10</v>
      </c>
      <c r="T387" s="42" t="s">
        <v>21</v>
      </c>
      <c r="U387" s="31">
        <f t="shared" si="109"/>
        <v>1427.288374378915</v>
      </c>
      <c r="V387" s="24">
        <f t="shared" si="110"/>
        <v>1542945.311160638</v>
      </c>
      <c r="W387" s="42" t="s">
        <v>21</v>
      </c>
      <c r="X387" s="24">
        <f t="shared" si="111"/>
        <v>-10810.326342299615</v>
      </c>
      <c r="Y387" s="42">
        <f t="shared" si="112"/>
        <v>10</v>
      </c>
      <c r="Z387" s="42" t="s">
        <v>21</v>
      </c>
      <c r="AA387" s="42">
        <f t="shared" si="113"/>
        <v>346.25574014895346</v>
      </c>
      <c r="AB387" s="47">
        <f t="shared" si="101"/>
        <v>159.78085934155968</v>
      </c>
      <c r="AC387" s="42" t="s">
        <v>21</v>
      </c>
      <c r="AD387" s="42">
        <f t="shared" si="102"/>
        <v>4451.471337064796</v>
      </c>
      <c r="AE387" s="42">
        <f t="shared" si="114"/>
        <v>4454.3379965738313</v>
      </c>
      <c r="AF387" s="31">
        <f t="shared" si="115"/>
        <v>87.944311074137488</v>
      </c>
      <c r="AG387" s="54">
        <f t="shared" si="116"/>
        <v>4.4543379965738312</v>
      </c>
      <c r="AH387" s="14">
        <f t="shared" si="117"/>
        <v>157.15017597192289</v>
      </c>
    </row>
    <row r="388" spans="8:34">
      <c r="H388" s="32">
        <f t="shared" si="103"/>
        <v>1264</v>
      </c>
      <c r="I388" s="50">
        <f t="shared" si="104"/>
        <v>1264000</v>
      </c>
      <c r="J388" s="42">
        <v>0</v>
      </c>
      <c r="K388" s="24" t="s">
        <v>21</v>
      </c>
      <c r="L388" s="24">
        <f t="shared" si="105"/>
        <v>-1079.322139555547</v>
      </c>
      <c r="M388" s="32">
        <v>0</v>
      </c>
      <c r="N388" s="28" t="s">
        <v>21</v>
      </c>
      <c r="O388" s="31">
        <f t="shared" si="106"/>
        <v>1429.5503210894997</v>
      </c>
      <c r="P388" s="42">
        <f t="shared" si="107"/>
        <v>10</v>
      </c>
      <c r="Q388" s="42" t="s">
        <v>21</v>
      </c>
      <c r="R388" s="42">
        <v>0</v>
      </c>
      <c r="S388" s="32">
        <f t="shared" si="108"/>
        <v>10</v>
      </c>
      <c r="T388" s="42" t="s">
        <v>21</v>
      </c>
      <c r="U388" s="31">
        <f t="shared" si="109"/>
        <v>1429.5503210894997</v>
      </c>
      <c r="V388" s="24">
        <f t="shared" si="110"/>
        <v>1542945.311160638</v>
      </c>
      <c r="W388" s="42" t="s">
        <v>21</v>
      </c>
      <c r="X388" s="24">
        <f t="shared" si="111"/>
        <v>-10793.221395555469</v>
      </c>
      <c r="Y388" s="42">
        <f t="shared" si="112"/>
        <v>10</v>
      </c>
      <c r="Z388" s="42" t="s">
        <v>21</v>
      </c>
      <c r="AA388" s="42">
        <f t="shared" si="113"/>
        <v>350.22818153395269</v>
      </c>
      <c r="AB388" s="47">
        <f t="shared" si="101"/>
        <v>156.48075899409335</v>
      </c>
      <c r="AC388" s="42" t="s">
        <v>21</v>
      </c>
      <c r="AD388" s="42">
        <f t="shared" si="102"/>
        <v>4401.0750271998559</v>
      </c>
      <c r="AE388" s="42">
        <f t="shared" si="114"/>
        <v>4403.8559948047323</v>
      </c>
      <c r="AF388" s="31">
        <f t="shared" si="115"/>
        <v>87.963699361621664</v>
      </c>
      <c r="AG388" s="54">
        <f t="shared" si="116"/>
        <v>4.403855994804732</v>
      </c>
      <c r="AH388" s="14">
        <f t="shared" si="117"/>
        <v>158.95160986776048</v>
      </c>
    </row>
    <row r="389" spans="8:34">
      <c r="H389" s="32">
        <f t="shared" si="103"/>
        <v>1266</v>
      </c>
      <c r="I389" s="50">
        <f t="shared" si="104"/>
        <v>1266000</v>
      </c>
      <c r="J389" s="42">
        <v>0</v>
      </c>
      <c r="K389" s="24" t="s">
        <v>21</v>
      </c>
      <c r="L389" s="24">
        <f t="shared" si="105"/>
        <v>-1077.6170492876868</v>
      </c>
      <c r="M389" s="32">
        <v>0</v>
      </c>
      <c r="N389" s="28" t="s">
        <v>21</v>
      </c>
      <c r="O389" s="31">
        <f t="shared" si="106"/>
        <v>1431.8122678000843</v>
      </c>
      <c r="P389" s="42">
        <f t="shared" si="107"/>
        <v>10</v>
      </c>
      <c r="Q389" s="42" t="s">
        <v>21</v>
      </c>
      <c r="R389" s="42">
        <v>0</v>
      </c>
      <c r="S389" s="32">
        <f t="shared" si="108"/>
        <v>10</v>
      </c>
      <c r="T389" s="42" t="s">
        <v>21</v>
      </c>
      <c r="U389" s="31">
        <f t="shared" si="109"/>
        <v>1431.8122678000843</v>
      </c>
      <c r="V389" s="24">
        <f t="shared" si="110"/>
        <v>1542945.311160638</v>
      </c>
      <c r="W389" s="42" t="s">
        <v>21</v>
      </c>
      <c r="X389" s="24">
        <f t="shared" si="111"/>
        <v>-10776.170492876867</v>
      </c>
      <c r="Y389" s="42">
        <f t="shared" si="112"/>
        <v>10</v>
      </c>
      <c r="Z389" s="42" t="s">
        <v>21</v>
      </c>
      <c r="AA389" s="42">
        <f t="shared" si="113"/>
        <v>354.19521851239756</v>
      </c>
      <c r="AB389" s="47">
        <f t="shared" si="101"/>
        <v>153.29087420163359</v>
      </c>
      <c r="AC389" s="42" t="s">
        <v>21</v>
      </c>
      <c r="AD389" s="42">
        <f t="shared" si="102"/>
        <v>4351.8724190927187</v>
      </c>
      <c r="AE389" s="42">
        <f t="shared" si="114"/>
        <v>4354.5713502219041</v>
      </c>
      <c r="AF389" s="31">
        <f t="shared" si="115"/>
        <v>87.98264067741033</v>
      </c>
      <c r="AG389" s="54">
        <f t="shared" si="116"/>
        <v>4.3545713502219039</v>
      </c>
      <c r="AH389" s="14">
        <f t="shared" si="117"/>
        <v>160.75060980785832</v>
      </c>
    </row>
    <row r="390" spans="8:34">
      <c r="H390" s="32">
        <f t="shared" si="103"/>
        <v>1268</v>
      </c>
      <c r="I390" s="50">
        <f t="shared" si="104"/>
        <v>1268000</v>
      </c>
      <c r="J390" s="42">
        <v>0</v>
      </c>
      <c r="K390" s="24" t="s">
        <v>21</v>
      </c>
      <c r="L390" s="24">
        <f t="shared" si="105"/>
        <v>-1075.917337853479</v>
      </c>
      <c r="M390" s="32">
        <v>0</v>
      </c>
      <c r="N390" s="28" t="s">
        <v>21</v>
      </c>
      <c r="O390" s="31">
        <f t="shared" si="106"/>
        <v>1434.074214510669</v>
      </c>
      <c r="P390" s="42">
        <f t="shared" si="107"/>
        <v>10</v>
      </c>
      <c r="Q390" s="42" t="s">
        <v>21</v>
      </c>
      <c r="R390" s="42">
        <v>0</v>
      </c>
      <c r="S390" s="32">
        <f t="shared" si="108"/>
        <v>10</v>
      </c>
      <c r="T390" s="42" t="s">
        <v>21</v>
      </c>
      <c r="U390" s="31">
        <f t="shared" si="109"/>
        <v>1434.074214510669</v>
      </c>
      <c r="V390" s="24">
        <f t="shared" si="110"/>
        <v>1542945.311160638</v>
      </c>
      <c r="W390" s="42" t="s">
        <v>21</v>
      </c>
      <c r="X390" s="24">
        <f t="shared" si="111"/>
        <v>-10759.17337853479</v>
      </c>
      <c r="Y390" s="42">
        <f t="shared" si="112"/>
        <v>10</v>
      </c>
      <c r="Z390" s="42" t="s">
        <v>21</v>
      </c>
      <c r="AA390" s="42">
        <f t="shared" si="113"/>
        <v>358.15687665718997</v>
      </c>
      <c r="AB390" s="47">
        <f t="shared" si="101"/>
        <v>150.20621243789657</v>
      </c>
      <c r="AC390" s="42" t="s">
        <v>21</v>
      </c>
      <c r="AD390" s="42">
        <f t="shared" si="102"/>
        <v>4303.8214522728604</v>
      </c>
      <c r="AE390" s="42">
        <f t="shared" si="114"/>
        <v>4306.4418026137319</v>
      </c>
      <c r="AF390" s="31">
        <f t="shared" si="115"/>
        <v>88.001150743508518</v>
      </c>
      <c r="AG390" s="54">
        <f t="shared" si="116"/>
        <v>4.3064418026137314</v>
      </c>
      <c r="AH390" s="14">
        <f t="shared" si="117"/>
        <v>162.54718676916644</v>
      </c>
    </row>
    <row r="391" spans="8:34">
      <c r="H391" s="32">
        <f t="shared" si="103"/>
        <v>1270</v>
      </c>
      <c r="I391" s="50">
        <f t="shared" si="104"/>
        <v>1270000</v>
      </c>
      <c r="J391" s="42">
        <v>0</v>
      </c>
      <c r="K391" s="24" t="s">
        <v>21</v>
      </c>
      <c r="L391" s="24">
        <f t="shared" si="105"/>
        <v>-1074.2229798411115</v>
      </c>
      <c r="M391" s="32">
        <v>0</v>
      </c>
      <c r="N391" s="28" t="s">
        <v>21</v>
      </c>
      <c r="O391" s="31">
        <f t="shared" si="106"/>
        <v>1436.3361612212536</v>
      </c>
      <c r="P391" s="42">
        <f t="shared" si="107"/>
        <v>10</v>
      </c>
      <c r="Q391" s="42" t="s">
        <v>21</v>
      </c>
      <c r="R391" s="42">
        <v>0</v>
      </c>
      <c r="S391" s="32">
        <f t="shared" si="108"/>
        <v>10</v>
      </c>
      <c r="T391" s="42" t="s">
        <v>21</v>
      </c>
      <c r="U391" s="31">
        <f t="shared" si="109"/>
        <v>1436.3361612212536</v>
      </c>
      <c r="V391" s="24">
        <f t="shared" si="110"/>
        <v>1542945.3111606382</v>
      </c>
      <c r="W391" s="42" t="s">
        <v>21</v>
      </c>
      <c r="X391" s="24">
        <f t="shared" si="111"/>
        <v>-10742.229798411116</v>
      </c>
      <c r="Y391" s="42">
        <f t="shared" si="112"/>
        <v>10</v>
      </c>
      <c r="Z391" s="42" t="s">
        <v>21</v>
      </c>
      <c r="AA391" s="42">
        <f t="shared" si="113"/>
        <v>362.11318138014212</v>
      </c>
      <c r="AB391" s="47">
        <f t="shared" ref="AB391:AB454" si="118">(V391*Y391-X391*AA391)/(Y391^2+AA391^2)</f>
        <v>147.222064055662</v>
      </c>
      <c r="AC391" s="42" t="s">
        <v>21</v>
      </c>
      <c r="AD391" s="42">
        <f t="shared" ref="AD391:AD454" si="119">(V391*AA391+X391*Y391)/(Y391^2+AA391^2)</f>
        <v>4256.8820186135708</v>
      </c>
      <c r="AE391" s="42">
        <f t="shared" si="114"/>
        <v>4259.4270573095109</v>
      </c>
      <c r="AF391" s="31">
        <f t="shared" si="115"/>
        <v>88.019244550629679</v>
      </c>
      <c r="AG391" s="54">
        <f t="shared" si="116"/>
        <v>4.2594270573095105</v>
      </c>
      <c r="AH391" s="14">
        <f t="shared" si="117"/>
        <v>164.34135168455231</v>
      </c>
    </row>
    <row r="392" spans="8:34">
      <c r="H392" s="32">
        <f t="shared" ref="H392:H455" si="120">H391+H$4</f>
        <v>1272</v>
      </c>
      <c r="I392" s="50">
        <f t="shared" ref="I392:I455" si="121">1000*H392</f>
        <v>1272000</v>
      </c>
      <c r="J392" s="42">
        <v>0</v>
      </c>
      <c r="K392" s="24" t="s">
        <v>21</v>
      </c>
      <c r="L392" s="24">
        <f t="shared" ref="L392:L455" si="122">-1/(E$20*I392*E$5)</f>
        <v>-1072.5339499985939</v>
      </c>
      <c r="M392" s="32">
        <v>0</v>
      </c>
      <c r="N392" s="28" t="s">
        <v>21</v>
      </c>
      <c r="O392" s="31">
        <f t="shared" ref="O392:O455" si="123">E$20*I392*E$4</f>
        <v>1438.5981079318383</v>
      </c>
      <c r="P392" s="42">
        <f t="shared" ref="P392:P455" si="124">C$3</f>
        <v>10</v>
      </c>
      <c r="Q392" s="42" t="s">
        <v>21</v>
      </c>
      <c r="R392" s="42">
        <v>0</v>
      </c>
      <c r="S392" s="32">
        <f t="shared" ref="S392:S455" si="125">P392+M392</f>
        <v>10</v>
      </c>
      <c r="T392" s="42" t="s">
        <v>21</v>
      </c>
      <c r="U392" s="31">
        <f t="shared" ref="U392:U455" si="126">R392+O392</f>
        <v>1438.5981079318383</v>
      </c>
      <c r="V392" s="24">
        <f t="shared" ref="V392:V455" si="127">(J392*S392-L392*U392)</f>
        <v>1542945.311160638</v>
      </c>
      <c r="W392" s="42" t="s">
        <v>21</v>
      </c>
      <c r="X392" s="24">
        <f t="shared" ref="X392:X455" si="128">(J392*U392+L392*S392)</f>
        <v>-10725.339499985939</v>
      </c>
      <c r="Y392" s="42">
        <f t="shared" ref="Y392:Y455" si="129">J392+S392</f>
        <v>10</v>
      </c>
      <c r="Z392" s="42" t="s">
        <v>21</v>
      </c>
      <c r="AA392" s="42">
        <f t="shared" ref="AA392:AA455" si="130">L392+U392</f>
        <v>366.06415793324436</v>
      </c>
      <c r="AB392" s="47">
        <f t="shared" si="118"/>
        <v>144.33398315347688</v>
      </c>
      <c r="AC392" s="42" t="s">
        <v>21</v>
      </c>
      <c r="AD392" s="42">
        <f t="shared" si="119"/>
        <v>4211.0158504242645</v>
      </c>
      <c r="AE392" s="42">
        <f t="shared" ref="AE392:AE455" si="131">SQRT(AB392^2+AD392^2)</f>
        <v>4213.4886722545416</v>
      </c>
      <c r="AF392" s="31">
        <f t="shared" ref="AF392:AF455" si="132">DEGREES(ASIN(AD392/AE392))</f>
        <v>88.03693640024126</v>
      </c>
      <c r="AG392" s="54">
        <f t="shared" ref="AG392:AG455" si="133">AE392/1000</f>
        <v>4.2134886722545417</v>
      </c>
      <c r="AH392" s="14">
        <f t="shared" ref="AH392:AH455" si="134">1000*C$6/AG392</f>
        <v>166.13311544170972</v>
      </c>
    </row>
    <row r="393" spans="8:34">
      <c r="H393" s="32">
        <f t="shared" si="120"/>
        <v>1274</v>
      </c>
      <c r="I393" s="50">
        <f t="shared" si="121"/>
        <v>1274000</v>
      </c>
      <c r="J393" s="42">
        <v>0</v>
      </c>
      <c r="K393" s="24" t="s">
        <v>21</v>
      </c>
      <c r="L393" s="24">
        <f t="shared" si="122"/>
        <v>-1070.850223232505</v>
      </c>
      <c r="M393" s="32">
        <v>0</v>
      </c>
      <c r="N393" s="28" t="s">
        <v>21</v>
      </c>
      <c r="O393" s="31">
        <f t="shared" si="123"/>
        <v>1440.8600546424229</v>
      </c>
      <c r="P393" s="42">
        <f t="shared" si="124"/>
        <v>10</v>
      </c>
      <c r="Q393" s="42" t="s">
        <v>21</v>
      </c>
      <c r="R393" s="42">
        <v>0</v>
      </c>
      <c r="S393" s="32">
        <f t="shared" si="125"/>
        <v>10</v>
      </c>
      <c r="T393" s="42" t="s">
        <v>21</v>
      </c>
      <c r="U393" s="31">
        <f t="shared" si="126"/>
        <v>1440.8600546424229</v>
      </c>
      <c r="V393" s="24">
        <f t="shared" si="127"/>
        <v>1542945.311160638</v>
      </c>
      <c r="W393" s="42" t="s">
        <v>21</v>
      </c>
      <c r="X393" s="24">
        <f t="shared" si="128"/>
        <v>-10708.502232325049</v>
      </c>
      <c r="Y393" s="42">
        <f t="shared" si="129"/>
        <v>10</v>
      </c>
      <c r="Z393" s="42" t="s">
        <v>21</v>
      </c>
      <c r="AA393" s="42">
        <f t="shared" si="130"/>
        <v>370.00983140991798</v>
      </c>
      <c r="AB393" s="47">
        <f t="shared" si="118"/>
        <v>141.53776994046072</v>
      </c>
      <c r="AC393" s="42" t="s">
        <v>21</v>
      </c>
      <c r="AD393" s="42">
        <f t="shared" si="119"/>
        <v>4166.186416148058</v>
      </c>
      <c r="AE393" s="42">
        <f t="shared" si="131"/>
        <v>4168.5899527797546</v>
      </c>
      <c r="AF393" s="31">
        <f t="shared" si="132"/>
        <v>88.054239943734217</v>
      </c>
      <c r="AG393" s="54">
        <f t="shared" si="133"/>
        <v>4.1685899527797545</v>
      </c>
      <c r="AH393" s="14">
        <f t="shared" si="134"/>
        <v>167.92248888217387</v>
      </c>
    </row>
    <row r="394" spans="8:34">
      <c r="H394" s="32">
        <f t="shared" si="120"/>
        <v>1276</v>
      </c>
      <c r="I394" s="50">
        <f t="shared" si="121"/>
        <v>1276000</v>
      </c>
      <c r="J394" s="42">
        <v>0</v>
      </c>
      <c r="K394" s="24" t="s">
        <v>21</v>
      </c>
      <c r="L394" s="24">
        <f t="shared" si="122"/>
        <v>-1069.1717746067488</v>
      </c>
      <c r="M394" s="32">
        <v>0</v>
      </c>
      <c r="N394" s="28" t="s">
        <v>21</v>
      </c>
      <c r="O394" s="31">
        <f t="shared" si="123"/>
        <v>1443.1220013530076</v>
      </c>
      <c r="P394" s="42">
        <f t="shared" si="124"/>
        <v>10</v>
      </c>
      <c r="Q394" s="42" t="s">
        <v>21</v>
      </c>
      <c r="R394" s="42">
        <v>0</v>
      </c>
      <c r="S394" s="32">
        <f t="shared" si="125"/>
        <v>10</v>
      </c>
      <c r="T394" s="42" t="s">
        <v>21</v>
      </c>
      <c r="U394" s="31">
        <f t="shared" si="126"/>
        <v>1443.1220013530076</v>
      </c>
      <c r="V394" s="24">
        <f t="shared" si="127"/>
        <v>1542945.3111606382</v>
      </c>
      <c r="W394" s="42" t="s">
        <v>21</v>
      </c>
      <c r="X394" s="24">
        <f t="shared" si="128"/>
        <v>-10691.717746067488</v>
      </c>
      <c r="Y394" s="42">
        <f t="shared" si="129"/>
        <v>10</v>
      </c>
      <c r="Z394" s="42" t="s">
        <v>21</v>
      </c>
      <c r="AA394" s="42">
        <f t="shared" si="130"/>
        <v>373.95022674625875</v>
      </c>
      <c r="AB394" s="47">
        <f t="shared" si="118"/>
        <v>138.82945446635892</v>
      </c>
      <c r="AC394" s="42" t="s">
        <v>21</v>
      </c>
      <c r="AD394" s="42">
        <f t="shared" si="119"/>
        <v>4122.3588230686837</v>
      </c>
      <c r="AE394" s="42">
        <f t="shared" si="131"/>
        <v>4124.6958534611558</v>
      </c>
      <c r="AF394" s="31">
        <f t="shared" si="132"/>
        <v>88.071168218957794</v>
      </c>
      <c r="AG394" s="54">
        <f t="shared" si="133"/>
        <v>4.124695853461156</v>
      </c>
      <c r="AH394" s="14">
        <f t="shared" si="134"/>
        <v>169.70948280043703</v>
      </c>
    </row>
    <row r="395" spans="8:34">
      <c r="H395" s="32">
        <f t="shared" si="120"/>
        <v>1278</v>
      </c>
      <c r="I395" s="50">
        <f t="shared" si="121"/>
        <v>1278000</v>
      </c>
      <c r="J395" s="42">
        <v>0</v>
      </c>
      <c r="K395" s="24" t="s">
        <v>21</v>
      </c>
      <c r="L395" s="24">
        <f t="shared" si="122"/>
        <v>-1067.4985793413234</v>
      </c>
      <c r="M395" s="32">
        <v>0</v>
      </c>
      <c r="N395" s="28" t="s">
        <v>21</v>
      </c>
      <c r="O395" s="31">
        <f t="shared" si="123"/>
        <v>1445.3839480635922</v>
      </c>
      <c r="P395" s="42">
        <f t="shared" si="124"/>
        <v>10</v>
      </c>
      <c r="Q395" s="42" t="s">
        <v>21</v>
      </c>
      <c r="R395" s="42">
        <v>0</v>
      </c>
      <c r="S395" s="32">
        <f t="shared" si="125"/>
        <v>10</v>
      </c>
      <c r="T395" s="42" t="s">
        <v>21</v>
      </c>
      <c r="U395" s="31">
        <f t="shared" si="126"/>
        <v>1445.3839480635922</v>
      </c>
      <c r="V395" s="24">
        <f t="shared" si="127"/>
        <v>1542945.311160638</v>
      </c>
      <c r="W395" s="42" t="s">
        <v>21</v>
      </c>
      <c r="X395" s="24">
        <f t="shared" si="128"/>
        <v>-10674.985793413234</v>
      </c>
      <c r="Y395" s="42">
        <f t="shared" si="129"/>
        <v>10</v>
      </c>
      <c r="Z395" s="42" t="s">
        <v>21</v>
      </c>
      <c r="AA395" s="42">
        <f t="shared" si="130"/>
        <v>377.88536872226882</v>
      </c>
      <c r="AB395" s="47">
        <f t="shared" si="118"/>
        <v>136.20528159712404</v>
      </c>
      <c r="AC395" s="42" t="s">
        <v>21</v>
      </c>
      <c r="AD395" s="42">
        <f t="shared" si="119"/>
        <v>4079.4997264836443</v>
      </c>
      <c r="AE395" s="42">
        <f t="shared" si="131"/>
        <v>4081.7728865181953</v>
      </c>
      <c r="AF395" s="31">
        <f t="shared" si="132"/>
        <v>88.087733684315324</v>
      </c>
      <c r="AG395" s="54">
        <f t="shared" si="133"/>
        <v>4.0817728865181957</v>
      </c>
      <c r="AH395" s="14">
        <f t="shared" si="134"/>
        <v>171.49410794315628</v>
      </c>
    </row>
    <row r="396" spans="8:34">
      <c r="H396" s="32">
        <f t="shared" si="120"/>
        <v>1280</v>
      </c>
      <c r="I396" s="50">
        <f t="shared" si="121"/>
        <v>1280000</v>
      </c>
      <c r="J396" s="42">
        <v>0</v>
      </c>
      <c r="K396" s="24" t="s">
        <v>21</v>
      </c>
      <c r="L396" s="24">
        <f t="shared" si="122"/>
        <v>-1065.8306128111028</v>
      </c>
      <c r="M396" s="32">
        <v>0</v>
      </c>
      <c r="N396" s="28" t="s">
        <v>21</v>
      </c>
      <c r="O396" s="31">
        <f t="shared" si="123"/>
        <v>1447.6458947741769</v>
      </c>
      <c r="P396" s="42">
        <f t="shared" si="124"/>
        <v>10</v>
      </c>
      <c r="Q396" s="42" t="s">
        <v>21</v>
      </c>
      <c r="R396" s="42">
        <v>0</v>
      </c>
      <c r="S396" s="32">
        <f t="shared" si="125"/>
        <v>10</v>
      </c>
      <c r="T396" s="42" t="s">
        <v>21</v>
      </c>
      <c r="U396" s="31">
        <f t="shared" si="126"/>
        <v>1447.6458947741769</v>
      </c>
      <c r="V396" s="24">
        <f t="shared" si="127"/>
        <v>1542945.3111606382</v>
      </c>
      <c r="W396" s="42" t="s">
        <v>21</v>
      </c>
      <c r="X396" s="24">
        <f t="shared" si="128"/>
        <v>-10658.306128111028</v>
      </c>
      <c r="Y396" s="42">
        <f t="shared" si="129"/>
        <v>10</v>
      </c>
      <c r="Z396" s="42" t="s">
        <v>21</v>
      </c>
      <c r="AA396" s="42">
        <f t="shared" si="130"/>
        <v>381.81528196307409</v>
      </c>
      <c r="AB396" s="47">
        <f t="shared" si="118"/>
        <v>133.66169712800371</v>
      </c>
      <c r="AC396" s="42" t="s">
        <v>21</v>
      </c>
      <c r="AD396" s="42">
        <f t="shared" si="119"/>
        <v>4037.5772448480716</v>
      </c>
      <c r="AE396" s="42">
        <f t="shared" si="131"/>
        <v>4039.7890362485618</v>
      </c>
      <c r="AF396" s="31">
        <f t="shared" si="132"/>
        <v>88.103948250611779</v>
      </c>
      <c r="AG396" s="54">
        <f t="shared" si="133"/>
        <v>4.0397890362485622</v>
      </c>
      <c r="AH396" s="14">
        <f t="shared" si="134"/>
        <v>173.27637500844241</v>
      </c>
    </row>
    <row r="397" spans="8:34">
      <c r="H397" s="32">
        <f t="shared" si="120"/>
        <v>1282</v>
      </c>
      <c r="I397" s="50">
        <f t="shared" si="121"/>
        <v>1282000</v>
      </c>
      <c r="J397" s="42">
        <v>0</v>
      </c>
      <c r="K397" s="24" t="s">
        <v>21</v>
      </c>
      <c r="L397" s="24">
        <f t="shared" si="122"/>
        <v>-1064.1678505446268</v>
      </c>
      <c r="M397" s="32">
        <v>0</v>
      </c>
      <c r="N397" s="28" t="s">
        <v>21</v>
      </c>
      <c r="O397" s="31">
        <f t="shared" si="123"/>
        <v>1449.9078414847615</v>
      </c>
      <c r="P397" s="42">
        <f t="shared" si="124"/>
        <v>10</v>
      </c>
      <c r="Q397" s="42" t="s">
        <v>21</v>
      </c>
      <c r="R397" s="42">
        <v>0</v>
      </c>
      <c r="S397" s="32">
        <f t="shared" si="125"/>
        <v>10</v>
      </c>
      <c r="T397" s="42" t="s">
        <v>21</v>
      </c>
      <c r="U397" s="31">
        <f t="shared" si="126"/>
        <v>1449.9078414847615</v>
      </c>
      <c r="V397" s="24">
        <f t="shared" si="127"/>
        <v>1542945.3111606382</v>
      </c>
      <c r="W397" s="42" t="s">
        <v>21</v>
      </c>
      <c r="X397" s="24">
        <f t="shared" si="128"/>
        <v>-10641.678505446269</v>
      </c>
      <c r="Y397" s="42">
        <f t="shared" si="129"/>
        <v>10</v>
      </c>
      <c r="Z397" s="42" t="s">
        <v>21</v>
      </c>
      <c r="AA397" s="42">
        <f t="shared" si="130"/>
        <v>385.7399909401347</v>
      </c>
      <c r="AB397" s="47">
        <f t="shared" si="118"/>
        <v>131.1953349365462</v>
      </c>
      <c r="AC397" s="42" t="s">
        <v>21</v>
      </c>
      <c r="AD397" s="42">
        <f t="shared" si="119"/>
        <v>3996.5608804365006</v>
      </c>
      <c r="AE397" s="42">
        <f t="shared" si="131"/>
        <v>3998.7136790403597</v>
      </c>
      <c r="AF397" s="31">
        <f t="shared" si="132"/>
        <v>88.119823310824714</v>
      </c>
      <c r="AG397" s="54">
        <f t="shared" si="133"/>
        <v>3.9987136790403599</v>
      </c>
      <c r="AH397" s="14">
        <f t="shared" si="134"/>
        <v>175.05629464522977</v>
      </c>
    </row>
    <row r="398" spans="8:34">
      <c r="H398" s="32">
        <f t="shared" si="120"/>
        <v>1284</v>
      </c>
      <c r="I398" s="50">
        <f t="shared" si="121"/>
        <v>1284000</v>
      </c>
      <c r="J398" s="42">
        <v>0</v>
      </c>
      <c r="K398" s="24" t="s">
        <v>21</v>
      </c>
      <c r="L398" s="24">
        <f t="shared" si="122"/>
        <v>-1062.5102682229062</v>
      </c>
      <c r="M398" s="32">
        <v>0</v>
      </c>
      <c r="N398" s="28" t="s">
        <v>21</v>
      </c>
      <c r="O398" s="31">
        <f t="shared" si="123"/>
        <v>1452.1697881953462</v>
      </c>
      <c r="P398" s="42">
        <f t="shared" si="124"/>
        <v>10</v>
      </c>
      <c r="Q398" s="42" t="s">
        <v>21</v>
      </c>
      <c r="R398" s="42">
        <v>0</v>
      </c>
      <c r="S398" s="32">
        <f t="shared" si="125"/>
        <v>10</v>
      </c>
      <c r="T398" s="42" t="s">
        <v>21</v>
      </c>
      <c r="U398" s="31">
        <f t="shared" si="126"/>
        <v>1452.1697881953462</v>
      </c>
      <c r="V398" s="24">
        <f t="shared" si="127"/>
        <v>1542945.3111606382</v>
      </c>
      <c r="W398" s="42" t="s">
        <v>21</v>
      </c>
      <c r="X398" s="24">
        <f t="shared" si="128"/>
        <v>-10625.102682229062</v>
      </c>
      <c r="Y398" s="42">
        <f t="shared" si="129"/>
        <v>10</v>
      </c>
      <c r="Z398" s="42" t="s">
        <v>21</v>
      </c>
      <c r="AA398" s="42">
        <f t="shared" si="130"/>
        <v>389.65951997243997</v>
      </c>
      <c r="AB398" s="47">
        <f t="shared" si="118"/>
        <v>128.8030050872797</v>
      </c>
      <c r="AC398" s="42" t="s">
        <v>21</v>
      </c>
      <c r="AD398" s="42">
        <f t="shared" si="119"/>
        <v>3956.4214451088083</v>
      </c>
      <c r="AE398" s="42">
        <f t="shared" si="131"/>
        <v>3958.5175085423562</v>
      </c>
      <c r="AF398" s="31">
        <f t="shared" si="132"/>
        <v>88.135369767953435</v>
      </c>
      <c r="AG398" s="54">
        <f t="shared" si="133"/>
        <v>3.9585175085423563</v>
      </c>
      <c r="AH398" s="14">
        <f t="shared" si="134"/>
        <v>176.83387745271355</v>
      </c>
    </row>
    <row r="399" spans="8:34">
      <c r="H399" s="32">
        <f t="shared" si="120"/>
        <v>1286</v>
      </c>
      <c r="I399" s="50">
        <f t="shared" si="121"/>
        <v>1286000</v>
      </c>
      <c r="J399" s="42">
        <v>0</v>
      </c>
      <c r="K399" s="24" t="s">
        <v>21</v>
      </c>
      <c r="L399" s="24">
        <f t="shared" si="122"/>
        <v>-1060.8578416782361</v>
      </c>
      <c r="M399" s="32">
        <v>0</v>
      </c>
      <c r="N399" s="28" t="s">
        <v>21</v>
      </c>
      <c r="O399" s="31">
        <f t="shared" si="123"/>
        <v>1454.4317349059306</v>
      </c>
      <c r="P399" s="42">
        <f t="shared" si="124"/>
        <v>10</v>
      </c>
      <c r="Q399" s="42" t="s">
        <v>21</v>
      </c>
      <c r="R399" s="42">
        <v>0</v>
      </c>
      <c r="S399" s="32">
        <f t="shared" si="125"/>
        <v>10</v>
      </c>
      <c r="T399" s="42" t="s">
        <v>21</v>
      </c>
      <c r="U399" s="31">
        <f t="shared" si="126"/>
        <v>1454.4317349059306</v>
      </c>
      <c r="V399" s="24">
        <f t="shared" si="127"/>
        <v>1542945.311160638</v>
      </c>
      <c r="W399" s="42" t="s">
        <v>21</v>
      </c>
      <c r="X399" s="24">
        <f t="shared" si="128"/>
        <v>-10608.578416782362</v>
      </c>
      <c r="Y399" s="42">
        <f t="shared" si="129"/>
        <v>10</v>
      </c>
      <c r="Z399" s="42" t="s">
        <v>21</v>
      </c>
      <c r="AA399" s="42">
        <f t="shared" si="130"/>
        <v>393.5738932276945</v>
      </c>
      <c r="AB399" s="47">
        <f t="shared" si="118"/>
        <v>126.48168280815568</v>
      </c>
      <c r="AC399" s="42" t="s">
        <v>21</v>
      </c>
      <c r="AD399" s="42">
        <f t="shared" si="119"/>
        <v>3917.1309908013832</v>
      </c>
      <c r="AE399" s="42">
        <f t="shared" si="131"/>
        <v>3919.172465608347</v>
      </c>
      <c r="AF399" s="31">
        <f t="shared" si="132"/>
        <v>88.150598061090307</v>
      </c>
      <c r="AG399" s="54">
        <f t="shared" si="133"/>
        <v>3.9191724656083471</v>
      </c>
      <c r="AH399" s="14">
        <f t="shared" si="134"/>
        <v>178.60913397985502</v>
      </c>
    </row>
    <row r="400" spans="8:34">
      <c r="H400" s="32">
        <f t="shared" si="120"/>
        <v>1288</v>
      </c>
      <c r="I400" s="50">
        <f t="shared" si="121"/>
        <v>1288000</v>
      </c>
      <c r="J400" s="42">
        <v>0</v>
      </c>
      <c r="K400" s="24" t="s">
        <v>21</v>
      </c>
      <c r="L400" s="24">
        <f t="shared" si="122"/>
        <v>-1059.2105468930213</v>
      </c>
      <c r="M400" s="32">
        <v>0</v>
      </c>
      <c r="N400" s="28" t="s">
        <v>21</v>
      </c>
      <c r="O400" s="31">
        <f t="shared" si="123"/>
        <v>1456.6936816165153</v>
      </c>
      <c r="P400" s="42">
        <f t="shared" si="124"/>
        <v>10</v>
      </c>
      <c r="Q400" s="42" t="s">
        <v>21</v>
      </c>
      <c r="R400" s="42">
        <v>0</v>
      </c>
      <c r="S400" s="32">
        <f t="shared" si="125"/>
        <v>10</v>
      </c>
      <c r="T400" s="42" t="s">
        <v>21</v>
      </c>
      <c r="U400" s="31">
        <f t="shared" si="126"/>
        <v>1456.6936816165153</v>
      </c>
      <c r="V400" s="24">
        <f t="shared" si="127"/>
        <v>1542945.3111606378</v>
      </c>
      <c r="W400" s="42" t="s">
        <v>21</v>
      </c>
      <c r="X400" s="24">
        <f t="shared" si="128"/>
        <v>-10592.105468930213</v>
      </c>
      <c r="Y400" s="42">
        <f t="shared" si="129"/>
        <v>10</v>
      </c>
      <c r="Z400" s="42" t="s">
        <v>21</v>
      </c>
      <c r="AA400" s="42">
        <f t="shared" si="130"/>
        <v>397.483134723494</v>
      </c>
      <c r="AB400" s="47">
        <f t="shared" si="118"/>
        <v>124.22849826633707</v>
      </c>
      <c r="AC400" s="42" t="s">
        <v>21</v>
      </c>
      <c r="AD400" s="42">
        <f t="shared" si="119"/>
        <v>3878.6627443965594</v>
      </c>
      <c r="AE400" s="42">
        <f t="shared" si="131"/>
        <v>3880.651672664188</v>
      </c>
      <c r="AF400" s="31">
        <f t="shared" si="132"/>
        <v>88.165518189845869</v>
      </c>
      <c r="AG400" s="54">
        <f t="shared" si="133"/>
        <v>3.8806516726641882</v>
      </c>
      <c r="AH400" s="14">
        <f t="shared" si="134"/>
        <v>180.38207472494645</v>
      </c>
    </row>
    <row r="401" spans="8:34">
      <c r="H401" s="32">
        <f t="shared" si="120"/>
        <v>1290</v>
      </c>
      <c r="I401" s="50">
        <f t="shared" si="121"/>
        <v>1290000</v>
      </c>
      <c r="J401" s="42">
        <v>0</v>
      </c>
      <c r="K401" s="24" t="s">
        <v>21</v>
      </c>
      <c r="L401" s="24">
        <f t="shared" si="122"/>
        <v>-1057.5683599986137</v>
      </c>
      <c r="M401" s="32">
        <v>0</v>
      </c>
      <c r="N401" s="28" t="s">
        <v>21</v>
      </c>
      <c r="O401" s="31">
        <f t="shared" si="123"/>
        <v>1458.9556283270999</v>
      </c>
      <c r="P401" s="42">
        <f t="shared" si="124"/>
        <v>10</v>
      </c>
      <c r="Q401" s="42" t="s">
        <v>21</v>
      </c>
      <c r="R401" s="42">
        <v>0</v>
      </c>
      <c r="S401" s="32">
        <f t="shared" si="125"/>
        <v>10</v>
      </c>
      <c r="T401" s="42" t="s">
        <v>21</v>
      </c>
      <c r="U401" s="31">
        <f t="shared" si="126"/>
        <v>1458.9556283270999</v>
      </c>
      <c r="V401" s="24">
        <f t="shared" si="127"/>
        <v>1542945.311160638</v>
      </c>
      <c r="W401" s="42" t="s">
        <v>21</v>
      </c>
      <c r="X401" s="24">
        <f t="shared" si="128"/>
        <v>-10575.683599986136</v>
      </c>
      <c r="Y401" s="42">
        <f t="shared" si="129"/>
        <v>10</v>
      </c>
      <c r="Z401" s="42" t="s">
        <v>21</v>
      </c>
      <c r="AA401" s="42">
        <f t="shared" si="130"/>
        <v>401.38726832848624</v>
      </c>
      <c r="AB401" s="47">
        <f t="shared" si="118"/>
        <v>122.04072707761745</v>
      </c>
      <c r="AC401" s="42" t="s">
        <v>21</v>
      </c>
      <c r="AD401" s="42">
        <f t="shared" si="119"/>
        <v>3840.9910466521055</v>
      </c>
      <c r="AE401" s="42">
        <f t="shared" si="131"/>
        <v>3842.929372175251</v>
      </c>
      <c r="AF401" s="31">
        <f t="shared" si="132"/>
        <v>88.180139737244716</v>
      </c>
      <c r="AG401" s="54">
        <f t="shared" si="133"/>
        <v>3.8429293721752509</v>
      </c>
      <c r="AH401" s="14">
        <f t="shared" si="134"/>
        <v>182.15271013523002</v>
      </c>
    </row>
    <row r="402" spans="8:34">
      <c r="H402" s="32">
        <f t="shared" si="120"/>
        <v>1292</v>
      </c>
      <c r="I402" s="50">
        <f t="shared" si="121"/>
        <v>1292000</v>
      </c>
      <c r="J402" s="42">
        <v>0</v>
      </c>
      <c r="K402" s="24" t="s">
        <v>21</v>
      </c>
      <c r="L402" s="24">
        <f t="shared" si="122"/>
        <v>-1055.9312572741576</v>
      </c>
      <c r="M402" s="32">
        <v>0</v>
      </c>
      <c r="N402" s="28" t="s">
        <v>21</v>
      </c>
      <c r="O402" s="31">
        <f t="shared" si="123"/>
        <v>1461.2175750376846</v>
      </c>
      <c r="P402" s="42">
        <f t="shared" si="124"/>
        <v>10</v>
      </c>
      <c r="Q402" s="42" t="s">
        <v>21</v>
      </c>
      <c r="R402" s="42">
        <v>0</v>
      </c>
      <c r="S402" s="32">
        <f t="shared" si="125"/>
        <v>10</v>
      </c>
      <c r="T402" s="42" t="s">
        <v>21</v>
      </c>
      <c r="U402" s="31">
        <f t="shared" si="126"/>
        <v>1461.2175750376846</v>
      </c>
      <c r="V402" s="24">
        <f t="shared" si="127"/>
        <v>1542945.311160638</v>
      </c>
      <c r="W402" s="42" t="s">
        <v>21</v>
      </c>
      <c r="X402" s="24">
        <f t="shared" si="128"/>
        <v>-10559.312572741575</v>
      </c>
      <c r="Y402" s="42">
        <f t="shared" si="129"/>
        <v>10</v>
      </c>
      <c r="Z402" s="42" t="s">
        <v>21</v>
      </c>
      <c r="AA402" s="42">
        <f t="shared" si="130"/>
        <v>405.28631776352699</v>
      </c>
      <c r="AB402" s="47">
        <f t="shared" si="118"/>
        <v>119.91578148977732</v>
      </c>
      <c r="AC402" s="42" t="s">
        <v>21</v>
      </c>
      <c r="AD402" s="42">
        <f t="shared" si="119"/>
        <v>3804.0912948985983</v>
      </c>
      <c r="AE402" s="42">
        <f t="shared" si="131"/>
        <v>3805.980868918497</v>
      </c>
      <c r="AF402" s="31">
        <f t="shared" si="132"/>
        <v>88.194471891207925</v>
      </c>
      <c r="AG402" s="54">
        <f t="shared" si="133"/>
        <v>3.8059808689184971</v>
      </c>
      <c r="AH402" s="14">
        <f t="shared" si="134"/>
        <v>183.92105060657101</v>
      </c>
    </row>
    <row r="403" spans="8:34">
      <c r="H403" s="32">
        <f t="shared" si="120"/>
        <v>1294</v>
      </c>
      <c r="I403" s="50">
        <f t="shared" si="121"/>
        <v>1294000</v>
      </c>
      <c r="J403" s="42">
        <v>0</v>
      </c>
      <c r="K403" s="24" t="s">
        <v>21</v>
      </c>
      <c r="L403" s="24">
        <f t="shared" si="122"/>
        <v>-1054.2992151454494</v>
      </c>
      <c r="M403" s="32">
        <v>0</v>
      </c>
      <c r="N403" s="28" t="s">
        <v>21</v>
      </c>
      <c r="O403" s="31">
        <f t="shared" si="123"/>
        <v>1463.4795217482692</v>
      </c>
      <c r="P403" s="42">
        <f t="shared" si="124"/>
        <v>10</v>
      </c>
      <c r="Q403" s="42" t="s">
        <v>21</v>
      </c>
      <c r="R403" s="42">
        <v>0</v>
      </c>
      <c r="S403" s="32">
        <f t="shared" si="125"/>
        <v>10</v>
      </c>
      <c r="T403" s="42" t="s">
        <v>21</v>
      </c>
      <c r="U403" s="31">
        <f t="shared" si="126"/>
        <v>1463.4795217482692</v>
      </c>
      <c r="V403" s="24">
        <f t="shared" si="127"/>
        <v>1542945.3111606378</v>
      </c>
      <c r="W403" s="42" t="s">
        <v>21</v>
      </c>
      <c r="X403" s="24">
        <f t="shared" si="128"/>
        <v>-10542.992151454493</v>
      </c>
      <c r="Y403" s="42">
        <f t="shared" si="129"/>
        <v>10</v>
      </c>
      <c r="Z403" s="42" t="s">
        <v>21</v>
      </c>
      <c r="AA403" s="42">
        <f t="shared" si="130"/>
        <v>409.18030660281988</v>
      </c>
      <c r="AB403" s="47">
        <f t="shared" si="118"/>
        <v>117.85120218561138</v>
      </c>
      <c r="AC403" s="42" t="s">
        <v>21</v>
      </c>
      <c r="AD403" s="42">
        <f t="shared" si="119"/>
        <v>3767.9398892364889</v>
      </c>
      <c r="AE403" s="42">
        <f t="shared" si="131"/>
        <v>3769.7824757877052</v>
      </c>
      <c r="AF403" s="31">
        <f t="shared" si="132"/>
        <v>88.208523464717246</v>
      </c>
      <c r="AG403" s="54">
        <f t="shared" si="133"/>
        <v>3.769782475787705</v>
      </c>
      <c r="AH403" s="14">
        <f t="shared" si="134"/>
        <v>185.68710648317537</v>
      </c>
    </row>
    <row r="404" spans="8:34">
      <c r="H404" s="32">
        <f t="shared" si="120"/>
        <v>1296</v>
      </c>
      <c r="I404" s="50">
        <f t="shared" si="121"/>
        <v>1296000</v>
      </c>
      <c r="J404" s="42">
        <v>0</v>
      </c>
      <c r="K404" s="24" t="s">
        <v>21</v>
      </c>
      <c r="L404" s="24">
        <f t="shared" si="122"/>
        <v>-1052.6722101838052</v>
      </c>
      <c r="M404" s="32">
        <v>0</v>
      </c>
      <c r="N404" s="28" t="s">
        <v>21</v>
      </c>
      <c r="O404" s="31">
        <f t="shared" si="123"/>
        <v>1465.7414684588539</v>
      </c>
      <c r="P404" s="42">
        <f t="shared" si="124"/>
        <v>10</v>
      </c>
      <c r="Q404" s="42" t="s">
        <v>21</v>
      </c>
      <c r="R404" s="42">
        <v>0</v>
      </c>
      <c r="S404" s="32">
        <f t="shared" si="125"/>
        <v>10</v>
      </c>
      <c r="T404" s="42" t="s">
        <v>21</v>
      </c>
      <c r="U404" s="31">
        <f t="shared" si="126"/>
        <v>1465.7414684588539</v>
      </c>
      <c r="V404" s="24">
        <f t="shared" si="127"/>
        <v>1542945.311160638</v>
      </c>
      <c r="W404" s="42" t="s">
        <v>21</v>
      </c>
      <c r="X404" s="24">
        <f t="shared" si="128"/>
        <v>-10526.722101838051</v>
      </c>
      <c r="Y404" s="42">
        <f t="shared" si="129"/>
        <v>10</v>
      </c>
      <c r="Z404" s="42" t="s">
        <v>21</v>
      </c>
      <c r="AA404" s="42">
        <f t="shared" si="130"/>
        <v>413.0692582750487</v>
      </c>
      <c r="AB404" s="47">
        <f t="shared" si="118"/>
        <v>115.84465065622382</v>
      </c>
      <c r="AC404" s="42" t="s">
        <v>21</v>
      </c>
      <c r="AD404" s="42">
        <f t="shared" si="119"/>
        <v>3732.5141819860446</v>
      </c>
      <c r="AE404" s="42">
        <f t="shared" si="131"/>
        <v>3734.3114628820954</v>
      </c>
      <c r="AF404" s="31">
        <f t="shared" si="132"/>
        <v>88.222302914758799</v>
      </c>
      <c r="AG404" s="54">
        <f t="shared" si="133"/>
        <v>3.7343114628820953</v>
      </c>
      <c r="AH404" s="14">
        <f t="shared" si="134"/>
        <v>187.45088805735253</v>
      </c>
    </row>
    <row r="405" spans="8:34">
      <c r="H405" s="32">
        <f t="shared" si="120"/>
        <v>1298</v>
      </c>
      <c r="I405" s="50">
        <f t="shared" si="121"/>
        <v>1298000</v>
      </c>
      <c r="J405" s="42">
        <v>0</v>
      </c>
      <c r="K405" s="24" t="s">
        <v>21</v>
      </c>
      <c r="L405" s="24">
        <f t="shared" si="122"/>
        <v>-1051.0502191049395</v>
      </c>
      <c r="M405" s="32">
        <v>0</v>
      </c>
      <c r="N405" s="28" t="s">
        <v>21</v>
      </c>
      <c r="O405" s="31">
        <f t="shared" si="123"/>
        <v>1468.0034151694385</v>
      </c>
      <c r="P405" s="42">
        <f t="shared" si="124"/>
        <v>10</v>
      </c>
      <c r="Q405" s="42" t="s">
        <v>21</v>
      </c>
      <c r="R405" s="42">
        <v>0</v>
      </c>
      <c r="S405" s="32">
        <f t="shared" si="125"/>
        <v>10</v>
      </c>
      <c r="T405" s="42" t="s">
        <v>21</v>
      </c>
      <c r="U405" s="31">
        <f t="shared" si="126"/>
        <v>1468.0034151694385</v>
      </c>
      <c r="V405" s="24">
        <f t="shared" si="127"/>
        <v>1542945.3111606378</v>
      </c>
      <c r="W405" s="42" t="s">
        <v>21</v>
      </c>
      <c r="X405" s="24">
        <f t="shared" si="128"/>
        <v>-10510.502191049396</v>
      </c>
      <c r="Y405" s="42">
        <f t="shared" si="129"/>
        <v>10</v>
      </c>
      <c r="Z405" s="42" t="s">
        <v>21</v>
      </c>
      <c r="AA405" s="42">
        <f t="shared" si="130"/>
        <v>416.95319606449902</v>
      </c>
      <c r="AB405" s="47">
        <f t="shared" si="118"/>
        <v>113.8939020995896</v>
      </c>
      <c r="AC405" s="42" t="s">
        <v>21</v>
      </c>
      <c r="AD405" s="42">
        <f t="shared" si="119"/>
        <v>3697.7924301631633</v>
      </c>
      <c r="AE405" s="42">
        <f t="shared" si="131"/>
        <v>3699.546009648679</v>
      </c>
      <c r="AF405" s="31">
        <f t="shared" si="132"/>
        <v>88.235818360128249</v>
      </c>
      <c r="AG405" s="54">
        <f t="shared" si="133"/>
        <v>3.699546009648679</v>
      </c>
      <c r="AH405" s="14">
        <f t="shared" si="134"/>
        <v>189.21240556931858</v>
      </c>
    </row>
    <row r="406" spans="8:34">
      <c r="H406" s="32">
        <f t="shared" si="120"/>
        <v>1300</v>
      </c>
      <c r="I406" s="50">
        <f t="shared" si="121"/>
        <v>1300000</v>
      </c>
      <c r="J406" s="42">
        <v>0</v>
      </c>
      <c r="K406" s="24" t="s">
        <v>21</v>
      </c>
      <c r="L406" s="24">
        <f t="shared" si="122"/>
        <v>-1049.4332187678551</v>
      </c>
      <c r="M406" s="32">
        <v>0</v>
      </c>
      <c r="N406" s="28" t="s">
        <v>21</v>
      </c>
      <c r="O406" s="31">
        <f t="shared" si="123"/>
        <v>1470.2653618800232</v>
      </c>
      <c r="P406" s="42">
        <f t="shared" si="124"/>
        <v>10</v>
      </c>
      <c r="Q406" s="42" t="s">
        <v>21</v>
      </c>
      <c r="R406" s="42">
        <v>0</v>
      </c>
      <c r="S406" s="32">
        <f t="shared" si="125"/>
        <v>10</v>
      </c>
      <c r="T406" s="42" t="s">
        <v>21</v>
      </c>
      <c r="U406" s="31">
        <f t="shared" si="126"/>
        <v>1470.2653618800232</v>
      </c>
      <c r="V406" s="24">
        <f t="shared" si="127"/>
        <v>1542945.311160638</v>
      </c>
      <c r="W406" s="42" t="s">
        <v>21</v>
      </c>
      <c r="X406" s="24">
        <f t="shared" si="128"/>
        <v>-10494.332187678552</v>
      </c>
      <c r="Y406" s="42">
        <f t="shared" si="129"/>
        <v>10</v>
      </c>
      <c r="Z406" s="42" t="s">
        <v>21</v>
      </c>
      <c r="AA406" s="42">
        <f t="shared" si="130"/>
        <v>420.83214311216807</v>
      </c>
      <c r="AB406" s="47">
        <f t="shared" si="118"/>
        <v>111.99683880334113</v>
      </c>
      <c r="AC406" s="42" t="s">
        <v>21</v>
      </c>
      <c r="AD406" s="42">
        <f t="shared" si="119"/>
        <v>3663.7537507719517</v>
      </c>
      <c r="AE406" s="42">
        <f t="shared" si="131"/>
        <v>3665.4651598668192</v>
      </c>
      <c r="AF406" s="31">
        <f t="shared" si="132"/>
        <v>88.249077598178502</v>
      </c>
      <c r="AG406" s="54">
        <f t="shared" si="133"/>
        <v>3.6654651598668191</v>
      </c>
      <c r="AH406" s="14">
        <f t="shared" si="134"/>
        <v>190.9716692070356</v>
      </c>
    </row>
    <row r="407" spans="8:34">
      <c r="H407" s="32">
        <f t="shared" si="120"/>
        <v>1302</v>
      </c>
      <c r="I407" s="50">
        <f t="shared" si="121"/>
        <v>1302000</v>
      </c>
      <c r="J407" s="42">
        <v>0</v>
      </c>
      <c r="K407" s="24" t="s">
        <v>21</v>
      </c>
      <c r="L407" s="24">
        <f t="shared" si="122"/>
        <v>-1047.8211861737416</v>
      </c>
      <c r="M407" s="32">
        <v>0</v>
      </c>
      <c r="N407" s="28" t="s">
        <v>21</v>
      </c>
      <c r="O407" s="31">
        <f t="shared" si="123"/>
        <v>1472.5273085906078</v>
      </c>
      <c r="P407" s="42">
        <f t="shared" si="124"/>
        <v>10</v>
      </c>
      <c r="Q407" s="42" t="s">
        <v>21</v>
      </c>
      <c r="R407" s="42">
        <v>0</v>
      </c>
      <c r="S407" s="32">
        <f t="shared" si="125"/>
        <v>10</v>
      </c>
      <c r="T407" s="42" t="s">
        <v>21</v>
      </c>
      <c r="U407" s="31">
        <f t="shared" si="126"/>
        <v>1472.5273085906078</v>
      </c>
      <c r="V407" s="24">
        <f t="shared" si="127"/>
        <v>1542945.311160638</v>
      </c>
      <c r="W407" s="42" t="s">
        <v>21</v>
      </c>
      <c r="X407" s="24">
        <f t="shared" si="128"/>
        <v>-10478.211861737416</v>
      </c>
      <c r="Y407" s="42">
        <f t="shared" si="129"/>
        <v>10</v>
      </c>
      <c r="Z407" s="42" t="s">
        <v>21</v>
      </c>
      <c r="AA407" s="42">
        <f t="shared" si="130"/>
        <v>424.70612241686626</v>
      </c>
      <c r="AB407" s="47">
        <f t="shared" si="118"/>
        <v>110.15144397431477</v>
      </c>
      <c r="AC407" s="42" t="s">
        <v>21</v>
      </c>
      <c r="AD407" s="42">
        <f t="shared" si="119"/>
        <v>3630.3780787212495</v>
      </c>
      <c r="AE407" s="42">
        <f t="shared" si="131"/>
        <v>3632.0487792800109</v>
      </c>
      <c r="AF407" s="31">
        <f t="shared" si="132"/>
        <v>88.262088120583087</v>
      </c>
      <c r="AG407" s="54">
        <f t="shared" si="133"/>
        <v>3.6320487792800109</v>
      </c>
      <c r="AH407" s="14">
        <f t="shared" si="134"/>
        <v>192.72868910608699</v>
      </c>
    </row>
    <row r="408" spans="8:34">
      <c r="H408" s="32">
        <f t="shared" si="120"/>
        <v>1304</v>
      </c>
      <c r="I408" s="50">
        <f t="shared" si="121"/>
        <v>1304000</v>
      </c>
      <c r="J408" s="42">
        <v>0</v>
      </c>
      <c r="K408" s="24" t="s">
        <v>21</v>
      </c>
      <c r="L408" s="24">
        <f t="shared" si="122"/>
        <v>-1046.2140984648861</v>
      </c>
      <c r="M408" s="32">
        <v>0</v>
      </c>
      <c r="N408" s="28" t="s">
        <v>21</v>
      </c>
      <c r="O408" s="31">
        <f t="shared" si="123"/>
        <v>1474.7892553011925</v>
      </c>
      <c r="P408" s="42">
        <f t="shared" si="124"/>
        <v>10</v>
      </c>
      <c r="Q408" s="42" t="s">
        <v>21</v>
      </c>
      <c r="R408" s="42">
        <v>0</v>
      </c>
      <c r="S408" s="32">
        <f t="shared" si="125"/>
        <v>10</v>
      </c>
      <c r="T408" s="42" t="s">
        <v>21</v>
      </c>
      <c r="U408" s="31">
        <f t="shared" si="126"/>
        <v>1474.7892553011925</v>
      </c>
      <c r="V408" s="24">
        <f t="shared" si="127"/>
        <v>1542945.3111606378</v>
      </c>
      <c r="W408" s="42" t="s">
        <v>21</v>
      </c>
      <c r="X408" s="24">
        <f t="shared" si="128"/>
        <v>-10462.14098464886</v>
      </c>
      <c r="Y408" s="42">
        <f t="shared" si="129"/>
        <v>10</v>
      </c>
      <c r="Z408" s="42" t="s">
        <v>21</v>
      </c>
      <c r="AA408" s="42">
        <f t="shared" si="130"/>
        <v>428.57515683630641</v>
      </c>
      <c r="AB408" s="47">
        <f t="shared" si="118"/>
        <v>108.35579598063148</v>
      </c>
      <c r="AC408" s="42" t="s">
        <v>21</v>
      </c>
      <c r="AD408" s="42">
        <f t="shared" si="119"/>
        <v>3597.646127187309</v>
      </c>
      <c r="AE408" s="42">
        <f t="shared" si="131"/>
        <v>3599.2775156951207</v>
      </c>
      <c r="AF408" s="31">
        <f t="shared" si="132"/>
        <v>88.274857128179249</v>
      </c>
      <c r="AG408" s="54">
        <f t="shared" si="133"/>
        <v>3.5992775156951207</v>
      </c>
      <c r="AH408" s="14">
        <f t="shared" si="134"/>
        <v>194.4834753495829</v>
      </c>
    </row>
    <row r="409" spans="8:34">
      <c r="H409" s="32">
        <f t="shared" si="120"/>
        <v>1306</v>
      </c>
      <c r="I409" s="50">
        <f t="shared" si="121"/>
        <v>1306000</v>
      </c>
      <c r="J409" s="42">
        <v>0</v>
      </c>
      <c r="K409" s="24" t="s">
        <v>21</v>
      </c>
      <c r="L409" s="24">
        <f t="shared" si="122"/>
        <v>-1044.6119329235923</v>
      </c>
      <c r="M409" s="32">
        <v>0</v>
      </c>
      <c r="N409" s="28" t="s">
        <v>21</v>
      </c>
      <c r="O409" s="31">
        <f t="shared" si="123"/>
        <v>1477.0512020117771</v>
      </c>
      <c r="P409" s="42">
        <f t="shared" si="124"/>
        <v>10</v>
      </c>
      <c r="Q409" s="42" t="s">
        <v>21</v>
      </c>
      <c r="R409" s="42">
        <v>0</v>
      </c>
      <c r="S409" s="32">
        <f t="shared" si="125"/>
        <v>10</v>
      </c>
      <c r="T409" s="42" t="s">
        <v>21</v>
      </c>
      <c r="U409" s="31">
        <f t="shared" si="126"/>
        <v>1477.0512020117771</v>
      </c>
      <c r="V409" s="24">
        <f t="shared" si="127"/>
        <v>1542945.311160638</v>
      </c>
      <c r="W409" s="42" t="s">
        <v>21</v>
      </c>
      <c r="X409" s="24">
        <f t="shared" si="128"/>
        <v>-10446.119329235924</v>
      </c>
      <c r="Y409" s="42">
        <f t="shared" si="129"/>
        <v>10</v>
      </c>
      <c r="Z409" s="42" t="s">
        <v>21</v>
      </c>
      <c r="AA409" s="42">
        <f t="shared" si="130"/>
        <v>432.4392690881848</v>
      </c>
      <c r="AB409" s="47">
        <f t="shared" si="118"/>
        <v>106.60806297500781</v>
      </c>
      <c r="AC409" s="42" t="s">
        <v>21</v>
      </c>
      <c r="AD409" s="42">
        <f t="shared" si="119"/>
        <v>3565.5393502583634</v>
      </c>
      <c r="AE409" s="42">
        <f t="shared" si="131"/>
        <v>3567.1327613830294</v>
      </c>
      <c r="AF409" s="31">
        <f t="shared" si="132"/>
        <v>88.287391544955071</v>
      </c>
      <c r="AG409" s="54">
        <f t="shared" si="133"/>
        <v>3.5671327613830295</v>
      </c>
      <c r="AH409" s="14">
        <f t="shared" si="134"/>
        <v>196.23603796809618</v>
      </c>
    </row>
    <row r="410" spans="8:34">
      <c r="H410" s="32">
        <f t="shared" si="120"/>
        <v>1308</v>
      </c>
      <c r="I410" s="50">
        <f t="shared" si="121"/>
        <v>1308000</v>
      </c>
      <c r="J410" s="42">
        <v>0</v>
      </c>
      <c r="K410" s="24" t="s">
        <v>21</v>
      </c>
      <c r="L410" s="24">
        <f t="shared" si="122"/>
        <v>-1043.0146669711098</v>
      </c>
      <c r="M410" s="32">
        <v>0</v>
      </c>
      <c r="N410" s="28" t="s">
        <v>21</v>
      </c>
      <c r="O410" s="31">
        <f t="shared" si="123"/>
        <v>1479.3131487223618</v>
      </c>
      <c r="P410" s="42">
        <f t="shared" si="124"/>
        <v>10</v>
      </c>
      <c r="Q410" s="42" t="s">
        <v>21</v>
      </c>
      <c r="R410" s="42">
        <v>0</v>
      </c>
      <c r="S410" s="32">
        <f t="shared" si="125"/>
        <v>10</v>
      </c>
      <c r="T410" s="42" t="s">
        <v>21</v>
      </c>
      <c r="U410" s="31">
        <f t="shared" si="126"/>
        <v>1479.3131487223618</v>
      </c>
      <c r="V410" s="24">
        <f t="shared" si="127"/>
        <v>1542945.311160638</v>
      </c>
      <c r="W410" s="42" t="s">
        <v>21</v>
      </c>
      <c r="X410" s="24">
        <f t="shared" si="128"/>
        <v>-10430.146669711099</v>
      </c>
      <c r="Y410" s="42">
        <f t="shared" si="129"/>
        <v>10</v>
      </c>
      <c r="Z410" s="42" t="s">
        <v>21</v>
      </c>
      <c r="AA410" s="42">
        <f t="shared" si="130"/>
        <v>436.29848175125198</v>
      </c>
      <c r="AB410" s="47">
        <f t="shared" si="118"/>
        <v>104.90649787064822</v>
      </c>
      <c r="AC410" s="42" t="s">
        <v>21</v>
      </c>
      <c r="AD410" s="42">
        <f t="shared" si="119"/>
        <v>3534.0399077093666</v>
      </c>
      <c r="AE410" s="42">
        <f t="shared" si="131"/>
        <v>3535.5966176273437</v>
      </c>
      <c r="AF410" s="31">
        <f t="shared" si="132"/>
        <v>88.299698031237995</v>
      </c>
      <c r="AG410" s="54">
        <f t="shared" si="133"/>
        <v>3.5355966176273439</v>
      </c>
      <c r="AH410" s="14">
        <f t="shared" si="134"/>
        <v>197.98638693962593</v>
      </c>
    </row>
    <row r="411" spans="8:34">
      <c r="H411" s="32">
        <f t="shared" si="120"/>
        <v>1310</v>
      </c>
      <c r="I411" s="50">
        <f t="shared" si="121"/>
        <v>1310000</v>
      </c>
      <c r="J411" s="42">
        <v>0</v>
      </c>
      <c r="K411" s="24" t="s">
        <v>21</v>
      </c>
      <c r="L411" s="24">
        <f t="shared" si="122"/>
        <v>-1041.4222781665737</v>
      </c>
      <c r="M411" s="32">
        <v>0</v>
      </c>
      <c r="N411" s="28" t="s">
        <v>21</v>
      </c>
      <c r="O411" s="31">
        <f t="shared" si="123"/>
        <v>1481.5750954329465</v>
      </c>
      <c r="P411" s="42">
        <f t="shared" si="124"/>
        <v>10</v>
      </c>
      <c r="Q411" s="42" t="s">
        <v>21</v>
      </c>
      <c r="R411" s="42">
        <v>0</v>
      </c>
      <c r="S411" s="32">
        <f t="shared" si="125"/>
        <v>10</v>
      </c>
      <c r="T411" s="42" t="s">
        <v>21</v>
      </c>
      <c r="U411" s="31">
        <f t="shared" si="126"/>
        <v>1481.5750954329465</v>
      </c>
      <c r="V411" s="24">
        <f t="shared" si="127"/>
        <v>1542945.311160638</v>
      </c>
      <c r="W411" s="42" t="s">
        <v>21</v>
      </c>
      <c r="X411" s="24">
        <f t="shared" si="128"/>
        <v>-10414.222781665738</v>
      </c>
      <c r="Y411" s="42">
        <f t="shared" si="129"/>
        <v>10</v>
      </c>
      <c r="Z411" s="42" t="s">
        <v>21</v>
      </c>
      <c r="AA411" s="42">
        <f t="shared" si="130"/>
        <v>440.15281726637272</v>
      </c>
      <c r="AB411" s="47">
        <f t="shared" si="118"/>
        <v>103.24943364347261</v>
      </c>
      <c r="AC411" s="42" t="s">
        <v>21</v>
      </c>
      <c r="AD411" s="42">
        <f t="shared" si="119"/>
        <v>3503.130631766614</v>
      </c>
      <c r="AE411" s="42">
        <f t="shared" si="131"/>
        <v>3504.651861279413</v>
      </c>
      <c r="AF411" s="31">
        <f t="shared" si="132"/>
        <v>88.31178299613525</v>
      </c>
      <c r="AG411" s="54">
        <f t="shared" si="133"/>
        <v>3.5046518612794131</v>
      </c>
      <c r="AH411" s="14">
        <f t="shared" si="134"/>
        <v>199.73453218958446</v>
      </c>
    </row>
    <row r="412" spans="8:34">
      <c r="H412" s="32">
        <f t="shared" si="120"/>
        <v>1312</v>
      </c>
      <c r="I412" s="50">
        <f t="shared" si="121"/>
        <v>1312000</v>
      </c>
      <c r="J412" s="42">
        <v>0</v>
      </c>
      <c r="K412" s="24" t="s">
        <v>21</v>
      </c>
      <c r="L412" s="24">
        <f t="shared" si="122"/>
        <v>-1039.8347442059539</v>
      </c>
      <c r="M412" s="32">
        <v>0</v>
      </c>
      <c r="N412" s="28" t="s">
        <v>21</v>
      </c>
      <c r="O412" s="31">
        <f t="shared" si="123"/>
        <v>1483.8370421435311</v>
      </c>
      <c r="P412" s="42">
        <f t="shared" si="124"/>
        <v>10</v>
      </c>
      <c r="Q412" s="42" t="s">
        <v>21</v>
      </c>
      <c r="R412" s="42">
        <v>0</v>
      </c>
      <c r="S412" s="32">
        <f t="shared" si="125"/>
        <v>10</v>
      </c>
      <c r="T412" s="42" t="s">
        <v>21</v>
      </c>
      <c r="U412" s="31">
        <f t="shared" si="126"/>
        <v>1483.8370421435311</v>
      </c>
      <c r="V412" s="24">
        <f t="shared" si="127"/>
        <v>1542945.311160638</v>
      </c>
      <c r="W412" s="42" t="s">
        <v>21</v>
      </c>
      <c r="X412" s="24">
        <f t="shared" si="128"/>
        <v>-10398.347442059539</v>
      </c>
      <c r="Y412" s="42">
        <f t="shared" si="129"/>
        <v>10</v>
      </c>
      <c r="Z412" s="42" t="s">
        <v>21</v>
      </c>
      <c r="AA412" s="42">
        <f t="shared" si="130"/>
        <v>444.00229793757717</v>
      </c>
      <c r="AB412" s="47">
        <f t="shared" si="118"/>
        <v>101.63527893661302</v>
      </c>
      <c r="AC412" s="42" t="s">
        <v>21</v>
      </c>
      <c r="AD412" s="42">
        <f t="shared" si="119"/>
        <v>3472.7949957323276</v>
      </c>
      <c r="AE412" s="42">
        <f t="shared" si="131"/>
        <v>3474.2819131883957</v>
      </c>
      <c r="AF412" s="31">
        <f t="shared" si="132"/>
        <v>88.323652609276806</v>
      </c>
      <c r="AG412" s="54">
        <f t="shared" si="133"/>
        <v>3.4742819131883955</v>
      </c>
      <c r="AH412" s="14">
        <f t="shared" si="134"/>
        <v>201.48048359080929</v>
      </c>
    </row>
    <row r="413" spans="8:34">
      <c r="H413" s="32">
        <f t="shared" si="120"/>
        <v>1314</v>
      </c>
      <c r="I413" s="50">
        <f t="shared" si="121"/>
        <v>1314000</v>
      </c>
      <c r="J413" s="42">
        <v>0</v>
      </c>
      <c r="K413" s="24" t="s">
        <v>21</v>
      </c>
      <c r="L413" s="24">
        <f t="shared" si="122"/>
        <v>-1038.2520429210133</v>
      </c>
      <c r="M413" s="32">
        <v>0</v>
      </c>
      <c r="N413" s="28" t="s">
        <v>21</v>
      </c>
      <c r="O413" s="31">
        <f t="shared" si="123"/>
        <v>1486.0989888541158</v>
      </c>
      <c r="P413" s="42">
        <f t="shared" si="124"/>
        <v>10</v>
      </c>
      <c r="Q413" s="42" t="s">
        <v>21</v>
      </c>
      <c r="R413" s="42">
        <v>0</v>
      </c>
      <c r="S413" s="32">
        <f t="shared" si="125"/>
        <v>10</v>
      </c>
      <c r="T413" s="42" t="s">
        <v>21</v>
      </c>
      <c r="U413" s="31">
        <f t="shared" si="126"/>
        <v>1486.0989888541158</v>
      </c>
      <c r="V413" s="24">
        <f t="shared" si="127"/>
        <v>1542945.3111606378</v>
      </c>
      <c r="W413" s="42" t="s">
        <v>21</v>
      </c>
      <c r="X413" s="24">
        <f t="shared" si="128"/>
        <v>-10382.520429210133</v>
      </c>
      <c r="Y413" s="42">
        <f t="shared" si="129"/>
        <v>10</v>
      </c>
      <c r="Z413" s="42" t="s">
        <v>21</v>
      </c>
      <c r="AA413" s="42">
        <f t="shared" si="130"/>
        <v>447.84694593310246</v>
      </c>
      <c r="AB413" s="47">
        <f t="shared" si="118"/>
        <v>100.06251394509654</v>
      </c>
      <c r="AC413" s="42" t="s">
        <v>21</v>
      </c>
      <c r="AD413" s="42">
        <f t="shared" si="119"/>
        <v>3443.0170843489823</v>
      </c>
      <c r="AE413" s="42">
        <f t="shared" si="131"/>
        <v>3444.4708083849364</v>
      </c>
      <c r="AF413" s="31">
        <f t="shared" si="132"/>
        <v>88.335312811906505</v>
      </c>
      <c r="AG413" s="54">
        <f t="shared" si="133"/>
        <v>3.4444708083849362</v>
      </c>
      <c r="AH413" s="14">
        <f t="shared" si="134"/>
        <v>203.22425096359581</v>
      </c>
    </row>
    <row r="414" spans="8:34">
      <c r="H414" s="32">
        <f t="shared" si="120"/>
        <v>1316</v>
      </c>
      <c r="I414" s="50">
        <f t="shared" si="121"/>
        <v>1316000</v>
      </c>
      <c r="J414" s="42">
        <v>0</v>
      </c>
      <c r="K414" s="24" t="s">
        <v>21</v>
      </c>
      <c r="L414" s="24">
        <f t="shared" si="122"/>
        <v>-1036.6741522782763</v>
      </c>
      <c r="M414" s="32">
        <v>0</v>
      </c>
      <c r="N414" s="28" t="s">
        <v>21</v>
      </c>
      <c r="O414" s="31">
        <f t="shared" si="123"/>
        <v>1488.3609355647004</v>
      </c>
      <c r="P414" s="42">
        <f t="shared" si="124"/>
        <v>10</v>
      </c>
      <c r="Q414" s="42" t="s">
        <v>21</v>
      </c>
      <c r="R414" s="42">
        <v>0</v>
      </c>
      <c r="S414" s="32">
        <f t="shared" si="125"/>
        <v>10</v>
      </c>
      <c r="T414" s="42" t="s">
        <v>21</v>
      </c>
      <c r="U414" s="31">
        <f t="shared" si="126"/>
        <v>1488.3609355647004</v>
      </c>
      <c r="V414" s="24">
        <f t="shared" si="127"/>
        <v>1542945.311160638</v>
      </c>
      <c r="W414" s="42" t="s">
        <v>21</v>
      </c>
      <c r="X414" s="24">
        <f t="shared" si="128"/>
        <v>-10366.741522782762</v>
      </c>
      <c r="Y414" s="42">
        <f t="shared" si="129"/>
        <v>10</v>
      </c>
      <c r="Z414" s="42" t="s">
        <v>21</v>
      </c>
      <c r="AA414" s="42">
        <f t="shared" si="130"/>
        <v>451.68678328642409</v>
      </c>
      <c r="AB414" s="47">
        <f t="shared" si="118"/>
        <v>98.529686560433291</v>
      </c>
      <c r="AC414" s="42" t="s">
        <v>21</v>
      </c>
      <c r="AD414" s="42">
        <f t="shared" si="119"/>
        <v>3413.7815657918964</v>
      </c>
      <c r="AE414" s="42">
        <f t="shared" si="131"/>
        <v>3415.2031679058668</v>
      </c>
      <c r="AF414" s="31">
        <f t="shared" si="132"/>
        <v>88.346769327361343</v>
      </c>
      <c r="AG414" s="54">
        <f t="shared" si="133"/>
        <v>3.415203167905867</v>
      </c>
      <c r="AH414" s="14">
        <f t="shared" si="134"/>
        <v>204.9658440757496</v>
      </c>
    </row>
    <row r="415" spans="8:34">
      <c r="H415" s="32">
        <f t="shared" si="120"/>
        <v>1318</v>
      </c>
      <c r="I415" s="50">
        <f t="shared" si="121"/>
        <v>1318000</v>
      </c>
      <c r="J415" s="42">
        <v>0</v>
      </c>
      <c r="K415" s="24" t="s">
        <v>21</v>
      </c>
      <c r="L415" s="24">
        <f t="shared" si="122"/>
        <v>-1035.1010503780058</v>
      </c>
      <c r="M415" s="32">
        <v>0</v>
      </c>
      <c r="N415" s="28" t="s">
        <v>21</v>
      </c>
      <c r="O415" s="31">
        <f t="shared" si="123"/>
        <v>1490.6228822752851</v>
      </c>
      <c r="P415" s="42">
        <f t="shared" si="124"/>
        <v>10</v>
      </c>
      <c r="Q415" s="42" t="s">
        <v>21</v>
      </c>
      <c r="R415" s="42">
        <v>0</v>
      </c>
      <c r="S415" s="32">
        <f t="shared" si="125"/>
        <v>10</v>
      </c>
      <c r="T415" s="42" t="s">
        <v>21</v>
      </c>
      <c r="U415" s="31">
        <f t="shared" si="126"/>
        <v>1490.6228822752851</v>
      </c>
      <c r="V415" s="24">
        <f t="shared" si="127"/>
        <v>1542945.311160638</v>
      </c>
      <c r="W415" s="42" t="s">
        <v>21</v>
      </c>
      <c r="X415" s="24">
        <f t="shared" si="128"/>
        <v>-10351.010503780057</v>
      </c>
      <c r="Y415" s="42">
        <f t="shared" si="129"/>
        <v>10</v>
      </c>
      <c r="Z415" s="42" t="s">
        <v>21</v>
      </c>
      <c r="AA415" s="42">
        <f t="shared" si="130"/>
        <v>455.5218318972793</v>
      </c>
      <c r="AB415" s="47">
        <f t="shared" si="118"/>
        <v>97.035408756466339</v>
      </c>
      <c r="AC415" s="42" t="s">
        <v>21</v>
      </c>
      <c r="AD415" s="42">
        <f t="shared" si="119"/>
        <v>3385.0736651866782</v>
      </c>
      <c r="AE415" s="42">
        <f t="shared" si="131"/>
        <v>3386.4641721555104</v>
      </c>
      <c r="AF415" s="31">
        <f t="shared" si="132"/>
        <v>88.358027670980249</v>
      </c>
      <c r="AG415" s="54">
        <f t="shared" si="133"/>
        <v>3.3864641721555104</v>
      </c>
      <c r="AH415" s="14">
        <f t="shared" si="134"/>
        <v>206.70527264265863</v>
      </c>
    </row>
    <row r="416" spans="8:34">
      <c r="H416" s="32">
        <f t="shared" si="120"/>
        <v>1320</v>
      </c>
      <c r="I416" s="50">
        <f t="shared" si="121"/>
        <v>1320000</v>
      </c>
      <c r="J416" s="42">
        <v>0</v>
      </c>
      <c r="K416" s="24" t="s">
        <v>21</v>
      </c>
      <c r="L416" s="24">
        <f t="shared" si="122"/>
        <v>-1033.5327154531906</v>
      </c>
      <c r="M416" s="32">
        <v>0</v>
      </c>
      <c r="N416" s="28" t="s">
        <v>21</v>
      </c>
      <c r="O416" s="31">
        <f t="shared" si="123"/>
        <v>1492.8848289858697</v>
      </c>
      <c r="P416" s="42">
        <f t="shared" si="124"/>
        <v>10</v>
      </c>
      <c r="Q416" s="42" t="s">
        <v>21</v>
      </c>
      <c r="R416" s="42">
        <v>0</v>
      </c>
      <c r="S416" s="32">
        <f t="shared" si="125"/>
        <v>10</v>
      </c>
      <c r="T416" s="42" t="s">
        <v>21</v>
      </c>
      <c r="U416" s="31">
        <f t="shared" si="126"/>
        <v>1492.8848289858697</v>
      </c>
      <c r="V416" s="24">
        <f t="shared" si="127"/>
        <v>1542945.311160638</v>
      </c>
      <c r="W416" s="42" t="s">
        <v>21</v>
      </c>
      <c r="X416" s="24">
        <f t="shared" si="128"/>
        <v>-10335.327154531906</v>
      </c>
      <c r="Y416" s="42">
        <f t="shared" si="129"/>
        <v>10</v>
      </c>
      <c r="Z416" s="42" t="s">
        <v>21</v>
      </c>
      <c r="AA416" s="42">
        <f t="shared" si="130"/>
        <v>459.35211353267914</v>
      </c>
      <c r="AB416" s="47">
        <f t="shared" si="118"/>
        <v>95.578353199336888</v>
      </c>
      <c r="AC416" s="42" t="s">
        <v>21</v>
      </c>
      <c r="AD416" s="42">
        <f t="shared" si="119"/>
        <v>3356.8791395556404</v>
      </c>
      <c r="AE416" s="42">
        <f t="shared" si="131"/>
        <v>3358.2395357067835</v>
      </c>
      <c r="AF416" s="31">
        <f t="shared" si="132"/>
        <v>88.36909315947571</v>
      </c>
      <c r="AG416" s="54">
        <f t="shared" si="133"/>
        <v>3.3582395357067836</v>
      </c>
      <c r="AH416" s="14">
        <f t="shared" si="134"/>
        <v>208.44254632737989</v>
      </c>
    </row>
    <row r="417" spans="8:34">
      <c r="H417" s="32">
        <f t="shared" si="120"/>
        <v>1322</v>
      </c>
      <c r="I417" s="50">
        <f t="shared" si="121"/>
        <v>1322000</v>
      </c>
      <c r="J417" s="42">
        <v>0</v>
      </c>
      <c r="K417" s="24" t="s">
        <v>21</v>
      </c>
      <c r="L417" s="24">
        <f t="shared" si="122"/>
        <v>-1031.9691258685411</v>
      </c>
      <c r="M417" s="32">
        <v>0</v>
      </c>
      <c r="N417" s="28" t="s">
        <v>21</v>
      </c>
      <c r="O417" s="31">
        <f t="shared" si="123"/>
        <v>1495.1467756964544</v>
      </c>
      <c r="P417" s="42">
        <f t="shared" si="124"/>
        <v>10</v>
      </c>
      <c r="Q417" s="42" t="s">
        <v>21</v>
      </c>
      <c r="R417" s="42">
        <v>0</v>
      </c>
      <c r="S417" s="32">
        <f t="shared" si="125"/>
        <v>10</v>
      </c>
      <c r="T417" s="42" t="s">
        <v>21</v>
      </c>
      <c r="U417" s="31">
        <f t="shared" si="126"/>
        <v>1495.1467756964544</v>
      </c>
      <c r="V417" s="24">
        <f t="shared" si="127"/>
        <v>1542945.3111606378</v>
      </c>
      <c r="W417" s="42" t="s">
        <v>21</v>
      </c>
      <c r="X417" s="24">
        <f t="shared" si="128"/>
        <v>-10319.691258685412</v>
      </c>
      <c r="Y417" s="42">
        <f t="shared" si="129"/>
        <v>10</v>
      </c>
      <c r="Z417" s="42" t="s">
        <v>21</v>
      </c>
      <c r="AA417" s="42">
        <f t="shared" si="130"/>
        <v>463.17764982791323</v>
      </c>
      <c r="AB417" s="47">
        <f t="shared" si="118"/>
        <v>94.157250065776097</v>
      </c>
      <c r="AC417" s="42" t="s">
        <v>21</v>
      </c>
      <c r="AD417" s="42">
        <f t="shared" si="119"/>
        <v>3329.1842541039891</v>
      </c>
      <c r="AE417" s="42">
        <f t="shared" si="131"/>
        <v>3330.5154834520563</v>
      </c>
      <c r="AF417" s="31">
        <f t="shared" si="132"/>
        <v>88.379970919803483</v>
      </c>
      <c r="AG417" s="54">
        <f t="shared" si="133"/>
        <v>3.3305154834520563</v>
      </c>
      <c r="AH417" s="14">
        <f t="shared" si="134"/>
        <v>210.17767474074458</v>
      </c>
    </row>
    <row r="418" spans="8:34">
      <c r="H418" s="32">
        <f t="shared" si="120"/>
        <v>1324</v>
      </c>
      <c r="I418" s="50">
        <f t="shared" si="121"/>
        <v>1324000</v>
      </c>
      <c r="J418" s="42">
        <v>0</v>
      </c>
      <c r="K418" s="24" t="s">
        <v>21</v>
      </c>
      <c r="L418" s="24">
        <f t="shared" si="122"/>
        <v>-1030.4102601194952</v>
      </c>
      <c r="M418" s="32">
        <v>0</v>
      </c>
      <c r="N418" s="28" t="s">
        <v>21</v>
      </c>
      <c r="O418" s="31">
        <f t="shared" si="123"/>
        <v>1497.408722407039</v>
      </c>
      <c r="P418" s="42">
        <f t="shared" si="124"/>
        <v>10</v>
      </c>
      <c r="Q418" s="42" t="s">
        <v>21</v>
      </c>
      <c r="R418" s="42">
        <v>0</v>
      </c>
      <c r="S418" s="32">
        <f t="shared" si="125"/>
        <v>10</v>
      </c>
      <c r="T418" s="42" t="s">
        <v>21</v>
      </c>
      <c r="U418" s="31">
        <f t="shared" si="126"/>
        <v>1497.408722407039</v>
      </c>
      <c r="V418" s="24">
        <f t="shared" si="127"/>
        <v>1542945.311160638</v>
      </c>
      <c r="W418" s="42" t="s">
        <v>21</v>
      </c>
      <c r="X418" s="24">
        <f t="shared" si="128"/>
        <v>-10304.102601194953</v>
      </c>
      <c r="Y418" s="42">
        <f t="shared" si="129"/>
        <v>10</v>
      </c>
      <c r="Z418" s="42" t="s">
        <v>21</v>
      </c>
      <c r="AA418" s="42">
        <f t="shared" si="130"/>
        <v>466.99846228754382</v>
      </c>
      <c r="AB418" s="47">
        <f t="shared" si="118"/>
        <v>92.770884055180687</v>
      </c>
      <c r="AC418" s="42" t="s">
        <v>21</v>
      </c>
      <c r="AD418" s="42">
        <f t="shared" si="119"/>
        <v>3301.9757597630446</v>
      </c>
      <c r="AE418" s="42">
        <f t="shared" si="131"/>
        <v>3303.2787280202551</v>
      </c>
      <c r="AF418" s="31">
        <f t="shared" si="132"/>
        <v>88.390665897562826</v>
      </c>
      <c r="AG418" s="54">
        <f t="shared" si="133"/>
        <v>3.3032787280202554</v>
      </c>
      <c r="AH418" s="14">
        <f t="shared" si="134"/>
        <v>211.91066744147534</v>
      </c>
    </row>
    <row r="419" spans="8:34">
      <c r="H419" s="32">
        <f t="shared" si="120"/>
        <v>1326</v>
      </c>
      <c r="I419" s="50">
        <f t="shared" si="121"/>
        <v>1326000</v>
      </c>
      <c r="J419" s="42">
        <v>0</v>
      </c>
      <c r="K419" s="24" t="s">
        <v>21</v>
      </c>
      <c r="L419" s="24">
        <f t="shared" si="122"/>
        <v>-1028.8560968312304</v>
      </c>
      <c r="M419" s="32">
        <v>0</v>
      </c>
      <c r="N419" s="28" t="s">
        <v>21</v>
      </c>
      <c r="O419" s="31">
        <f t="shared" si="123"/>
        <v>1499.6706691176237</v>
      </c>
      <c r="P419" s="42">
        <f t="shared" si="124"/>
        <v>10</v>
      </c>
      <c r="Q419" s="42" t="s">
        <v>21</v>
      </c>
      <c r="R419" s="42">
        <v>0</v>
      </c>
      <c r="S419" s="32">
        <f t="shared" si="125"/>
        <v>10</v>
      </c>
      <c r="T419" s="42" t="s">
        <v>21</v>
      </c>
      <c r="U419" s="31">
        <f t="shared" si="126"/>
        <v>1499.6706691176237</v>
      </c>
      <c r="V419" s="24">
        <f t="shared" si="127"/>
        <v>1542945.311160638</v>
      </c>
      <c r="W419" s="42" t="s">
        <v>21</v>
      </c>
      <c r="X419" s="24">
        <f t="shared" si="128"/>
        <v>-10288.560968312304</v>
      </c>
      <c r="Y419" s="42">
        <f t="shared" si="129"/>
        <v>10</v>
      </c>
      <c r="Z419" s="42" t="s">
        <v>21</v>
      </c>
      <c r="AA419" s="42">
        <f t="shared" si="130"/>
        <v>470.81457228639329</v>
      </c>
      <c r="AB419" s="47">
        <f t="shared" si="118"/>
        <v>91.418091582060669</v>
      </c>
      <c r="AC419" s="42" t="s">
        <v>21</v>
      </c>
      <c r="AD419" s="42">
        <f t="shared" si="119"/>
        <v>3275.2408719133914</v>
      </c>
      <c r="AE419" s="42">
        <f t="shared" si="131"/>
        <v>3276.5164483824128</v>
      </c>
      <c r="AF419" s="31">
        <f t="shared" si="132"/>
        <v>88.401182864951011</v>
      </c>
      <c r="AG419" s="54">
        <f t="shared" si="133"/>
        <v>3.276516448382413</v>
      </c>
      <c r="AH419" s="14">
        <f t="shared" si="134"/>
        <v>213.64153393631941</v>
      </c>
    </row>
    <row r="420" spans="8:34">
      <c r="H420" s="32">
        <f t="shared" si="120"/>
        <v>1328</v>
      </c>
      <c r="I420" s="50">
        <f t="shared" si="121"/>
        <v>1328000</v>
      </c>
      <c r="J420" s="42">
        <v>0</v>
      </c>
      <c r="K420" s="24" t="s">
        <v>21</v>
      </c>
      <c r="L420" s="24">
        <f t="shared" si="122"/>
        <v>-1027.3066147576894</v>
      </c>
      <c r="M420" s="32">
        <v>0</v>
      </c>
      <c r="N420" s="28" t="s">
        <v>21</v>
      </c>
      <c r="O420" s="31">
        <f t="shared" si="123"/>
        <v>1501.9326158282083</v>
      </c>
      <c r="P420" s="42">
        <f t="shared" si="124"/>
        <v>10</v>
      </c>
      <c r="Q420" s="42" t="s">
        <v>21</v>
      </c>
      <c r="R420" s="42">
        <v>0</v>
      </c>
      <c r="S420" s="32">
        <f t="shared" si="125"/>
        <v>10</v>
      </c>
      <c r="T420" s="42" t="s">
        <v>21</v>
      </c>
      <c r="U420" s="31">
        <f t="shared" si="126"/>
        <v>1501.9326158282083</v>
      </c>
      <c r="V420" s="24">
        <f t="shared" si="127"/>
        <v>1542945.311160638</v>
      </c>
      <c r="W420" s="42" t="s">
        <v>21</v>
      </c>
      <c r="X420" s="24">
        <f t="shared" si="128"/>
        <v>-10273.066147576894</v>
      </c>
      <c r="Y420" s="42">
        <f t="shared" si="129"/>
        <v>10</v>
      </c>
      <c r="Z420" s="42" t="s">
        <v>21</v>
      </c>
      <c r="AA420" s="42">
        <f t="shared" si="130"/>
        <v>474.6260010705189</v>
      </c>
      <c r="AB420" s="47">
        <f t="shared" si="118"/>
        <v>90.09775813648892</v>
      </c>
      <c r="AC420" s="42" t="s">
        <v>21</v>
      </c>
      <c r="AD420" s="42">
        <f t="shared" si="119"/>
        <v>3248.9672502163644</v>
      </c>
      <c r="AE420" s="42">
        <f t="shared" si="131"/>
        <v>3250.2162695734119</v>
      </c>
      <c r="AF420" s="31">
        <f t="shared" si="132"/>
        <v>88.411526428307553</v>
      </c>
      <c r="AG420" s="54">
        <f t="shared" si="133"/>
        <v>3.250216269573412</v>
      </c>
      <c r="AH420" s="14">
        <f t="shared" si="134"/>
        <v>215.37028368019165</v>
      </c>
    </row>
    <row r="421" spans="8:34">
      <c r="H421" s="32">
        <f t="shared" si="120"/>
        <v>1330</v>
      </c>
      <c r="I421" s="50">
        <f t="shared" si="121"/>
        <v>1330000</v>
      </c>
      <c r="J421" s="42">
        <v>0</v>
      </c>
      <c r="K421" s="24" t="s">
        <v>21</v>
      </c>
      <c r="L421" s="24">
        <f t="shared" si="122"/>
        <v>-1025.7617927806102</v>
      </c>
      <c r="M421" s="32">
        <v>0</v>
      </c>
      <c r="N421" s="28" t="s">
        <v>21</v>
      </c>
      <c r="O421" s="31">
        <f t="shared" si="123"/>
        <v>1504.194562538793</v>
      </c>
      <c r="P421" s="42">
        <f t="shared" si="124"/>
        <v>10</v>
      </c>
      <c r="Q421" s="42" t="s">
        <v>21</v>
      </c>
      <c r="R421" s="42">
        <v>0</v>
      </c>
      <c r="S421" s="32">
        <f t="shared" si="125"/>
        <v>10</v>
      </c>
      <c r="T421" s="42" t="s">
        <v>21</v>
      </c>
      <c r="U421" s="31">
        <f t="shared" si="126"/>
        <v>1504.194562538793</v>
      </c>
      <c r="V421" s="24">
        <f t="shared" si="127"/>
        <v>1542945.311160638</v>
      </c>
      <c r="W421" s="42" t="s">
        <v>21</v>
      </c>
      <c r="X421" s="24">
        <f t="shared" si="128"/>
        <v>-10257.617927806103</v>
      </c>
      <c r="Y421" s="42">
        <f t="shared" si="129"/>
        <v>10</v>
      </c>
      <c r="Z421" s="42" t="s">
        <v>21</v>
      </c>
      <c r="AA421" s="42">
        <f t="shared" si="130"/>
        <v>478.43276975818276</v>
      </c>
      <c r="AB421" s="47">
        <f t="shared" si="118"/>
        <v>88.808815801125036</v>
      </c>
      <c r="AC421" s="42" t="s">
        <v>21</v>
      </c>
      <c r="AD421" s="42">
        <f t="shared" si="119"/>
        <v>3223.142979487041</v>
      </c>
      <c r="AE421" s="42">
        <f t="shared" si="131"/>
        <v>3224.3662434625194</v>
      </c>
      <c r="AF421" s="31">
        <f t="shared" si="132"/>
        <v>88.421701035261989</v>
      </c>
      <c r="AG421" s="54">
        <f t="shared" si="133"/>
        <v>3.2243662434625193</v>
      </c>
      <c r="AH421" s="14">
        <f t="shared" si="134"/>
        <v>217.0969260763311</v>
      </c>
    </row>
    <row r="422" spans="8:34">
      <c r="H422" s="32">
        <f t="shared" si="120"/>
        <v>1332</v>
      </c>
      <c r="I422" s="50">
        <f t="shared" si="121"/>
        <v>1332000</v>
      </c>
      <c r="J422" s="42">
        <v>0</v>
      </c>
      <c r="K422" s="24" t="s">
        <v>21</v>
      </c>
      <c r="L422" s="24">
        <f t="shared" si="122"/>
        <v>-1024.2216099085672</v>
      </c>
      <c r="M422" s="32">
        <v>0</v>
      </c>
      <c r="N422" s="28" t="s">
        <v>21</v>
      </c>
      <c r="O422" s="31">
        <f t="shared" si="123"/>
        <v>1506.4565092493776</v>
      </c>
      <c r="P422" s="42">
        <f t="shared" si="124"/>
        <v>10</v>
      </c>
      <c r="Q422" s="42" t="s">
        <v>21</v>
      </c>
      <c r="R422" s="42">
        <v>0</v>
      </c>
      <c r="S422" s="32">
        <f t="shared" si="125"/>
        <v>10</v>
      </c>
      <c r="T422" s="42" t="s">
        <v>21</v>
      </c>
      <c r="U422" s="31">
        <f t="shared" si="126"/>
        <v>1506.4565092493776</v>
      </c>
      <c r="V422" s="24">
        <f t="shared" si="127"/>
        <v>1542945.311160638</v>
      </c>
      <c r="W422" s="42" t="s">
        <v>21</v>
      </c>
      <c r="X422" s="24">
        <f t="shared" si="128"/>
        <v>-10242.216099085672</v>
      </c>
      <c r="Y422" s="42">
        <f t="shared" si="129"/>
        <v>10</v>
      </c>
      <c r="Z422" s="42" t="s">
        <v>21</v>
      </c>
      <c r="AA422" s="42">
        <f t="shared" si="130"/>
        <v>482.23489934081044</v>
      </c>
      <c r="AB422" s="47">
        <f t="shared" si="118"/>
        <v>87.550240914259732</v>
      </c>
      <c r="AC422" s="42" t="s">
        <v>21</v>
      </c>
      <c r="AD422" s="42">
        <f t="shared" si="119"/>
        <v>3197.7565515466076</v>
      </c>
      <c r="AE422" s="42">
        <f t="shared" si="131"/>
        <v>3198.9548305100211</v>
      </c>
      <c r="AF422" s="31">
        <f t="shared" si="132"/>
        <v>88.431710981521306</v>
      </c>
      <c r="AG422" s="54">
        <f t="shared" si="133"/>
        <v>3.1989548305100213</v>
      </c>
      <c r="AH422" s="14">
        <f t="shared" si="134"/>
        <v>218.82147047646697</v>
      </c>
    </row>
    <row r="423" spans="8:34">
      <c r="H423" s="32">
        <f t="shared" si="120"/>
        <v>1334</v>
      </c>
      <c r="I423" s="50">
        <f t="shared" si="121"/>
        <v>1334000</v>
      </c>
      <c r="J423" s="42">
        <v>0</v>
      </c>
      <c r="K423" s="24" t="s">
        <v>21</v>
      </c>
      <c r="L423" s="24">
        <f t="shared" si="122"/>
        <v>-1022.6860452760206</v>
      </c>
      <c r="M423" s="32">
        <v>0</v>
      </c>
      <c r="N423" s="28" t="s">
        <v>21</v>
      </c>
      <c r="O423" s="31">
        <f t="shared" si="123"/>
        <v>1508.7184559599623</v>
      </c>
      <c r="P423" s="42">
        <f t="shared" si="124"/>
        <v>10</v>
      </c>
      <c r="Q423" s="42" t="s">
        <v>21</v>
      </c>
      <c r="R423" s="42">
        <v>0</v>
      </c>
      <c r="S423" s="32">
        <f t="shared" si="125"/>
        <v>10</v>
      </c>
      <c r="T423" s="42" t="s">
        <v>21</v>
      </c>
      <c r="U423" s="31">
        <f t="shared" si="126"/>
        <v>1508.7184559599623</v>
      </c>
      <c r="V423" s="24">
        <f t="shared" si="127"/>
        <v>1542945.311160638</v>
      </c>
      <c r="W423" s="42" t="s">
        <v>21</v>
      </c>
      <c r="X423" s="24">
        <f t="shared" si="128"/>
        <v>-10226.860452760207</v>
      </c>
      <c r="Y423" s="42">
        <f t="shared" si="129"/>
        <v>10</v>
      </c>
      <c r="Z423" s="42" t="s">
        <v>21</v>
      </c>
      <c r="AA423" s="42">
        <f t="shared" si="130"/>
        <v>486.03241068394163</v>
      </c>
      <c r="AB423" s="47">
        <f t="shared" si="118"/>
        <v>86.321051869118051</v>
      </c>
      <c r="AC423" s="42" t="s">
        <v>21</v>
      </c>
      <c r="AD423" s="42">
        <f t="shared" si="119"/>
        <v>3172.7968479960809</v>
      </c>
      <c r="AE423" s="42">
        <f t="shared" si="131"/>
        <v>3173.9708824514532</v>
      </c>
      <c r="AF423" s="31">
        <f t="shared" si="132"/>
        <v>88.44156041730713</v>
      </c>
      <c r="AG423" s="54">
        <f t="shared" si="133"/>
        <v>3.1739708824514534</v>
      </c>
      <c r="AH423" s="14">
        <f t="shared" si="134"/>
        <v>220.5439261809947</v>
      </c>
    </row>
    <row r="424" spans="8:34">
      <c r="H424" s="32">
        <f t="shared" si="120"/>
        <v>1336</v>
      </c>
      <c r="I424" s="50">
        <f t="shared" si="121"/>
        <v>1336000</v>
      </c>
      <c r="J424" s="42">
        <v>0</v>
      </c>
      <c r="K424" s="24" t="s">
        <v>21</v>
      </c>
      <c r="L424" s="24">
        <f t="shared" si="122"/>
        <v>-1021.155078142374</v>
      </c>
      <c r="M424" s="32">
        <v>0</v>
      </c>
      <c r="N424" s="28" t="s">
        <v>21</v>
      </c>
      <c r="O424" s="31">
        <f t="shared" si="123"/>
        <v>1510.9804026705469</v>
      </c>
      <c r="P424" s="42">
        <f t="shared" si="124"/>
        <v>10</v>
      </c>
      <c r="Q424" s="42" t="s">
        <v>21</v>
      </c>
      <c r="R424" s="42">
        <v>0</v>
      </c>
      <c r="S424" s="32">
        <f t="shared" si="125"/>
        <v>10</v>
      </c>
      <c r="T424" s="42" t="s">
        <v>21</v>
      </c>
      <c r="U424" s="31">
        <f t="shared" si="126"/>
        <v>1510.9804026705469</v>
      </c>
      <c r="V424" s="24">
        <f t="shared" si="127"/>
        <v>1542945.311160638</v>
      </c>
      <c r="W424" s="42" t="s">
        <v>21</v>
      </c>
      <c r="X424" s="24">
        <f t="shared" si="128"/>
        <v>-10211.550781423741</v>
      </c>
      <c r="Y424" s="42">
        <f t="shared" si="129"/>
        <v>10</v>
      </c>
      <c r="Z424" s="42" t="s">
        <v>21</v>
      </c>
      <c r="AA424" s="42">
        <f t="shared" si="130"/>
        <v>489.82532452817293</v>
      </c>
      <c r="AB424" s="47">
        <f t="shared" si="118"/>
        <v>85.120307040389889</v>
      </c>
      <c r="AC424" s="42" t="s">
        <v>21</v>
      </c>
      <c r="AD424" s="42">
        <f t="shared" si="119"/>
        <v>3148.2531238572951</v>
      </c>
      <c r="AE424" s="42">
        <f t="shared" si="131"/>
        <v>3149.4036258548804</v>
      </c>
      <c r="AF424" s="31">
        <f t="shared" si="132"/>
        <v>88.451253353471273</v>
      </c>
      <c r="AG424" s="54">
        <f t="shared" si="133"/>
        <v>3.1494036258548803</v>
      </c>
      <c r="AH424" s="14">
        <f t="shared" si="134"/>
        <v>222.26430243916121</v>
      </c>
    </row>
    <row r="425" spans="8:34">
      <c r="H425" s="32">
        <f t="shared" si="120"/>
        <v>1338</v>
      </c>
      <c r="I425" s="50">
        <f t="shared" si="121"/>
        <v>1338000</v>
      </c>
      <c r="J425" s="42">
        <v>0</v>
      </c>
      <c r="K425" s="24" t="s">
        <v>21</v>
      </c>
      <c r="L425" s="24">
        <f t="shared" si="122"/>
        <v>-1019.6286878910399</v>
      </c>
      <c r="M425" s="32">
        <v>0</v>
      </c>
      <c r="N425" s="28" t="s">
        <v>21</v>
      </c>
      <c r="O425" s="31">
        <f t="shared" si="123"/>
        <v>1513.2423493811316</v>
      </c>
      <c r="P425" s="42">
        <f t="shared" si="124"/>
        <v>10</v>
      </c>
      <c r="Q425" s="42" t="s">
        <v>21</v>
      </c>
      <c r="R425" s="42">
        <v>0</v>
      </c>
      <c r="S425" s="32">
        <f t="shared" si="125"/>
        <v>10</v>
      </c>
      <c r="T425" s="42" t="s">
        <v>21</v>
      </c>
      <c r="U425" s="31">
        <f t="shared" si="126"/>
        <v>1513.2423493811316</v>
      </c>
      <c r="V425" s="24">
        <f t="shared" si="127"/>
        <v>1542945.3111606378</v>
      </c>
      <c r="W425" s="42" t="s">
        <v>21</v>
      </c>
      <c r="X425" s="24">
        <f t="shared" si="128"/>
        <v>-10196.2868789104</v>
      </c>
      <c r="Y425" s="42">
        <f t="shared" si="129"/>
        <v>10</v>
      </c>
      <c r="Z425" s="42" t="s">
        <v>21</v>
      </c>
      <c r="AA425" s="42">
        <f t="shared" si="130"/>
        <v>493.61366149009166</v>
      </c>
      <c r="AB425" s="47">
        <f t="shared" si="118"/>
        <v>83.947102829626118</v>
      </c>
      <c r="AC425" s="42" t="s">
        <v>21</v>
      </c>
      <c r="AD425" s="42">
        <f t="shared" si="119"/>
        <v>3124.114992030658</v>
      </c>
      <c r="AE425" s="42">
        <f t="shared" si="131"/>
        <v>3125.2426465003009</v>
      </c>
      <c r="AF425" s="31">
        <f t="shared" si="132"/>
        <v>88.460793667303463</v>
      </c>
      <c r="AG425" s="54">
        <f t="shared" si="133"/>
        <v>3.1252426465003009</v>
      </c>
      <c r="AH425" s="14">
        <f t="shared" si="134"/>
        <v>223.98260844925809</v>
      </c>
    </row>
    <row r="426" spans="8:34">
      <c r="H426" s="32">
        <f t="shared" si="120"/>
        <v>1340</v>
      </c>
      <c r="I426" s="50">
        <f t="shared" si="121"/>
        <v>1340000</v>
      </c>
      <c r="J426" s="42">
        <v>0</v>
      </c>
      <c r="K426" s="24" t="s">
        <v>21</v>
      </c>
      <c r="L426" s="24">
        <f t="shared" si="122"/>
        <v>-1018.1068540285161</v>
      </c>
      <c r="M426" s="32">
        <v>0</v>
      </c>
      <c r="N426" s="28" t="s">
        <v>21</v>
      </c>
      <c r="O426" s="31">
        <f t="shared" si="123"/>
        <v>1515.5042960917162</v>
      </c>
      <c r="P426" s="42">
        <f t="shared" si="124"/>
        <v>10</v>
      </c>
      <c r="Q426" s="42" t="s">
        <v>21</v>
      </c>
      <c r="R426" s="42">
        <v>0</v>
      </c>
      <c r="S426" s="32">
        <f t="shared" si="125"/>
        <v>10</v>
      </c>
      <c r="T426" s="42" t="s">
        <v>21</v>
      </c>
      <c r="U426" s="31">
        <f t="shared" si="126"/>
        <v>1515.5042960917162</v>
      </c>
      <c r="V426" s="24">
        <f t="shared" si="127"/>
        <v>1542945.311160638</v>
      </c>
      <c r="W426" s="42" t="s">
        <v>21</v>
      </c>
      <c r="X426" s="24">
        <f t="shared" si="128"/>
        <v>-10181.068540285161</v>
      </c>
      <c r="Y426" s="42">
        <f t="shared" si="129"/>
        <v>10</v>
      </c>
      <c r="Z426" s="42" t="s">
        <v>21</v>
      </c>
      <c r="AA426" s="42">
        <f t="shared" si="130"/>
        <v>497.39744206320017</v>
      </c>
      <c r="AB426" s="47">
        <f t="shared" si="118"/>
        <v>82.800571821753095</v>
      </c>
      <c r="AC426" s="42" t="s">
        <v>21</v>
      </c>
      <c r="AD426" s="42">
        <f t="shared" si="119"/>
        <v>3100.3724085225117</v>
      </c>
      <c r="AE426" s="42">
        <f t="shared" si="131"/>
        <v>3101.4778745336375</v>
      </c>
      <c r="AF426" s="31">
        <f t="shared" si="132"/>
        <v>88.470185108052306</v>
      </c>
      <c r="AG426" s="54">
        <f t="shared" si="133"/>
        <v>3.1014778745336375</v>
      </c>
      <c r="AH426" s="14">
        <f t="shared" si="134"/>
        <v>225.6988533588225</v>
      </c>
    </row>
    <row r="427" spans="8:34">
      <c r="H427" s="32">
        <f t="shared" si="120"/>
        <v>1342</v>
      </c>
      <c r="I427" s="50">
        <f t="shared" si="121"/>
        <v>1342000</v>
      </c>
      <c r="J427" s="42">
        <v>0</v>
      </c>
      <c r="K427" s="24" t="s">
        <v>21</v>
      </c>
      <c r="L427" s="24">
        <f t="shared" si="122"/>
        <v>-1016.5895561834661</v>
      </c>
      <c r="M427" s="32">
        <v>0</v>
      </c>
      <c r="N427" s="28" t="s">
        <v>21</v>
      </c>
      <c r="O427" s="31">
        <f t="shared" si="123"/>
        <v>1517.7662428023009</v>
      </c>
      <c r="P427" s="42">
        <f t="shared" si="124"/>
        <v>10</v>
      </c>
      <c r="Q427" s="42" t="s">
        <v>21</v>
      </c>
      <c r="R427" s="42">
        <v>0</v>
      </c>
      <c r="S427" s="32">
        <f t="shared" si="125"/>
        <v>10</v>
      </c>
      <c r="T427" s="42" t="s">
        <v>21</v>
      </c>
      <c r="U427" s="31">
        <f t="shared" si="126"/>
        <v>1517.7662428023009</v>
      </c>
      <c r="V427" s="24">
        <f t="shared" si="127"/>
        <v>1542945.311160638</v>
      </c>
      <c r="W427" s="42" t="s">
        <v>21</v>
      </c>
      <c r="X427" s="24">
        <f t="shared" si="128"/>
        <v>-10165.895561834661</v>
      </c>
      <c r="Y427" s="42">
        <f t="shared" si="129"/>
        <v>10</v>
      </c>
      <c r="Z427" s="42" t="s">
        <v>21</v>
      </c>
      <c r="AA427" s="42">
        <f t="shared" si="130"/>
        <v>501.17668661883476</v>
      </c>
      <c r="AB427" s="47">
        <f t="shared" si="118"/>
        <v>81.679881045520801</v>
      </c>
      <c r="AC427" s="42" t="s">
        <v>21</v>
      </c>
      <c r="AD427" s="42">
        <f t="shared" si="119"/>
        <v>3077.0156583980015</v>
      </c>
      <c r="AE427" s="42">
        <f t="shared" si="131"/>
        <v>3078.0995703508515</v>
      </c>
      <c r="AF427" s="31">
        <f t="shared" si="132"/>
        <v>88.47943130217439</v>
      </c>
      <c r="AG427" s="54">
        <f t="shared" si="133"/>
        <v>3.0780995703508514</v>
      </c>
      <c r="AH427" s="14">
        <f t="shared" si="134"/>
        <v>227.41304626484575</v>
      </c>
    </row>
    <row r="428" spans="8:34">
      <c r="H428" s="32">
        <f t="shared" si="120"/>
        <v>1344</v>
      </c>
      <c r="I428" s="50">
        <f t="shared" si="121"/>
        <v>1344000</v>
      </c>
      <c r="J428" s="42">
        <v>0</v>
      </c>
      <c r="K428" s="24" t="s">
        <v>21</v>
      </c>
      <c r="L428" s="24">
        <f t="shared" si="122"/>
        <v>-1015.0767741058122</v>
      </c>
      <c r="M428" s="32">
        <v>0</v>
      </c>
      <c r="N428" s="28" t="s">
        <v>21</v>
      </c>
      <c r="O428" s="31">
        <f t="shared" si="123"/>
        <v>1520.0281895128855</v>
      </c>
      <c r="P428" s="42">
        <f t="shared" si="124"/>
        <v>10</v>
      </c>
      <c r="Q428" s="42" t="s">
        <v>21</v>
      </c>
      <c r="R428" s="42">
        <v>0</v>
      </c>
      <c r="S428" s="32">
        <f t="shared" si="125"/>
        <v>10</v>
      </c>
      <c r="T428" s="42" t="s">
        <v>21</v>
      </c>
      <c r="U428" s="31">
        <f t="shared" si="126"/>
        <v>1520.0281895128855</v>
      </c>
      <c r="V428" s="24">
        <f t="shared" si="127"/>
        <v>1542945.311160638</v>
      </c>
      <c r="W428" s="42" t="s">
        <v>21</v>
      </c>
      <c r="X428" s="24">
        <f t="shared" si="128"/>
        <v>-10150.767741058122</v>
      </c>
      <c r="Y428" s="42">
        <f t="shared" si="129"/>
        <v>10</v>
      </c>
      <c r="Z428" s="42" t="s">
        <v>21</v>
      </c>
      <c r="AA428" s="42">
        <f t="shared" si="130"/>
        <v>504.95141540707334</v>
      </c>
      <c r="AB428" s="47">
        <f t="shared" si="118"/>
        <v>80.584230331223097</v>
      </c>
      <c r="AC428" s="42" t="s">
        <v>21</v>
      </c>
      <c r="AD428" s="42">
        <f t="shared" si="119"/>
        <v>3054.035342418259</v>
      </c>
      <c r="AE428" s="42">
        <f t="shared" si="131"/>
        <v>3055.0983111706714</v>
      </c>
      <c r="AF428" s="31">
        <f t="shared" si="132"/>
        <v>88.488535758326194</v>
      </c>
      <c r="AG428" s="54">
        <f t="shared" si="133"/>
        <v>3.0550983111706715</v>
      </c>
      <c r="AH428" s="14">
        <f t="shared" si="134"/>
        <v>229.12519621398687</v>
      </c>
    </row>
    <row r="429" spans="8:34">
      <c r="H429" s="32">
        <f t="shared" si="120"/>
        <v>1346</v>
      </c>
      <c r="I429" s="50">
        <f t="shared" si="121"/>
        <v>1346000</v>
      </c>
      <c r="J429" s="42">
        <v>0</v>
      </c>
      <c r="K429" s="24" t="s">
        <v>21</v>
      </c>
      <c r="L429" s="24">
        <f t="shared" si="122"/>
        <v>-1013.5684876658333</v>
      </c>
      <c r="M429" s="32">
        <v>0</v>
      </c>
      <c r="N429" s="28" t="s">
        <v>21</v>
      </c>
      <c r="O429" s="31">
        <f t="shared" si="123"/>
        <v>1522.2901362234702</v>
      </c>
      <c r="P429" s="42">
        <f t="shared" si="124"/>
        <v>10</v>
      </c>
      <c r="Q429" s="42" t="s">
        <v>21</v>
      </c>
      <c r="R429" s="42">
        <v>0</v>
      </c>
      <c r="S429" s="32">
        <f t="shared" si="125"/>
        <v>10</v>
      </c>
      <c r="T429" s="42" t="s">
        <v>21</v>
      </c>
      <c r="U429" s="31">
        <f t="shared" si="126"/>
        <v>1522.2901362234702</v>
      </c>
      <c r="V429" s="24">
        <f t="shared" si="127"/>
        <v>1542945.3111606382</v>
      </c>
      <c r="W429" s="42" t="s">
        <v>21</v>
      </c>
      <c r="X429" s="24">
        <f t="shared" si="128"/>
        <v>-10135.684876658333</v>
      </c>
      <c r="Y429" s="42">
        <f t="shared" si="129"/>
        <v>10</v>
      </c>
      <c r="Z429" s="42" t="s">
        <v>21</v>
      </c>
      <c r="AA429" s="42">
        <f t="shared" si="130"/>
        <v>508.72164855763685</v>
      </c>
      <c r="AB429" s="47">
        <f t="shared" si="118"/>
        <v>79.512850759502442</v>
      </c>
      <c r="AC429" s="42" t="s">
        <v>21</v>
      </c>
      <c r="AD429" s="42">
        <f t="shared" si="119"/>
        <v>3031.422364323309</v>
      </c>
      <c r="AE429" s="42">
        <f t="shared" si="131"/>
        <v>3032.4649782570327</v>
      </c>
      <c r="AF429" s="31">
        <f t="shared" si="132"/>
        <v>88.497501872116061</v>
      </c>
      <c r="AG429" s="54">
        <f t="shared" si="133"/>
        <v>3.0324649782570328</v>
      </c>
      <c r="AH429" s="14">
        <f t="shared" si="134"/>
        <v>230.83531220279363</v>
      </c>
    </row>
    <row r="430" spans="8:34">
      <c r="H430" s="32">
        <f t="shared" si="120"/>
        <v>1348</v>
      </c>
      <c r="I430" s="50">
        <f t="shared" si="121"/>
        <v>1348000</v>
      </c>
      <c r="J430" s="42">
        <v>0</v>
      </c>
      <c r="K430" s="24" t="s">
        <v>21</v>
      </c>
      <c r="L430" s="24">
        <f t="shared" si="122"/>
        <v>-1012.0646768532725</v>
      </c>
      <c r="M430" s="32">
        <v>0</v>
      </c>
      <c r="N430" s="28" t="s">
        <v>21</v>
      </c>
      <c r="O430" s="31">
        <f t="shared" si="123"/>
        <v>1524.5520829340549</v>
      </c>
      <c r="P430" s="42">
        <f t="shared" si="124"/>
        <v>10</v>
      </c>
      <c r="Q430" s="42" t="s">
        <v>21</v>
      </c>
      <c r="R430" s="42">
        <v>0</v>
      </c>
      <c r="S430" s="32">
        <f t="shared" si="125"/>
        <v>10</v>
      </c>
      <c r="T430" s="42" t="s">
        <v>21</v>
      </c>
      <c r="U430" s="31">
        <f t="shared" si="126"/>
        <v>1524.5520829340549</v>
      </c>
      <c r="V430" s="24">
        <f t="shared" si="127"/>
        <v>1542945.3111606378</v>
      </c>
      <c r="W430" s="42" t="s">
        <v>21</v>
      </c>
      <c r="X430" s="24">
        <f t="shared" si="128"/>
        <v>-10120.646768532726</v>
      </c>
      <c r="Y430" s="42">
        <f t="shared" si="129"/>
        <v>10</v>
      </c>
      <c r="Z430" s="42" t="s">
        <v>21</v>
      </c>
      <c r="AA430" s="42">
        <f t="shared" si="130"/>
        <v>512.48740608078231</v>
      </c>
      <c r="AB430" s="47">
        <f t="shared" si="118"/>
        <v>78.465003195493694</v>
      </c>
      <c r="AC430" s="42" t="s">
        <v>21</v>
      </c>
      <c r="AD430" s="42">
        <f t="shared" si="119"/>
        <v>3009.1679187246127</v>
      </c>
      <c r="AE430" s="42">
        <f t="shared" si="131"/>
        <v>3010.190744754871</v>
      </c>
      <c r="AF430" s="31">
        <f t="shared" si="132"/>
        <v>88.50633293062694</v>
      </c>
      <c r="AG430" s="54">
        <f t="shared" si="133"/>
        <v>3.0101907447548713</v>
      </c>
      <c r="AH430" s="14">
        <f t="shared" si="134"/>
        <v>232.54340317792821</v>
      </c>
    </row>
    <row r="431" spans="8:34">
      <c r="H431" s="32">
        <f t="shared" si="120"/>
        <v>1350</v>
      </c>
      <c r="I431" s="50">
        <f t="shared" si="121"/>
        <v>1350000</v>
      </c>
      <c r="J431" s="42">
        <v>0</v>
      </c>
      <c r="K431" s="24" t="s">
        <v>21</v>
      </c>
      <c r="L431" s="24">
        <f t="shared" si="122"/>
        <v>-1010.5653217764529</v>
      </c>
      <c r="M431" s="32">
        <v>0</v>
      </c>
      <c r="N431" s="28" t="s">
        <v>21</v>
      </c>
      <c r="O431" s="31">
        <f t="shared" si="123"/>
        <v>1526.8140296446395</v>
      </c>
      <c r="P431" s="42">
        <f t="shared" si="124"/>
        <v>10</v>
      </c>
      <c r="Q431" s="42" t="s">
        <v>21</v>
      </c>
      <c r="R431" s="42">
        <v>0</v>
      </c>
      <c r="S431" s="32">
        <f t="shared" si="125"/>
        <v>10</v>
      </c>
      <c r="T431" s="42" t="s">
        <v>21</v>
      </c>
      <c r="U431" s="31">
        <f t="shared" si="126"/>
        <v>1526.8140296446395</v>
      </c>
      <c r="V431" s="24">
        <f t="shared" si="127"/>
        <v>1542945.311160638</v>
      </c>
      <c r="W431" s="42" t="s">
        <v>21</v>
      </c>
      <c r="X431" s="24">
        <f t="shared" si="128"/>
        <v>-10105.653217764529</v>
      </c>
      <c r="Y431" s="42">
        <f t="shared" si="129"/>
        <v>10</v>
      </c>
      <c r="Z431" s="42" t="s">
        <v>21</v>
      </c>
      <c r="AA431" s="42">
        <f t="shared" si="130"/>
        <v>516.24870786818656</v>
      </c>
      <c r="AB431" s="47">
        <f t="shared" si="118"/>
        <v>77.43997690296689</v>
      </c>
      <c r="AC431" s="42" t="s">
        <v>21</v>
      </c>
      <c r="AD431" s="42">
        <f t="shared" si="119"/>
        <v>2987.2634795734339</v>
      </c>
      <c r="AE431" s="42">
        <f t="shared" si="131"/>
        <v>2988.2670641052</v>
      </c>
      <c r="AF431" s="31">
        <f t="shared" si="132"/>
        <v>88.515032116722168</v>
      </c>
      <c r="AG431" s="54">
        <f t="shared" si="133"/>
        <v>2.9882670641051998</v>
      </c>
      <c r="AH431" s="14">
        <f t="shared" si="134"/>
        <v>234.24947803639714</v>
      </c>
    </row>
    <row r="432" spans="8:34">
      <c r="H432" s="32">
        <f t="shared" si="120"/>
        <v>1352</v>
      </c>
      <c r="I432" s="50">
        <f t="shared" si="121"/>
        <v>1352000</v>
      </c>
      <c r="J432" s="42">
        <v>0</v>
      </c>
      <c r="K432" s="24" t="s">
        <v>21</v>
      </c>
      <c r="L432" s="24">
        <f t="shared" si="122"/>
        <v>-1009.0704026613992</v>
      </c>
      <c r="M432" s="32">
        <v>0</v>
      </c>
      <c r="N432" s="28" t="s">
        <v>21</v>
      </c>
      <c r="O432" s="31">
        <f t="shared" si="123"/>
        <v>1529.0759763552242</v>
      </c>
      <c r="P432" s="42">
        <f t="shared" si="124"/>
        <v>10</v>
      </c>
      <c r="Q432" s="42" t="s">
        <v>21</v>
      </c>
      <c r="R432" s="42">
        <v>0</v>
      </c>
      <c r="S432" s="32">
        <f t="shared" si="125"/>
        <v>10</v>
      </c>
      <c r="T432" s="42" t="s">
        <v>21</v>
      </c>
      <c r="U432" s="31">
        <f t="shared" si="126"/>
        <v>1529.0759763552242</v>
      </c>
      <c r="V432" s="24">
        <f t="shared" si="127"/>
        <v>1542945.311160638</v>
      </c>
      <c r="W432" s="42" t="s">
        <v>21</v>
      </c>
      <c r="X432" s="24">
        <f t="shared" si="128"/>
        <v>-10090.704026613992</v>
      </c>
      <c r="Y432" s="42">
        <f t="shared" si="129"/>
        <v>10</v>
      </c>
      <c r="Z432" s="42" t="s">
        <v>21</v>
      </c>
      <c r="AA432" s="42">
        <f t="shared" si="130"/>
        <v>520.005573693825</v>
      </c>
      <c r="AB432" s="47">
        <f t="shared" si="118"/>
        <v>76.437088233501029</v>
      </c>
      <c r="AC432" s="42" t="s">
        <v>21</v>
      </c>
      <c r="AD432" s="42">
        <f t="shared" si="119"/>
        <v>2965.7007891733224</v>
      </c>
      <c r="AE432" s="42">
        <f t="shared" si="131"/>
        <v>2966.6856590075199</v>
      </c>
      <c r="AF432" s="31">
        <f t="shared" si="132"/>
        <v>88.523602513152412</v>
      </c>
      <c r="AG432" s="54">
        <f t="shared" si="133"/>
        <v>2.9666856590075201</v>
      </c>
      <c r="AH432" s="14">
        <f t="shared" si="134"/>
        <v>235.95354562578737</v>
      </c>
    </row>
    <row r="433" spans="8:34">
      <c r="H433" s="32">
        <f t="shared" si="120"/>
        <v>1354</v>
      </c>
      <c r="I433" s="50">
        <f t="shared" si="121"/>
        <v>1354000</v>
      </c>
      <c r="J433" s="42">
        <v>0</v>
      </c>
      <c r="K433" s="24" t="s">
        <v>21</v>
      </c>
      <c r="L433" s="24">
        <f t="shared" si="122"/>
        <v>-1007.5798998509688</v>
      </c>
      <c r="M433" s="32">
        <v>0</v>
      </c>
      <c r="N433" s="28" t="s">
        <v>21</v>
      </c>
      <c r="O433" s="31">
        <f t="shared" si="123"/>
        <v>1531.3379230658088</v>
      </c>
      <c r="P433" s="42">
        <f t="shared" si="124"/>
        <v>10</v>
      </c>
      <c r="Q433" s="42" t="s">
        <v>21</v>
      </c>
      <c r="R433" s="42">
        <v>0</v>
      </c>
      <c r="S433" s="32">
        <f t="shared" si="125"/>
        <v>10</v>
      </c>
      <c r="T433" s="42" t="s">
        <v>21</v>
      </c>
      <c r="U433" s="31">
        <f t="shared" si="126"/>
        <v>1531.3379230658088</v>
      </c>
      <c r="V433" s="24">
        <f t="shared" si="127"/>
        <v>1542945.3111606382</v>
      </c>
      <c r="W433" s="42" t="s">
        <v>21</v>
      </c>
      <c r="X433" s="24">
        <f t="shared" si="128"/>
        <v>-10075.798998509688</v>
      </c>
      <c r="Y433" s="42">
        <f t="shared" si="129"/>
        <v>10</v>
      </c>
      <c r="Z433" s="42" t="s">
        <v>21</v>
      </c>
      <c r="AA433" s="42">
        <f t="shared" si="130"/>
        <v>523.75802321484002</v>
      </c>
      <c r="AB433" s="47">
        <f t="shared" si="118"/>
        <v>75.455679386068354</v>
      </c>
      <c r="AC433" s="42" t="s">
        <v>21</v>
      </c>
      <c r="AD433" s="42">
        <f t="shared" si="119"/>
        <v>2944.4718477070223</v>
      </c>
      <c r="AE433" s="42">
        <f t="shared" si="131"/>
        <v>2945.4385108996621</v>
      </c>
      <c r="AF433" s="31">
        <f t="shared" si="132"/>
        <v>88.53204710646412</v>
      </c>
      <c r="AG433" s="54">
        <f t="shared" si="133"/>
        <v>2.9454385108996619</v>
      </c>
      <c r="AH433" s="14">
        <f t="shared" si="134"/>
        <v>237.6556147445055</v>
      </c>
    </row>
    <row r="434" spans="8:34">
      <c r="H434" s="32">
        <f t="shared" si="120"/>
        <v>1356</v>
      </c>
      <c r="I434" s="50">
        <f t="shared" si="121"/>
        <v>1356000</v>
      </c>
      <c r="J434" s="42">
        <v>0</v>
      </c>
      <c r="K434" s="24" t="s">
        <v>21</v>
      </c>
      <c r="L434" s="24">
        <f t="shared" si="122"/>
        <v>-1006.0937938039909</v>
      </c>
      <c r="M434" s="32">
        <v>0</v>
      </c>
      <c r="N434" s="28" t="s">
        <v>21</v>
      </c>
      <c r="O434" s="31">
        <f t="shared" si="123"/>
        <v>1533.5998697763935</v>
      </c>
      <c r="P434" s="42">
        <f t="shared" si="124"/>
        <v>10</v>
      </c>
      <c r="Q434" s="42" t="s">
        <v>21</v>
      </c>
      <c r="R434" s="42">
        <v>0</v>
      </c>
      <c r="S434" s="32">
        <f t="shared" si="125"/>
        <v>10</v>
      </c>
      <c r="T434" s="42" t="s">
        <v>21</v>
      </c>
      <c r="U434" s="31">
        <f t="shared" si="126"/>
        <v>1533.5998697763935</v>
      </c>
      <c r="V434" s="24">
        <f t="shared" si="127"/>
        <v>1542945.3111606382</v>
      </c>
      <c r="W434" s="42" t="s">
        <v>21</v>
      </c>
      <c r="X434" s="24">
        <f t="shared" si="128"/>
        <v>-10060.93793803991</v>
      </c>
      <c r="Y434" s="42">
        <f t="shared" si="129"/>
        <v>10</v>
      </c>
      <c r="Z434" s="42" t="s">
        <v>21</v>
      </c>
      <c r="AA434" s="42">
        <f t="shared" si="130"/>
        <v>527.50607597240253</v>
      </c>
      <c r="AB434" s="47">
        <f t="shared" si="118"/>
        <v>74.495117232725633</v>
      </c>
      <c r="AC434" s="42" t="s">
        <v>21</v>
      </c>
      <c r="AD434" s="42">
        <f t="shared" si="119"/>
        <v>2923.5689032499304</v>
      </c>
      <c r="AE434" s="42">
        <f t="shared" si="131"/>
        <v>2924.5178499269787</v>
      </c>
      <c r="AF434" s="31">
        <f t="shared" si="132"/>
        <v>88.540368790731037</v>
      </c>
      <c r="AG434" s="54">
        <f t="shared" si="133"/>
        <v>2.9245178499269788</v>
      </c>
      <c r="AH434" s="14">
        <f t="shared" si="134"/>
        <v>239.35569414202004</v>
      </c>
    </row>
    <row r="435" spans="8:34">
      <c r="H435" s="32">
        <f t="shared" si="120"/>
        <v>1358</v>
      </c>
      <c r="I435" s="50">
        <f t="shared" si="121"/>
        <v>1358000</v>
      </c>
      <c r="J435" s="42">
        <v>0</v>
      </c>
      <c r="K435" s="24" t="s">
        <v>21</v>
      </c>
      <c r="L435" s="24">
        <f t="shared" si="122"/>
        <v>-1004.6120650944119</v>
      </c>
      <c r="M435" s="32">
        <v>0</v>
      </c>
      <c r="N435" s="28" t="s">
        <v>21</v>
      </c>
      <c r="O435" s="31">
        <f t="shared" si="123"/>
        <v>1535.8618164869781</v>
      </c>
      <c r="P435" s="42">
        <f t="shared" si="124"/>
        <v>10</v>
      </c>
      <c r="Q435" s="42" t="s">
        <v>21</v>
      </c>
      <c r="R435" s="42">
        <v>0</v>
      </c>
      <c r="S435" s="32">
        <f t="shared" si="125"/>
        <v>10</v>
      </c>
      <c r="T435" s="42" t="s">
        <v>21</v>
      </c>
      <c r="U435" s="31">
        <f t="shared" si="126"/>
        <v>1535.8618164869781</v>
      </c>
      <c r="V435" s="24">
        <f t="shared" si="127"/>
        <v>1542945.3111606378</v>
      </c>
      <c r="W435" s="42" t="s">
        <v>21</v>
      </c>
      <c r="X435" s="24">
        <f t="shared" si="128"/>
        <v>-10046.12065094412</v>
      </c>
      <c r="Y435" s="42">
        <f t="shared" si="129"/>
        <v>10</v>
      </c>
      <c r="Z435" s="42" t="s">
        <v>21</v>
      </c>
      <c r="AA435" s="42">
        <f t="shared" si="130"/>
        <v>531.24975139256617</v>
      </c>
      <c r="AB435" s="47">
        <f t="shared" si="118"/>
        <v>73.55479220640288</v>
      </c>
      <c r="AC435" s="42" t="s">
        <v>21</v>
      </c>
      <c r="AD435" s="42">
        <f t="shared" si="119"/>
        <v>2902.9844422439273</v>
      </c>
      <c r="AE435" s="42">
        <f t="shared" si="131"/>
        <v>2903.9161453745205</v>
      </c>
      <c r="AF435" s="31">
        <f t="shared" si="132"/>
        <v>88.548570371110358</v>
      </c>
      <c r="AG435" s="54">
        <f t="shared" si="133"/>
        <v>2.9039161453745206</v>
      </c>
      <c r="AH435" s="14">
        <f t="shared" si="134"/>
        <v>241.05379251910884</v>
      </c>
    </row>
    <row r="436" spans="8:34">
      <c r="H436" s="32">
        <f t="shared" si="120"/>
        <v>1360</v>
      </c>
      <c r="I436" s="50">
        <f t="shared" si="121"/>
        <v>1360000</v>
      </c>
      <c r="J436" s="42">
        <v>0</v>
      </c>
      <c r="K436" s="24" t="s">
        <v>21</v>
      </c>
      <c r="L436" s="24">
        <f t="shared" si="122"/>
        <v>-1003.1346944104497</v>
      </c>
      <c r="M436" s="32">
        <v>0</v>
      </c>
      <c r="N436" s="28" t="s">
        <v>21</v>
      </c>
      <c r="O436" s="31">
        <f t="shared" si="123"/>
        <v>1538.1237631975628</v>
      </c>
      <c r="P436" s="42">
        <f t="shared" si="124"/>
        <v>10</v>
      </c>
      <c r="Q436" s="42" t="s">
        <v>21</v>
      </c>
      <c r="R436" s="42">
        <v>0</v>
      </c>
      <c r="S436" s="32">
        <f t="shared" si="125"/>
        <v>10</v>
      </c>
      <c r="T436" s="42" t="s">
        <v>21</v>
      </c>
      <c r="U436" s="31">
        <f t="shared" si="126"/>
        <v>1538.1237631975628</v>
      </c>
      <c r="V436" s="24">
        <f t="shared" si="127"/>
        <v>1542945.311160638</v>
      </c>
      <c r="W436" s="42" t="s">
        <v>21</v>
      </c>
      <c r="X436" s="24">
        <f t="shared" si="128"/>
        <v>-10031.346944104496</v>
      </c>
      <c r="Y436" s="42">
        <f t="shared" si="129"/>
        <v>10</v>
      </c>
      <c r="Z436" s="42" t="s">
        <v>21</v>
      </c>
      <c r="AA436" s="42">
        <f t="shared" si="130"/>
        <v>534.98906878711307</v>
      </c>
      <c r="AB436" s="47">
        <f t="shared" si="118"/>
        <v>72.634117247053226</v>
      </c>
      <c r="AC436" s="42" t="s">
        <v>21</v>
      </c>
      <c r="AD436" s="42">
        <f t="shared" si="119"/>
        <v>2882.7111804070505</v>
      </c>
      <c r="AE436" s="42">
        <f t="shared" si="131"/>
        <v>2883.6260965374945</v>
      </c>
      <c r="AF436" s="31">
        <f t="shared" si="132"/>
        <v>88.556654567237828</v>
      </c>
      <c r="AG436" s="54">
        <f t="shared" si="133"/>
        <v>2.8836260965374945</v>
      </c>
      <c r="AH436" s="14">
        <f t="shared" si="134"/>
        <v>242.749918528107</v>
      </c>
    </row>
    <row r="437" spans="8:34">
      <c r="H437" s="32">
        <f t="shared" si="120"/>
        <v>1362</v>
      </c>
      <c r="I437" s="50">
        <f t="shared" si="121"/>
        <v>1362000</v>
      </c>
      <c r="J437" s="42">
        <v>0</v>
      </c>
      <c r="K437" s="24" t="s">
        <v>21</v>
      </c>
      <c r="L437" s="24">
        <f t="shared" si="122"/>
        <v>-1001.661662553753</v>
      </c>
      <c r="M437" s="32">
        <v>0</v>
      </c>
      <c r="N437" s="28" t="s">
        <v>21</v>
      </c>
      <c r="O437" s="31">
        <f t="shared" si="123"/>
        <v>1540.3857099081474</v>
      </c>
      <c r="P437" s="42">
        <f t="shared" si="124"/>
        <v>10</v>
      </c>
      <c r="Q437" s="42" t="s">
        <v>21</v>
      </c>
      <c r="R437" s="42">
        <v>0</v>
      </c>
      <c r="S437" s="32">
        <f t="shared" si="125"/>
        <v>10</v>
      </c>
      <c r="T437" s="42" t="s">
        <v>21</v>
      </c>
      <c r="U437" s="31">
        <f t="shared" si="126"/>
        <v>1540.3857099081474</v>
      </c>
      <c r="V437" s="24">
        <f t="shared" si="127"/>
        <v>1542945.311160638</v>
      </c>
      <c r="W437" s="42" t="s">
        <v>21</v>
      </c>
      <c r="X437" s="24">
        <f t="shared" si="128"/>
        <v>-10016.61662553753</v>
      </c>
      <c r="Y437" s="42">
        <f t="shared" si="129"/>
        <v>10</v>
      </c>
      <c r="Z437" s="42" t="s">
        <v>21</v>
      </c>
      <c r="AA437" s="42">
        <f t="shared" si="130"/>
        <v>538.72404735439443</v>
      </c>
      <c r="AB437" s="47">
        <f t="shared" si="118"/>
        <v>71.732526802677938</v>
      </c>
      <c r="AC437" s="42" t="s">
        <v>21</v>
      </c>
      <c r="AD437" s="42">
        <f t="shared" si="119"/>
        <v>2862.742054055871</v>
      </c>
      <c r="AE437" s="42">
        <f t="shared" si="131"/>
        <v>2863.6406240067072</v>
      </c>
      <c r="AF437" s="31">
        <f t="shared" si="132"/>
        <v>88.564624016465885</v>
      </c>
      <c r="AG437" s="54">
        <f t="shared" si="133"/>
        <v>2.8636406240067074</v>
      </c>
      <c r="AH437" s="14">
        <f t="shared" si="134"/>
        <v>244.44408077316075</v>
      </c>
    </row>
    <row r="438" spans="8:34">
      <c r="H438" s="32">
        <f t="shared" si="120"/>
        <v>1364</v>
      </c>
      <c r="I438" s="50">
        <f t="shared" si="121"/>
        <v>1364000</v>
      </c>
      <c r="J438" s="42">
        <v>0</v>
      </c>
      <c r="K438" s="24" t="s">
        <v>21</v>
      </c>
      <c r="L438" s="24">
        <f t="shared" si="122"/>
        <v>-1000.1929504385716</v>
      </c>
      <c r="M438" s="32">
        <v>0</v>
      </c>
      <c r="N438" s="28" t="s">
        <v>21</v>
      </c>
      <c r="O438" s="31">
        <f t="shared" si="123"/>
        <v>1542.6476566187321</v>
      </c>
      <c r="P438" s="42">
        <f t="shared" si="124"/>
        <v>10</v>
      </c>
      <c r="Q438" s="42" t="s">
        <v>21</v>
      </c>
      <c r="R438" s="42">
        <v>0</v>
      </c>
      <c r="S438" s="32">
        <f t="shared" si="125"/>
        <v>10</v>
      </c>
      <c r="T438" s="42" t="s">
        <v>21</v>
      </c>
      <c r="U438" s="31">
        <f t="shared" si="126"/>
        <v>1542.6476566187321</v>
      </c>
      <c r="V438" s="24">
        <f t="shared" si="127"/>
        <v>1542945.3111606382</v>
      </c>
      <c r="W438" s="42" t="s">
        <v>21</v>
      </c>
      <c r="X438" s="24">
        <f t="shared" si="128"/>
        <v>-10001.929504385716</v>
      </c>
      <c r="Y438" s="42">
        <f t="shared" si="129"/>
        <v>10</v>
      </c>
      <c r="Z438" s="42" t="s">
        <v>21</v>
      </c>
      <c r="AA438" s="42">
        <f t="shared" si="130"/>
        <v>542.45470618016043</v>
      </c>
      <c r="AB438" s="47">
        <f t="shared" si="118"/>
        <v>70.849475881975309</v>
      </c>
      <c r="AC438" s="42" t="s">
        <v>21</v>
      </c>
      <c r="AD438" s="42">
        <f t="shared" si="119"/>
        <v>2843.0702118189565</v>
      </c>
      <c r="AE438" s="42">
        <f t="shared" si="131"/>
        <v>2843.9528613472194</v>
      </c>
      <c r="AF438" s="31">
        <f t="shared" si="132"/>
        <v>88.572481276959493</v>
      </c>
      <c r="AG438" s="54">
        <f t="shared" si="133"/>
        <v>2.8439528613472196</v>
      </c>
      <c r="AH438" s="14">
        <f t="shared" si="134"/>
        <v>246.13628781048092</v>
      </c>
    </row>
    <row r="439" spans="8:34">
      <c r="H439" s="32">
        <f t="shared" si="120"/>
        <v>1366</v>
      </c>
      <c r="I439" s="50">
        <f t="shared" si="121"/>
        <v>1366000</v>
      </c>
      <c r="J439" s="42">
        <v>0</v>
      </c>
      <c r="K439" s="24" t="s">
        <v>21</v>
      </c>
      <c r="L439" s="24">
        <f t="shared" si="122"/>
        <v>-998.72853909093101</v>
      </c>
      <c r="M439" s="32">
        <v>0</v>
      </c>
      <c r="N439" s="28" t="s">
        <v>21</v>
      </c>
      <c r="O439" s="31">
        <f t="shared" si="123"/>
        <v>1544.9096033293167</v>
      </c>
      <c r="P439" s="42">
        <f t="shared" si="124"/>
        <v>10</v>
      </c>
      <c r="Q439" s="42" t="s">
        <v>21</v>
      </c>
      <c r="R439" s="42">
        <v>0</v>
      </c>
      <c r="S439" s="32">
        <f t="shared" si="125"/>
        <v>10</v>
      </c>
      <c r="T439" s="42" t="s">
        <v>21</v>
      </c>
      <c r="U439" s="31">
        <f t="shared" si="126"/>
        <v>1544.9096033293167</v>
      </c>
      <c r="V439" s="24">
        <f t="shared" si="127"/>
        <v>1542945.3111606382</v>
      </c>
      <c r="W439" s="42" t="s">
        <v>21</v>
      </c>
      <c r="X439" s="24">
        <f t="shared" si="128"/>
        <v>-9987.2853909093101</v>
      </c>
      <c r="Y439" s="42">
        <f t="shared" si="129"/>
        <v>10</v>
      </c>
      <c r="Z439" s="42" t="s">
        <v>21</v>
      </c>
      <c r="AA439" s="42">
        <f t="shared" si="130"/>
        <v>546.18106423838572</v>
      </c>
      <c r="AB439" s="47">
        <f t="shared" si="118"/>
        <v>69.984439155575686</v>
      </c>
      <c r="AC439" s="42" t="s">
        <v>21</v>
      </c>
      <c r="AD439" s="42">
        <f t="shared" si="119"/>
        <v>2823.6890067209565</v>
      </c>
      <c r="AE439" s="42">
        <f t="shared" si="131"/>
        <v>2824.5561471496194</v>
      </c>
      <c r="AF439" s="31">
        <f t="shared" si="132"/>
        <v>88.580228830650725</v>
      </c>
      <c r="AG439" s="54">
        <f t="shared" si="133"/>
        <v>2.8245561471496194</v>
      </c>
      <c r="AH439" s="14">
        <f t="shared" si="134"/>
        <v>247.82654814860027</v>
      </c>
    </row>
    <row r="440" spans="8:34">
      <c r="H440" s="32">
        <f t="shared" si="120"/>
        <v>1368</v>
      </c>
      <c r="I440" s="50">
        <f t="shared" si="121"/>
        <v>1368000</v>
      </c>
      <c r="J440" s="42">
        <v>0</v>
      </c>
      <c r="K440" s="24" t="s">
        <v>21</v>
      </c>
      <c r="L440" s="24">
        <f t="shared" si="122"/>
        <v>-997.26840964781547</v>
      </c>
      <c r="M440" s="32">
        <v>0</v>
      </c>
      <c r="N440" s="28" t="s">
        <v>21</v>
      </c>
      <c r="O440" s="31">
        <f t="shared" si="123"/>
        <v>1547.1715500399014</v>
      </c>
      <c r="P440" s="42">
        <f t="shared" si="124"/>
        <v>10</v>
      </c>
      <c r="Q440" s="42" t="s">
        <v>21</v>
      </c>
      <c r="R440" s="42">
        <v>0</v>
      </c>
      <c r="S440" s="32">
        <f t="shared" si="125"/>
        <v>10</v>
      </c>
      <c r="T440" s="42" t="s">
        <v>21</v>
      </c>
      <c r="U440" s="31">
        <f t="shared" si="126"/>
        <v>1547.1715500399014</v>
      </c>
      <c r="V440" s="24">
        <f t="shared" si="127"/>
        <v>1542945.311160638</v>
      </c>
      <c r="W440" s="42" t="s">
        <v>21</v>
      </c>
      <c r="X440" s="24">
        <f t="shared" si="128"/>
        <v>-9972.684096478155</v>
      </c>
      <c r="Y440" s="42">
        <f t="shared" si="129"/>
        <v>10</v>
      </c>
      <c r="Z440" s="42" t="s">
        <v>21</v>
      </c>
      <c r="AA440" s="42">
        <f t="shared" si="130"/>
        <v>549.9031403920859</v>
      </c>
      <c r="AB440" s="47">
        <f t="shared" si="118"/>
        <v>69.136910103026651</v>
      </c>
      <c r="AC440" s="42" t="s">
        <v>21</v>
      </c>
      <c r="AD440" s="42">
        <f t="shared" si="119"/>
        <v>2804.5919886181532</v>
      </c>
      <c r="AE440" s="42">
        <f t="shared" si="131"/>
        <v>2805.4440174346237</v>
      </c>
      <c r="AF440" s="31">
        <f t="shared" si="132"/>
        <v>88.587869086061417</v>
      </c>
      <c r="AG440" s="54">
        <f t="shared" si="133"/>
        <v>2.8054440174346236</v>
      </c>
      <c r="AH440" s="14">
        <f t="shared" si="134"/>
        <v>249.51487024863164</v>
      </c>
    </row>
    <row r="441" spans="8:34">
      <c r="H441" s="32">
        <f t="shared" si="120"/>
        <v>1370</v>
      </c>
      <c r="I441" s="50">
        <f t="shared" si="121"/>
        <v>1370000</v>
      </c>
      <c r="J441" s="42">
        <v>0</v>
      </c>
      <c r="K441" s="24" t="s">
        <v>21</v>
      </c>
      <c r="L441" s="24">
        <f t="shared" si="122"/>
        <v>-995.81254335635879</v>
      </c>
      <c r="M441" s="32">
        <v>0</v>
      </c>
      <c r="N441" s="28" t="s">
        <v>21</v>
      </c>
      <c r="O441" s="31">
        <f t="shared" si="123"/>
        <v>1549.433496750486</v>
      </c>
      <c r="P441" s="42">
        <f t="shared" si="124"/>
        <v>10</v>
      </c>
      <c r="Q441" s="42" t="s">
        <v>21</v>
      </c>
      <c r="R441" s="42">
        <v>0</v>
      </c>
      <c r="S441" s="32">
        <f t="shared" si="125"/>
        <v>10</v>
      </c>
      <c r="T441" s="42" t="s">
        <v>21</v>
      </c>
      <c r="U441" s="31">
        <f t="shared" si="126"/>
        <v>1549.433496750486</v>
      </c>
      <c r="V441" s="24">
        <f t="shared" si="127"/>
        <v>1542945.311160638</v>
      </c>
      <c r="W441" s="42" t="s">
        <v>21</v>
      </c>
      <c r="X441" s="24">
        <f t="shared" si="128"/>
        <v>-9958.1254335635876</v>
      </c>
      <c r="Y441" s="42">
        <f t="shared" si="129"/>
        <v>10</v>
      </c>
      <c r="Z441" s="42" t="s">
        <v>21</v>
      </c>
      <c r="AA441" s="42">
        <f t="shared" si="130"/>
        <v>553.62095339412724</v>
      </c>
      <c r="AB441" s="47">
        <f t="shared" si="118"/>
        <v>68.306400202876944</v>
      </c>
      <c r="AC441" s="42" t="s">
        <v>21</v>
      </c>
      <c r="AD441" s="42">
        <f t="shared" si="119"/>
        <v>2785.7728969673954</v>
      </c>
      <c r="AE441" s="42">
        <f t="shared" si="131"/>
        <v>2786.6101983928052</v>
      </c>
      <c r="AF441" s="31">
        <f t="shared" si="132"/>
        <v>88.595404381003405</v>
      </c>
      <c r="AG441" s="54">
        <f t="shared" si="133"/>
        <v>2.7866101983928053</v>
      </c>
      <c r="AH441" s="14">
        <f t="shared" si="134"/>
        <v>251.20126252452866</v>
      </c>
    </row>
    <row r="442" spans="8:34">
      <c r="H442" s="32">
        <f t="shared" si="120"/>
        <v>1372</v>
      </c>
      <c r="I442" s="50">
        <f t="shared" si="121"/>
        <v>1372000</v>
      </c>
      <c r="J442" s="42">
        <v>0</v>
      </c>
      <c r="K442" s="24" t="s">
        <v>21</v>
      </c>
      <c r="L442" s="24">
        <f t="shared" si="122"/>
        <v>-994.36092157304051</v>
      </c>
      <c r="M442" s="32">
        <v>0</v>
      </c>
      <c r="N442" s="28" t="s">
        <v>21</v>
      </c>
      <c r="O442" s="31">
        <f t="shared" si="123"/>
        <v>1551.6954434610707</v>
      </c>
      <c r="P442" s="42">
        <f t="shared" si="124"/>
        <v>10</v>
      </c>
      <c r="Q442" s="42" t="s">
        <v>21</v>
      </c>
      <c r="R442" s="42">
        <v>0</v>
      </c>
      <c r="S442" s="32">
        <f t="shared" si="125"/>
        <v>10</v>
      </c>
      <c r="T442" s="42" t="s">
        <v>21</v>
      </c>
      <c r="U442" s="31">
        <f t="shared" si="126"/>
        <v>1551.6954434610707</v>
      </c>
      <c r="V442" s="24">
        <f t="shared" si="127"/>
        <v>1542945.311160638</v>
      </c>
      <c r="W442" s="42" t="s">
        <v>21</v>
      </c>
      <c r="X442" s="24">
        <f t="shared" si="128"/>
        <v>-9943.6092157304047</v>
      </c>
      <c r="Y442" s="42">
        <f t="shared" si="129"/>
        <v>10</v>
      </c>
      <c r="Z442" s="42" t="s">
        <v>21</v>
      </c>
      <c r="AA442" s="42">
        <f t="shared" si="130"/>
        <v>557.33452188803017</v>
      </c>
      <c r="AB442" s="47">
        <f t="shared" si="118"/>
        <v>67.492438163379319</v>
      </c>
      <c r="AC442" s="42" t="s">
        <v>21</v>
      </c>
      <c r="AD442" s="42">
        <f t="shared" si="119"/>
        <v>2767.2256539114046</v>
      </c>
      <c r="AE442" s="42">
        <f t="shared" si="131"/>
        <v>2768.0485994423289</v>
      </c>
      <c r="AF442" s="31">
        <f t="shared" si="132"/>
        <v>88.602836985158106</v>
      </c>
      <c r="AG442" s="54">
        <f t="shared" si="133"/>
        <v>2.7680485994423289</v>
      </c>
      <c r="AH442" s="14">
        <f t="shared" si="134"/>
        <v>252.88573334334774</v>
      </c>
    </row>
    <row r="443" spans="8:34">
      <c r="H443" s="32">
        <f t="shared" si="120"/>
        <v>1374</v>
      </c>
      <c r="I443" s="50">
        <f t="shared" si="121"/>
        <v>1374000</v>
      </c>
      <c r="J443" s="42">
        <v>0</v>
      </c>
      <c r="K443" s="24" t="s">
        <v>21</v>
      </c>
      <c r="L443" s="24">
        <f t="shared" si="122"/>
        <v>-992.91352576289057</v>
      </c>
      <c r="M443" s="32">
        <v>0</v>
      </c>
      <c r="N443" s="28" t="s">
        <v>21</v>
      </c>
      <c r="O443" s="31">
        <f t="shared" si="123"/>
        <v>1553.9573901716553</v>
      </c>
      <c r="P443" s="42">
        <f t="shared" si="124"/>
        <v>10</v>
      </c>
      <c r="Q443" s="42" t="s">
        <v>21</v>
      </c>
      <c r="R443" s="42">
        <v>0</v>
      </c>
      <c r="S443" s="32">
        <f t="shared" si="125"/>
        <v>10</v>
      </c>
      <c r="T443" s="42" t="s">
        <v>21</v>
      </c>
      <c r="U443" s="31">
        <f t="shared" si="126"/>
        <v>1553.9573901716553</v>
      </c>
      <c r="V443" s="24">
        <f t="shared" si="127"/>
        <v>1542945.311160638</v>
      </c>
      <c r="W443" s="42" t="s">
        <v>21</v>
      </c>
      <c r="X443" s="24">
        <f t="shared" si="128"/>
        <v>-9929.1352576289064</v>
      </c>
      <c r="Y443" s="42">
        <f t="shared" si="129"/>
        <v>10</v>
      </c>
      <c r="Z443" s="42" t="s">
        <v>21</v>
      </c>
      <c r="AA443" s="42">
        <f t="shared" si="130"/>
        <v>561.04386440876476</v>
      </c>
      <c r="AB443" s="47">
        <f t="shared" si="118"/>
        <v>66.694569191493457</v>
      </c>
      <c r="AC443" s="42" t="s">
        <v>21</v>
      </c>
      <c r="AD443" s="42">
        <f t="shared" si="119"/>
        <v>2748.944357664433</v>
      </c>
      <c r="AE443" s="42">
        <f t="shared" si="131"/>
        <v>2749.7533065885677</v>
      </c>
      <c r="AF443" s="31">
        <f t="shared" si="132"/>
        <v>88.610169102547147</v>
      </c>
      <c r="AG443" s="54">
        <f t="shared" si="133"/>
        <v>2.7497533065885675</v>
      </c>
      <c r="AH443" s="14">
        <f t="shared" si="134"/>
        <v>254.56829102551114</v>
      </c>
    </row>
    <row r="444" spans="8:34">
      <c r="H444" s="32">
        <f t="shared" si="120"/>
        <v>1376</v>
      </c>
      <c r="I444" s="50">
        <f t="shared" si="121"/>
        <v>1376000</v>
      </c>
      <c r="J444" s="42">
        <v>0</v>
      </c>
      <c r="K444" s="24" t="s">
        <v>21</v>
      </c>
      <c r="L444" s="24">
        <f t="shared" si="122"/>
        <v>-991.47033749870036</v>
      </c>
      <c r="M444" s="32">
        <v>0</v>
      </c>
      <c r="N444" s="28" t="s">
        <v>21</v>
      </c>
      <c r="O444" s="31">
        <f t="shared" si="123"/>
        <v>1556.21933688224</v>
      </c>
      <c r="P444" s="42">
        <f t="shared" si="124"/>
        <v>10</v>
      </c>
      <c r="Q444" s="42" t="s">
        <v>21</v>
      </c>
      <c r="R444" s="42">
        <v>0</v>
      </c>
      <c r="S444" s="32">
        <f t="shared" si="125"/>
        <v>10</v>
      </c>
      <c r="T444" s="42" t="s">
        <v>21</v>
      </c>
      <c r="U444" s="31">
        <f t="shared" si="126"/>
        <v>1556.21933688224</v>
      </c>
      <c r="V444" s="24">
        <f t="shared" si="127"/>
        <v>1542945.3111606382</v>
      </c>
      <c r="W444" s="42" t="s">
        <v>21</v>
      </c>
      <c r="X444" s="24">
        <f t="shared" si="128"/>
        <v>-9914.7033749870043</v>
      </c>
      <c r="Y444" s="42">
        <f t="shared" si="129"/>
        <v>10</v>
      </c>
      <c r="Z444" s="42" t="s">
        <v>21</v>
      </c>
      <c r="AA444" s="42">
        <f t="shared" si="130"/>
        <v>564.74899938353963</v>
      </c>
      <c r="AB444" s="47">
        <f t="shared" si="118"/>
        <v>65.912354298017306</v>
      </c>
      <c r="AC444" s="42" t="s">
        <v>21</v>
      </c>
      <c r="AD444" s="42">
        <f t="shared" si="119"/>
        <v>2730.9232761831618</v>
      </c>
      <c r="AE444" s="42">
        <f t="shared" si="131"/>
        <v>2731.7185760703974</v>
      </c>
      <c r="AF444" s="31">
        <f t="shared" si="132"/>
        <v>88.617402873893369</v>
      </c>
      <c r="AG444" s="54">
        <f t="shared" si="133"/>
        <v>2.7317185760703975</v>
      </c>
      <c r="AH444" s="14">
        <f t="shared" si="134"/>
        <v>256.24894384507076</v>
      </c>
    </row>
    <row r="445" spans="8:34">
      <c r="H445" s="32">
        <f t="shared" si="120"/>
        <v>1378</v>
      </c>
      <c r="I445" s="50">
        <f t="shared" si="121"/>
        <v>1378000</v>
      </c>
      <c r="J445" s="42">
        <v>0</v>
      </c>
      <c r="K445" s="24" t="s">
        <v>21</v>
      </c>
      <c r="L445" s="24">
        <f t="shared" si="122"/>
        <v>-990.03133846024059</v>
      </c>
      <c r="M445" s="32">
        <v>0</v>
      </c>
      <c r="N445" s="28" t="s">
        <v>21</v>
      </c>
      <c r="O445" s="31">
        <f t="shared" si="123"/>
        <v>1558.4812835928246</v>
      </c>
      <c r="P445" s="42">
        <f t="shared" si="124"/>
        <v>10</v>
      </c>
      <c r="Q445" s="42" t="s">
        <v>21</v>
      </c>
      <c r="R445" s="42">
        <v>0</v>
      </c>
      <c r="S445" s="32">
        <f t="shared" si="125"/>
        <v>10</v>
      </c>
      <c r="T445" s="42" t="s">
        <v>21</v>
      </c>
      <c r="U445" s="31">
        <f t="shared" si="126"/>
        <v>1558.4812835928246</v>
      </c>
      <c r="V445" s="24">
        <f t="shared" si="127"/>
        <v>1542945.311160638</v>
      </c>
      <c r="W445" s="42" t="s">
        <v>21</v>
      </c>
      <c r="X445" s="24">
        <f t="shared" si="128"/>
        <v>-9900.3133846024066</v>
      </c>
      <c r="Y445" s="42">
        <f t="shared" si="129"/>
        <v>10</v>
      </c>
      <c r="Z445" s="42" t="s">
        <v>21</v>
      </c>
      <c r="AA445" s="42">
        <f t="shared" si="130"/>
        <v>568.44994513258405</v>
      </c>
      <c r="AB445" s="47">
        <f t="shared" si="118"/>
        <v>65.145369636813001</v>
      </c>
      <c r="AC445" s="42" t="s">
        <v>21</v>
      </c>
      <c r="AD445" s="42">
        <f t="shared" si="119"/>
        <v>2713.1568411085846</v>
      </c>
      <c r="AE445" s="42">
        <f t="shared" si="131"/>
        <v>2713.9388282788227</v>
      </c>
      <c r="AF445" s="31">
        <f t="shared" si="132"/>
        <v>88.624540378879558</v>
      </c>
      <c r="AG445" s="54">
        <f t="shared" si="133"/>
        <v>2.7139388282788226</v>
      </c>
      <c r="AH445" s="14">
        <f t="shared" si="134"/>
        <v>257.92770002997429</v>
      </c>
    </row>
    <row r="446" spans="8:34">
      <c r="H446" s="32">
        <f t="shared" si="120"/>
        <v>1380</v>
      </c>
      <c r="I446" s="50">
        <f t="shared" si="121"/>
        <v>1380000</v>
      </c>
      <c r="J446" s="42">
        <v>0</v>
      </c>
      <c r="K446" s="24" t="s">
        <v>21</v>
      </c>
      <c r="L446" s="24">
        <f t="shared" si="122"/>
        <v>-988.59651043348663</v>
      </c>
      <c r="M446" s="32">
        <v>0</v>
      </c>
      <c r="N446" s="28" t="s">
        <v>21</v>
      </c>
      <c r="O446" s="31">
        <f t="shared" si="123"/>
        <v>1560.7432303034093</v>
      </c>
      <c r="P446" s="42">
        <f t="shared" si="124"/>
        <v>10</v>
      </c>
      <c r="Q446" s="42" t="s">
        <v>21</v>
      </c>
      <c r="R446" s="42">
        <v>0</v>
      </c>
      <c r="S446" s="32">
        <f t="shared" si="125"/>
        <v>10</v>
      </c>
      <c r="T446" s="42" t="s">
        <v>21</v>
      </c>
      <c r="U446" s="31">
        <f t="shared" si="126"/>
        <v>1560.7432303034093</v>
      </c>
      <c r="V446" s="24">
        <f t="shared" si="127"/>
        <v>1542945.311160638</v>
      </c>
      <c r="W446" s="42" t="s">
        <v>21</v>
      </c>
      <c r="X446" s="24">
        <f t="shared" si="128"/>
        <v>-9885.9651043348658</v>
      </c>
      <c r="Y446" s="42">
        <f t="shared" si="129"/>
        <v>10</v>
      </c>
      <c r="Z446" s="42" t="s">
        <v>21</v>
      </c>
      <c r="AA446" s="42">
        <f t="shared" si="130"/>
        <v>572.14671986992266</v>
      </c>
      <c r="AB446" s="47">
        <f t="shared" si="118"/>
        <v>64.393205876222893</v>
      </c>
      <c r="AC446" s="42" t="s">
        <v>21</v>
      </c>
      <c r="AD446" s="42">
        <f t="shared" si="119"/>
        <v>2695.6396419654693</v>
      </c>
      <c r="AE446" s="42">
        <f t="shared" si="131"/>
        <v>2696.4086419344421</v>
      </c>
      <c r="AF446" s="31">
        <f t="shared" si="132"/>
        <v>88.631583638316499</v>
      </c>
      <c r="AG446" s="54">
        <f t="shared" si="133"/>
        <v>2.696408641934442</v>
      </c>
      <c r="AH446" s="14">
        <f t="shared" si="134"/>
        <v>259.60456776232922</v>
      </c>
    </row>
    <row r="447" spans="8:34">
      <c r="H447" s="32">
        <f t="shared" si="120"/>
        <v>1382</v>
      </c>
      <c r="I447" s="50">
        <f t="shared" si="121"/>
        <v>1382000</v>
      </c>
      <c r="J447" s="42">
        <v>0</v>
      </c>
      <c r="K447" s="24" t="s">
        <v>21</v>
      </c>
      <c r="L447" s="24">
        <f t="shared" si="122"/>
        <v>-987.16583530984929</v>
      </c>
      <c r="M447" s="32">
        <v>0</v>
      </c>
      <c r="N447" s="28" t="s">
        <v>21</v>
      </c>
      <c r="O447" s="31">
        <f t="shared" si="123"/>
        <v>1563.0051770139939</v>
      </c>
      <c r="P447" s="42">
        <f t="shared" si="124"/>
        <v>10</v>
      </c>
      <c r="Q447" s="42" t="s">
        <v>21</v>
      </c>
      <c r="R447" s="42">
        <v>0</v>
      </c>
      <c r="S447" s="32">
        <f t="shared" si="125"/>
        <v>10</v>
      </c>
      <c r="T447" s="42" t="s">
        <v>21</v>
      </c>
      <c r="U447" s="31">
        <f t="shared" si="126"/>
        <v>1563.0051770139939</v>
      </c>
      <c r="V447" s="24">
        <f t="shared" si="127"/>
        <v>1542945.3111606382</v>
      </c>
      <c r="W447" s="42" t="s">
        <v>21</v>
      </c>
      <c r="X447" s="24">
        <f t="shared" si="128"/>
        <v>-9871.6583530984935</v>
      </c>
      <c r="Y447" s="42">
        <f t="shared" si="129"/>
        <v>10</v>
      </c>
      <c r="Z447" s="42" t="s">
        <v>21</v>
      </c>
      <c r="AA447" s="42">
        <f t="shared" si="130"/>
        <v>575.83934170414466</v>
      </c>
      <c r="AB447" s="47">
        <f t="shared" si="118"/>
        <v>63.655467600888528</v>
      </c>
      <c r="AC447" s="42" t="s">
        <v>21</v>
      </c>
      <c r="AD447" s="42">
        <f t="shared" si="119"/>
        <v>2678.3664206066669</v>
      </c>
      <c r="AE447" s="42">
        <f t="shared" si="131"/>
        <v>2679.122748510948</v>
      </c>
      <c r="AF447" s="31">
        <f t="shared" si="132"/>
        <v>88.638534616214557</v>
      </c>
      <c r="AG447" s="54">
        <f t="shared" si="133"/>
        <v>2.6791227485109479</v>
      </c>
      <c r="AH447" s="14">
        <f t="shared" si="134"/>
        <v>261.27955517867139</v>
      </c>
    </row>
    <row r="448" spans="8:34">
      <c r="H448" s="32">
        <f t="shared" si="120"/>
        <v>1384</v>
      </c>
      <c r="I448" s="50">
        <f t="shared" si="121"/>
        <v>1384000</v>
      </c>
      <c r="J448" s="42">
        <v>0</v>
      </c>
      <c r="K448" s="24" t="s">
        <v>21</v>
      </c>
      <c r="L448" s="24">
        <f t="shared" si="122"/>
        <v>-985.73929508541312</v>
      </c>
      <c r="M448" s="32">
        <v>0</v>
      </c>
      <c r="N448" s="28" t="s">
        <v>21</v>
      </c>
      <c r="O448" s="31">
        <f t="shared" si="123"/>
        <v>1565.2671237245786</v>
      </c>
      <c r="P448" s="42">
        <f t="shared" si="124"/>
        <v>10</v>
      </c>
      <c r="Q448" s="42" t="s">
        <v>21</v>
      </c>
      <c r="R448" s="42">
        <v>0</v>
      </c>
      <c r="S448" s="32">
        <f t="shared" si="125"/>
        <v>10</v>
      </c>
      <c r="T448" s="42" t="s">
        <v>21</v>
      </c>
      <c r="U448" s="31">
        <f t="shared" si="126"/>
        <v>1565.2671237245786</v>
      </c>
      <c r="V448" s="24">
        <f t="shared" si="127"/>
        <v>1542945.3111606382</v>
      </c>
      <c r="W448" s="42" t="s">
        <v>21</v>
      </c>
      <c r="X448" s="24">
        <f t="shared" si="128"/>
        <v>-9857.3929508541314</v>
      </c>
      <c r="Y448" s="42">
        <f t="shared" si="129"/>
        <v>10</v>
      </c>
      <c r="Z448" s="42" t="s">
        <v>21</v>
      </c>
      <c r="AA448" s="42">
        <f t="shared" si="130"/>
        <v>579.52782863916548</v>
      </c>
      <c r="AB448" s="47">
        <f t="shared" si="118"/>
        <v>62.931772742298314</v>
      </c>
      <c r="AC448" s="42" t="s">
        <v>21</v>
      </c>
      <c r="AD448" s="42">
        <f t="shared" si="119"/>
        <v>2661.3320658903431</v>
      </c>
      <c r="AE448" s="42">
        <f t="shared" si="131"/>
        <v>2662.0760268926674</v>
      </c>
      <c r="AF448" s="31">
        <f t="shared" si="132"/>
        <v>88.645395221768027</v>
      </c>
      <c r="AG448" s="54">
        <f t="shared" si="133"/>
        <v>2.6620760268926675</v>
      </c>
      <c r="AH448" s="14">
        <f t="shared" si="134"/>
        <v>262.95267037023035</v>
      </c>
    </row>
    <row r="449" spans="8:34">
      <c r="H449" s="32">
        <f t="shared" si="120"/>
        <v>1386</v>
      </c>
      <c r="I449" s="50">
        <f t="shared" si="121"/>
        <v>1386000</v>
      </c>
      <c r="J449" s="42">
        <v>0</v>
      </c>
      <c r="K449" s="24" t="s">
        <v>21</v>
      </c>
      <c r="L449" s="24">
        <f t="shared" si="122"/>
        <v>-984.31687186018166</v>
      </c>
      <c r="M449" s="32">
        <v>0</v>
      </c>
      <c r="N449" s="28" t="s">
        <v>21</v>
      </c>
      <c r="O449" s="31">
        <f t="shared" si="123"/>
        <v>1567.5290704351632</v>
      </c>
      <c r="P449" s="42">
        <f t="shared" si="124"/>
        <v>10</v>
      </c>
      <c r="Q449" s="42" t="s">
        <v>21</v>
      </c>
      <c r="R449" s="42">
        <v>0</v>
      </c>
      <c r="S449" s="32">
        <f t="shared" si="125"/>
        <v>10</v>
      </c>
      <c r="T449" s="42" t="s">
        <v>21</v>
      </c>
      <c r="U449" s="31">
        <f t="shared" si="126"/>
        <v>1567.5290704351632</v>
      </c>
      <c r="V449" s="24">
        <f t="shared" si="127"/>
        <v>1542945.3111606382</v>
      </c>
      <c r="W449" s="42" t="s">
        <v>21</v>
      </c>
      <c r="X449" s="24">
        <f t="shared" si="128"/>
        <v>-9843.1687186018171</v>
      </c>
      <c r="Y449" s="42">
        <f t="shared" si="129"/>
        <v>10</v>
      </c>
      <c r="Z449" s="42" t="s">
        <v>21</v>
      </c>
      <c r="AA449" s="42">
        <f t="shared" si="130"/>
        <v>583.21219857498158</v>
      </c>
      <c r="AB449" s="47">
        <f t="shared" si="118"/>
        <v>62.221752036491928</v>
      </c>
      <c r="AC449" s="42" t="s">
        <v>21</v>
      </c>
      <c r="AD449" s="42">
        <f t="shared" si="119"/>
        <v>2644.5316085787981</v>
      </c>
      <c r="AE449" s="42">
        <f t="shared" si="131"/>
        <v>2645.2634982547311</v>
      </c>
      <c r="AF449" s="31">
        <f t="shared" si="132"/>
        <v>88.652167311260513</v>
      </c>
      <c r="AG449" s="54">
        <f t="shared" si="133"/>
        <v>2.6452634982547312</v>
      </c>
      <c r="AH449" s="14">
        <f t="shared" si="134"/>
        <v>264.62392138319677</v>
      </c>
    </row>
    <row r="450" spans="8:34">
      <c r="H450" s="32">
        <f t="shared" si="120"/>
        <v>1388</v>
      </c>
      <c r="I450" s="50">
        <f t="shared" si="121"/>
        <v>1388000</v>
      </c>
      <c r="J450" s="42">
        <v>0</v>
      </c>
      <c r="K450" s="24" t="s">
        <v>21</v>
      </c>
      <c r="L450" s="24">
        <f t="shared" si="122"/>
        <v>-982.89854783732824</v>
      </c>
      <c r="M450" s="32">
        <v>0</v>
      </c>
      <c r="N450" s="28" t="s">
        <v>21</v>
      </c>
      <c r="O450" s="31">
        <f t="shared" si="123"/>
        <v>1569.7910171457479</v>
      </c>
      <c r="P450" s="42">
        <f t="shared" si="124"/>
        <v>10</v>
      </c>
      <c r="Q450" s="42" t="s">
        <v>21</v>
      </c>
      <c r="R450" s="42">
        <v>0</v>
      </c>
      <c r="S450" s="32">
        <f t="shared" si="125"/>
        <v>10</v>
      </c>
      <c r="T450" s="42" t="s">
        <v>21</v>
      </c>
      <c r="U450" s="31">
        <f t="shared" si="126"/>
        <v>1569.7910171457479</v>
      </c>
      <c r="V450" s="24">
        <f t="shared" si="127"/>
        <v>1542945.311160638</v>
      </c>
      <c r="W450" s="42" t="s">
        <v>21</v>
      </c>
      <c r="X450" s="24">
        <f t="shared" si="128"/>
        <v>-9828.9854783732826</v>
      </c>
      <c r="Y450" s="42">
        <f t="shared" si="129"/>
        <v>10</v>
      </c>
      <c r="Z450" s="42" t="s">
        <v>21</v>
      </c>
      <c r="AA450" s="42">
        <f t="shared" si="130"/>
        <v>586.89246930841966</v>
      </c>
      <c r="AB450" s="47">
        <f t="shared" si="118"/>
        <v>61.525048507445717</v>
      </c>
      <c r="AC450" s="42" t="s">
        <v>21</v>
      </c>
      <c r="AD450" s="42">
        <f t="shared" si="119"/>
        <v>2627.9602164481835</v>
      </c>
      <c r="AE450" s="42">
        <f t="shared" si="131"/>
        <v>2628.6803211551278</v>
      </c>
      <c r="AF450" s="31">
        <f t="shared" si="132"/>
        <v>88.658852689889642</v>
      </c>
      <c r="AG450" s="54">
        <f t="shared" si="133"/>
        <v>2.628680321155128</v>
      </c>
      <c r="AH450" s="14">
        <f t="shared" si="134"/>
        <v>266.29331621899053</v>
      </c>
    </row>
    <row r="451" spans="8:34">
      <c r="H451" s="32">
        <f t="shared" si="120"/>
        <v>1390</v>
      </c>
      <c r="I451" s="50">
        <f t="shared" si="121"/>
        <v>1390000</v>
      </c>
      <c r="J451" s="42">
        <v>0</v>
      </c>
      <c r="K451" s="24" t="s">
        <v>21</v>
      </c>
      <c r="L451" s="24">
        <f t="shared" si="122"/>
        <v>-981.48430532245436</v>
      </c>
      <c r="M451" s="32">
        <v>0</v>
      </c>
      <c r="N451" s="28" t="s">
        <v>21</v>
      </c>
      <c r="O451" s="31">
        <f t="shared" si="123"/>
        <v>1572.0529638563323</v>
      </c>
      <c r="P451" s="42">
        <f t="shared" si="124"/>
        <v>10</v>
      </c>
      <c r="Q451" s="42" t="s">
        <v>21</v>
      </c>
      <c r="R451" s="42">
        <v>0</v>
      </c>
      <c r="S451" s="32">
        <f t="shared" si="125"/>
        <v>10</v>
      </c>
      <c r="T451" s="42" t="s">
        <v>21</v>
      </c>
      <c r="U451" s="31">
        <f t="shared" si="126"/>
        <v>1572.0529638563323</v>
      </c>
      <c r="V451" s="24">
        <f t="shared" si="127"/>
        <v>1542945.3111606378</v>
      </c>
      <c r="W451" s="42" t="s">
        <v>21</v>
      </c>
      <c r="X451" s="24">
        <f t="shared" si="128"/>
        <v>-9814.8430532245438</v>
      </c>
      <c r="Y451" s="42">
        <f t="shared" si="129"/>
        <v>10</v>
      </c>
      <c r="Z451" s="42" t="s">
        <v>21</v>
      </c>
      <c r="AA451" s="42">
        <f t="shared" si="130"/>
        <v>590.56865853387797</v>
      </c>
      <c r="AB451" s="47">
        <f t="shared" si="118"/>
        <v>60.841316974754115</v>
      </c>
      <c r="AC451" s="42" t="s">
        <v>21</v>
      </c>
      <c r="AD451" s="42">
        <f t="shared" si="119"/>
        <v>2611.6131895990452</v>
      </c>
      <c r="AE451" s="42">
        <f t="shared" si="131"/>
        <v>2612.3217868285142</v>
      </c>
      <c r="AF451" s="31">
        <f t="shared" si="132"/>
        <v>88.665453113513152</v>
      </c>
      <c r="AG451" s="54">
        <f t="shared" si="133"/>
        <v>2.612321786828514</v>
      </c>
      <c r="AH451" s="14">
        <f t="shared" si="134"/>
        <v>267.96086283452627</v>
      </c>
    </row>
    <row r="452" spans="8:34">
      <c r="H452" s="32">
        <f t="shared" si="120"/>
        <v>1392</v>
      </c>
      <c r="I452" s="50">
        <f t="shared" si="121"/>
        <v>1392000</v>
      </c>
      <c r="J452" s="42">
        <v>0</v>
      </c>
      <c r="K452" s="24" t="s">
        <v>21</v>
      </c>
      <c r="L452" s="24">
        <f t="shared" si="122"/>
        <v>-980.07412672285318</v>
      </c>
      <c r="M452" s="32">
        <v>0</v>
      </c>
      <c r="N452" s="28" t="s">
        <v>21</v>
      </c>
      <c r="O452" s="31">
        <f t="shared" si="123"/>
        <v>1574.314910566917</v>
      </c>
      <c r="P452" s="42">
        <f t="shared" si="124"/>
        <v>10</v>
      </c>
      <c r="Q452" s="42" t="s">
        <v>21</v>
      </c>
      <c r="R452" s="42">
        <v>0</v>
      </c>
      <c r="S452" s="32">
        <f t="shared" si="125"/>
        <v>10</v>
      </c>
      <c r="T452" s="42" t="s">
        <v>21</v>
      </c>
      <c r="U452" s="31">
        <f t="shared" si="126"/>
        <v>1574.314910566917</v>
      </c>
      <c r="V452" s="24">
        <f t="shared" si="127"/>
        <v>1542945.3111606378</v>
      </c>
      <c r="W452" s="42" t="s">
        <v>21</v>
      </c>
      <c r="X452" s="24">
        <f t="shared" si="128"/>
        <v>-9800.7412672285318</v>
      </c>
      <c r="Y452" s="42">
        <f t="shared" si="129"/>
        <v>10</v>
      </c>
      <c r="Z452" s="42" t="s">
        <v>21</v>
      </c>
      <c r="AA452" s="42">
        <f t="shared" si="130"/>
        <v>594.2407838440638</v>
      </c>
      <c r="AB452" s="47">
        <f t="shared" si="118"/>
        <v>60.17022358430409</v>
      </c>
      <c r="AC452" s="42" t="s">
        <v>21</v>
      </c>
      <c r="AD452" s="42">
        <f t="shared" si="119"/>
        <v>2595.4859559580905</v>
      </c>
      <c r="AE452" s="42">
        <f t="shared" si="131"/>
        <v>2596.183314672111</v>
      </c>
      <c r="AF452" s="31">
        <f t="shared" si="132"/>
        <v>88.67197029033079</v>
      </c>
      <c r="AG452" s="54">
        <f t="shared" si="133"/>
        <v>2.5961833146721109</v>
      </c>
      <c r="AH452" s="14">
        <f t="shared" si="134"/>
        <v>269.62656914248277</v>
      </c>
    </row>
    <row r="453" spans="8:34">
      <c r="H453" s="32">
        <f t="shared" si="120"/>
        <v>1394</v>
      </c>
      <c r="I453" s="50">
        <f t="shared" si="121"/>
        <v>1394000</v>
      </c>
      <c r="J453" s="42">
        <v>0</v>
      </c>
      <c r="K453" s="24" t="s">
        <v>21</v>
      </c>
      <c r="L453" s="24">
        <f t="shared" si="122"/>
        <v>-978.66799454678028</v>
      </c>
      <c r="M453" s="32">
        <v>0</v>
      </c>
      <c r="N453" s="28" t="s">
        <v>21</v>
      </c>
      <c r="O453" s="31">
        <f t="shared" si="123"/>
        <v>1576.5768572775016</v>
      </c>
      <c r="P453" s="42">
        <f t="shared" si="124"/>
        <v>10</v>
      </c>
      <c r="Q453" s="42" t="s">
        <v>21</v>
      </c>
      <c r="R453" s="42">
        <v>0</v>
      </c>
      <c r="S453" s="32">
        <f t="shared" si="125"/>
        <v>10</v>
      </c>
      <c r="T453" s="42" t="s">
        <v>21</v>
      </c>
      <c r="U453" s="31">
        <f t="shared" si="126"/>
        <v>1576.5768572775016</v>
      </c>
      <c r="V453" s="24">
        <f t="shared" si="127"/>
        <v>1542945.311160638</v>
      </c>
      <c r="W453" s="42" t="s">
        <v>21</v>
      </c>
      <c r="X453" s="24">
        <f t="shared" si="128"/>
        <v>-9786.6799454678021</v>
      </c>
      <c r="Y453" s="42">
        <f t="shared" si="129"/>
        <v>10</v>
      </c>
      <c r="Z453" s="42" t="s">
        <v>21</v>
      </c>
      <c r="AA453" s="42">
        <f t="shared" si="130"/>
        <v>597.90886273072135</v>
      </c>
      <c r="AB453" s="47">
        <f t="shared" si="118"/>
        <v>59.511445360720415</v>
      </c>
      <c r="AC453" s="42" t="s">
        <v>21</v>
      </c>
      <c r="AD453" s="42">
        <f t="shared" si="119"/>
        <v>2579.5740669622005</v>
      </c>
      <c r="AE453" s="42">
        <f t="shared" si="131"/>
        <v>2580.260447914673</v>
      </c>
      <c r="AF453" s="31">
        <f t="shared" si="132"/>
        <v>88.678405882493664</v>
      </c>
      <c r="AG453" s="54">
        <f t="shared" si="133"/>
        <v>2.5802604479146729</v>
      </c>
      <c r="AH453" s="14">
        <f t="shared" si="134"/>
        <v>271.29044301156858</v>
      </c>
    </row>
    <row r="454" spans="8:34">
      <c r="H454" s="32">
        <f t="shared" si="120"/>
        <v>1396</v>
      </c>
      <c r="I454" s="50">
        <f t="shared" si="121"/>
        <v>1396000</v>
      </c>
      <c r="J454" s="42">
        <v>0</v>
      </c>
      <c r="K454" s="24" t="s">
        <v>21</v>
      </c>
      <c r="L454" s="24">
        <f t="shared" si="122"/>
        <v>-977.26589140273029</v>
      </c>
      <c r="M454" s="32">
        <v>0</v>
      </c>
      <c r="N454" s="28" t="s">
        <v>21</v>
      </c>
      <c r="O454" s="31">
        <f t="shared" si="123"/>
        <v>1578.8388039880863</v>
      </c>
      <c r="P454" s="42">
        <f t="shared" si="124"/>
        <v>10</v>
      </c>
      <c r="Q454" s="42" t="s">
        <v>21</v>
      </c>
      <c r="R454" s="42">
        <v>0</v>
      </c>
      <c r="S454" s="32">
        <f t="shared" si="125"/>
        <v>10</v>
      </c>
      <c r="T454" s="42" t="s">
        <v>21</v>
      </c>
      <c r="U454" s="31">
        <f t="shared" si="126"/>
        <v>1578.8388039880863</v>
      </c>
      <c r="V454" s="24">
        <f t="shared" si="127"/>
        <v>1542945.3111606378</v>
      </c>
      <c r="W454" s="42" t="s">
        <v>21</v>
      </c>
      <c r="X454" s="24">
        <f t="shared" si="128"/>
        <v>-9772.6589140273027</v>
      </c>
      <c r="Y454" s="42">
        <f t="shared" si="129"/>
        <v>10</v>
      </c>
      <c r="Z454" s="42" t="s">
        <v>21</v>
      </c>
      <c r="AA454" s="42">
        <f t="shared" si="130"/>
        <v>601.57291258535599</v>
      </c>
      <c r="AB454" s="47">
        <f t="shared" si="118"/>
        <v>58.86466978042953</v>
      </c>
      <c r="AC454" s="42" t="s">
        <v>21</v>
      </c>
      <c r="AD454" s="42">
        <f t="shared" si="119"/>
        <v>2563.8731934160874</v>
      </c>
      <c r="AE454" s="42">
        <f t="shared" si="131"/>
        <v>2564.548849459874</v>
      </c>
      <c r="AF454" s="31">
        <f t="shared" si="132"/>
        <v>88.6847615076464</v>
      </c>
      <c r="AG454" s="54">
        <f t="shared" si="133"/>
        <v>2.5645488494598738</v>
      </c>
      <c r="AH454" s="14">
        <f t="shared" si="134"/>
        <v>272.95249226678948</v>
      </c>
    </row>
    <row r="455" spans="8:34">
      <c r="H455" s="32">
        <f t="shared" si="120"/>
        <v>1398</v>
      </c>
      <c r="I455" s="50">
        <f t="shared" si="121"/>
        <v>1398000</v>
      </c>
      <c r="J455" s="42">
        <v>0</v>
      </c>
      <c r="K455" s="24" t="s">
        <v>21</v>
      </c>
      <c r="L455" s="24">
        <f t="shared" si="122"/>
        <v>-975.86779999872078</v>
      </c>
      <c r="M455" s="32">
        <v>0</v>
      </c>
      <c r="N455" s="28" t="s">
        <v>21</v>
      </c>
      <c r="O455" s="31">
        <f t="shared" si="123"/>
        <v>1581.1007506986709</v>
      </c>
      <c r="P455" s="42">
        <f t="shared" si="124"/>
        <v>10</v>
      </c>
      <c r="Q455" s="42" t="s">
        <v>21</v>
      </c>
      <c r="R455" s="42">
        <v>0</v>
      </c>
      <c r="S455" s="32">
        <f t="shared" si="125"/>
        <v>10</v>
      </c>
      <c r="T455" s="42" t="s">
        <v>21</v>
      </c>
      <c r="U455" s="31">
        <f t="shared" si="126"/>
        <v>1581.1007506986709</v>
      </c>
      <c r="V455" s="24">
        <f t="shared" si="127"/>
        <v>1542945.311160638</v>
      </c>
      <c r="W455" s="42" t="s">
        <v>21</v>
      </c>
      <c r="X455" s="24">
        <f t="shared" si="128"/>
        <v>-9758.6779999872088</v>
      </c>
      <c r="Y455" s="42">
        <f t="shared" si="129"/>
        <v>10</v>
      </c>
      <c r="Z455" s="42" t="s">
        <v>21</v>
      </c>
      <c r="AA455" s="42">
        <f t="shared" si="130"/>
        <v>605.23295069995015</v>
      </c>
      <c r="AB455" s="47">
        <f t="shared" ref="AB455:AB518" si="135">(V455*Y455-X455*AA455)/(Y455^2+AA455^2)</f>
        <v>58.229594364260521</v>
      </c>
      <c r="AC455" s="42" t="s">
        <v>21</v>
      </c>
      <c r="AD455" s="42">
        <f t="shared" ref="AD455:AD518" si="136">(V455*AA455+X455*Y455)/(Y455^2+AA455^2)</f>
        <v>2548.3791215155375</v>
      </c>
      <c r="AE455" s="42">
        <f t="shared" si="131"/>
        <v>2549.0442978960036</v>
      </c>
      <c r="AF455" s="31">
        <f t="shared" si="132"/>
        <v>88.69103874041231</v>
      </c>
      <c r="AG455" s="54">
        <f t="shared" si="133"/>
        <v>2.5490442978960037</v>
      </c>
      <c r="AH455" s="14">
        <f t="shared" si="134"/>
        <v>274.61272468971379</v>
      </c>
    </row>
    <row r="456" spans="8:34">
      <c r="H456" s="32">
        <f t="shared" ref="H456:H519" si="137">H455+H$4</f>
        <v>1400</v>
      </c>
      <c r="I456" s="50">
        <f t="shared" ref="I456:I519" si="138">1000*H456</f>
        <v>1400000</v>
      </c>
      <c r="J456" s="42">
        <v>0</v>
      </c>
      <c r="K456" s="24" t="s">
        <v>21</v>
      </c>
      <c r="L456" s="24">
        <f t="shared" ref="L456:L519" si="139">-1/(E$20*I456*E$5)</f>
        <v>-974.47370314157979</v>
      </c>
      <c r="M456" s="32">
        <v>0</v>
      </c>
      <c r="N456" s="28" t="s">
        <v>21</v>
      </c>
      <c r="O456" s="31">
        <f t="shared" ref="O456:O519" si="140">E$20*I456*E$4</f>
        <v>1583.3626974092556</v>
      </c>
      <c r="P456" s="42">
        <f t="shared" ref="P456:P519" si="141">C$3</f>
        <v>10</v>
      </c>
      <c r="Q456" s="42" t="s">
        <v>21</v>
      </c>
      <c r="R456" s="42">
        <v>0</v>
      </c>
      <c r="S456" s="32">
        <f t="shared" ref="S456:S519" si="142">P456+M456</f>
        <v>10</v>
      </c>
      <c r="T456" s="42" t="s">
        <v>21</v>
      </c>
      <c r="U456" s="31">
        <f t="shared" ref="U456:U519" si="143">R456+O456</f>
        <v>1583.3626974092556</v>
      </c>
      <c r="V456" s="24">
        <f t="shared" ref="V456:V519" si="144">(J456*S456-L456*U456)</f>
        <v>1542945.311160638</v>
      </c>
      <c r="W456" s="42" t="s">
        <v>21</v>
      </c>
      <c r="X456" s="24">
        <f t="shared" ref="X456:X519" si="145">(J456*U456+L456*S456)</f>
        <v>-9744.7370314157979</v>
      </c>
      <c r="Y456" s="42">
        <f t="shared" ref="Y456:Y519" si="146">J456+S456</f>
        <v>10</v>
      </c>
      <c r="Z456" s="42" t="s">
        <v>21</v>
      </c>
      <c r="AA456" s="42">
        <f t="shared" ref="AA456:AA519" si="147">L456+U456</f>
        <v>608.8889942676758</v>
      </c>
      <c r="AB456" s="47">
        <f t="shared" si="135"/>
        <v>57.605926288563175</v>
      </c>
      <c r="AC456" s="42" t="s">
        <v>21</v>
      </c>
      <c r="AD456" s="42">
        <f t="shared" si="136"/>
        <v>2533.0877490285297</v>
      </c>
      <c r="AE456" s="42">
        <f t="shared" ref="AE456:AE519" si="148">SQRT(AB456^2+AD456^2)</f>
        <v>2533.7426836642244</v>
      </c>
      <c r="AF456" s="31">
        <f t="shared" ref="AF456:AF519" si="149">DEGREES(ASIN(AD456/AE456))</f>
        <v>88.697239113821183</v>
      </c>
      <c r="AG456" s="54">
        <f t="shared" ref="AG456:AG519" si="150">AE456/1000</f>
        <v>2.5337426836642245</v>
      </c>
      <c r="AH456" s="14">
        <f t="shared" ref="AH456:AH519" si="151">1000*C$6/AG456</f>
        <v>276.27114801874058</v>
      </c>
    </row>
    <row r="457" spans="8:34">
      <c r="H457" s="32">
        <f t="shared" si="137"/>
        <v>1402</v>
      </c>
      <c r="I457" s="50">
        <f t="shared" si="138"/>
        <v>1402000</v>
      </c>
      <c r="J457" s="42">
        <v>0</v>
      </c>
      <c r="K457" s="24" t="s">
        <v>21</v>
      </c>
      <c r="L457" s="24">
        <f t="shared" si="139"/>
        <v>-973.0835837362423</v>
      </c>
      <c r="M457" s="32">
        <v>0</v>
      </c>
      <c r="N457" s="28" t="s">
        <v>21</v>
      </c>
      <c r="O457" s="31">
        <f t="shared" si="140"/>
        <v>1585.6246441198402</v>
      </c>
      <c r="P457" s="42">
        <f t="shared" si="141"/>
        <v>10</v>
      </c>
      <c r="Q457" s="42" t="s">
        <v>21</v>
      </c>
      <c r="R457" s="42">
        <v>0</v>
      </c>
      <c r="S457" s="32">
        <f t="shared" si="142"/>
        <v>10</v>
      </c>
      <c r="T457" s="42" t="s">
        <v>21</v>
      </c>
      <c r="U457" s="31">
        <f t="shared" si="143"/>
        <v>1585.6246441198402</v>
      </c>
      <c r="V457" s="24">
        <f t="shared" si="144"/>
        <v>1542945.311160638</v>
      </c>
      <c r="W457" s="42" t="s">
        <v>21</v>
      </c>
      <c r="X457" s="24">
        <f t="shared" si="145"/>
        <v>-9730.8358373624233</v>
      </c>
      <c r="Y457" s="42">
        <f t="shared" si="146"/>
        <v>10</v>
      </c>
      <c r="Z457" s="42" t="s">
        <v>21</v>
      </c>
      <c r="AA457" s="42">
        <f t="shared" si="147"/>
        <v>612.54106038359794</v>
      </c>
      <c r="AB457" s="47">
        <f t="shared" si="135"/>
        <v>56.993382013885054</v>
      </c>
      <c r="AC457" s="42" t="s">
        <v>21</v>
      </c>
      <c r="AD457" s="42">
        <f t="shared" si="136"/>
        <v>2517.9950816270202</v>
      </c>
      <c r="AE457" s="42">
        <f t="shared" si="148"/>
        <v>2518.6400053781495</v>
      </c>
      <c r="AF457" s="31">
        <f t="shared" si="149"/>
        <v>88.703364120669818</v>
      </c>
      <c r="AG457" s="54">
        <f t="shared" si="150"/>
        <v>2.5186400053781495</v>
      </c>
      <c r="AH457" s="14">
        <f t="shared" si="151"/>
        <v>277.9277699493627</v>
      </c>
    </row>
    <row r="458" spans="8:34">
      <c r="H458" s="32">
        <f t="shared" si="137"/>
        <v>1404</v>
      </c>
      <c r="I458" s="50">
        <f t="shared" si="138"/>
        <v>1404000</v>
      </c>
      <c r="J458" s="42">
        <v>0</v>
      </c>
      <c r="K458" s="24" t="s">
        <v>21</v>
      </c>
      <c r="L458" s="24">
        <f t="shared" si="139"/>
        <v>-971.69742478505111</v>
      </c>
      <c r="M458" s="32">
        <v>0</v>
      </c>
      <c r="N458" s="28" t="s">
        <v>21</v>
      </c>
      <c r="O458" s="31">
        <f t="shared" si="140"/>
        <v>1587.8865908304249</v>
      </c>
      <c r="P458" s="42">
        <f t="shared" si="141"/>
        <v>10</v>
      </c>
      <c r="Q458" s="42" t="s">
        <v>21</v>
      </c>
      <c r="R458" s="42">
        <v>0</v>
      </c>
      <c r="S458" s="32">
        <f t="shared" si="142"/>
        <v>10</v>
      </c>
      <c r="T458" s="42" t="s">
        <v>21</v>
      </c>
      <c r="U458" s="31">
        <f t="shared" si="143"/>
        <v>1587.8865908304249</v>
      </c>
      <c r="V458" s="24">
        <f t="shared" si="144"/>
        <v>1542945.311160638</v>
      </c>
      <c r="W458" s="42" t="s">
        <v>21</v>
      </c>
      <c r="X458" s="24">
        <f t="shared" si="145"/>
        <v>-9716.9742478505104</v>
      </c>
      <c r="Y458" s="42">
        <f t="shared" si="146"/>
        <v>10</v>
      </c>
      <c r="Z458" s="42" t="s">
        <v>21</v>
      </c>
      <c r="AA458" s="42">
        <f t="shared" si="147"/>
        <v>616.18916604537378</v>
      </c>
      <c r="AB458" s="47">
        <f t="shared" si="135"/>
        <v>56.391686930302704</v>
      </c>
      <c r="AC458" s="42" t="s">
        <v>21</v>
      </c>
      <c r="AD458" s="42">
        <f t="shared" si="136"/>
        <v>2503.0972293624518</v>
      </c>
      <c r="AE458" s="42">
        <f t="shared" si="148"/>
        <v>2503.7323662877443</v>
      </c>
      <c r="AF458" s="31">
        <f t="shared" si="149"/>
        <v>88.709415214843801</v>
      </c>
      <c r="AG458" s="54">
        <f t="shared" si="150"/>
        <v>2.5037323662877444</v>
      </c>
      <c r="AH458" s="14">
        <f t="shared" si="151"/>
        <v>279.58259813443323</v>
      </c>
    </row>
    <row r="459" spans="8:34">
      <c r="H459" s="32">
        <f t="shared" si="137"/>
        <v>1406</v>
      </c>
      <c r="I459" s="50">
        <f t="shared" si="138"/>
        <v>1406000</v>
      </c>
      <c r="J459" s="42">
        <v>0</v>
      </c>
      <c r="K459" s="24" t="s">
        <v>21</v>
      </c>
      <c r="L459" s="24">
        <f t="shared" si="139"/>
        <v>-970.31520938706365</v>
      </c>
      <c r="M459" s="32">
        <v>0</v>
      </c>
      <c r="N459" s="28" t="s">
        <v>21</v>
      </c>
      <c r="O459" s="31">
        <f t="shared" si="140"/>
        <v>1590.1485375410095</v>
      </c>
      <c r="P459" s="42">
        <f t="shared" si="141"/>
        <v>10</v>
      </c>
      <c r="Q459" s="42" t="s">
        <v>21</v>
      </c>
      <c r="R459" s="42">
        <v>0</v>
      </c>
      <c r="S459" s="32">
        <f t="shared" si="142"/>
        <v>10</v>
      </c>
      <c r="T459" s="42" t="s">
        <v>21</v>
      </c>
      <c r="U459" s="31">
        <f t="shared" si="143"/>
        <v>1590.1485375410095</v>
      </c>
      <c r="V459" s="24">
        <f t="shared" si="144"/>
        <v>1542945.3111606378</v>
      </c>
      <c r="W459" s="42" t="s">
        <v>21</v>
      </c>
      <c r="X459" s="24">
        <f t="shared" si="145"/>
        <v>-9703.1520938706362</v>
      </c>
      <c r="Y459" s="42">
        <f t="shared" si="146"/>
        <v>10</v>
      </c>
      <c r="Z459" s="42" t="s">
        <v>21</v>
      </c>
      <c r="AA459" s="42">
        <f t="shared" si="147"/>
        <v>619.8333281539459</v>
      </c>
      <c r="AB459" s="47">
        <f t="shared" si="135"/>
        <v>55.800575018556223</v>
      </c>
      <c r="AC459" s="42" t="s">
        <v>21</v>
      </c>
      <c r="AD459" s="42">
        <f t="shared" si="136"/>
        <v>2488.3904032784999</v>
      </c>
      <c r="AE459" s="42">
        <f t="shared" si="148"/>
        <v>2489.0159708810502</v>
      </c>
      <c r="AF459" s="31">
        <f t="shared" si="149"/>
        <v>88.715393812575385</v>
      </c>
      <c r="AG459" s="54">
        <f t="shared" si="150"/>
        <v>2.48901597088105</v>
      </c>
      <c r="AH459" s="14">
        <f t="shared" si="151"/>
        <v>281.23564018442892</v>
      </c>
    </row>
    <row r="460" spans="8:34">
      <c r="H460" s="32">
        <f t="shared" si="137"/>
        <v>1408</v>
      </c>
      <c r="I460" s="50">
        <f t="shared" si="138"/>
        <v>1408000</v>
      </c>
      <c r="J460" s="42">
        <v>0</v>
      </c>
      <c r="K460" s="24" t="s">
        <v>21</v>
      </c>
      <c r="L460" s="24">
        <f t="shared" si="139"/>
        <v>-968.93692073736622</v>
      </c>
      <c r="M460" s="32">
        <v>0</v>
      </c>
      <c r="N460" s="28" t="s">
        <v>21</v>
      </c>
      <c r="O460" s="31">
        <f t="shared" si="140"/>
        <v>1592.4104842515942</v>
      </c>
      <c r="P460" s="42">
        <f t="shared" si="141"/>
        <v>10</v>
      </c>
      <c r="Q460" s="42" t="s">
        <v>21</v>
      </c>
      <c r="R460" s="42">
        <v>0</v>
      </c>
      <c r="S460" s="32">
        <f t="shared" si="142"/>
        <v>10</v>
      </c>
      <c r="T460" s="42" t="s">
        <v>21</v>
      </c>
      <c r="U460" s="31">
        <f t="shared" si="143"/>
        <v>1592.4104842515942</v>
      </c>
      <c r="V460" s="24">
        <f t="shared" si="144"/>
        <v>1542945.311160638</v>
      </c>
      <c r="W460" s="42" t="s">
        <v>21</v>
      </c>
      <c r="X460" s="24">
        <f t="shared" si="145"/>
        <v>-9689.369207373662</v>
      </c>
      <c r="Y460" s="42">
        <f t="shared" si="146"/>
        <v>10</v>
      </c>
      <c r="Z460" s="42" t="s">
        <v>21</v>
      </c>
      <c r="AA460" s="42">
        <f t="shared" si="147"/>
        <v>623.47356351422798</v>
      </c>
      <c r="AB460" s="47">
        <f t="shared" si="135"/>
        <v>55.219788526184182</v>
      </c>
      <c r="AC460" s="42" t="s">
        <v>21</v>
      </c>
      <c r="AD460" s="42">
        <f t="shared" si="136"/>
        <v>2473.8709121548472</v>
      </c>
      <c r="AE460" s="42">
        <f t="shared" si="148"/>
        <v>2474.4871216174743</v>
      </c>
      <c r="AF460" s="31">
        <f t="shared" si="149"/>
        <v>88.721301293661469</v>
      </c>
      <c r="AG460" s="54">
        <f t="shared" si="150"/>
        <v>2.4744871216174742</v>
      </c>
      <c r="AH460" s="14">
        <f t="shared" si="151"/>
        <v>282.88690366771345</v>
      </c>
    </row>
    <row r="461" spans="8:34">
      <c r="H461" s="32">
        <f t="shared" si="137"/>
        <v>1410</v>
      </c>
      <c r="I461" s="50">
        <f t="shared" si="138"/>
        <v>1410000</v>
      </c>
      <c r="J461" s="42">
        <v>0</v>
      </c>
      <c r="K461" s="24" t="s">
        <v>21</v>
      </c>
      <c r="L461" s="24">
        <f t="shared" si="139"/>
        <v>-967.56254212639124</v>
      </c>
      <c r="M461" s="32">
        <v>0</v>
      </c>
      <c r="N461" s="28" t="s">
        <v>21</v>
      </c>
      <c r="O461" s="31">
        <f t="shared" si="140"/>
        <v>1594.6724309621789</v>
      </c>
      <c r="P461" s="42">
        <f t="shared" si="141"/>
        <v>10</v>
      </c>
      <c r="Q461" s="42" t="s">
        <v>21</v>
      </c>
      <c r="R461" s="42">
        <v>0</v>
      </c>
      <c r="S461" s="32">
        <f t="shared" si="142"/>
        <v>10</v>
      </c>
      <c r="T461" s="42" t="s">
        <v>21</v>
      </c>
      <c r="U461" s="31">
        <f t="shared" si="143"/>
        <v>1594.6724309621789</v>
      </c>
      <c r="V461" s="24">
        <f t="shared" si="144"/>
        <v>1542945.311160638</v>
      </c>
      <c r="W461" s="42" t="s">
        <v>21</v>
      </c>
      <c r="X461" s="24">
        <f t="shared" si="145"/>
        <v>-9675.6254212639124</v>
      </c>
      <c r="Y461" s="42">
        <f t="shared" si="146"/>
        <v>10</v>
      </c>
      <c r="Z461" s="42" t="s">
        <v>21</v>
      </c>
      <c r="AA461" s="42">
        <f t="shared" si="147"/>
        <v>627.10988883578761</v>
      </c>
      <c r="AB461" s="47">
        <f t="shared" si="135"/>
        <v>54.649077657901515</v>
      </c>
      <c r="AC461" s="42" t="s">
        <v>21</v>
      </c>
      <c r="AD461" s="42">
        <f t="shared" si="136"/>
        <v>2459.5351593761029</v>
      </c>
      <c r="AE461" s="42">
        <f t="shared" si="148"/>
        <v>2460.1422157867401</v>
      </c>
      <c r="AF461" s="31">
        <f t="shared" si="149"/>
        <v>88.727139002629301</v>
      </c>
      <c r="AG461" s="54">
        <f t="shared" si="150"/>
        <v>2.4601422157867399</v>
      </c>
      <c r="AH461" s="14">
        <f t="shared" si="151"/>
        <v>284.53639611080121</v>
      </c>
    </row>
    <row r="462" spans="8:34">
      <c r="H462" s="32">
        <f t="shared" si="137"/>
        <v>1412</v>
      </c>
      <c r="I462" s="50">
        <f t="shared" si="138"/>
        <v>1412000</v>
      </c>
      <c r="J462" s="42">
        <v>0</v>
      </c>
      <c r="K462" s="24" t="s">
        <v>21</v>
      </c>
      <c r="L462" s="24">
        <f t="shared" si="139"/>
        <v>-966.19205693924323</v>
      </c>
      <c r="M462" s="32">
        <v>0</v>
      </c>
      <c r="N462" s="28" t="s">
        <v>21</v>
      </c>
      <c r="O462" s="31">
        <f t="shared" si="140"/>
        <v>1596.934377672764</v>
      </c>
      <c r="P462" s="42">
        <f t="shared" si="141"/>
        <v>10</v>
      </c>
      <c r="Q462" s="42" t="s">
        <v>21</v>
      </c>
      <c r="R462" s="42">
        <v>0</v>
      </c>
      <c r="S462" s="32">
        <f t="shared" si="142"/>
        <v>10</v>
      </c>
      <c r="T462" s="42" t="s">
        <v>21</v>
      </c>
      <c r="U462" s="31">
        <f t="shared" si="143"/>
        <v>1596.934377672764</v>
      </c>
      <c r="V462" s="24">
        <f t="shared" si="144"/>
        <v>1542945.311160638</v>
      </c>
      <c r="W462" s="42" t="s">
        <v>21</v>
      </c>
      <c r="X462" s="24">
        <f t="shared" si="145"/>
        <v>-9661.9205693924323</v>
      </c>
      <c r="Y462" s="42">
        <f t="shared" si="146"/>
        <v>10</v>
      </c>
      <c r="Z462" s="42" t="s">
        <v>21</v>
      </c>
      <c r="AA462" s="42">
        <f t="shared" si="147"/>
        <v>630.74232073352073</v>
      </c>
      <c r="AB462" s="47">
        <f t="shared" si="135"/>
        <v>54.08820027950685</v>
      </c>
      <c r="AC462" s="42" t="s">
        <v>21</v>
      </c>
      <c r="AD462" s="42">
        <f t="shared" si="136"/>
        <v>2445.3796399203184</v>
      </c>
      <c r="AE462" s="42">
        <f t="shared" si="148"/>
        <v>2445.9777424879198</v>
      </c>
      <c r="AF462" s="31">
        <f t="shared" si="149"/>
        <v>88.732908249858937</v>
      </c>
      <c r="AG462" s="54">
        <f t="shared" si="150"/>
        <v>2.4459777424879197</v>
      </c>
      <c r="AH462" s="14">
        <f t="shared" si="151"/>
        <v>286.1841249986179</v>
      </c>
    </row>
    <row r="463" spans="8:34">
      <c r="H463" s="32">
        <f t="shared" si="137"/>
        <v>1414</v>
      </c>
      <c r="I463" s="50">
        <f t="shared" si="138"/>
        <v>1414000</v>
      </c>
      <c r="J463" s="42">
        <v>0</v>
      </c>
      <c r="K463" s="24" t="s">
        <v>21</v>
      </c>
      <c r="L463" s="24">
        <f t="shared" si="139"/>
        <v>-964.82544865502939</v>
      </c>
      <c r="M463" s="32">
        <v>0</v>
      </c>
      <c r="N463" s="28" t="s">
        <v>21</v>
      </c>
      <c r="O463" s="31">
        <f t="shared" si="140"/>
        <v>1599.1963243833486</v>
      </c>
      <c r="P463" s="42">
        <f t="shared" si="141"/>
        <v>10</v>
      </c>
      <c r="Q463" s="42" t="s">
        <v>21</v>
      </c>
      <c r="R463" s="42">
        <v>0</v>
      </c>
      <c r="S463" s="32">
        <f t="shared" si="142"/>
        <v>10</v>
      </c>
      <c r="T463" s="42" t="s">
        <v>21</v>
      </c>
      <c r="U463" s="31">
        <f t="shared" si="143"/>
        <v>1599.1963243833486</v>
      </c>
      <c r="V463" s="24">
        <f t="shared" si="144"/>
        <v>1542945.3111606382</v>
      </c>
      <c r="W463" s="42" t="s">
        <v>21</v>
      </c>
      <c r="X463" s="24">
        <f t="shared" si="145"/>
        <v>-9648.2544865502932</v>
      </c>
      <c r="Y463" s="42">
        <f t="shared" si="146"/>
        <v>10</v>
      </c>
      <c r="Z463" s="42" t="s">
        <v>21</v>
      </c>
      <c r="AA463" s="42">
        <f t="shared" si="147"/>
        <v>634.37087572831922</v>
      </c>
      <c r="AB463" s="47">
        <f t="shared" si="135"/>
        <v>53.536921634645068</v>
      </c>
      <c r="AC463" s="42" t="s">
        <v>21</v>
      </c>
      <c r="AD463" s="42">
        <f t="shared" si="136"/>
        <v>2431.4009374617895</v>
      </c>
      <c r="AE463" s="42">
        <f t="shared" si="148"/>
        <v>2431.9902797232112</v>
      </c>
      <c r="AF463" s="31">
        <f t="shared" si="149"/>
        <v>88.738610312665088</v>
      </c>
      <c r="AG463" s="54">
        <f t="shared" si="150"/>
        <v>2.4319902797232111</v>
      </c>
      <c r="AH463" s="14">
        <f t="shared" si="151"/>
        <v>287.83009777476093</v>
      </c>
    </row>
    <row r="464" spans="8:34">
      <c r="H464" s="32">
        <f t="shared" si="137"/>
        <v>1416</v>
      </c>
      <c r="I464" s="50">
        <f t="shared" si="138"/>
        <v>1416000</v>
      </c>
      <c r="J464" s="42">
        <v>0</v>
      </c>
      <c r="K464" s="24" t="s">
        <v>21</v>
      </c>
      <c r="L464" s="24">
        <f t="shared" si="139"/>
        <v>-963.46270084619437</v>
      </c>
      <c r="M464" s="32">
        <v>0</v>
      </c>
      <c r="N464" s="28" t="s">
        <v>21</v>
      </c>
      <c r="O464" s="31">
        <f t="shared" si="140"/>
        <v>1601.4582710939333</v>
      </c>
      <c r="P464" s="42">
        <f t="shared" si="141"/>
        <v>10</v>
      </c>
      <c r="Q464" s="42" t="s">
        <v>21</v>
      </c>
      <c r="R464" s="42">
        <v>0</v>
      </c>
      <c r="S464" s="32">
        <f t="shared" si="142"/>
        <v>10</v>
      </c>
      <c r="T464" s="42" t="s">
        <v>21</v>
      </c>
      <c r="U464" s="31">
        <f t="shared" si="143"/>
        <v>1601.4582710939333</v>
      </c>
      <c r="V464" s="24">
        <f t="shared" si="144"/>
        <v>1542945.3111606378</v>
      </c>
      <c r="W464" s="42" t="s">
        <v>21</v>
      </c>
      <c r="X464" s="24">
        <f t="shared" si="145"/>
        <v>-9634.6270084619428</v>
      </c>
      <c r="Y464" s="42">
        <f t="shared" si="146"/>
        <v>10</v>
      </c>
      <c r="Z464" s="42" t="s">
        <v>21</v>
      </c>
      <c r="AA464" s="42">
        <f t="shared" si="147"/>
        <v>637.9955702477389</v>
      </c>
      <c r="AB464" s="47">
        <f t="shared" si="135"/>
        <v>52.995014073787317</v>
      </c>
      <c r="AC464" s="42" t="s">
        <v>21</v>
      </c>
      <c r="AD464" s="42">
        <f t="shared" si="136"/>
        <v>2417.595721583094</v>
      </c>
      <c r="AE464" s="42">
        <f t="shared" si="148"/>
        <v>2418.1764916013808</v>
      </c>
      <c r="AF464" s="31">
        <f t="shared" si="149"/>
        <v>88.744246436335814</v>
      </c>
      <c r="AG464" s="54">
        <f t="shared" si="150"/>
        <v>2.4181764916013808</v>
      </c>
      <c r="AH464" s="14">
        <f t="shared" si="151"/>
        <v>289.47432184176159</v>
      </c>
    </row>
    <row r="465" spans="8:34">
      <c r="H465" s="32">
        <f t="shared" si="137"/>
        <v>1418</v>
      </c>
      <c r="I465" s="50">
        <f t="shared" si="138"/>
        <v>1418000</v>
      </c>
      <c r="J465" s="42">
        <v>0</v>
      </c>
      <c r="K465" s="24" t="s">
        <v>21</v>
      </c>
      <c r="L465" s="24">
        <f t="shared" si="139"/>
        <v>-962.10379717786418</v>
      </c>
      <c r="M465" s="32">
        <v>0</v>
      </c>
      <c r="N465" s="28" t="s">
        <v>21</v>
      </c>
      <c r="O465" s="31">
        <f t="shared" si="140"/>
        <v>1603.7202178045179</v>
      </c>
      <c r="P465" s="42">
        <f t="shared" si="141"/>
        <v>10</v>
      </c>
      <c r="Q465" s="42" t="s">
        <v>21</v>
      </c>
      <c r="R465" s="42">
        <v>0</v>
      </c>
      <c r="S465" s="32">
        <f t="shared" si="142"/>
        <v>10</v>
      </c>
      <c r="T465" s="42" t="s">
        <v>21</v>
      </c>
      <c r="U465" s="31">
        <f t="shared" si="143"/>
        <v>1603.7202178045179</v>
      </c>
      <c r="V465" s="24">
        <f t="shared" si="144"/>
        <v>1542945.311160638</v>
      </c>
      <c r="W465" s="42" t="s">
        <v>21</v>
      </c>
      <c r="X465" s="24">
        <f t="shared" si="145"/>
        <v>-9621.0379717786418</v>
      </c>
      <c r="Y465" s="42">
        <f t="shared" si="146"/>
        <v>10</v>
      </c>
      <c r="Z465" s="42" t="s">
        <v>21</v>
      </c>
      <c r="AA465" s="42">
        <f t="shared" si="147"/>
        <v>641.61642062665373</v>
      </c>
      <c r="AB465" s="47">
        <f t="shared" si="135"/>
        <v>52.462256794829997</v>
      </c>
      <c r="AC465" s="42" t="s">
        <v>21</v>
      </c>
      <c r="AD465" s="42">
        <f t="shared" si="136"/>
        <v>2403.9607450916524</v>
      </c>
      <c r="AE465" s="42">
        <f t="shared" si="148"/>
        <v>2404.5331256461445</v>
      </c>
      <c r="AF465" s="31">
        <f t="shared" si="149"/>
        <v>88.749817835133499</v>
      </c>
      <c r="AG465" s="54">
        <f t="shared" si="150"/>
        <v>2.4045331256461444</v>
      </c>
      <c r="AH465" s="14">
        <f t="shared" si="151"/>
        <v>291.11680456134138</v>
      </c>
    </row>
    <row r="466" spans="8:34">
      <c r="H466" s="32">
        <f t="shared" si="137"/>
        <v>1420</v>
      </c>
      <c r="I466" s="50">
        <f t="shared" si="138"/>
        <v>1420000</v>
      </c>
      <c r="J466" s="42">
        <v>0</v>
      </c>
      <c r="K466" s="24" t="s">
        <v>21</v>
      </c>
      <c r="L466" s="24">
        <f t="shared" si="139"/>
        <v>-960.74872140719117</v>
      </c>
      <c r="M466" s="32">
        <v>0</v>
      </c>
      <c r="N466" s="28" t="s">
        <v>21</v>
      </c>
      <c r="O466" s="31">
        <f t="shared" si="140"/>
        <v>1605.9821645151026</v>
      </c>
      <c r="P466" s="42">
        <f t="shared" si="141"/>
        <v>10</v>
      </c>
      <c r="Q466" s="42" t="s">
        <v>21</v>
      </c>
      <c r="R466" s="42">
        <v>0</v>
      </c>
      <c r="S466" s="32">
        <f t="shared" si="142"/>
        <v>10</v>
      </c>
      <c r="T466" s="42" t="s">
        <v>21</v>
      </c>
      <c r="U466" s="31">
        <f t="shared" si="143"/>
        <v>1605.9821645151026</v>
      </c>
      <c r="V466" s="24">
        <f t="shared" si="144"/>
        <v>1542945.3111606382</v>
      </c>
      <c r="W466" s="42" t="s">
        <v>21</v>
      </c>
      <c r="X466" s="24">
        <f t="shared" si="145"/>
        <v>-9607.4872140719126</v>
      </c>
      <c r="Y466" s="42">
        <f t="shared" si="146"/>
        <v>10</v>
      </c>
      <c r="Z466" s="42" t="s">
        <v>21</v>
      </c>
      <c r="AA466" s="42">
        <f t="shared" si="147"/>
        <v>645.2334431079114</v>
      </c>
      <c r="AB466" s="47">
        <f t="shared" si="135"/>
        <v>51.938435594741975</v>
      </c>
      <c r="AC466" s="42" t="s">
        <v>21</v>
      </c>
      <c r="AD466" s="42">
        <f t="shared" si="136"/>
        <v>2390.4928414361952</v>
      </c>
      <c r="AE466" s="42">
        <f t="shared" si="148"/>
        <v>2391.0570102048432</v>
      </c>
      <c r="AF466" s="31">
        <f t="shared" si="149"/>
        <v>88.7553256932556</v>
      </c>
      <c r="AG466" s="54">
        <f t="shared" si="150"/>
        <v>2.3910570102048432</v>
      </c>
      <c r="AH466" s="14">
        <f t="shared" si="151"/>
        <v>292.75755325467151</v>
      </c>
    </row>
    <row r="467" spans="8:34">
      <c r="H467" s="32">
        <f t="shared" si="137"/>
        <v>1422</v>
      </c>
      <c r="I467" s="50">
        <f t="shared" si="138"/>
        <v>1422000</v>
      </c>
      <c r="J467" s="42">
        <v>0</v>
      </c>
      <c r="K467" s="24" t="s">
        <v>21</v>
      </c>
      <c r="L467" s="24">
        <f t="shared" si="139"/>
        <v>-959.39745738270847</v>
      </c>
      <c r="M467" s="32">
        <v>0</v>
      </c>
      <c r="N467" s="28" t="s">
        <v>21</v>
      </c>
      <c r="O467" s="31">
        <f t="shared" si="140"/>
        <v>1608.2441112256872</v>
      </c>
      <c r="P467" s="42">
        <f t="shared" si="141"/>
        <v>10</v>
      </c>
      <c r="Q467" s="42" t="s">
        <v>21</v>
      </c>
      <c r="R467" s="42">
        <v>0</v>
      </c>
      <c r="S467" s="32">
        <f t="shared" si="142"/>
        <v>10</v>
      </c>
      <c r="T467" s="42" t="s">
        <v>21</v>
      </c>
      <c r="U467" s="31">
        <f t="shared" si="143"/>
        <v>1608.2441112256872</v>
      </c>
      <c r="V467" s="24">
        <f t="shared" si="144"/>
        <v>1542945.311160638</v>
      </c>
      <c r="W467" s="42" t="s">
        <v>21</v>
      </c>
      <c r="X467" s="24">
        <f t="shared" si="145"/>
        <v>-9593.9745738270849</v>
      </c>
      <c r="Y467" s="42">
        <f t="shared" si="146"/>
        <v>10</v>
      </c>
      <c r="Z467" s="42" t="s">
        <v>21</v>
      </c>
      <c r="AA467" s="42">
        <f t="shared" si="147"/>
        <v>648.84665384297875</v>
      </c>
      <c r="AB467" s="47">
        <f t="shared" si="135"/>
        <v>51.423342631725269</v>
      </c>
      <c r="AC467" s="42" t="s">
        <v>21</v>
      </c>
      <c r="AD467" s="42">
        <f t="shared" si="136"/>
        <v>2377.1889222188852</v>
      </c>
      <c r="AE467" s="42">
        <f t="shared" si="148"/>
        <v>2377.7450519531326</v>
      </c>
      <c r="AF467" s="31">
        <f t="shared" si="149"/>
        <v>88.760771165766641</v>
      </c>
      <c r="AG467" s="54">
        <f t="shared" si="150"/>
        <v>2.3777450519531325</v>
      </c>
      <c r="AH467" s="14">
        <f t="shared" si="151"/>
        <v>294.39657520262926</v>
      </c>
    </row>
    <row r="468" spans="8:34">
      <c r="H468" s="32">
        <f t="shared" si="137"/>
        <v>1424</v>
      </c>
      <c r="I468" s="50">
        <f t="shared" si="138"/>
        <v>1424000</v>
      </c>
      <c r="J468" s="42">
        <v>0</v>
      </c>
      <c r="K468" s="24" t="s">
        <v>21</v>
      </c>
      <c r="L468" s="24">
        <f t="shared" si="139"/>
        <v>-958.0499890436879</v>
      </c>
      <c r="M468" s="32">
        <v>0</v>
      </c>
      <c r="N468" s="28" t="s">
        <v>21</v>
      </c>
      <c r="O468" s="31">
        <f t="shared" si="140"/>
        <v>1610.5060579362719</v>
      </c>
      <c r="P468" s="42">
        <f t="shared" si="141"/>
        <v>10</v>
      </c>
      <c r="Q468" s="42" t="s">
        <v>21</v>
      </c>
      <c r="R468" s="42">
        <v>0</v>
      </c>
      <c r="S468" s="32">
        <f t="shared" si="142"/>
        <v>10</v>
      </c>
      <c r="T468" s="42" t="s">
        <v>21</v>
      </c>
      <c r="U468" s="31">
        <f t="shared" si="143"/>
        <v>1610.5060579362719</v>
      </c>
      <c r="V468" s="24">
        <f t="shared" si="144"/>
        <v>1542945.3111606382</v>
      </c>
      <c r="W468" s="42" t="s">
        <v>21</v>
      </c>
      <c r="X468" s="24">
        <f t="shared" si="145"/>
        <v>-9580.4998904368786</v>
      </c>
      <c r="Y468" s="42">
        <f t="shared" si="146"/>
        <v>10</v>
      </c>
      <c r="Z468" s="42" t="s">
        <v>21</v>
      </c>
      <c r="AA468" s="42">
        <f t="shared" si="147"/>
        <v>652.45606889258397</v>
      </c>
      <c r="AB468" s="47">
        <f t="shared" si="135"/>
        <v>50.916776197380614</v>
      </c>
      <c r="AC468" s="42" t="s">
        <v>21</v>
      </c>
      <c r="AD468" s="42">
        <f t="shared" si="136"/>
        <v>2364.0459747989571</v>
      </c>
      <c r="AE468" s="42">
        <f t="shared" si="148"/>
        <v>2364.5942334915489</v>
      </c>
      <c r="AF468" s="31">
        <f t="shared" si="149"/>
        <v>88.766155379487927</v>
      </c>
      <c r="AG468" s="54">
        <f t="shared" si="150"/>
        <v>2.3645942334915491</v>
      </c>
      <c r="AH468" s="14">
        <f t="shared" si="151"/>
        <v>296.0338776460531</v>
      </c>
    </row>
    <row r="469" spans="8:34">
      <c r="H469" s="32">
        <f t="shared" si="137"/>
        <v>1426</v>
      </c>
      <c r="I469" s="50">
        <f t="shared" si="138"/>
        <v>1426000</v>
      </c>
      <c r="J469" s="42">
        <v>0</v>
      </c>
      <c r="K469" s="24" t="s">
        <v>21</v>
      </c>
      <c r="L469" s="24">
        <f t="shared" si="139"/>
        <v>-956.70630041950301</v>
      </c>
      <c r="M469" s="32">
        <v>0</v>
      </c>
      <c r="N469" s="28" t="s">
        <v>21</v>
      </c>
      <c r="O469" s="31">
        <f t="shared" si="140"/>
        <v>1612.7680046468565</v>
      </c>
      <c r="P469" s="42">
        <f t="shared" si="141"/>
        <v>10</v>
      </c>
      <c r="Q469" s="42" t="s">
        <v>21</v>
      </c>
      <c r="R469" s="42">
        <v>0</v>
      </c>
      <c r="S469" s="32">
        <f t="shared" si="142"/>
        <v>10</v>
      </c>
      <c r="T469" s="42" t="s">
        <v>21</v>
      </c>
      <c r="U469" s="31">
        <f t="shared" si="143"/>
        <v>1612.7680046468565</v>
      </c>
      <c r="V469" s="24">
        <f t="shared" si="144"/>
        <v>1542945.311160638</v>
      </c>
      <c r="W469" s="42" t="s">
        <v>21</v>
      </c>
      <c r="X469" s="24">
        <f t="shared" si="145"/>
        <v>-9567.0630041950299</v>
      </c>
      <c r="Y469" s="42">
        <f t="shared" si="146"/>
        <v>10</v>
      </c>
      <c r="Z469" s="42" t="s">
        <v>21</v>
      </c>
      <c r="AA469" s="42">
        <f t="shared" si="147"/>
        <v>656.06170422735352</v>
      </c>
      <c r="AB469" s="47">
        <f t="shared" si="135"/>
        <v>50.418540498397896</v>
      </c>
      <c r="AC469" s="42" t="s">
        <v>21</v>
      </c>
      <c r="AD469" s="42">
        <f t="shared" si="136"/>
        <v>2351.0610599839738</v>
      </c>
      <c r="AE469" s="42">
        <f t="shared" si="148"/>
        <v>2351.6016110300134</v>
      </c>
      <c r="AF469" s="31">
        <f t="shared" si="149"/>
        <v>88.771479433859966</v>
      </c>
      <c r="AG469" s="54">
        <f t="shared" si="150"/>
        <v>2.3516016110300133</v>
      </c>
      <c r="AH469" s="14">
        <f t="shared" si="151"/>
        <v>297.66946778599817</v>
      </c>
    </row>
    <row r="470" spans="8:34">
      <c r="H470" s="32">
        <f t="shared" si="137"/>
        <v>1428</v>
      </c>
      <c r="I470" s="50">
        <f t="shared" si="138"/>
        <v>1428000</v>
      </c>
      <c r="J470" s="42">
        <v>0</v>
      </c>
      <c r="K470" s="24" t="s">
        <v>21</v>
      </c>
      <c r="L470" s="24">
        <f t="shared" si="139"/>
        <v>-955.36637562899955</v>
      </c>
      <c r="M470" s="32">
        <v>0</v>
      </c>
      <c r="N470" s="28" t="s">
        <v>21</v>
      </c>
      <c r="O470" s="31">
        <f t="shared" si="140"/>
        <v>1615.0299513574412</v>
      </c>
      <c r="P470" s="42">
        <f t="shared" si="141"/>
        <v>10</v>
      </c>
      <c r="Q470" s="42" t="s">
        <v>21</v>
      </c>
      <c r="R470" s="42">
        <v>0</v>
      </c>
      <c r="S470" s="32">
        <f t="shared" si="142"/>
        <v>10</v>
      </c>
      <c r="T470" s="42" t="s">
        <v>21</v>
      </c>
      <c r="U470" s="31">
        <f t="shared" si="143"/>
        <v>1615.0299513574412</v>
      </c>
      <c r="V470" s="24">
        <f t="shared" si="144"/>
        <v>1542945.311160638</v>
      </c>
      <c r="W470" s="42" t="s">
        <v>21</v>
      </c>
      <c r="X470" s="24">
        <f t="shared" si="145"/>
        <v>-9553.6637562899959</v>
      </c>
      <c r="Y470" s="42">
        <f t="shared" si="146"/>
        <v>10</v>
      </c>
      <c r="Z470" s="42" t="s">
        <v>21</v>
      </c>
      <c r="AA470" s="42">
        <f t="shared" si="147"/>
        <v>659.66357572844163</v>
      </c>
      <c r="AB470" s="47">
        <f t="shared" si="135"/>
        <v>49.928445447317678</v>
      </c>
      <c r="AC470" s="42" t="s">
        <v>21</v>
      </c>
      <c r="AD470" s="42">
        <f t="shared" si="136"/>
        <v>2338.2313098050017</v>
      </c>
      <c r="AE470" s="42">
        <f t="shared" si="148"/>
        <v>2338.7643121565711</v>
      </c>
      <c r="AF470" s="31">
        <f t="shared" si="149"/>
        <v>88.776744401770074</v>
      </c>
      <c r="AG470" s="54">
        <f t="shared" si="150"/>
        <v>2.3387643121565711</v>
      </c>
      <c r="AH470" s="14">
        <f t="shared" si="151"/>
        <v>299.30335278398832</v>
      </c>
    </row>
    <row r="471" spans="8:34">
      <c r="H471" s="32">
        <f t="shared" si="137"/>
        <v>1430</v>
      </c>
      <c r="I471" s="50">
        <f t="shared" si="138"/>
        <v>1430000</v>
      </c>
      <c r="J471" s="42">
        <v>0</v>
      </c>
      <c r="K471" s="24" t="s">
        <v>21</v>
      </c>
      <c r="L471" s="24">
        <f t="shared" si="139"/>
        <v>-954.03019887986818</v>
      </c>
      <c r="M471" s="32">
        <v>0</v>
      </c>
      <c r="N471" s="28" t="s">
        <v>21</v>
      </c>
      <c r="O471" s="31">
        <f t="shared" si="140"/>
        <v>1617.2918980680258</v>
      </c>
      <c r="P471" s="42">
        <f t="shared" si="141"/>
        <v>10</v>
      </c>
      <c r="Q471" s="42" t="s">
        <v>21</v>
      </c>
      <c r="R471" s="42">
        <v>0</v>
      </c>
      <c r="S471" s="32">
        <f t="shared" si="142"/>
        <v>10</v>
      </c>
      <c r="T471" s="42" t="s">
        <v>21</v>
      </c>
      <c r="U471" s="31">
        <f t="shared" si="143"/>
        <v>1617.2918980680258</v>
      </c>
      <c r="V471" s="24">
        <f t="shared" si="144"/>
        <v>1542945.3111606382</v>
      </c>
      <c r="W471" s="42" t="s">
        <v>21</v>
      </c>
      <c r="X471" s="24">
        <f t="shared" si="145"/>
        <v>-9540.3019887986811</v>
      </c>
      <c r="Y471" s="42">
        <f t="shared" si="146"/>
        <v>10</v>
      </c>
      <c r="Z471" s="42" t="s">
        <v>21</v>
      </c>
      <c r="AA471" s="42">
        <f t="shared" si="147"/>
        <v>663.26169918815765</v>
      </c>
      <c r="AB471" s="47">
        <f t="shared" si="135"/>
        <v>49.446306461933112</v>
      </c>
      <c r="AC471" s="42" t="s">
        <v>21</v>
      </c>
      <c r="AD471" s="42">
        <f t="shared" si="136"/>
        <v>2325.5539253721449</v>
      </c>
      <c r="AE471" s="42">
        <f t="shared" si="148"/>
        <v>2326.0795336867823</v>
      </c>
      <c r="AF471" s="31">
        <f t="shared" si="149"/>
        <v>88.781951330354516</v>
      </c>
      <c r="AG471" s="54">
        <f t="shared" si="150"/>
        <v>2.3260795336867823</v>
      </c>
      <c r="AH471" s="14">
        <f t="shared" si="151"/>
        <v>300.93553976226951</v>
      </c>
    </row>
    <row r="472" spans="8:34">
      <c r="H472" s="32">
        <f t="shared" si="137"/>
        <v>1432</v>
      </c>
      <c r="I472" s="50">
        <f t="shared" si="138"/>
        <v>1432000</v>
      </c>
      <c r="J472" s="42">
        <v>0</v>
      </c>
      <c r="K472" s="24" t="s">
        <v>21</v>
      </c>
      <c r="L472" s="24">
        <f t="shared" si="139"/>
        <v>-952.69775446802475</v>
      </c>
      <c r="M472" s="32">
        <v>0</v>
      </c>
      <c r="N472" s="28" t="s">
        <v>21</v>
      </c>
      <c r="O472" s="31">
        <f t="shared" si="140"/>
        <v>1619.5538447786105</v>
      </c>
      <c r="P472" s="42">
        <f t="shared" si="141"/>
        <v>10</v>
      </c>
      <c r="Q472" s="42" t="s">
        <v>21</v>
      </c>
      <c r="R472" s="42">
        <v>0</v>
      </c>
      <c r="S472" s="32">
        <f t="shared" si="142"/>
        <v>10</v>
      </c>
      <c r="T472" s="42" t="s">
        <v>21</v>
      </c>
      <c r="U472" s="31">
        <f t="shared" si="143"/>
        <v>1619.5538447786105</v>
      </c>
      <c r="V472" s="24">
        <f t="shared" si="144"/>
        <v>1542945.3111606382</v>
      </c>
      <c r="W472" s="42" t="s">
        <v>21</v>
      </c>
      <c r="X472" s="24">
        <f t="shared" si="145"/>
        <v>-9526.9775446802469</v>
      </c>
      <c r="Y472" s="42">
        <f t="shared" si="146"/>
        <v>10</v>
      </c>
      <c r="Z472" s="42" t="s">
        <v>21</v>
      </c>
      <c r="AA472" s="42">
        <f t="shared" si="147"/>
        <v>666.85609031058573</v>
      </c>
      <c r="AB472" s="47">
        <f t="shared" si="135"/>
        <v>48.971944272925825</v>
      </c>
      <c r="AC472" s="42" t="s">
        <v>21</v>
      </c>
      <c r="AD472" s="42">
        <f t="shared" si="136"/>
        <v>2313.0261748070952</v>
      </c>
      <c r="AE472" s="42">
        <f t="shared" si="148"/>
        <v>2313.5445395904126</v>
      </c>
      <c r="AF472" s="31">
        <f t="shared" si="149"/>
        <v>88.787101241766734</v>
      </c>
      <c r="AG472" s="54">
        <f t="shared" si="150"/>
        <v>2.3135445395904126</v>
      </c>
      <c r="AH472" s="14">
        <f t="shared" si="151"/>
        <v>302.56603580405988</v>
      </c>
    </row>
    <row r="473" spans="8:34">
      <c r="H473" s="32">
        <f t="shared" si="137"/>
        <v>1434</v>
      </c>
      <c r="I473" s="50">
        <f t="shared" si="138"/>
        <v>1434000</v>
      </c>
      <c r="J473" s="42">
        <v>0</v>
      </c>
      <c r="K473" s="24" t="s">
        <v>21</v>
      </c>
      <c r="L473" s="24">
        <f t="shared" si="139"/>
        <v>-951.3690267769955</v>
      </c>
      <c r="M473" s="32">
        <v>0</v>
      </c>
      <c r="N473" s="28" t="s">
        <v>21</v>
      </c>
      <c r="O473" s="31">
        <f t="shared" si="140"/>
        <v>1621.8157914891951</v>
      </c>
      <c r="P473" s="42">
        <f t="shared" si="141"/>
        <v>10</v>
      </c>
      <c r="Q473" s="42" t="s">
        <v>21</v>
      </c>
      <c r="R473" s="42">
        <v>0</v>
      </c>
      <c r="S473" s="32">
        <f t="shared" si="142"/>
        <v>10</v>
      </c>
      <c r="T473" s="42" t="s">
        <v>21</v>
      </c>
      <c r="U473" s="31">
        <f t="shared" si="143"/>
        <v>1621.8157914891951</v>
      </c>
      <c r="V473" s="24">
        <f t="shared" si="144"/>
        <v>1542945.3111606382</v>
      </c>
      <c r="W473" s="42" t="s">
        <v>21</v>
      </c>
      <c r="X473" s="24">
        <f t="shared" si="145"/>
        <v>-9513.6902677699545</v>
      </c>
      <c r="Y473" s="42">
        <f t="shared" si="146"/>
        <v>10</v>
      </c>
      <c r="Z473" s="42" t="s">
        <v>21</v>
      </c>
      <c r="AA473" s="42">
        <f t="shared" si="147"/>
        <v>670.44676471219964</v>
      </c>
      <c r="AB473" s="47">
        <f t="shared" si="135"/>
        <v>48.505184739349936</v>
      </c>
      <c r="AC473" s="42" t="s">
        <v>21</v>
      </c>
      <c r="AD473" s="42">
        <f t="shared" si="136"/>
        <v>2300.6453912494771</v>
      </c>
      <c r="AE473" s="42">
        <f t="shared" si="148"/>
        <v>2301.1566589921813</v>
      </c>
      <c r="AF473" s="31">
        <f t="shared" si="149"/>
        <v>88.792195133921979</v>
      </c>
      <c r="AG473" s="54">
        <f t="shared" si="150"/>
        <v>2.3011566589921815</v>
      </c>
      <c r="AH473" s="14">
        <f t="shared" si="151"/>
        <v>304.19484795379952</v>
      </c>
    </row>
    <row r="474" spans="8:34">
      <c r="H474" s="32">
        <f t="shared" si="137"/>
        <v>1436</v>
      </c>
      <c r="I474" s="50">
        <f t="shared" si="138"/>
        <v>1436000</v>
      </c>
      <c r="J474" s="42">
        <v>0</v>
      </c>
      <c r="K474" s="24" t="s">
        <v>21</v>
      </c>
      <c r="L474" s="24">
        <f t="shared" si="139"/>
        <v>-950.04400027730594</v>
      </c>
      <c r="M474" s="32">
        <v>0</v>
      </c>
      <c r="N474" s="28" t="s">
        <v>21</v>
      </c>
      <c r="O474" s="31">
        <f t="shared" si="140"/>
        <v>1624.0777381997798</v>
      </c>
      <c r="P474" s="42">
        <f t="shared" si="141"/>
        <v>10</v>
      </c>
      <c r="Q474" s="42" t="s">
        <v>21</v>
      </c>
      <c r="R474" s="42">
        <v>0</v>
      </c>
      <c r="S474" s="32">
        <f t="shared" si="142"/>
        <v>10</v>
      </c>
      <c r="T474" s="42" t="s">
        <v>21</v>
      </c>
      <c r="U474" s="31">
        <f t="shared" si="143"/>
        <v>1624.0777381997798</v>
      </c>
      <c r="V474" s="24">
        <f t="shared" si="144"/>
        <v>1542945.311160638</v>
      </c>
      <c r="W474" s="42" t="s">
        <v>21</v>
      </c>
      <c r="X474" s="24">
        <f t="shared" si="145"/>
        <v>-9500.4400027730589</v>
      </c>
      <c r="Y474" s="42">
        <f t="shared" si="146"/>
        <v>10</v>
      </c>
      <c r="Z474" s="42" t="s">
        <v>21</v>
      </c>
      <c r="AA474" s="42">
        <f t="shared" si="147"/>
        <v>674.03373792247385</v>
      </c>
      <c r="AB474" s="47">
        <f t="shared" si="135"/>
        <v>48.045858671598452</v>
      </c>
      <c r="AC474" s="42" t="s">
        <v>21</v>
      </c>
      <c r="AD474" s="42">
        <f t="shared" si="136"/>
        <v>2288.4089709339351</v>
      </c>
      <c r="AE474" s="42">
        <f t="shared" si="148"/>
        <v>2288.9132842435083</v>
      </c>
      <c r="AF474" s="31">
        <f t="shared" si="149"/>
        <v>88.797233981212685</v>
      </c>
      <c r="AG474" s="54">
        <f t="shared" si="150"/>
        <v>2.2889132842435083</v>
      </c>
      <c r="AH474" s="14">
        <f t="shared" si="151"/>
        <v>305.82198321739907</v>
      </c>
    </row>
    <row r="475" spans="8:34">
      <c r="H475" s="32">
        <f t="shared" si="137"/>
        <v>1438</v>
      </c>
      <c r="I475" s="50">
        <f t="shared" si="138"/>
        <v>1438000</v>
      </c>
      <c r="J475" s="42">
        <v>0</v>
      </c>
      <c r="K475" s="24" t="s">
        <v>21</v>
      </c>
      <c r="L475" s="24">
        <f t="shared" si="139"/>
        <v>-948.72265952587713</v>
      </c>
      <c r="M475" s="32">
        <v>0</v>
      </c>
      <c r="N475" s="28" t="s">
        <v>21</v>
      </c>
      <c r="O475" s="31">
        <f t="shared" si="140"/>
        <v>1626.3396849103644</v>
      </c>
      <c r="P475" s="42">
        <f t="shared" si="141"/>
        <v>10</v>
      </c>
      <c r="Q475" s="42" t="s">
        <v>21</v>
      </c>
      <c r="R475" s="42">
        <v>0</v>
      </c>
      <c r="S475" s="32">
        <f t="shared" si="142"/>
        <v>10</v>
      </c>
      <c r="T475" s="42" t="s">
        <v>21</v>
      </c>
      <c r="U475" s="31">
        <f t="shared" si="143"/>
        <v>1626.3396849103644</v>
      </c>
      <c r="V475" s="24">
        <f t="shared" si="144"/>
        <v>1542945.311160638</v>
      </c>
      <c r="W475" s="42" t="s">
        <v>21</v>
      </c>
      <c r="X475" s="24">
        <f t="shared" si="145"/>
        <v>-9487.2265952587713</v>
      </c>
      <c r="Y475" s="42">
        <f t="shared" si="146"/>
        <v>10</v>
      </c>
      <c r="Z475" s="42" t="s">
        <v>21</v>
      </c>
      <c r="AA475" s="42">
        <f t="shared" si="147"/>
        <v>677.61702538448731</v>
      </c>
      <c r="AB475" s="47">
        <f t="shared" si="135"/>
        <v>47.593801661506603</v>
      </c>
      <c r="AC475" s="42" t="s">
        <v>21</v>
      </c>
      <c r="AD475" s="42">
        <f t="shared" si="136"/>
        <v>2276.3143713350605</v>
      </c>
      <c r="AE475" s="42">
        <f t="shared" si="148"/>
        <v>2276.811869062336</v>
      </c>
      <c r="AF475" s="31">
        <f t="shared" si="149"/>
        <v>88.802218735201564</v>
      </c>
      <c r="AG475" s="54">
        <f t="shared" si="150"/>
        <v>2.2768118690623358</v>
      </c>
      <c r="AH475" s="14">
        <f t="shared" si="151"/>
        <v>307.44744856248593</v>
      </c>
    </row>
    <row r="476" spans="8:34">
      <c r="H476" s="32">
        <f t="shared" si="137"/>
        <v>1440</v>
      </c>
      <c r="I476" s="50">
        <f t="shared" si="138"/>
        <v>1440000</v>
      </c>
      <c r="J476" s="42">
        <v>0</v>
      </c>
      <c r="K476" s="24" t="s">
        <v>21</v>
      </c>
      <c r="L476" s="24">
        <f t="shared" si="139"/>
        <v>-947.40498916542458</v>
      </c>
      <c r="M476" s="32">
        <v>0</v>
      </c>
      <c r="N476" s="28" t="s">
        <v>21</v>
      </c>
      <c r="O476" s="31">
        <f t="shared" si="140"/>
        <v>1628.6016316209489</v>
      </c>
      <c r="P476" s="42">
        <f t="shared" si="141"/>
        <v>10</v>
      </c>
      <c r="Q476" s="42" t="s">
        <v>21</v>
      </c>
      <c r="R476" s="42">
        <v>0</v>
      </c>
      <c r="S476" s="32">
        <f t="shared" si="142"/>
        <v>10</v>
      </c>
      <c r="T476" s="42" t="s">
        <v>21</v>
      </c>
      <c r="U476" s="31">
        <f t="shared" si="143"/>
        <v>1628.6016316209489</v>
      </c>
      <c r="V476" s="24">
        <f t="shared" si="144"/>
        <v>1542945.3111606378</v>
      </c>
      <c r="W476" s="42" t="s">
        <v>21</v>
      </c>
      <c r="X476" s="24">
        <f t="shared" si="145"/>
        <v>-9474.0498916542456</v>
      </c>
      <c r="Y476" s="42">
        <f t="shared" si="146"/>
        <v>10</v>
      </c>
      <c r="Z476" s="42" t="s">
        <v>21</v>
      </c>
      <c r="AA476" s="42">
        <f t="shared" si="147"/>
        <v>681.19664245552428</v>
      </c>
      <c r="AB476" s="47">
        <f t="shared" si="135"/>
        <v>47.14885391926299</v>
      </c>
      <c r="AC476" s="42" t="s">
        <v>21</v>
      </c>
      <c r="AD476" s="42">
        <f t="shared" si="136"/>
        <v>2264.3591093773694</v>
      </c>
      <c r="AE476" s="42">
        <f t="shared" si="148"/>
        <v>2264.8499267382317</v>
      </c>
      <c r="AF476" s="31">
        <f t="shared" si="149"/>
        <v>88.807150325287509</v>
      </c>
      <c r="AG476" s="54">
        <f t="shared" si="150"/>
        <v>2.2648499267382318</v>
      </c>
      <c r="AH476" s="14">
        <f t="shared" si="151"/>
        <v>309.07125091865083</v>
      </c>
    </row>
    <row r="477" spans="8:34">
      <c r="H477" s="32">
        <f t="shared" si="137"/>
        <v>1442</v>
      </c>
      <c r="I477" s="50">
        <f t="shared" si="138"/>
        <v>1442000</v>
      </c>
      <c r="J477" s="42">
        <v>0</v>
      </c>
      <c r="K477" s="24" t="s">
        <v>21</v>
      </c>
      <c r="L477" s="24">
        <f t="shared" si="139"/>
        <v>-946.09097392386377</v>
      </c>
      <c r="M477" s="32">
        <v>0</v>
      </c>
      <c r="N477" s="28" t="s">
        <v>21</v>
      </c>
      <c r="O477" s="31">
        <f t="shared" si="140"/>
        <v>1630.8635783315335</v>
      </c>
      <c r="P477" s="42">
        <f t="shared" si="141"/>
        <v>10</v>
      </c>
      <c r="Q477" s="42" t="s">
        <v>21</v>
      </c>
      <c r="R477" s="42">
        <v>0</v>
      </c>
      <c r="S477" s="32">
        <f t="shared" si="142"/>
        <v>10</v>
      </c>
      <c r="T477" s="42" t="s">
        <v>21</v>
      </c>
      <c r="U477" s="31">
        <f t="shared" si="143"/>
        <v>1630.8635783315335</v>
      </c>
      <c r="V477" s="24">
        <f t="shared" si="144"/>
        <v>1542945.311160638</v>
      </c>
      <c r="W477" s="42" t="s">
        <v>21</v>
      </c>
      <c r="X477" s="24">
        <f t="shared" si="145"/>
        <v>-9460.9097392386375</v>
      </c>
      <c r="Y477" s="42">
        <f t="shared" si="146"/>
        <v>10</v>
      </c>
      <c r="Z477" s="42" t="s">
        <v>21</v>
      </c>
      <c r="AA477" s="42">
        <f t="shared" si="147"/>
        <v>684.77260440766975</v>
      </c>
      <c r="AB477" s="47">
        <f t="shared" si="135"/>
        <v>46.710860116817685</v>
      </c>
      <c r="AC477" s="42" t="s">
        <v>21</v>
      </c>
      <c r="AD477" s="42">
        <f t="shared" si="136"/>
        <v>2252.540759707696</v>
      </c>
      <c r="AE477" s="42">
        <f t="shared" si="148"/>
        <v>2253.0250284001236</v>
      </c>
      <c r="AF477" s="31">
        <f t="shared" si="149"/>
        <v>88.812029659349662</v>
      </c>
      <c r="AG477" s="54">
        <f t="shared" si="150"/>
        <v>2.2530250284001236</v>
      </c>
      <c r="AH477" s="14">
        <f t="shared" si="151"/>
        <v>310.69339717769179</v>
      </c>
    </row>
    <row r="478" spans="8:34">
      <c r="H478" s="32">
        <f t="shared" si="137"/>
        <v>1444</v>
      </c>
      <c r="I478" s="50">
        <f t="shared" si="138"/>
        <v>1444000</v>
      </c>
      <c r="J478" s="42">
        <v>0</v>
      </c>
      <c r="K478" s="24" t="s">
        <v>21</v>
      </c>
      <c r="L478" s="24">
        <f t="shared" si="139"/>
        <v>-944.78059861371992</v>
      </c>
      <c r="M478" s="32">
        <v>0</v>
      </c>
      <c r="N478" s="28" t="s">
        <v>21</v>
      </c>
      <c r="O478" s="31">
        <f t="shared" si="140"/>
        <v>1633.1255250421182</v>
      </c>
      <c r="P478" s="42">
        <f t="shared" si="141"/>
        <v>10</v>
      </c>
      <c r="Q478" s="42" t="s">
        <v>21</v>
      </c>
      <c r="R478" s="42">
        <v>0</v>
      </c>
      <c r="S478" s="32">
        <f t="shared" si="142"/>
        <v>10</v>
      </c>
      <c r="T478" s="42" t="s">
        <v>21</v>
      </c>
      <c r="U478" s="31">
        <f t="shared" si="143"/>
        <v>1633.1255250421182</v>
      </c>
      <c r="V478" s="24">
        <f t="shared" si="144"/>
        <v>1542945.311160638</v>
      </c>
      <c r="W478" s="42" t="s">
        <v>21</v>
      </c>
      <c r="X478" s="24">
        <f t="shared" si="145"/>
        <v>-9447.8059861371985</v>
      </c>
      <c r="Y478" s="42">
        <f t="shared" si="146"/>
        <v>10</v>
      </c>
      <c r="Z478" s="42" t="s">
        <v>21</v>
      </c>
      <c r="AA478" s="42">
        <f t="shared" si="147"/>
        <v>688.34492642839825</v>
      </c>
      <c r="AB478" s="47">
        <f t="shared" si="135"/>
        <v>46.279669237491895</v>
      </c>
      <c r="AC478" s="42" t="s">
        <v>21</v>
      </c>
      <c r="AD478" s="42">
        <f t="shared" si="136"/>
        <v>2240.8569530274767</v>
      </c>
      <c r="AE478" s="42">
        <f t="shared" si="148"/>
        <v>2241.3348013441273</v>
      </c>
      <c r="AF478" s="31">
        <f t="shared" si="149"/>
        <v>88.816857624369518</v>
      </c>
      <c r="AG478" s="54">
        <f t="shared" si="150"/>
        <v>2.2413348013441272</v>
      </c>
      <c r="AH478" s="14">
        <f t="shared" si="151"/>
        <v>312.31389419385732</v>
      </c>
    </row>
    <row r="479" spans="8:34">
      <c r="H479" s="32">
        <f t="shared" si="137"/>
        <v>1446</v>
      </c>
      <c r="I479" s="50">
        <f t="shared" si="138"/>
        <v>1446000</v>
      </c>
      <c r="J479" s="42">
        <v>0</v>
      </c>
      <c r="K479" s="24" t="s">
        <v>21</v>
      </c>
      <c r="L479" s="24">
        <f t="shared" si="139"/>
        <v>-943.47384813154315</v>
      </c>
      <c r="M479" s="32">
        <v>0</v>
      </c>
      <c r="N479" s="28" t="s">
        <v>21</v>
      </c>
      <c r="O479" s="31">
        <f t="shared" si="140"/>
        <v>1635.3874717527028</v>
      </c>
      <c r="P479" s="42">
        <f t="shared" si="141"/>
        <v>10</v>
      </c>
      <c r="Q479" s="42" t="s">
        <v>21</v>
      </c>
      <c r="R479" s="42">
        <v>0</v>
      </c>
      <c r="S479" s="32">
        <f t="shared" si="142"/>
        <v>10</v>
      </c>
      <c r="T479" s="42" t="s">
        <v>21</v>
      </c>
      <c r="U479" s="31">
        <f t="shared" si="143"/>
        <v>1635.3874717527028</v>
      </c>
      <c r="V479" s="24">
        <f t="shared" si="144"/>
        <v>1542945.3111606378</v>
      </c>
      <c r="W479" s="42" t="s">
        <v>21</v>
      </c>
      <c r="X479" s="24">
        <f t="shared" si="145"/>
        <v>-9434.7384813154313</v>
      </c>
      <c r="Y479" s="42">
        <f t="shared" si="146"/>
        <v>10</v>
      </c>
      <c r="Z479" s="42" t="s">
        <v>21</v>
      </c>
      <c r="AA479" s="42">
        <f t="shared" si="147"/>
        <v>691.91362362115967</v>
      </c>
      <c r="AB479" s="47">
        <f t="shared" si="135"/>
        <v>45.855134431508674</v>
      </c>
      <c r="AC479" s="42" t="s">
        <v>21</v>
      </c>
      <c r="AD479" s="42">
        <f t="shared" si="136"/>
        <v>2229.3053744825143</v>
      </c>
      <c r="AE479" s="42">
        <f t="shared" si="148"/>
        <v>2229.7769274190537</v>
      </c>
      <c r="AF479" s="31">
        <f t="shared" si="149"/>
        <v>88.821635087029975</v>
      </c>
      <c r="AG479" s="54">
        <f t="shared" si="150"/>
        <v>2.2297769274190538</v>
      </c>
      <c r="AH479" s="14">
        <f t="shared" si="151"/>
        <v>313.93274878408738</v>
      </c>
    </row>
    <row r="480" spans="8:34">
      <c r="H480" s="32">
        <f t="shared" si="137"/>
        <v>1448</v>
      </c>
      <c r="I480" s="50">
        <f t="shared" si="138"/>
        <v>1448000</v>
      </c>
      <c r="J480" s="42">
        <v>0</v>
      </c>
      <c r="K480" s="24" t="s">
        <v>21</v>
      </c>
      <c r="L480" s="24">
        <f t="shared" si="139"/>
        <v>-942.17070745732838</v>
      </c>
      <c r="M480" s="32">
        <v>0</v>
      </c>
      <c r="N480" s="28" t="s">
        <v>21</v>
      </c>
      <c r="O480" s="31">
        <f t="shared" si="140"/>
        <v>1637.6494184632875</v>
      </c>
      <c r="P480" s="42">
        <f t="shared" si="141"/>
        <v>10</v>
      </c>
      <c r="Q480" s="42" t="s">
        <v>21</v>
      </c>
      <c r="R480" s="42">
        <v>0</v>
      </c>
      <c r="S480" s="32">
        <f t="shared" si="142"/>
        <v>10</v>
      </c>
      <c r="T480" s="42" t="s">
        <v>21</v>
      </c>
      <c r="U480" s="31">
        <f t="shared" si="143"/>
        <v>1637.6494184632875</v>
      </c>
      <c r="V480" s="24">
        <f t="shared" si="144"/>
        <v>1542945.311160638</v>
      </c>
      <c r="W480" s="42" t="s">
        <v>21</v>
      </c>
      <c r="X480" s="24">
        <f t="shared" si="145"/>
        <v>-9421.7070745732835</v>
      </c>
      <c r="Y480" s="42">
        <f t="shared" si="146"/>
        <v>10</v>
      </c>
      <c r="Z480" s="42" t="s">
        <v>21</v>
      </c>
      <c r="AA480" s="42">
        <f t="shared" si="147"/>
        <v>695.4787110059591</v>
      </c>
      <c r="AB480" s="47">
        <f t="shared" si="135"/>
        <v>45.437112877178727</v>
      </c>
      <c r="AC480" s="42" t="s">
        <v>21</v>
      </c>
      <c r="AD480" s="42">
        <f t="shared" si="136"/>
        <v>2217.8837621079242</v>
      </c>
      <c r="AE480" s="42">
        <f t="shared" si="148"/>
        <v>2218.349141467279</v>
      </c>
      <c r="AF480" s="31">
        <f t="shared" si="149"/>
        <v>88.826362894297034</v>
      </c>
      <c r="AG480" s="54">
        <f t="shared" si="150"/>
        <v>2.2183491414672791</v>
      </c>
      <c r="AH480" s="14">
        <f t="shared" si="151"/>
        <v>315.54996772825405</v>
      </c>
    </row>
    <row r="481" spans="8:34">
      <c r="H481" s="32">
        <f t="shared" si="137"/>
        <v>1450</v>
      </c>
      <c r="I481" s="50">
        <f t="shared" si="138"/>
        <v>1450000</v>
      </c>
      <c r="J481" s="42">
        <v>0</v>
      </c>
      <c r="K481" s="24" t="s">
        <v>21</v>
      </c>
      <c r="L481" s="24">
        <f t="shared" si="139"/>
        <v>-940.871161653939</v>
      </c>
      <c r="M481" s="32">
        <v>0</v>
      </c>
      <c r="N481" s="28" t="s">
        <v>21</v>
      </c>
      <c r="O481" s="31">
        <f t="shared" si="140"/>
        <v>1639.9113651738721</v>
      </c>
      <c r="P481" s="42">
        <f t="shared" si="141"/>
        <v>10</v>
      </c>
      <c r="Q481" s="42" t="s">
        <v>21</v>
      </c>
      <c r="R481" s="42">
        <v>0</v>
      </c>
      <c r="S481" s="32">
        <f t="shared" si="142"/>
        <v>10</v>
      </c>
      <c r="T481" s="42" t="s">
        <v>21</v>
      </c>
      <c r="U481" s="31">
        <f t="shared" si="143"/>
        <v>1639.9113651738721</v>
      </c>
      <c r="V481" s="24">
        <f t="shared" si="144"/>
        <v>1542945.311160638</v>
      </c>
      <c r="W481" s="42" t="s">
        <v>21</v>
      </c>
      <c r="X481" s="24">
        <f t="shared" si="145"/>
        <v>-9408.7116165393891</v>
      </c>
      <c r="Y481" s="42">
        <f t="shared" si="146"/>
        <v>10</v>
      </c>
      <c r="Z481" s="42" t="s">
        <v>21</v>
      </c>
      <c r="AA481" s="42">
        <f t="shared" si="147"/>
        <v>699.04020351993313</v>
      </c>
      <c r="AB481" s="47">
        <f t="shared" si="135"/>
        <v>45.025465647488403</v>
      </c>
      <c r="AC481" s="42" t="s">
        <v>21</v>
      </c>
      <c r="AD481" s="42">
        <f t="shared" si="136"/>
        <v>2206.5899053260659</v>
      </c>
      <c r="AE481" s="42">
        <f t="shared" si="148"/>
        <v>2207.0492298187801</v>
      </c>
      <c r="AF481" s="31">
        <f t="shared" si="149"/>
        <v>88.831041873977313</v>
      </c>
      <c r="AG481" s="54">
        <f t="shared" si="150"/>
        <v>2.20704922981878</v>
      </c>
      <c r="AH481" s="14">
        <f t="shared" si="151"/>
        <v>317.16555776940089</v>
      </c>
    </row>
    <row r="482" spans="8:34">
      <c r="H482" s="32">
        <f t="shared" si="137"/>
        <v>1452</v>
      </c>
      <c r="I482" s="50">
        <f t="shared" si="138"/>
        <v>1452000</v>
      </c>
      <c r="J482" s="42">
        <v>0</v>
      </c>
      <c r="K482" s="24" t="s">
        <v>21</v>
      </c>
      <c r="L482" s="24">
        <f t="shared" si="139"/>
        <v>-939.57519586653689</v>
      </c>
      <c r="M482" s="32">
        <v>0</v>
      </c>
      <c r="N482" s="28" t="s">
        <v>21</v>
      </c>
      <c r="O482" s="31">
        <f t="shared" si="140"/>
        <v>1642.1733118844568</v>
      </c>
      <c r="P482" s="42">
        <f t="shared" si="141"/>
        <v>10</v>
      </c>
      <c r="Q482" s="42" t="s">
        <v>21</v>
      </c>
      <c r="R482" s="42">
        <v>0</v>
      </c>
      <c r="S482" s="32">
        <f t="shared" si="142"/>
        <v>10</v>
      </c>
      <c r="T482" s="42" t="s">
        <v>21</v>
      </c>
      <c r="U482" s="31">
        <f t="shared" si="143"/>
        <v>1642.1733118844568</v>
      </c>
      <c r="V482" s="24">
        <f t="shared" si="144"/>
        <v>1542945.311160638</v>
      </c>
      <c r="W482" s="42" t="s">
        <v>21</v>
      </c>
      <c r="X482" s="24">
        <f t="shared" si="145"/>
        <v>-9395.7519586653689</v>
      </c>
      <c r="Y482" s="42">
        <f t="shared" si="146"/>
        <v>10</v>
      </c>
      <c r="Z482" s="42" t="s">
        <v>21</v>
      </c>
      <c r="AA482" s="42">
        <f t="shared" si="147"/>
        <v>702.59811601791989</v>
      </c>
      <c r="AB482" s="47">
        <f t="shared" si="135"/>
        <v>44.620057581850368</v>
      </c>
      <c r="AC482" s="42" t="s">
        <v>21</v>
      </c>
      <c r="AD482" s="42">
        <f t="shared" si="136"/>
        <v>2195.4216434953801</v>
      </c>
      <c r="AE482" s="42">
        <f t="shared" si="148"/>
        <v>2195.8750288362412</v>
      </c>
      <c r="AF482" s="31">
        <f t="shared" si="149"/>
        <v>88.835672835259686</v>
      </c>
      <c r="AG482" s="54">
        <f t="shared" si="150"/>
        <v>2.1958750288362414</v>
      </c>
      <c r="AH482" s="14">
        <f t="shared" si="151"/>
        <v>318.77952561397922</v>
      </c>
    </row>
    <row r="483" spans="8:34">
      <c r="H483" s="32">
        <f t="shared" si="137"/>
        <v>1454</v>
      </c>
      <c r="I483" s="50">
        <f t="shared" si="138"/>
        <v>1454000</v>
      </c>
      <c r="J483" s="42">
        <v>0</v>
      </c>
      <c r="K483" s="24" t="s">
        <v>21</v>
      </c>
      <c r="L483" s="24">
        <f t="shared" si="139"/>
        <v>-938.282795322016</v>
      </c>
      <c r="M483" s="32">
        <v>0</v>
      </c>
      <c r="N483" s="28" t="s">
        <v>21</v>
      </c>
      <c r="O483" s="31">
        <f t="shared" si="140"/>
        <v>1644.4352585950414</v>
      </c>
      <c r="P483" s="42">
        <f t="shared" si="141"/>
        <v>10</v>
      </c>
      <c r="Q483" s="42" t="s">
        <v>21</v>
      </c>
      <c r="R483" s="42">
        <v>0</v>
      </c>
      <c r="S483" s="32">
        <f t="shared" si="142"/>
        <v>10</v>
      </c>
      <c r="T483" s="42" t="s">
        <v>21</v>
      </c>
      <c r="U483" s="31">
        <f t="shared" si="143"/>
        <v>1644.4352585950414</v>
      </c>
      <c r="V483" s="24">
        <f t="shared" si="144"/>
        <v>1542945.3111606378</v>
      </c>
      <c r="W483" s="42" t="s">
        <v>21</v>
      </c>
      <c r="X483" s="24">
        <f t="shared" si="145"/>
        <v>-9382.8279532201595</v>
      </c>
      <c r="Y483" s="42">
        <f t="shared" si="146"/>
        <v>10</v>
      </c>
      <c r="Z483" s="42" t="s">
        <v>21</v>
      </c>
      <c r="AA483" s="42">
        <f t="shared" si="147"/>
        <v>706.15246327302543</v>
      </c>
      <c r="AB483" s="47">
        <f t="shared" si="135"/>
        <v>44.220757162788338</v>
      </c>
      <c r="AC483" s="42" t="s">
        <v>21</v>
      </c>
      <c r="AD483" s="42">
        <f t="shared" si="136"/>
        <v>2184.3768645081104</v>
      </c>
      <c r="AE483" s="42">
        <f t="shared" si="148"/>
        <v>2184.8244235092056</v>
      </c>
      <c r="AF483" s="31">
        <f t="shared" si="149"/>
        <v>88.840256569237823</v>
      </c>
      <c r="AG483" s="54">
        <f t="shared" si="150"/>
        <v>2.1848244235092058</v>
      </c>
      <c r="AH483" s="14">
        <f t="shared" si="151"/>
        <v>320.39187793208527</v>
      </c>
    </row>
    <row r="484" spans="8:34">
      <c r="H484" s="32">
        <f t="shared" si="137"/>
        <v>1456</v>
      </c>
      <c r="I484" s="50">
        <f t="shared" si="138"/>
        <v>1456000</v>
      </c>
      <c r="J484" s="42">
        <v>0</v>
      </c>
      <c r="K484" s="24" t="s">
        <v>21</v>
      </c>
      <c r="L484" s="24">
        <f t="shared" si="139"/>
        <v>-936.9939453284419</v>
      </c>
      <c r="M484" s="32">
        <v>0</v>
      </c>
      <c r="N484" s="28" t="s">
        <v>21</v>
      </c>
      <c r="O484" s="31">
        <f t="shared" si="140"/>
        <v>1646.6972053056261</v>
      </c>
      <c r="P484" s="42">
        <f t="shared" si="141"/>
        <v>10</v>
      </c>
      <c r="Q484" s="42" t="s">
        <v>21</v>
      </c>
      <c r="R484" s="42">
        <v>0</v>
      </c>
      <c r="S484" s="32">
        <f t="shared" si="142"/>
        <v>10</v>
      </c>
      <c r="T484" s="42" t="s">
        <v>21</v>
      </c>
      <c r="U484" s="31">
        <f t="shared" si="143"/>
        <v>1646.6972053056261</v>
      </c>
      <c r="V484" s="24">
        <f t="shared" si="144"/>
        <v>1542945.3111606378</v>
      </c>
      <c r="W484" s="42" t="s">
        <v>21</v>
      </c>
      <c r="X484" s="24">
        <f t="shared" si="145"/>
        <v>-9369.9394532844199</v>
      </c>
      <c r="Y484" s="42">
        <f t="shared" si="146"/>
        <v>10</v>
      </c>
      <c r="Z484" s="42" t="s">
        <v>21</v>
      </c>
      <c r="AA484" s="42">
        <f t="shared" si="147"/>
        <v>709.70325997718419</v>
      </c>
      <c r="AB484" s="47">
        <f t="shared" si="135"/>
        <v>43.827436397339589</v>
      </c>
      <c r="AC484" s="42" t="s">
        <v>21</v>
      </c>
      <c r="AD484" s="42">
        <f t="shared" si="136"/>
        <v>2173.4535034350179</v>
      </c>
      <c r="AE484" s="42">
        <f t="shared" si="148"/>
        <v>2173.8953460953717</v>
      </c>
      <c r="AF484" s="31">
        <f t="shared" si="149"/>
        <v>88.844793849415169</v>
      </c>
      <c r="AG484" s="54">
        <f t="shared" si="150"/>
        <v>2.1738953460953718</v>
      </c>
      <c r="AH484" s="14">
        <f t="shared" si="151"/>
        <v>322.00262135769344</v>
      </c>
    </row>
    <row r="485" spans="8:34">
      <c r="H485" s="32">
        <f t="shared" si="137"/>
        <v>1458</v>
      </c>
      <c r="I485" s="50">
        <f t="shared" si="138"/>
        <v>1458000</v>
      </c>
      <c r="J485" s="42">
        <v>0</v>
      </c>
      <c r="K485" s="24" t="s">
        <v>21</v>
      </c>
      <c r="L485" s="24">
        <f t="shared" si="139"/>
        <v>-935.70863127449343</v>
      </c>
      <c r="M485" s="32">
        <v>0</v>
      </c>
      <c r="N485" s="28" t="s">
        <v>21</v>
      </c>
      <c r="O485" s="31">
        <f t="shared" si="140"/>
        <v>1648.9591520162107</v>
      </c>
      <c r="P485" s="42">
        <f t="shared" si="141"/>
        <v>10</v>
      </c>
      <c r="Q485" s="42" t="s">
        <v>21</v>
      </c>
      <c r="R485" s="42">
        <v>0</v>
      </c>
      <c r="S485" s="32">
        <f t="shared" si="142"/>
        <v>10</v>
      </c>
      <c r="T485" s="42" t="s">
        <v>21</v>
      </c>
      <c r="U485" s="31">
        <f t="shared" si="143"/>
        <v>1648.9591520162107</v>
      </c>
      <c r="V485" s="24">
        <f t="shared" si="144"/>
        <v>1542945.311160638</v>
      </c>
      <c r="W485" s="42" t="s">
        <v>21</v>
      </c>
      <c r="X485" s="24">
        <f t="shared" si="145"/>
        <v>-9357.0863127449338</v>
      </c>
      <c r="Y485" s="42">
        <f t="shared" si="146"/>
        <v>10</v>
      </c>
      <c r="Z485" s="42" t="s">
        <v>21</v>
      </c>
      <c r="AA485" s="42">
        <f t="shared" si="147"/>
        <v>713.25052074171731</v>
      </c>
      <c r="AB485" s="47">
        <f t="shared" si="135"/>
        <v>43.439970702968694</v>
      </c>
      <c r="AC485" s="42" t="s">
        <v>21</v>
      </c>
      <c r="AD485" s="42">
        <f t="shared" si="136"/>
        <v>2162.6495412152435</v>
      </c>
      <c r="AE485" s="42">
        <f t="shared" si="148"/>
        <v>2163.0857748071799</v>
      </c>
      <c r="AF485" s="31">
        <f t="shared" si="149"/>
        <v>88.849285432194051</v>
      </c>
      <c r="AG485" s="54">
        <f t="shared" si="150"/>
        <v>2.1630857748071799</v>
      </c>
      <c r="AH485" s="14">
        <f t="shared" si="151"/>
        <v>323.61176248889109</v>
      </c>
    </row>
    <row r="486" spans="8:34">
      <c r="H486" s="32">
        <f t="shared" si="137"/>
        <v>1460</v>
      </c>
      <c r="I486" s="50">
        <f t="shared" si="138"/>
        <v>1460000</v>
      </c>
      <c r="J486" s="42">
        <v>0</v>
      </c>
      <c r="K486" s="24" t="s">
        <v>21</v>
      </c>
      <c r="L486" s="24">
        <f t="shared" si="139"/>
        <v>-934.42683862891204</v>
      </c>
      <c r="M486" s="32">
        <v>0</v>
      </c>
      <c r="N486" s="28" t="s">
        <v>21</v>
      </c>
      <c r="O486" s="31">
        <f t="shared" si="140"/>
        <v>1651.2210987267954</v>
      </c>
      <c r="P486" s="42">
        <f t="shared" si="141"/>
        <v>10</v>
      </c>
      <c r="Q486" s="42" t="s">
        <v>21</v>
      </c>
      <c r="R486" s="42">
        <v>0</v>
      </c>
      <c r="S486" s="32">
        <f t="shared" si="142"/>
        <v>10</v>
      </c>
      <c r="T486" s="42" t="s">
        <v>21</v>
      </c>
      <c r="U486" s="31">
        <f t="shared" si="143"/>
        <v>1651.2210987267954</v>
      </c>
      <c r="V486" s="24">
        <f t="shared" si="144"/>
        <v>1542945.311160638</v>
      </c>
      <c r="W486" s="42" t="s">
        <v>21</v>
      </c>
      <c r="X486" s="24">
        <f t="shared" si="145"/>
        <v>-9344.2683862891208</v>
      </c>
      <c r="Y486" s="42">
        <f t="shared" si="146"/>
        <v>10</v>
      </c>
      <c r="Z486" s="42" t="s">
        <v>21</v>
      </c>
      <c r="AA486" s="42">
        <f t="shared" si="147"/>
        <v>716.79426009788335</v>
      </c>
      <c r="AB486" s="47">
        <f t="shared" si="135"/>
        <v>43.058238797797202</v>
      </c>
      <c r="AC486" s="42" t="s">
        <v>21</v>
      </c>
      <c r="AD486" s="42">
        <f t="shared" si="136"/>
        <v>2151.9630033895901</v>
      </c>
      <c r="AE486" s="42">
        <f t="shared" si="148"/>
        <v>2152.3937325419606</v>
      </c>
      <c r="AF486" s="31">
        <f t="shared" si="149"/>
        <v>88.853732057345923</v>
      </c>
      <c r="AG486" s="54">
        <f t="shared" si="150"/>
        <v>2.1523937325419604</v>
      </c>
      <c r="AH486" s="14">
        <f t="shared" si="151"/>
        <v>325.21930788810903</v>
      </c>
    </row>
    <row r="487" spans="8:34">
      <c r="H487" s="32">
        <f t="shared" si="137"/>
        <v>1462</v>
      </c>
      <c r="I487" s="50">
        <f t="shared" si="138"/>
        <v>1462000</v>
      </c>
      <c r="J487" s="42">
        <v>0</v>
      </c>
      <c r="K487" s="24" t="s">
        <v>21</v>
      </c>
      <c r="L487" s="24">
        <f t="shared" si="139"/>
        <v>-933.14855293995322</v>
      </c>
      <c r="M487" s="32">
        <v>0</v>
      </c>
      <c r="N487" s="28" t="s">
        <v>21</v>
      </c>
      <c r="O487" s="31">
        <f t="shared" si="140"/>
        <v>1653.48304543738</v>
      </c>
      <c r="P487" s="42">
        <f t="shared" si="141"/>
        <v>10</v>
      </c>
      <c r="Q487" s="42" t="s">
        <v>21</v>
      </c>
      <c r="R487" s="42">
        <v>0</v>
      </c>
      <c r="S487" s="32">
        <f t="shared" si="142"/>
        <v>10</v>
      </c>
      <c r="T487" s="42" t="s">
        <v>21</v>
      </c>
      <c r="U487" s="31">
        <f t="shared" si="143"/>
        <v>1653.48304543738</v>
      </c>
      <c r="V487" s="24">
        <f t="shared" si="144"/>
        <v>1542945.311160638</v>
      </c>
      <c r="W487" s="42" t="s">
        <v>21</v>
      </c>
      <c r="X487" s="24">
        <f t="shared" si="145"/>
        <v>-9331.4855293995315</v>
      </c>
      <c r="Y487" s="42">
        <f t="shared" si="146"/>
        <v>10</v>
      </c>
      <c r="Z487" s="42" t="s">
        <v>21</v>
      </c>
      <c r="AA487" s="42">
        <f t="shared" si="147"/>
        <v>720.33449249742682</v>
      </c>
      <c r="AB487" s="47">
        <f t="shared" si="135"/>
        <v>42.682122594962145</v>
      </c>
      <c r="AC487" s="42" t="s">
        <v>21</v>
      </c>
      <c r="AD487" s="42">
        <f t="shared" si="136"/>
        <v>2141.391958875548</v>
      </c>
      <c r="AE487" s="42">
        <f t="shared" si="148"/>
        <v>2141.8172856539536</v>
      </c>
      <c r="AF487" s="31">
        <f t="shared" si="149"/>
        <v>88.858134448469386</v>
      </c>
      <c r="AG487" s="54">
        <f t="shared" si="150"/>
        <v>2.1418172856539535</v>
      </c>
      <c r="AH487" s="14">
        <f t="shared" si="151"/>
        <v>326.82526408235213</v>
      </c>
    </row>
    <row r="488" spans="8:34">
      <c r="H488" s="32">
        <f t="shared" si="137"/>
        <v>1464</v>
      </c>
      <c r="I488" s="50">
        <f t="shared" si="138"/>
        <v>1464000</v>
      </c>
      <c r="J488" s="42">
        <v>0</v>
      </c>
      <c r="K488" s="24" t="s">
        <v>21</v>
      </c>
      <c r="L488" s="24">
        <f t="shared" si="139"/>
        <v>-931.87375983484378</v>
      </c>
      <c r="M488" s="32">
        <v>0</v>
      </c>
      <c r="N488" s="28" t="s">
        <v>21</v>
      </c>
      <c r="O488" s="31">
        <f t="shared" si="140"/>
        <v>1655.7449921479647</v>
      </c>
      <c r="P488" s="42">
        <f t="shared" si="141"/>
        <v>10</v>
      </c>
      <c r="Q488" s="42" t="s">
        <v>21</v>
      </c>
      <c r="R488" s="42">
        <v>0</v>
      </c>
      <c r="S488" s="32">
        <f t="shared" si="142"/>
        <v>10</v>
      </c>
      <c r="T488" s="42" t="s">
        <v>21</v>
      </c>
      <c r="U488" s="31">
        <f t="shared" si="143"/>
        <v>1655.7449921479647</v>
      </c>
      <c r="V488" s="24">
        <f t="shared" si="144"/>
        <v>1542945.3111606378</v>
      </c>
      <c r="W488" s="42" t="s">
        <v>21</v>
      </c>
      <c r="X488" s="24">
        <f t="shared" si="145"/>
        <v>-9318.737598348438</v>
      </c>
      <c r="Y488" s="42">
        <f t="shared" si="146"/>
        <v>10</v>
      </c>
      <c r="Z488" s="42" t="s">
        <v>21</v>
      </c>
      <c r="AA488" s="42">
        <f t="shared" si="147"/>
        <v>723.87123231312091</v>
      </c>
      <c r="AB488" s="47">
        <f t="shared" si="135"/>
        <v>42.311507100926541</v>
      </c>
      <c r="AC488" s="42" t="s">
        <v>21</v>
      </c>
      <c r="AD488" s="42">
        <f t="shared" si="136"/>
        <v>2130.9345187824624</v>
      </c>
      <c r="AE488" s="42">
        <f t="shared" si="148"/>
        <v>2131.354542766594</v>
      </c>
      <c r="AF488" s="31">
        <f t="shared" si="149"/>
        <v>88.862493313432211</v>
      </c>
      <c r="AG488" s="54">
        <f t="shared" si="150"/>
        <v>2.1313545427665939</v>
      </c>
      <c r="AH488" s="14">
        <f t="shared" si="151"/>
        <v>328.42963756342886</v>
      </c>
    </row>
    <row r="489" spans="8:34">
      <c r="H489" s="32">
        <f t="shared" si="137"/>
        <v>1466</v>
      </c>
      <c r="I489" s="50">
        <f t="shared" si="138"/>
        <v>1466000</v>
      </c>
      <c r="J489" s="42">
        <v>0</v>
      </c>
      <c r="K489" s="24" t="s">
        <v>21</v>
      </c>
      <c r="L489" s="24">
        <f t="shared" si="139"/>
        <v>-930.60244501924376</v>
      </c>
      <c r="M489" s="32">
        <v>0</v>
      </c>
      <c r="N489" s="28" t="s">
        <v>21</v>
      </c>
      <c r="O489" s="31">
        <f t="shared" si="140"/>
        <v>1658.0069388585493</v>
      </c>
      <c r="P489" s="42">
        <f t="shared" si="141"/>
        <v>10</v>
      </c>
      <c r="Q489" s="42" t="s">
        <v>21</v>
      </c>
      <c r="R489" s="42">
        <v>0</v>
      </c>
      <c r="S489" s="32">
        <f t="shared" si="142"/>
        <v>10</v>
      </c>
      <c r="T489" s="42" t="s">
        <v>21</v>
      </c>
      <c r="U489" s="31">
        <f t="shared" si="143"/>
        <v>1658.0069388585493</v>
      </c>
      <c r="V489" s="24">
        <f t="shared" si="144"/>
        <v>1542945.3111606378</v>
      </c>
      <c r="W489" s="42" t="s">
        <v>21</v>
      </c>
      <c r="X489" s="24">
        <f t="shared" si="145"/>
        <v>-9306.0244501924371</v>
      </c>
      <c r="Y489" s="42">
        <f t="shared" si="146"/>
        <v>10</v>
      </c>
      <c r="Z489" s="42" t="s">
        <v>21</v>
      </c>
      <c r="AA489" s="42">
        <f t="shared" si="147"/>
        <v>727.40449383930559</v>
      </c>
      <c r="AB489" s="47">
        <f t="shared" si="135"/>
        <v>41.946280317572935</v>
      </c>
      <c r="AC489" s="42" t="s">
        <v>21</v>
      </c>
      <c r="AD489" s="42">
        <f t="shared" si="136"/>
        <v>2120.5888352653333</v>
      </c>
      <c r="AE489" s="42">
        <f t="shared" si="148"/>
        <v>2121.0036536235534</v>
      </c>
      <c r="AF489" s="31">
        <f t="shared" si="149"/>
        <v>88.866809344795286</v>
      </c>
      <c r="AG489" s="54">
        <f t="shared" si="150"/>
        <v>2.1210036536235535</v>
      </c>
      <c r="AH489" s="14">
        <f t="shared" si="151"/>
        <v>330.03243478817672</v>
      </c>
    </row>
    <row r="490" spans="8:34">
      <c r="H490" s="32">
        <f t="shared" si="137"/>
        <v>1468</v>
      </c>
      <c r="I490" s="50">
        <f t="shared" si="138"/>
        <v>1468000</v>
      </c>
      <c r="J490" s="42">
        <v>0</v>
      </c>
      <c r="K490" s="24" t="s">
        <v>21</v>
      </c>
      <c r="L490" s="24">
        <f t="shared" si="139"/>
        <v>-929.33459427671085</v>
      </c>
      <c r="M490" s="32">
        <v>0</v>
      </c>
      <c r="N490" s="28" t="s">
        <v>21</v>
      </c>
      <c r="O490" s="31">
        <f t="shared" si="140"/>
        <v>1660.268885569134</v>
      </c>
      <c r="P490" s="42">
        <f t="shared" si="141"/>
        <v>10</v>
      </c>
      <c r="Q490" s="42" t="s">
        <v>21</v>
      </c>
      <c r="R490" s="42">
        <v>0</v>
      </c>
      <c r="S490" s="32">
        <f t="shared" si="142"/>
        <v>10</v>
      </c>
      <c r="T490" s="42" t="s">
        <v>21</v>
      </c>
      <c r="U490" s="31">
        <f t="shared" si="143"/>
        <v>1660.268885569134</v>
      </c>
      <c r="V490" s="24">
        <f t="shared" si="144"/>
        <v>1542945.311160638</v>
      </c>
      <c r="W490" s="42" t="s">
        <v>21</v>
      </c>
      <c r="X490" s="24">
        <f t="shared" si="145"/>
        <v>-9293.3459427671078</v>
      </c>
      <c r="Y490" s="42">
        <f t="shared" si="146"/>
        <v>10</v>
      </c>
      <c r="Z490" s="42" t="s">
        <v>21</v>
      </c>
      <c r="AA490" s="42">
        <f t="shared" si="147"/>
        <v>730.93429129242315</v>
      </c>
      <c r="AB490" s="47">
        <f t="shared" si="135"/>
        <v>41.58633314791885</v>
      </c>
      <c r="AC490" s="42" t="s">
        <v>21</v>
      </c>
      <c r="AD490" s="42">
        <f t="shared" si="136"/>
        <v>2110.3531004157567</v>
      </c>
      <c r="AE490" s="42">
        <f t="shared" si="148"/>
        <v>2110.762807977032</v>
      </c>
      <c r="AF490" s="31">
        <f t="shared" si="149"/>
        <v>88.871083220229082</v>
      </c>
      <c r="AG490" s="54">
        <f t="shared" si="150"/>
        <v>2.1107628079770322</v>
      </c>
      <c r="AH490" s="14">
        <f t="shared" si="151"/>
        <v>331.63366217869083</v>
      </c>
    </row>
    <row r="491" spans="8:34">
      <c r="H491" s="32">
        <f t="shared" si="137"/>
        <v>1470</v>
      </c>
      <c r="I491" s="50">
        <f t="shared" si="138"/>
        <v>1470000</v>
      </c>
      <c r="J491" s="42">
        <v>0</v>
      </c>
      <c r="K491" s="24" t="s">
        <v>21</v>
      </c>
      <c r="L491" s="24">
        <f t="shared" si="139"/>
        <v>-928.07019346817106</v>
      </c>
      <c r="M491" s="32">
        <v>0</v>
      </c>
      <c r="N491" s="28" t="s">
        <v>21</v>
      </c>
      <c r="O491" s="31">
        <f t="shared" si="140"/>
        <v>1662.5308322797187</v>
      </c>
      <c r="P491" s="42">
        <f t="shared" si="141"/>
        <v>10</v>
      </c>
      <c r="Q491" s="42" t="s">
        <v>21</v>
      </c>
      <c r="R491" s="42">
        <v>0</v>
      </c>
      <c r="S491" s="32">
        <f t="shared" si="142"/>
        <v>10</v>
      </c>
      <c r="T491" s="42" t="s">
        <v>21</v>
      </c>
      <c r="U491" s="31">
        <f t="shared" si="143"/>
        <v>1662.5308322797187</v>
      </c>
      <c r="V491" s="24">
        <f t="shared" si="144"/>
        <v>1542945.311160638</v>
      </c>
      <c r="W491" s="42" t="s">
        <v>21</v>
      </c>
      <c r="X491" s="24">
        <f t="shared" si="145"/>
        <v>-9280.7019346817106</v>
      </c>
      <c r="Y491" s="42">
        <f t="shared" si="146"/>
        <v>10</v>
      </c>
      <c r="Z491" s="42" t="s">
        <v>21</v>
      </c>
      <c r="AA491" s="42">
        <f t="shared" si="147"/>
        <v>734.4606388115476</v>
      </c>
      <c r="AB491" s="47">
        <f t="shared" si="135"/>
        <v>41.231559305301822</v>
      </c>
      <c r="AC491" s="42" t="s">
        <v>21</v>
      </c>
      <c r="AD491" s="42">
        <f t="shared" si="136"/>
        <v>2100.2255451886476</v>
      </c>
      <c r="AE491" s="42">
        <f t="shared" si="148"/>
        <v>2100.6302345119425</v>
      </c>
      <c r="AF491" s="31">
        <f t="shared" si="149"/>
        <v>88.875315602911414</v>
      </c>
      <c r="AG491" s="54">
        <f t="shared" si="150"/>
        <v>2.1006302345119425</v>
      </c>
      <c r="AH491" s="14">
        <f t="shared" si="151"/>
        <v>333.23332612254677</v>
      </c>
    </row>
    <row r="492" spans="8:34">
      <c r="H492" s="32">
        <f t="shared" si="137"/>
        <v>1472</v>
      </c>
      <c r="I492" s="50">
        <f t="shared" si="138"/>
        <v>1472000</v>
      </c>
      <c r="J492" s="42">
        <v>0</v>
      </c>
      <c r="K492" s="24" t="s">
        <v>21</v>
      </c>
      <c r="L492" s="24">
        <f t="shared" si="139"/>
        <v>-926.80922853139373</v>
      </c>
      <c r="M492" s="32">
        <v>0</v>
      </c>
      <c r="N492" s="28" t="s">
        <v>21</v>
      </c>
      <c r="O492" s="31">
        <f t="shared" si="140"/>
        <v>1664.7927789903033</v>
      </c>
      <c r="P492" s="42">
        <f t="shared" si="141"/>
        <v>10</v>
      </c>
      <c r="Q492" s="42" t="s">
        <v>21</v>
      </c>
      <c r="R492" s="42">
        <v>0</v>
      </c>
      <c r="S492" s="32">
        <f t="shared" si="142"/>
        <v>10</v>
      </c>
      <c r="T492" s="42" t="s">
        <v>21</v>
      </c>
      <c r="U492" s="31">
        <f t="shared" si="143"/>
        <v>1664.7927789903033</v>
      </c>
      <c r="V492" s="24">
        <f t="shared" si="144"/>
        <v>1542945.311160638</v>
      </c>
      <c r="W492" s="42" t="s">
        <v>21</v>
      </c>
      <c r="X492" s="24">
        <f t="shared" si="145"/>
        <v>-9268.0922853139382</v>
      </c>
      <c r="Y492" s="42">
        <f t="shared" si="146"/>
        <v>10</v>
      </c>
      <c r="Z492" s="42" t="s">
        <v>21</v>
      </c>
      <c r="AA492" s="42">
        <f t="shared" si="147"/>
        <v>737.98355045890958</v>
      </c>
      <c r="AB492" s="47">
        <f t="shared" si="135"/>
        <v>40.881855225887726</v>
      </c>
      <c r="AC492" s="42" t="s">
        <v>21</v>
      </c>
      <c r="AD492" s="42">
        <f t="shared" si="136"/>
        <v>2090.2044383633811</v>
      </c>
      <c r="AE492" s="42">
        <f t="shared" si="148"/>
        <v>2090.604199804613</v>
      </c>
      <c r="AF492" s="31">
        <f t="shared" si="149"/>
        <v>88.879507141918111</v>
      </c>
      <c r="AG492" s="54">
        <f t="shared" si="150"/>
        <v>2.0906041998046132</v>
      </c>
      <c r="AH492" s="14">
        <f t="shared" si="151"/>
        <v>334.8314329730236</v>
      </c>
    </row>
    <row r="493" spans="8:34">
      <c r="H493" s="32">
        <f t="shared" si="137"/>
        <v>1474</v>
      </c>
      <c r="I493" s="50">
        <f t="shared" si="138"/>
        <v>1474000</v>
      </c>
      <c r="J493" s="42">
        <v>0</v>
      </c>
      <c r="K493" s="24" t="s">
        <v>21</v>
      </c>
      <c r="L493" s="24">
        <f t="shared" si="139"/>
        <v>-925.55168548046902</v>
      </c>
      <c r="M493" s="32">
        <v>0</v>
      </c>
      <c r="N493" s="28" t="s">
        <v>21</v>
      </c>
      <c r="O493" s="31">
        <f t="shared" si="140"/>
        <v>1667.054725700888</v>
      </c>
      <c r="P493" s="42">
        <f t="shared" si="141"/>
        <v>10</v>
      </c>
      <c r="Q493" s="42" t="s">
        <v>21</v>
      </c>
      <c r="R493" s="42">
        <v>0</v>
      </c>
      <c r="S493" s="32">
        <f t="shared" si="142"/>
        <v>10</v>
      </c>
      <c r="T493" s="42" t="s">
        <v>21</v>
      </c>
      <c r="U493" s="31">
        <f t="shared" si="143"/>
        <v>1667.054725700888</v>
      </c>
      <c r="V493" s="24">
        <f t="shared" si="144"/>
        <v>1542945.3111606378</v>
      </c>
      <c r="W493" s="42" t="s">
        <v>21</v>
      </c>
      <c r="X493" s="24">
        <f t="shared" si="145"/>
        <v>-9255.5168548046895</v>
      </c>
      <c r="Y493" s="42">
        <f t="shared" si="146"/>
        <v>10</v>
      </c>
      <c r="Z493" s="42" t="s">
        <v>21</v>
      </c>
      <c r="AA493" s="42">
        <f t="shared" si="147"/>
        <v>741.50304022041894</v>
      </c>
      <c r="AB493" s="47">
        <f t="shared" si="135"/>
        <v>40.537119984363443</v>
      </c>
      <c r="AC493" s="42" t="s">
        <v>21</v>
      </c>
      <c r="AD493" s="42">
        <f t="shared" si="136"/>
        <v>2080.2880855380704</v>
      </c>
      <c r="AE493" s="42">
        <f t="shared" si="148"/>
        <v>2080.6830073147321</v>
      </c>
      <c r="AF493" s="31">
        <f t="shared" si="149"/>
        <v>88.883658472591293</v>
      </c>
      <c r="AG493" s="54">
        <f t="shared" si="150"/>
        <v>2.080683007314732</v>
      </c>
      <c r="AH493" s="14">
        <f t="shared" si="151"/>
        <v>336.4279890493263</v>
      </c>
    </row>
    <row r="494" spans="8:34">
      <c r="H494" s="32">
        <f t="shared" si="137"/>
        <v>1476</v>
      </c>
      <c r="I494" s="50">
        <f t="shared" si="138"/>
        <v>1476000</v>
      </c>
      <c r="J494" s="42">
        <v>0</v>
      </c>
      <c r="K494" s="24" t="s">
        <v>21</v>
      </c>
      <c r="L494" s="24">
        <f t="shared" si="139"/>
        <v>-924.29755040529233</v>
      </c>
      <c r="M494" s="32">
        <v>0</v>
      </c>
      <c r="N494" s="28" t="s">
        <v>21</v>
      </c>
      <c r="O494" s="31">
        <f t="shared" si="140"/>
        <v>1669.3166724114726</v>
      </c>
      <c r="P494" s="42">
        <f t="shared" si="141"/>
        <v>10</v>
      </c>
      <c r="Q494" s="42" t="s">
        <v>21</v>
      </c>
      <c r="R494" s="42">
        <v>0</v>
      </c>
      <c r="S494" s="32">
        <f t="shared" si="142"/>
        <v>10</v>
      </c>
      <c r="T494" s="42" t="s">
        <v>21</v>
      </c>
      <c r="U494" s="31">
        <f t="shared" si="143"/>
        <v>1669.3166724114726</v>
      </c>
      <c r="V494" s="24">
        <f t="shared" si="144"/>
        <v>1542945.311160638</v>
      </c>
      <c r="W494" s="42" t="s">
        <v>21</v>
      </c>
      <c r="X494" s="24">
        <f t="shared" si="145"/>
        <v>-9242.9755040529235</v>
      </c>
      <c r="Y494" s="42">
        <f t="shared" si="146"/>
        <v>10</v>
      </c>
      <c r="Z494" s="42" t="s">
        <v>21</v>
      </c>
      <c r="AA494" s="42">
        <f t="shared" si="147"/>
        <v>745.01912200618028</v>
      </c>
      <c r="AB494" s="47">
        <f t="shared" si="135"/>
        <v>40.197255212681945</v>
      </c>
      <c r="AC494" s="42" t="s">
        <v>21</v>
      </c>
      <c r="AD494" s="42">
        <f t="shared" si="136"/>
        <v>2070.4748281557731</v>
      </c>
      <c r="AE494" s="42">
        <f t="shared" si="148"/>
        <v>2070.8649964093051</v>
      </c>
      <c r="AF494" s="31">
        <f t="shared" si="149"/>
        <v>88.887770216910297</v>
      </c>
      <c r="AG494" s="54">
        <f t="shared" si="150"/>
        <v>2.0708649964093051</v>
      </c>
      <c r="AH494" s="14">
        <f t="shared" si="151"/>
        <v>338.02300063680514</v>
      </c>
    </row>
    <row r="495" spans="8:34">
      <c r="H495" s="32">
        <f t="shared" si="137"/>
        <v>1478</v>
      </c>
      <c r="I495" s="50">
        <f t="shared" si="138"/>
        <v>1478000</v>
      </c>
      <c r="J495" s="42">
        <v>0</v>
      </c>
      <c r="K495" s="24" t="s">
        <v>21</v>
      </c>
      <c r="L495" s="24">
        <f t="shared" si="139"/>
        <v>-923.04680947104976</v>
      </c>
      <c r="M495" s="32">
        <v>0</v>
      </c>
      <c r="N495" s="28" t="s">
        <v>21</v>
      </c>
      <c r="O495" s="31">
        <f t="shared" si="140"/>
        <v>1671.5786191220573</v>
      </c>
      <c r="P495" s="42">
        <f t="shared" si="141"/>
        <v>10</v>
      </c>
      <c r="Q495" s="42" t="s">
        <v>21</v>
      </c>
      <c r="R495" s="42">
        <v>0</v>
      </c>
      <c r="S495" s="32">
        <f t="shared" si="142"/>
        <v>10</v>
      </c>
      <c r="T495" s="42" t="s">
        <v>21</v>
      </c>
      <c r="U495" s="31">
        <f t="shared" si="143"/>
        <v>1671.5786191220573</v>
      </c>
      <c r="V495" s="24">
        <f t="shared" si="144"/>
        <v>1542945.311160638</v>
      </c>
      <c r="W495" s="42" t="s">
        <v>21</v>
      </c>
      <c r="X495" s="24">
        <f t="shared" si="145"/>
        <v>-9230.4680947104971</v>
      </c>
      <c r="Y495" s="42">
        <f t="shared" si="146"/>
        <v>10</v>
      </c>
      <c r="Z495" s="42" t="s">
        <v>21</v>
      </c>
      <c r="AA495" s="42">
        <f t="shared" si="147"/>
        <v>748.53180965100751</v>
      </c>
      <c r="AB495" s="47">
        <f t="shared" si="135"/>
        <v>39.862165021732821</v>
      </c>
      <c r="AC495" s="42" t="s">
        <v>21</v>
      </c>
      <c r="AD495" s="42">
        <f t="shared" si="136"/>
        <v>2060.7630425614266</v>
      </c>
      <c r="AE495" s="42">
        <f t="shared" si="148"/>
        <v>2061.1485414174417</v>
      </c>
      <c r="AF495" s="31">
        <f t="shared" si="149"/>
        <v>88.891842983835701</v>
      </c>
      <c r="AG495" s="54">
        <f t="shared" si="150"/>
        <v>2.0611485414174417</v>
      </c>
      <c r="AH495" s="14">
        <f t="shared" si="151"/>
        <v>339.61647398717486</v>
      </c>
    </row>
    <row r="496" spans="8:34">
      <c r="H496" s="32">
        <f t="shared" si="137"/>
        <v>1480</v>
      </c>
      <c r="I496" s="50">
        <f t="shared" si="138"/>
        <v>1480000</v>
      </c>
      <c r="J496" s="42">
        <v>0</v>
      </c>
      <c r="K496" s="24" t="s">
        <v>21</v>
      </c>
      <c r="L496" s="24">
        <f t="shared" si="139"/>
        <v>-921.79944891771049</v>
      </c>
      <c r="M496" s="32">
        <v>0</v>
      </c>
      <c r="N496" s="28" t="s">
        <v>21</v>
      </c>
      <c r="O496" s="31">
        <f t="shared" si="140"/>
        <v>1673.8405658326419</v>
      </c>
      <c r="P496" s="42">
        <f t="shared" si="141"/>
        <v>10</v>
      </c>
      <c r="Q496" s="42" t="s">
        <v>21</v>
      </c>
      <c r="R496" s="42">
        <v>0</v>
      </c>
      <c r="S496" s="32">
        <f t="shared" si="142"/>
        <v>10</v>
      </c>
      <c r="T496" s="42" t="s">
        <v>21</v>
      </c>
      <c r="U496" s="31">
        <f t="shared" si="143"/>
        <v>1673.8405658326419</v>
      </c>
      <c r="V496" s="24">
        <f t="shared" si="144"/>
        <v>1542945.311160638</v>
      </c>
      <c r="W496" s="42" t="s">
        <v>21</v>
      </c>
      <c r="X496" s="24">
        <f t="shared" si="145"/>
        <v>-9217.9944891771047</v>
      </c>
      <c r="Y496" s="42">
        <f t="shared" si="146"/>
        <v>10</v>
      </c>
      <c r="Z496" s="42" t="s">
        <v>21</v>
      </c>
      <c r="AA496" s="42">
        <f t="shared" si="147"/>
        <v>752.04111691493142</v>
      </c>
      <c r="AB496" s="47">
        <f t="shared" si="135"/>
        <v>39.531755925818729</v>
      </c>
      <c r="AC496" s="42" t="s">
        <v>21</v>
      </c>
      <c r="AD496" s="42">
        <f t="shared" si="136"/>
        <v>2051.1511390884075</v>
      </c>
      <c r="AE496" s="42">
        <f t="shared" si="148"/>
        <v>2051.5320507148431</v>
      </c>
      <c r="AF496" s="31">
        <f t="shared" si="149"/>
        <v>88.895877369653917</v>
      </c>
      <c r="AG496" s="54">
        <f t="shared" si="150"/>
        <v>2.0515320507148429</v>
      </c>
      <c r="AH496" s="14">
        <f t="shared" si="151"/>
        <v>341.20841531873197</v>
      </c>
    </row>
    <row r="497" spans="8:34">
      <c r="H497" s="32">
        <f t="shared" si="137"/>
        <v>1482</v>
      </c>
      <c r="I497" s="50">
        <f t="shared" si="138"/>
        <v>1482000</v>
      </c>
      <c r="J497" s="42">
        <v>0</v>
      </c>
      <c r="K497" s="24" t="s">
        <v>21</v>
      </c>
      <c r="L497" s="24">
        <f t="shared" si="139"/>
        <v>-920.55545505952205</v>
      </c>
      <c r="M497" s="32">
        <v>0</v>
      </c>
      <c r="N497" s="28" t="s">
        <v>21</v>
      </c>
      <c r="O497" s="31">
        <f t="shared" si="140"/>
        <v>1676.1025125432266</v>
      </c>
      <c r="P497" s="42">
        <f t="shared" si="141"/>
        <v>10</v>
      </c>
      <c r="Q497" s="42" t="s">
        <v>21</v>
      </c>
      <c r="R497" s="42">
        <v>0</v>
      </c>
      <c r="S497" s="32">
        <f t="shared" si="142"/>
        <v>10</v>
      </c>
      <c r="T497" s="42" t="s">
        <v>21</v>
      </c>
      <c r="U497" s="31">
        <f t="shared" si="143"/>
        <v>1676.1025125432266</v>
      </c>
      <c r="V497" s="24">
        <f t="shared" si="144"/>
        <v>1542945.3111606382</v>
      </c>
      <c r="W497" s="42" t="s">
        <v>21</v>
      </c>
      <c r="X497" s="24">
        <f t="shared" si="145"/>
        <v>-9205.5545505952214</v>
      </c>
      <c r="Y497" s="42">
        <f t="shared" si="146"/>
        <v>10</v>
      </c>
      <c r="Z497" s="42" t="s">
        <v>21</v>
      </c>
      <c r="AA497" s="42">
        <f t="shared" si="147"/>
        <v>755.54705748370452</v>
      </c>
      <c r="AB497" s="47">
        <f t="shared" si="135"/>
        <v>39.205936769822394</v>
      </c>
      <c r="AC497" s="42" t="s">
        <v>21</v>
      </c>
      <c r="AD497" s="42">
        <f t="shared" si="136"/>
        <v>2041.6375611736264</v>
      </c>
      <c r="AE497" s="42">
        <f t="shared" si="148"/>
        <v>2042.0139658369119</v>
      </c>
      <c r="AF497" s="31">
        <f t="shared" si="149"/>
        <v>88.899873958305321</v>
      </c>
      <c r="AG497" s="54">
        <f t="shared" si="150"/>
        <v>2.0420139658369121</v>
      </c>
      <c r="AH497" s="14">
        <f t="shared" si="151"/>
        <v>342.79883081656965</v>
      </c>
    </row>
    <row r="498" spans="8:34">
      <c r="H498" s="32">
        <f t="shared" si="137"/>
        <v>1484</v>
      </c>
      <c r="I498" s="50">
        <f t="shared" si="138"/>
        <v>1484000</v>
      </c>
      <c r="J498" s="42">
        <v>0</v>
      </c>
      <c r="K498" s="24" t="s">
        <v>21</v>
      </c>
      <c r="L498" s="24">
        <f t="shared" si="139"/>
        <v>-919.314814284509</v>
      </c>
      <c r="M498" s="32">
        <v>0</v>
      </c>
      <c r="N498" s="28" t="s">
        <v>21</v>
      </c>
      <c r="O498" s="31">
        <f t="shared" si="140"/>
        <v>1678.3644592538112</v>
      </c>
      <c r="P498" s="42">
        <f t="shared" si="141"/>
        <v>10</v>
      </c>
      <c r="Q498" s="42" t="s">
        <v>21</v>
      </c>
      <c r="R498" s="42">
        <v>0</v>
      </c>
      <c r="S498" s="32">
        <f t="shared" si="142"/>
        <v>10</v>
      </c>
      <c r="T498" s="42" t="s">
        <v>21</v>
      </c>
      <c r="U498" s="31">
        <f t="shared" si="143"/>
        <v>1678.3644592538112</v>
      </c>
      <c r="V498" s="24">
        <f t="shared" si="144"/>
        <v>1542945.3111606378</v>
      </c>
      <c r="W498" s="42" t="s">
        <v>21</v>
      </c>
      <c r="X498" s="24">
        <f t="shared" si="145"/>
        <v>-9193.1481428450898</v>
      </c>
      <c r="Y498" s="42">
        <f t="shared" si="146"/>
        <v>10</v>
      </c>
      <c r="Z498" s="42" t="s">
        <v>21</v>
      </c>
      <c r="AA498" s="42">
        <f t="shared" si="147"/>
        <v>759.04964496930222</v>
      </c>
      <c r="AB498" s="47">
        <f t="shared" si="135"/>
        <v>38.884618658954643</v>
      </c>
      <c r="AC498" s="42" t="s">
        <v>21</v>
      </c>
      <c r="AD498" s="42">
        <f t="shared" si="136"/>
        <v>2032.220784500114</v>
      </c>
      <c r="AE498" s="42">
        <f t="shared" si="148"/>
        <v>2032.5927606194289</v>
      </c>
      <c r="AF498" s="31">
        <f t="shared" si="149"/>
        <v>88.903833321705093</v>
      </c>
      <c r="AG498" s="54">
        <f t="shared" si="150"/>
        <v>2.032592760619429</v>
      </c>
      <c r="AH498" s="14">
        <f t="shared" si="151"/>
        <v>344.387726632794</v>
      </c>
    </row>
    <row r="499" spans="8:34">
      <c r="H499" s="32">
        <f t="shared" si="137"/>
        <v>1486</v>
      </c>
      <c r="I499" s="50">
        <f t="shared" si="138"/>
        <v>1486000</v>
      </c>
      <c r="J499" s="42">
        <v>0</v>
      </c>
      <c r="K499" s="24" t="s">
        <v>21</v>
      </c>
      <c r="L499" s="24">
        <f t="shared" si="139"/>
        <v>-918.07751305397812</v>
      </c>
      <c r="M499" s="32">
        <v>0</v>
      </c>
      <c r="N499" s="28" t="s">
        <v>21</v>
      </c>
      <c r="O499" s="31">
        <f t="shared" si="140"/>
        <v>1680.6264059643959</v>
      </c>
      <c r="P499" s="42">
        <f t="shared" si="141"/>
        <v>10</v>
      </c>
      <c r="Q499" s="42" t="s">
        <v>21</v>
      </c>
      <c r="R499" s="42">
        <v>0</v>
      </c>
      <c r="S499" s="32">
        <f t="shared" si="142"/>
        <v>10</v>
      </c>
      <c r="T499" s="42" t="s">
        <v>21</v>
      </c>
      <c r="U499" s="31">
        <f t="shared" si="143"/>
        <v>1680.6264059643959</v>
      </c>
      <c r="V499" s="24">
        <f t="shared" si="144"/>
        <v>1542945.311160638</v>
      </c>
      <c r="W499" s="42" t="s">
        <v>21</v>
      </c>
      <c r="X499" s="24">
        <f t="shared" si="145"/>
        <v>-9180.7751305397815</v>
      </c>
      <c r="Y499" s="42">
        <f t="shared" si="146"/>
        <v>10</v>
      </c>
      <c r="Z499" s="42" t="s">
        <v>21</v>
      </c>
      <c r="AA499" s="42">
        <f t="shared" si="147"/>
        <v>762.54889291041775</v>
      </c>
      <c r="AB499" s="47">
        <f t="shared" si="135"/>
        <v>38.567714890979623</v>
      </c>
      <c r="AC499" s="42" t="s">
        <v>21</v>
      </c>
      <c r="AD499" s="42">
        <f t="shared" si="136"/>
        <v>2022.899316166136</v>
      </c>
      <c r="AE499" s="42">
        <f t="shared" si="148"/>
        <v>2023.2669403658363</v>
      </c>
      <c r="AF499" s="31">
        <f t="shared" si="149"/>
        <v>88.907756020050869</v>
      </c>
      <c r="AG499" s="54">
        <f t="shared" si="150"/>
        <v>2.0232669403658363</v>
      </c>
      <c r="AH499" s="14">
        <f t="shared" si="151"/>
        <v>345.97510888673429</v>
      </c>
    </row>
    <row r="500" spans="8:34">
      <c r="H500" s="32">
        <f t="shared" si="137"/>
        <v>1488</v>
      </c>
      <c r="I500" s="50">
        <f t="shared" si="138"/>
        <v>1488000</v>
      </c>
      <c r="J500" s="42">
        <v>0</v>
      </c>
      <c r="K500" s="24" t="s">
        <v>21</v>
      </c>
      <c r="L500" s="24">
        <f t="shared" si="139"/>
        <v>-916.84353790202385</v>
      </c>
      <c r="M500" s="32">
        <v>0</v>
      </c>
      <c r="N500" s="28" t="s">
        <v>21</v>
      </c>
      <c r="O500" s="31">
        <f t="shared" si="140"/>
        <v>1682.8883526749805</v>
      </c>
      <c r="P500" s="42">
        <f t="shared" si="141"/>
        <v>10</v>
      </c>
      <c r="Q500" s="42" t="s">
        <v>21</v>
      </c>
      <c r="R500" s="42">
        <v>0</v>
      </c>
      <c r="S500" s="32">
        <f t="shared" si="142"/>
        <v>10</v>
      </c>
      <c r="T500" s="42" t="s">
        <v>21</v>
      </c>
      <c r="U500" s="31">
        <f t="shared" si="143"/>
        <v>1682.8883526749805</v>
      </c>
      <c r="V500" s="24">
        <f t="shared" si="144"/>
        <v>1542945.311160638</v>
      </c>
      <c r="W500" s="42" t="s">
        <v>21</v>
      </c>
      <c r="X500" s="24">
        <f t="shared" si="145"/>
        <v>-9168.4353790202385</v>
      </c>
      <c r="Y500" s="42">
        <f t="shared" si="146"/>
        <v>10</v>
      </c>
      <c r="Z500" s="42" t="s">
        <v>21</v>
      </c>
      <c r="AA500" s="42">
        <f t="shared" si="147"/>
        <v>766.04481477295667</v>
      </c>
      <c r="AB500" s="47">
        <f t="shared" si="135"/>
        <v>38.2551408908162</v>
      </c>
      <c r="AC500" s="42" t="s">
        <v>21</v>
      </c>
      <c r="AD500" s="42">
        <f t="shared" si="136"/>
        <v>2013.671693879842</v>
      </c>
      <c r="AE500" s="42">
        <f t="shared" si="148"/>
        <v>2014.0350410401227</v>
      </c>
      <c r="AF500" s="31">
        <f t="shared" si="149"/>
        <v>88.91164260212399</v>
      </c>
      <c r="AG500" s="54">
        <f t="shared" si="150"/>
        <v>2.0140350410401227</v>
      </c>
      <c r="AH500" s="14">
        <f t="shared" si="151"/>
        <v>347.56098366515704</v>
      </c>
    </row>
    <row r="501" spans="8:34">
      <c r="H501" s="32">
        <f t="shared" si="137"/>
        <v>1490</v>
      </c>
      <c r="I501" s="50">
        <f t="shared" si="138"/>
        <v>1490000</v>
      </c>
      <c r="J501" s="42">
        <v>0</v>
      </c>
      <c r="K501" s="24" t="s">
        <v>21</v>
      </c>
      <c r="L501" s="24">
        <f t="shared" si="139"/>
        <v>-915.61287543504136</v>
      </c>
      <c r="M501" s="32">
        <v>0</v>
      </c>
      <c r="N501" s="28" t="s">
        <v>21</v>
      </c>
      <c r="O501" s="31">
        <f t="shared" si="140"/>
        <v>1685.1502993855652</v>
      </c>
      <c r="P501" s="42">
        <f t="shared" si="141"/>
        <v>10</v>
      </c>
      <c r="Q501" s="42" t="s">
        <v>21</v>
      </c>
      <c r="R501" s="42">
        <v>0</v>
      </c>
      <c r="S501" s="32">
        <f t="shared" si="142"/>
        <v>10</v>
      </c>
      <c r="T501" s="42" t="s">
        <v>21</v>
      </c>
      <c r="U501" s="31">
        <f t="shared" si="143"/>
        <v>1685.1502993855652</v>
      </c>
      <c r="V501" s="24">
        <f t="shared" si="144"/>
        <v>1542945.3111606382</v>
      </c>
      <c r="W501" s="42" t="s">
        <v>21</v>
      </c>
      <c r="X501" s="24">
        <f t="shared" si="145"/>
        <v>-9156.1287543504131</v>
      </c>
      <c r="Y501" s="42">
        <f t="shared" si="146"/>
        <v>10</v>
      </c>
      <c r="Z501" s="42" t="s">
        <v>21</v>
      </c>
      <c r="AA501" s="42">
        <f t="shared" si="147"/>
        <v>769.53742395052382</v>
      </c>
      <c r="AB501" s="47">
        <f t="shared" si="135"/>
        <v>37.946814147421776</v>
      </c>
      <c r="AC501" s="42" t="s">
        <v>21</v>
      </c>
      <c r="AD501" s="42">
        <f t="shared" si="136"/>
        <v>2004.536485178583</v>
      </c>
      <c r="AE501" s="42">
        <f t="shared" si="148"/>
        <v>2004.8956284844473</v>
      </c>
      <c r="AF501" s="31">
        <f t="shared" si="149"/>
        <v>88.915493605580096</v>
      </c>
      <c r="AG501" s="54">
        <f t="shared" si="150"/>
        <v>2.0048956284844475</v>
      </c>
      <c r="AH501" s="14">
        <f t="shared" si="151"/>
        <v>349.14535702247412</v>
      </c>
    </row>
    <row r="502" spans="8:34">
      <c r="H502" s="32">
        <f t="shared" si="137"/>
        <v>1492</v>
      </c>
      <c r="I502" s="50">
        <f t="shared" si="138"/>
        <v>1492000</v>
      </c>
      <c r="J502" s="42">
        <v>0</v>
      </c>
      <c r="K502" s="24" t="s">
        <v>21</v>
      </c>
      <c r="L502" s="24">
        <f t="shared" si="139"/>
        <v>-914.38551233124099</v>
      </c>
      <c r="M502" s="32">
        <v>0</v>
      </c>
      <c r="N502" s="28" t="s">
        <v>21</v>
      </c>
      <c r="O502" s="31">
        <f t="shared" si="140"/>
        <v>1687.4122460961498</v>
      </c>
      <c r="P502" s="42">
        <f t="shared" si="141"/>
        <v>10</v>
      </c>
      <c r="Q502" s="42" t="s">
        <v>21</v>
      </c>
      <c r="R502" s="42">
        <v>0</v>
      </c>
      <c r="S502" s="32">
        <f t="shared" si="142"/>
        <v>10</v>
      </c>
      <c r="T502" s="42" t="s">
        <v>21</v>
      </c>
      <c r="U502" s="31">
        <f t="shared" si="143"/>
        <v>1687.4122460961498</v>
      </c>
      <c r="V502" s="24">
        <f t="shared" si="144"/>
        <v>1542945.311160638</v>
      </c>
      <c r="W502" s="42" t="s">
        <v>21</v>
      </c>
      <c r="X502" s="24">
        <f t="shared" si="145"/>
        <v>-9143.855123312409</v>
      </c>
      <c r="Y502" s="42">
        <f t="shared" si="146"/>
        <v>10</v>
      </c>
      <c r="Z502" s="42" t="s">
        <v>21</v>
      </c>
      <c r="AA502" s="42">
        <f t="shared" si="147"/>
        <v>773.02673376490884</v>
      </c>
      <c r="AB502" s="47">
        <f t="shared" si="135"/>
        <v>37.64265415286615</v>
      </c>
      <c r="AC502" s="42" t="s">
        <v>21</v>
      </c>
      <c r="AD502" s="42">
        <f t="shared" si="136"/>
        <v>1995.4922866719796</v>
      </c>
      <c r="AE502" s="42">
        <f t="shared" si="148"/>
        <v>1995.8472976605797</v>
      </c>
      <c r="AF502" s="31">
        <f t="shared" si="149"/>
        <v>88.919309557231543</v>
      </c>
      <c r="AG502" s="54">
        <f t="shared" si="150"/>
        <v>1.9958472976605797</v>
      </c>
      <c r="AH502" s="14">
        <f t="shared" si="151"/>
        <v>350.72823498095306</v>
      </c>
    </row>
    <row r="503" spans="8:34">
      <c r="H503" s="32">
        <f t="shared" si="137"/>
        <v>1494</v>
      </c>
      <c r="I503" s="50">
        <f t="shared" si="138"/>
        <v>1494000</v>
      </c>
      <c r="J503" s="42">
        <v>0</v>
      </c>
      <c r="K503" s="24" t="s">
        <v>21</v>
      </c>
      <c r="L503" s="24">
        <f t="shared" si="139"/>
        <v>-913.16143534016828</v>
      </c>
      <c r="M503" s="32">
        <v>0</v>
      </c>
      <c r="N503" s="28" t="s">
        <v>21</v>
      </c>
      <c r="O503" s="31">
        <f t="shared" si="140"/>
        <v>1689.6741928067345</v>
      </c>
      <c r="P503" s="42">
        <f t="shared" si="141"/>
        <v>10</v>
      </c>
      <c r="Q503" s="42" t="s">
        <v>21</v>
      </c>
      <c r="R503" s="42">
        <v>0</v>
      </c>
      <c r="S503" s="32">
        <f t="shared" si="142"/>
        <v>10</v>
      </c>
      <c r="T503" s="42" t="s">
        <v>21</v>
      </c>
      <c r="U503" s="31">
        <f t="shared" si="143"/>
        <v>1689.6741928067345</v>
      </c>
      <c r="V503" s="24">
        <f t="shared" si="144"/>
        <v>1542945.311160638</v>
      </c>
      <c r="W503" s="42" t="s">
        <v>21</v>
      </c>
      <c r="X503" s="24">
        <f t="shared" si="145"/>
        <v>-9131.6143534016828</v>
      </c>
      <c r="Y503" s="42">
        <f t="shared" si="146"/>
        <v>10</v>
      </c>
      <c r="Z503" s="42" t="s">
        <v>21</v>
      </c>
      <c r="AA503" s="42">
        <f t="shared" si="147"/>
        <v>776.5127574665662</v>
      </c>
      <c r="AB503" s="47">
        <f t="shared" si="135"/>
        <v>37.342582343509775</v>
      </c>
      <c r="AC503" s="42" t="s">
        <v>21</v>
      </c>
      <c r="AD503" s="42">
        <f t="shared" si="136"/>
        <v>1986.53772330794</v>
      </c>
      <c r="AE503" s="42">
        <f t="shared" si="148"/>
        <v>1986.8886719143513</v>
      </c>
      <c r="AF503" s="31">
        <f t="shared" si="149"/>
        <v>88.923090973319802</v>
      </c>
      <c r="AG503" s="54">
        <f t="shared" si="150"/>
        <v>1.9868886719143513</v>
      </c>
      <c r="AH503" s="14">
        <f t="shared" si="151"/>
        <v>352.30962353092264</v>
      </c>
    </row>
    <row r="504" spans="8:34">
      <c r="H504" s="32">
        <f t="shared" si="137"/>
        <v>1496</v>
      </c>
      <c r="I504" s="50">
        <f t="shared" si="138"/>
        <v>1496000</v>
      </c>
      <c r="J504" s="42">
        <v>0</v>
      </c>
      <c r="K504" s="24" t="s">
        <v>21</v>
      </c>
      <c r="L504" s="24">
        <f t="shared" si="139"/>
        <v>-911.94063128222695</v>
      </c>
      <c r="M504" s="32">
        <v>0</v>
      </c>
      <c r="N504" s="28" t="s">
        <v>21</v>
      </c>
      <c r="O504" s="31">
        <f t="shared" si="140"/>
        <v>1691.9361395173191</v>
      </c>
      <c r="P504" s="42">
        <f t="shared" si="141"/>
        <v>10</v>
      </c>
      <c r="Q504" s="42" t="s">
        <v>21</v>
      </c>
      <c r="R504" s="42">
        <v>0</v>
      </c>
      <c r="S504" s="32">
        <f t="shared" si="142"/>
        <v>10</v>
      </c>
      <c r="T504" s="42" t="s">
        <v>21</v>
      </c>
      <c r="U504" s="31">
        <f t="shared" si="143"/>
        <v>1691.9361395173191</v>
      </c>
      <c r="V504" s="24">
        <f t="shared" si="144"/>
        <v>1542945.311160638</v>
      </c>
      <c r="W504" s="42" t="s">
        <v>21</v>
      </c>
      <c r="X504" s="24">
        <f t="shared" si="145"/>
        <v>-9119.4063128222697</v>
      </c>
      <c r="Y504" s="42">
        <f t="shared" si="146"/>
        <v>10</v>
      </c>
      <c r="Z504" s="42" t="s">
        <v>21</v>
      </c>
      <c r="AA504" s="42">
        <f t="shared" si="147"/>
        <v>779.99550823509219</v>
      </c>
      <c r="AB504" s="47">
        <f t="shared" si="135"/>
        <v>37.046522043202323</v>
      </c>
      <c r="AC504" s="42" t="s">
        <v>21</v>
      </c>
      <c r="AD504" s="42">
        <f t="shared" si="136"/>
        <v>1977.671447660787</v>
      </c>
      <c r="AE504" s="42">
        <f t="shared" si="148"/>
        <v>1978.0184022622768</v>
      </c>
      <c r="AF504" s="31">
        <f t="shared" si="149"/>
        <v>88.926838359781144</v>
      </c>
      <c r="AG504" s="54">
        <f t="shared" si="150"/>
        <v>1.9780184022622769</v>
      </c>
      <c r="AH504" s="14">
        <f t="shared" si="151"/>
        <v>353.88952863097933</v>
      </c>
    </row>
    <row r="505" spans="8:34">
      <c r="H505" s="32">
        <f t="shared" si="137"/>
        <v>1498</v>
      </c>
      <c r="I505" s="50">
        <f t="shared" si="138"/>
        <v>1498000</v>
      </c>
      <c r="J505" s="42">
        <v>0</v>
      </c>
      <c r="K505" s="24" t="s">
        <v>21</v>
      </c>
      <c r="L505" s="24">
        <f t="shared" si="139"/>
        <v>-910.72308704820534</v>
      </c>
      <c r="M505" s="32">
        <v>0</v>
      </c>
      <c r="N505" s="28" t="s">
        <v>21</v>
      </c>
      <c r="O505" s="31">
        <f t="shared" si="140"/>
        <v>1694.1980862279038</v>
      </c>
      <c r="P505" s="42">
        <f t="shared" si="141"/>
        <v>10</v>
      </c>
      <c r="Q505" s="42" t="s">
        <v>21</v>
      </c>
      <c r="R505" s="42">
        <v>0</v>
      </c>
      <c r="S505" s="32">
        <f t="shared" si="142"/>
        <v>10</v>
      </c>
      <c r="T505" s="42" t="s">
        <v>21</v>
      </c>
      <c r="U505" s="31">
        <f t="shared" si="143"/>
        <v>1694.1980862279038</v>
      </c>
      <c r="V505" s="24">
        <f t="shared" si="144"/>
        <v>1542945.3111606382</v>
      </c>
      <c r="W505" s="42" t="s">
        <v>21</v>
      </c>
      <c r="X505" s="24">
        <f t="shared" si="145"/>
        <v>-9107.2308704820534</v>
      </c>
      <c r="Y505" s="42">
        <f t="shared" si="146"/>
        <v>10</v>
      </c>
      <c r="Z505" s="42" t="s">
        <v>21</v>
      </c>
      <c r="AA505" s="42">
        <f t="shared" si="147"/>
        <v>783.47499917969844</v>
      </c>
      <c r="AB505" s="47">
        <f t="shared" si="135"/>
        <v>36.754398408422922</v>
      </c>
      <c r="AC505" s="42" t="s">
        <v>21</v>
      </c>
      <c r="AD505" s="42">
        <f t="shared" si="136"/>
        <v>1968.8921392407406</v>
      </c>
      <c r="AE505" s="42">
        <f t="shared" si="148"/>
        <v>1969.2351666995855</v>
      </c>
      <c r="AF505" s="31">
        <f t="shared" si="149"/>
        <v>88.930552212505177</v>
      </c>
      <c r="AG505" s="54">
        <f t="shared" si="150"/>
        <v>1.9692351666995855</v>
      </c>
      <c r="AH505" s="14">
        <f t="shared" si="151"/>
        <v>355.46795620819205</v>
      </c>
    </row>
    <row r="506" spans="8:34">
      <c r="H506" s="32">
        <f t="shared" si="137"/>
        <v>1500</v>
      </c>
      <c r="I506" s="50">
        <f t="shared" si="138"/>
        <v>1500000</v>
      </c>
      <c r="J506" s="42">
        <v>0</v>
      </c>
      <c r="K506" s="24" t="s">
        <v>21</v>
      </c>
      <c r="L506" s="24">
        <f t="shared" si="139"/>
        <v>-909.50878959880777</v>
      </c>
      <c r="M506" s="32">
        <v>0</v>
      </c>
      <c r="N506" s="28" t="s">
        <v>21</v>
      </c>
      <c r="O506" s="31">
        <f t="shared" si="140"/>
        <v>1696.4600329384884</v>
      </c>
      <c r="P506" s="42">
        <f t="shared" si="141"/>
        <v>10</v>
      </c>
      <c r="Q506" s="42" t="s">
        <v>21</v>
      </c>
      <c r="R506" s="42">
        <v>0</v>
      </c>
      <c r="S506" s="32">
        <f t="shared" si="142"/>
        <v>10</v>
      </c>
      <c r="T506" s="42" t="s">
        <v>21</v>
      </c>
      <c r="U506" s="31">
        <f t="shared" si="143"/>
        <v>1696.4600329384884</v>
      </c>
      <c r="V506" s="24">
        <f t="shared" si="144"/>
        <v>1542945.3111606382</v>
      </c>
      <c r="W506" s="42" t="s">
        <v>21</v>
      </c>
      <c r="X506" s="24">
        <f t="shared" si="145"/>
        <v>-9095.0878959880774</v>
      </c>
      <c r="Y506" s="42">
        <f t="shared" si="146"/>
        <v>10</v>
      </c>
      <c r="Z506" s="42" t="s">
        <v>21</v>
      </c>
      <c r="AA506" s="42">
        <f t="shared" si="147"/>
        <v>786.95124333968067</v>
      </c>
      <c r="AB506" s="47">
        <f t="shared" si="135"/>
        <v>36.466138375286</v>
      </c>
      <c r="AC506" s="42" t="s">
        <v>21</v>
      </c>
      <c r="AD506" s="42">
        <f t="shared" si="136"/>
        <v>1960.1985038240086</v>
      </c>
      <c r="AE506" s="42">
        <f t="shared" si="148"/>
        <v>1960.5376695289197</v>
      </c>
      <c r="AF506" s="31">
        <f t="shared" si="149"/>
        <v>88.934233017582187</v>
      </c>
      <c r="AG506" s="54">
        <f t="shared" si="150"/>
        <v>1.9605376695289196</v>
      </c>
      <c r="AH506" s="14">
        <f t="shared" si="151"/>
        <v>357.04491215830444</v>
      </c>
    </row>
    <row r="507" spans="8:34">
      <c r="H507" s="32">
        <f t="shared" si="137"/>
        <v>1502</v>
      </c>
      <c r="I507" s="50">
        <f t="shared" si="138"/>
        <v>1502000</v>
      </c>
      <c r="J507" s="42">
        <v>0</v>
      </c>
      <c r="K507" s="24" t="s">
        <v>21</v>
      </c>
      <c r="L507" s="24">
        <f t="shared" si="139"/>
        <v>-908.29772596418888</v>
      </c>
      <c r="M507" s="32">
        <v>0</v>
      </c>
      <c r="N507" s="28" t="s">
        <v>21</v>
      </c>
      <c r="O507" s="31">
        <f t="shared" si="140"/>
        <v>1698.7219796490731</v>
      </c>
      <c r="P507" s="42">
        <f t="shared" si="141"/>
        <v>10</v>
      </c>
      <c r="Q507" s="42" t="s">
        <v>21</v>
      </c>
      <c r="R507" s="42">
        <v>0</v>
      </c>
      <c r="S507" s="32">
        <f t="shared" si="142"/>
        <v>10</v>
      </c>
      <c r="T507" s="42" t="s">
        <v>21</v>
      </c>
      <c r="U507" s="31">
        <f t="shared" si="143"/>
        <v>1698.7219796490731</v>
      </c>
      <c r="V507" s="24">
        <f t="shared" si="144"/>
        <v>1542945.3111606382</v>
      </c>
      <c r="W507" s="42" t="s">
        <v>21</v>
      </c>
      <c r="X507" s="24">
        <f t="shared" si="145"/>
        <v>-9082.9772596418879</v>
      </c>
      <c r="Y507" s="42">
        <f t="shared" si="146"/>
        <v>10</v>
      </c>
      <c r="Z507" s="42" t="s">
        <v>21</v>
      </c>
      <c r="AA507" s="42">
        <f t="shared" si="147"/>
        <v>790.42425368488421</v>
      </c>
      <c r="AB507" s="47">
        <f t="shared" si="135"/>
        <v>36.181670608340156</v>
      </c>
      <c r="AC507" s="42" t="s">
        <v>21</v>
      </c>
      <c r="AD507" s="42">
        <f t="shared" si="136"/>
        <v>1951.5892728027693</v>
      </c>
      <c r="AE507" s="42">
        <f t="shared" si="148"/>
        <v>1951.9246407089729</v>
      </c>
      <c r="AF507" s="31">
        <f t="shared" si="149"/>
        <v>88.937881251547054</v>
      </c>
      <c r="AG507" s="54">
        <f t="shared" si="150"/>
        <v>1.951924640708973</v>
      </c>
      <c r="AH507" s="14">
        <f t="shared" si="151"/>
        <v>358.62040234593678</v>
      </c>
    </row>
    <row r="508" spans="8:34">
      <c r="H508" s="32">
        <f t="shared" si="137"/>
        <v>1504</v>
      </c>
      <c r="I508" s="50">
        <f t="shared" si="138"/>
        <v>1504000</v>
      </c>
      <c r="J508" s="42">
        <v>0</v>
      </c>
      <c r="K508" s="24" t="s">
        <v>21</v>
      </c>
      <c r="L508" s="24">
        <f t="shared" si="139"/>
        <v>-907.08988324349161</v>
      </c>
      <c r="M508" s="32">
        <v>0</v>
      </c>
      <c r="N508" s="28" t="s">
        <v>21</v>
      </c>
      <c r="O508" s="31">
        <f t="shared" si="140"/>
        <v>1700.9839263596577</v>
      </c>
      <c r="P508" s="42">
        <f t="shared" si="141"/>
        <v>10</v>
      </c>
      <c r="Q508" s="42" t="s">
        <v>21</v>
      </c>
      <c r="R508" s="42">
        <v>0</v>
      </c>
      <c r="S508" s="32">
        <f t="shared" si="142"/>
        <v>10</v>
      </c>
      <c r="T508" s="42" t="s">
        <v>21</v>
      </c>
      <c r="U508" s="31">
        <f t="shared" si="143"/>
        <v>1700.9839263596577</v>
      </c>
      <c r="V508" s="24">
        <f t="shared" si="144"/>
        <v>1542945.3111606378</v>
      </c>
      <c r="W508" s="42" t="s">
        <v>21</v>
      </c>
      <c r="X508" s="24">
        <f t="shared" si="145"/>
        <v>-9070.8988324349157</v>
      </c>
      <c r="Y508" s="42">
        <f t="shared" si="146"/>
        <v>10</v>
      </c>
      <c r="Z508" s="42" t="s">
        <v>21</v>
      </c>
      <c r="AA508" s="42">
        <f t="shared" si="147"/>
        <v>793.89404311616613</v>
      </c>
      <c r="AB508" s="47">
        <f t="shared" si="135"/>
        <v>35.900925451090764</v>
      </c>
      <c r="AC508" s="42" t="s">
        <v>21</v>
      </c>
      <c r="AD508" s="42">
        <f t="shared" si="136"/>
        <v>1943.0632025543598</v>
      </c>
      <c r="AE508" s="42">
        <f t="shared" si="148"/>
        <v>1943.3948352223874</v>
      </c>
      <c r="AF508" s="31">
        <f t="shared" si="149"/>
        <v>88.94149738161336</v>
      </c>
      <c r="AG508" s="54">
        <f t="shared" si="150"/>
        <v>1.9433948352223873</v>
      </c>
      <c r="AH508" s="14">
        <f t="shared" si="151"/>
        <v>360.1944326047863</v>
      </c>
    </row>
    <row r="509" spans="8:34">
      <c r="H509" s="32">
        <f t="shared" si="137"/>
        <v>1506</v>
      </c>
      <c r="I509" s="50">
        <f t="shared" si="138"/>
        <v>1506000</v>
      </c>
      <c r="J509" s="42">
        <v>0</v>
      </c>
      <c r="K509" s="24" t="s">
        <v>21</v>
      </c>
      <c r="L509" s="24">
        <f t="shared" si="139"/>
        <v>-905.88524860439009</v>
      </c>
      <c r="M509" s="32">
        <v>0</v>
      </c>
      <c r="N509" s="28" t="s">
        <v>21</v>
      </c>
      <c r="O509" s="31">
        <f t="shared" si="140"/>
        <v>1703.2458730702424</v>
      </c>
      <c r="P509" s="42">
        <f t="shared" si="141"/>
        <v>10</v>
      </c>
      <c r="Q509" s="42" t="s">
        <v>21</v>
      </c>
      <c r="R509" s="42">
        <v>0</v>
      </c>
      <c r="S509" s="32">
        <f t="shared" si="142"/>
        <v>10</v>
      </c>
      <c r="T509" s="42" t="s">
        <v>21</v>
      </c>
      <c r="U509" s="31">
        <f t="shared" si="143"/>
        <v>1703.2458730702424</v>
      </c>
      <c r="V509" s="24">
        <f t="shared" si="144"/>
        <v>1542945.311160638</v>
      </c>
      <c r="W509" s="42" t="s">
        <v>21</v>
      </c>
      <c r="X509" s="24">
        <f t="shared" si="145"/>
        <v>-9058.8524860439011</v>
      </c>
      <c r="Y509" s="42">
        <f t="shared" si="146"/>
        <v>10</v>
      </c>
      <c r="Z509" s="42" t="s">
        <v>21</v>
      </c>
      <c r="AA509" s="42">
        <f t="shared" si="147"/>
        <v>797.36062446585231</v>
      </c>
      <c r="AB509" s="47">
        <f t="shared" si="135"/>
        <v>35.623834878180112</v>
      </c>
      <c r="AC509" s="42" t="s">
        <v>21</v>
      </c>
      <c r="AD509" s="42">
        <f t="shared" si="136"/>
        <v>1934.6190738290202</v>
      </c>
      <c r="AE509" s="42">
        <f t="shared" si="148"/>
        <v>1934.9470324622541</v>
      </c>
      <c r="AF509" s="31">
        <f t="shared" si="149"/>
        <v>88.945081865902196</v>
      </c>
      <c r="AG509" s="54">
        <f t="shared" si="150"/>
        <v>1.9349470324622542</v>
      </c>
      <c r="AH509" s="14">
        <f t="shared" si="151"/>
        <v>361.76700873782454</v>
      </c>
    </row>
    <row r="510" spans="8:34">
      <c r="H510" s="32">
        <f t="shared" si="137"/>
        <v>1508</v>
      </c>
      <c r="I510" s="50">
        <f t="shared" si="138"/>
        <v>1508000</v>
      </c>
      <c r="J510" s="42">
        <v>0</v>
      </c>
      <c r="K510" s="24" t="s">
        <v>21</v>
      </c>
      <c r="L510" s="24">
        <f t="shared" si="139"/>
        <v>-904.68380928263366</v>
      </c>
      <c r="M510" s="32">
        <v>0</v>
      </c>
      <c r="N510" s="28" t="s">
        <v>21</v>
      </c>
      <c r="O510" s="31">
        <f t="shared" si="140"/>
        <v>1705.507819780827</v>
      </c>
      <c r="P510" s="42">
        <f t="shared" si="141"/>
        <v>10</v>
      </c>
      <c r="Q510" s="42" t="s">
        <v>21</v>
      </c>
      <c r="R510" s="42">
        <v>0</v>
      </c>
      <c r="S510" s="32">
        <f t="shared" si="142"/>
        <v>10</v>
      </c>
      <c r="T510" s="42" t="s">
        <v>21</v>
      </c>
      <c r="U510" s="31">
        <f t="shared" si="143"/>
        <v>1705.507819780827</v>
      </c>
      <c r="V510" s="24">
        <f t="shared" si="144"/>
        <v>1542945.311160638</v>
      </c>
      <c r="W510" s="42" t="s">
        <v>21</v>
      </c>
      <c r="X510" s="24">
        <f t="shared" si="145"/>
        <v>-9046.8380928263359</v>
      </c>
      <c r="Y510" s="42">
        <f t="shared" si="146"/>
        <v>10</v>
      </c>
      <c r="Z510" s="42" t="s">
        <v>21</v>
      </c>
      <c r="AA510" s="42">
        <f t="shared" si="147"/>
        <v>800.82401049819339</v>
      </c>
      <c r="AB510" s="47">
        <f t="shared" si="135"/>
        <v>35.350332449161215</v>
      </c>
      <c r="AC510" s="42" t="s">
        <v>21</v>
      </c>
      <c r="AD510" s="42">
        <f t="shared" si="136"/>
        <v>1926.2556911555369</v>
      </c>
      <c r="AE510" s="42">
        <f t="shared" si="148"/>
        <v>1926.580035636558</v>
      </c>
      <c r="AF510" s="31">
        <f t="shared" si="149"/>
        <v>88.948635153661698</v>
      </c>
      <c r="AG510" s="54">
        <f t="shared" si="150"/>
        <v>1.9265800356365581</v>
      </c>
      <c r="AH510" s="14">
        <f t="shared" si="151"/>
        <v>363.33813651749699</v>
      </c>
    </row>
    <row r="511" spans="8:34">
      <c r="H511" s="32">
        <f t="shared" si="137"/>
        <v>1510</v>
      </c>
      <c r="I511" s="50">
        <f t="shared" si="138"/>
        <v>1510000</v>
      </c>
      <c r="J511" s="42">
        <v>0</v>
      </c>
      <c r="K511" s="24" t="s">
        <v>21</v>
      </c>
      <c r="L511" s="24">
        <f t="shared" si="139"/>
        <v>-903.48555258159706</v>
      </c>
      <c r="M511" s="32">
        <v>0</v>
      </c>
      <c r="N511" s="28" t="s">
        <v>21</v>
      </c>
      <c r="O511" s="31">
        <f t="shared" si="140"/>
        <v>1707.7697664914117</v>
      </c>
      <c r="P511" s="42">
        <f t="shared" si="141"/>
        <v>10</v>
      </c>
      <c r="Q511" s="42" t="s">
        <v>21</v>
      </c>
      <c r="R511" s="42">
        <v>0</v>
      </c>
      <c r="S511" s="32">
        <f t="shared" si="142"/>
        <v>10</v>
      </c>
      <c r="T511" s="42" t="s">
        <v>21</v>
      </c>
      <c r="U511" s="31">
        <f t="shared" si="143"/>
        <v>1707.7697664914117</v>
      </c>
      <c r="V511" s="24">
        <f t="shared" si="144"/>
        <v>1542945.311160638</v>
      </c>
      <c r="W511" s="42" t="s">
        <v>21</v>
      </c>
      <c r="X511" s="24">
        <f t="shared" si="145"/>
        <v>-9034.8555258159704</v>
      </c>
      <c r="Y511" s="42">
        <f t="shared" si="146"/>
        <v>10</v>
      </c>
      <c r="Z511" s="42" t="s">
        <v>21</v>
      </c>
      <c r="AA511" s="42">
        <f t="shared" si="147"/>
        <v>804.28421390981464</v>
      </c>
      <c r="AB511" s="47">
        <f t="shared" si="135"/>
        <v>35.080353263805115</v>
      </c>
      <c r="AC511" s="42" t="s">
        <v>21</v>
      </c>
      <c r="AD511" s="42">
        <f t="shared" si="136"/>
        <v>1917.9718822642124</v>
      </c>
      <c r="AE511" s="42">
        <f t="shared" si="148"/>
        <v>1918.2926711899931</v>
      </c>
      <c r="AF511" s="31">
        <f t="shared" si="149"/>
        <v>88.952157685485048</v>
      </c>
      <c r="AG511" s="54">
        <f t="shared" si="150"/>
        <v>1.9182926711899932</v>
      </c>
      <c r="AH511" s="14">
        <f t="shared" si="151"/>
        <v>364.90782168591727</v>
      </c>
    </row>
    <row r="512" spans="8:34">
      <c r="H512" s="32">
        <f t="shared" si="137"/>
        <v>1512</v>
      </c>
      <c r="I512" s="50">
        <f t="shared" si="138"/>
        <v>1512000</v>
      </c>
      <c r="J512" s="42">
        <v>0</v>
      </c>
      <c r="K512" s="24" t="s">
        <v>21</v>
      </c>
      <c r="L512" s="24">
        <f t="shared" si="139"/>
        <v>-902.29046587183291</v>
      </c>
      <c r="M512" s="32">
        <v>0</v>
      </c>
      <c r="N512" s="28" t="s">
        <v>21</v>
      </c>
      <c r="O512" s="31">
        <f t="shared" si="140"/>
        <v>1710.0317132019964</v>
      </c>
      <c r="P512" s="42">
        <f t="shared" si="141"/>
        <v>10</v>
      </c>
      <c r="Q512" s="42" t="s">
        <v>21</v>
      </c>
      <c r="R512" s="42">
        <v>0</v>
      </c>
      <c r="S512" s="32">
        <f t="shared" si="142"/>
        <v>10</v>
      </c>
      <c r="T512" s="42" t="s">
        <v>21</v>
      </c>
      <c r="U512" s="31">
        <f t="shared" si="143"/>
        <v>1710.0317132019964</v>
      </c>
      <c r="V512" s="24">
        <f t="shared" si="144"/>
        <v>1542945.3111606378</v>
      </c>
      <c r="W512" s="42" t="s">
        <v>21</v>
      </c>
      <c r="X512" s="24">
        <f t="shared" si="145"/>
        <v>-9022.9046587183293</v>
      </c>
      <c r="Y512" s="42">
        <f t="shared" si="146"/>
        <v>10</v>
      </c>
      <c r="Z512" s="42" t="s">
        <v>21</v>
      </c>
      <c r="AA512" s="42">
        <f t="shared" si="147"/>
        <v>807.74124733016345</v>
      </c>
      <c r="AB512" s="47">
        <f t="shared" si="135"/>
        <v>34.813833918883091</v>
      </c>
      <c r="AC512" s="42" t="s">
        <v>21</v>
      </c>
      <c r="AD512" s="42">
        <f t="shared" si="136"/>
        <v>1909.7664975265452</v>
      </c>
      <c r="AE512" s="42">
        <f t="shared" si="148"/>
        <v>1910.0837882425315</v>
      </c>
      <c r="AF512" s="31">
        <f t="shared" si="149"/>
        <v>88.955649893517034</v>
      </c>
      <c r="AG512" s="54">
        <f t="shared" si="150"/>
        <v>1.9100837882425314</v>
      </c>
      <c r="AH512" s="14">
        <f t="shared" si="151"/>
        <v>366.47606995506209</v>
      </c>
    </row>
    <row r="513" spans="8:34">
      <c r="H513" s="32">
        <f t="shared" si="137"/>
        <v>1514</v>
      </c>
      <c r="I513" s="50">
        <f t="shared" si="138"/>
        <v>1514000</v>
      </c>
      <c r="J513" s="42">
        <v>0</v>
      </c>
      <c r="K513" s="24" t="s">
        <v>21</v>
      </c>
      <c r="L513" s="24">
        <f t="shared" si="139"/>
        <v>-901.09853659062844</v>
      </c>
      <c r="M513" s="32">
        <v>0</v>
      </c>
      <c r="N513" s="28" t="s">
        <v>21</v>
      </c>
      <c r="O513" s="31">
        <f t="shared" si="140"/>
        <v>1712.293659912581</v>
      </c>
      <c r="P513" s="42">
        <f t="shared" si="141"/>
        <v>10</v>
      </c>
      <c r="Q513" s="42" t="s">
        <v>21</v>
      </c>
      <c r="R513" s="42">
        <v>0</v>
      </c>
      <c r="S513" s="32">
        <f t="shared" si="142"/>
        <v>10</v>
      </c>
      <c r="T513" s="42" t="s">
        <v>21</v>
      </c>
      <c r="U513" s="31">
        <f t="shared" si="143"/>
        <v>1712.293659912581</v>
      </c>
      <c r="V513" s="24">
        <f t="shared" si="144"/>
        <v>1542945.311160638</v>
      </c>
      <c r="W513" s="42" t="s">
        <v>21</v>
      </c>
      <c r="X513" s="24">
        <f t="shared" si="145"/>
        <v>-9010.9853659062846</v>
      </c>
      <c r="Y513" s="42">
        <f t="shared" si="146"/>
        <v>10</v>
      </c>
      <c r="Z513" s="42" t="s">
        <v>21</v>
      </c>
      <c r="AA513" s="42">
        <f t="shared" si="147"/>
        <v>811.19512332195256</v>
      </c>
      <c r="AB513" s="47">
        <f t="shared" si="135"/>
        <v>34.550712466368331</v>
      </c>
      <c r="AC513" s="42" t="s">
        <v>21</v>
      </c>
      <c r="AD513" s="42">
        <f t="shared" si="136"/>
        <v>1901.6384094110695</v>
      </c>
      <c r="AE513" s="42">
        <f t="shared" si="148"/>
        <v>1901.9522580441906</v>
      </c>
      <c r="AF513" s="31">
        <f t="shared" si="149"/>
        <v>88.959112201657689</v>
      </c>
      <c r="AG513" s="54">
        <f t="shared" si="150"/>
        <v>1.9019522580441905</v>
      </c>
      <c r="AH513" s="14">
        <f t="shared" si="151"/>
        <v>368.04288700696503</v>
      </c>
    </row>
    <row r="514" spans="8:34">
      <c r="H514" s="32">
        <f t="shared" si="137"/>
        <v>1516</v>
      </c>
      <c r="I514" s="50">
        <f t="shared" si="138"/>
        <v>1516000</v>
      </c>
      <c r="J514" s="42">
        <v>0</v>
      </c>
      <c r="K514" s="24" t="s">
        <v>21</v>
      </c>
      <c r="L514" s="24">
        <f t="shared" si="139"/>
        <v>-899.90975224156432</v>
      </c>
      <c r="M514" s="32">
        <v>0</v>
      </c>
      <c r="N514" s="28" t="s">
        <v>21</v>
      </c>
      <c r="O514" s="31">
        <f t="shared" si="140"/>
        <v>1714.5556066231657</v>
      </c>
      <c r="P514" s="42">
        <f t="shared" si="141"/>
        <v>10</v>
      </c>
      <c r="Q514" s="42" t="s">
        <v>21</v>
      </c>
      <c r="R514" s="42">
        <v>0</v>
      </c>
      <c r="S514" s="32">
        <f t="shared" si="142"/>
        <v>10</v>
      </c>
      <c r="T514" s="42" t="s">
        <v>21</v>
      </c>
      <c r="U514" s="31">
        <f t="shared" si="143"/>
        <v>1714.5556066231657</v>
      </c>
      <c r="V514" s="24">
        <f t="shared" si="144"/>
        <v>1542945.311160638</v>
      </c>
      <c r="W514" s="42" t="s">
        <v>21</v>
      </c>
      <c r="X514" s="24">
        <f t="shared" si="145"/>
        <v>-8999.0975224156427</v>
      </c>
      <c r="Y514" s="42">
        <f t="shared" si="146"/>
        <v>10</v>
      </c>
      <c r="Z514" s="42" t="s">
        <v>21</v>
      </c>
      <c r="AA514" s="42">
        <f t="shared" si="147"/>
        <v>814.64585438160134</v>
      </c>
      <c r="AB514" s="47">
        <f t="shared" si="135"/>
        <v>34.290928373003595</v>
      </c>
      <c r="AC514" s="42" t="s">
        <v>21</v>
      </c>
      <c r="AD514" s="42">
        <f t="shared" si="136"/>
        <v>1893.5865119548166</v>
      </c>
      <c r="AE514" s="42">
        <f t="shared" si="148"/>
        <v>1893.8969734454647</v>
      </c>
      <c r="AF514" s="31">
        <f t="shared" si="149"/>
        <v>88.962545025757038</v>
      </c>
      <c r="AG514" s="54">
        <f t="shared" si="150"/>
        <v>1.8938969734454647</v>
      </c>
      <c r="AH514" s="14">
        <f t="shared" si="151"/>
        <v>369.60827849390756</v>
      </c>
    </row>
    <row r="515" spans="8:34">
      <c r="H515" s="32">
        <f t="shared" si="137"/>
        <v>1518</v>
      </c>
      <c r="I515" s="50">
        <f t="shared" si="138"/>
        <v>1518000</v>
      </c>
      <c r="J515" s="42">
        <v>0</v>
      </c>
      <c r="K515" s="24" t="s">
        <v>21</v>
      </c>
      <c r="L515" s="24">
        <f t="shared" si="139"/>
        <v>-898.72410039407873</v>
      </c>
      <c r="M515" s="32">
        <v>0</v>
      </c>
      <c r="N515" s="28" t="s">
        <v>21</v>
      </c>
      <c r="O515" s="31">
        <f t="shared" si="140"/>
        <v>1716.8175533337503</v>
      </c>
      <c r="P515" s="42">
        <f t="shared" si="141"/>
        <v>10</v>
      </c>
      <c r="Q515" s="42" t="s">
        <v>21</v>
      </c>
      <c r="R515" s="42">
        <v>0</v>
      </c>
      <c r="S515" s="32">
        <f t="shared" si="142"/>
        <v>10</v>
      </c>
      <c r="T515" s="42" t="s">
        <v>21</v>
      </c>
      <c r="U515" s="31">
        <f t="shared" si="143"/>
        <v>1716.8175533337503</v>
      </c>
      <c r="V515" s="24">
        <f t="shared" si="144"/>
        <v>1542945.311160638</v>
      </c>
      <c r="W515" s="42" t="s">
        <v>21</v>
      </c>
      <c r="X515" s="24">
        <f t="shared" si="145"/>
        <v>-8987.2410039407878</v>
      </c>
      <c r="Y515" s="42">
        <f t="shared" si="146"/>
        <v>10</v>
      </c>
      <c r="Z515" s="42" t="s">
        <v>21</v>
      </c>
      <c r="AA515" s="42">
        <f t="shared" si="147"/>
        <v>818.09345293967158</v>
      </c>
      <c r="AB515" s="47">
        <f t="shared" si="135"/>
        <v>34.03442248118413</v>
      </c>
      <c r="AC515" s="42" t="s">
        <v>21</v>
      </c>
      <c r="AD515" s="42">
        <f t="shared" si="136"/>
        <v>1885.609720249872</v>
      </c>
      <c r="AE515" s="42">
        <f t="shared" si="148"/>
        <v>1885.9168483828837</v>
      </c>
      <c r="AF515" s="31">
        <f t="shared" si="149"/>
        <v>88.965948773811007</v>
      </c>
      <c r="AG515" s="54">
        <f t="shared" si="150"/>
        <v>1.8859168483828836</v>
      </c>
      <c r="AH515" s="14">
        <f t="shared" si="151"/>
        <v>371.17225003861051</v>
      </c>
    </row>
    <row r="516" spans="8:34">
      <c r="H516" s="32">
        <f t="shared" si="137"/>
        <v>1520</v>
      </c>
      <c r="I516" s="50">
        <f t="shared" si="138"/>
        <v>1520000</v>
      </c>
      <c r="J516" s="42">
        <v>0</v>
      </c>
      <c r="K516" s="24" t="s">
        <v>21</v>
      </c>
      <c r="L516" s="24">
        <f t="shared" si="139"/>
        <v>-897.54156868303392</v>
      </c>
      <c r="M516" s="32">
        <v>0</v>
      </c>
      <c r="N516" s="28" t="s">
        <v>21</v>
      </c>
      <c r="O516" s="31">
        <f t="shared" si="140"/>
        <v>1719.079500044335</v>
      </c>
      <c r="P516" s="42">
        <f t="shared" si="141"/>
        <v>10</v>
      </c>
      <c r="Q516" s="42" t="s">
        <v>21</v>
      </c>
      <c r="R516" s="42">
        <v>0</v>
      </c>
      <c r="S516" s="32">
        <f t="shared" si="142"/>
        <v>10</v>
      </c>
      <c r="T516" s="42" t="s">
        <v>21</v>
      </c>
      <c r="U516" s="31">
        <f t="shared" si="143"/>
        <v>1719.079500044335</v>
      </c>
      <c r="V516" s="24">
        <f t="shared" si="144"/>
        <v>1542945.311160638</v>
      </c>
      <c r="W516" s="42" t="s">
        <v>21</v>
      </c>
      <c r="X516" s="24">
        <f t="shared" si="145"/>
        <v>-8975.4156868303398</v>
      </c>
      <c r="Y516" s="42">
        <f t="shared" si="146"/>
        <v>10</v>
      </c>
      <c r="Z516" s="42" t="s">
        <v>21</v>
      </c>
      <c r="AA516" s="42">
        <f t="shared" si="147"/>
        <v>821.53793136130105</v>
      </c>
      <c r="AB516" s="47">
        <f t="shared" si="135"/>
        <v>33.781136971106562</v>
      </c>
      <c r="AC516" s="42" t="s">
        <v>21</v>
      </c>
      <c r="AD516" s="42">
        <f t="shared" si="136"/>
        <v>1877.7069699445315</v>
      </c>
      <c r="AE516" s="42">
        <f t="shared" si="148"/>
        <v>1878.0108173792114</v>
      </c>
      <c r="AF516" s="31">
        <f t="shared" si="149"/>
        <v>88.969323846143013</v>
      </c>
      <c r="AG516" s="54">
        <f t="shared" si="150"/>
        <v>1.8780108173792114</v>
      </c>
      <c r="AH516" s="14">
        <f t="shared" si="151"/>
        <v>372.73480723442219</v>
      </c>
    </row>
    <row r="517" spans="8:34">
      <c r="H517" s="32">
        <f t="shared" si="137"/>
        <v>1522</v>
      </c>
      <c r="I517" s="50">
        <f t="shared" si="138"/>
        <v>1522000</v>
      </c>
      <c r="J517" s="42">
        <v>0</v>
      </c>
      <c r="K517" s="24" t="s">
        <v>21</v>
      </c>
      <c r="L517" s="24">
        <f t="shared" si="139"/>
        <v>-896.36214480828608</v>
      </c>
      <c r="M517" s="32">
        <v>0</v>
      </c>
      <c r="N517" s="28" t="s">
        <v>21</v>
      </c>
      <c r="O517" s="31">
        <f t="shared" si="140"/>
        <v>1721.3414467549196</v>
      </c>
      <c r="P517" s="42">
        <f t="shared" si="141"/>
        <v>10</v>
      </c>
      <c r="Q517" s="42" t="s">
        <v>21</v>
      </c>
      <c r="R517" s="42">
        <v>0</v>
      </c>
      <c r="S517" s="32">
        <f t="shared" si="142"/>
        <v>10</v>
      </c>
      <c r="T517" s="42" t="s">
        <v>21</v>
      </c>
      <c r="U517" s="31">
        <f t="shared" si="143"/>
        <v>1721.3414467549196</v>
      </c>
      <c r="V517" s="24">
        <f t="shared" si="144"/>
        <v>1542945.311160638</v>
      </c>
      <c r="W517" s="42" t="s">
        <v>21</v>
      </c>
      <c r="X517" s="24">
        <f t="shared" si="145"/>
        <v>-8963.6214480828603</v>
      </c>
      <c r="Y517" s="42">
        <f t="shared" si="146"/>
        <v>10</v>
      </c>
      <c r="Z517" s="42" t="s">
        <v>21</v>
      </c>
      <c r="AA517" s="42">
        <f t="shared" si="147"/>
        <v>824.97930194663354</v>
      </c>
      <c r="AB517" s="47">
        <f t="shared" si="135"/>
        <v>33.531015324137144</v>
      </c>
      <c r="AC517" s="42" t="s">
        <v>21</v>
      </c>
      <c r="AD517" s="42">
        <f t="shared" si="136"/>
        <v>1869.8772167585673</v>
      </c>
      <c r="AE517" s="42">
        <f t="shared" si="148"/>
        <v>1870.1778350577877</v>
      </c>
      <c r="AF517" s="31">
        <f t="shared" si="149"/>
        <v>88.972670635584862</v>
      </c>
      <c r="AG517" s="54">
        <f t="shared" si="150"/>
        <v>1.8701778350577876</v>
      </c>
      <c r="AH517" s="14">
        <f t="shared" si="151"/>
        <v>374.29595564550704</v>
      </c>
    </row>
    <row r="518" spans="8:34">
      <c r="H518" s="32">
        <f t="shared" si="137"/>
        <v>1524</v>
      </c>
      <c r="I518" s="50">
        <f t="shared" si="138"/>
        <v>1524000</v>
      </c>
      <c r="J518" s="42">
        <v>0</v>
      </c>
      <c r="K518" s="24" t="s">
        <v>21</v>
      </c>
      <c r="L518" s="24">
        <f t="shared" si="139"/>
        <v>-895.18581653425952</v>
      </c>
      <c r="M518" s="32">
        <v>0</v>
      </c>
      <c r="N518" s="28" t="s">
        <v>21</v>
      </c>
      <c r="O518" s="31">
        <f t="shared" si="140"/>
        <v>1723.6033934655043</v>
      </c>
      <c r="P518" s="42">
        <f t="shared" si="141"/>
        <v>10</v>
      </c>
      <c r="Q518" s="42" t="s">
        <v>21</v>
      </c>
      <c r="R518" s="42">
        <v>0</v>
      </c>
      <c r="S518" s="32">
        <f t="shared" si="142"/>
        <v>10</v>
      </c>
      <c r="T518" s="42" t="s">
        <v>21</v>
      </c>
      <c r="U518" s="31">
        <f t="shared" si="143"/>
        <v>1723.6033934655043</v>
      </c>
      <c r="V518" s="24">
        <f t="shared" si="144"/>
        <v>1542945.311160638</v>
      </c>
      <c r="W518" s="42" t="s">
        <v>21</v>
      </c>
      <c r="X518" s="24">
        <f t="shared" si="145"/>
        <v>-8951.8581653425954</v>
      </c>
      <c r="Y518" s="42">
        <f t="shared" si="146"/>
        <v>10</v>
      </c>
      <c r="Z518" s="42" t="s">
        <v>21</v>
      </c>
      <c r="AA518" s="42">
        <f t="shared" si="147"/>
        <v>828.41757693124475</v>
      </c>
      <c r="AB518" s="47">
        <f t="shared" si="135"/>
        <v>33.28400228735439</v>
      </c>
      <c r="AC518" s="42" t="s">
        <v>21</v>
      </c>
      <c r="AD518" s="42">
        <f t="shared" si="136"/>
        <v>1862.1194360121538</v>
      </c>
      <c r="AE518" s="42">
        <f t="shared" si="148"/>
        <v>1862.416875670559</v>
      </c>
      <c r="AF518" s="31">
        <f t="shared" si="149"/>
        <v>88.975989527655102</v>
      </c>
      <c r="AG518" s="54">
        <f t="shared" si="150"/>
        <v>1.862416875670559</v>
      </c>
      <c r="AH518" s="14">
        <f t="shared" si="151"/>
        <v>375.8557008070315</v>
      </c>
    </row>
    <row r="519" spans="8:34">
      <c r="H519" s="32">
        <f t="shared" si="137"/>
        <v>1526</v>
      </c>
      <c r="I519" s="50">
        <f t="shared" si="138"/>
        <v>1526000</v>
      </c>
      <c r="J519" s="42">
        <v>0</v>
      </c>
      <c r="K519" s="24" t="s">
        <v>21</v>
      </c>
      <c r="L519" s="24">
        <f t="shared" si="139"/>
        <v>-894.01257168952259</v>
      </c>
      <c r="M519" s="32">
        <v>0</v>
      </c>
      <c r="N519" s="28" t="s">
        <v>21</v>
      </c>
      <c r="O519" s="31">
        <f t="shared" si="140"/>
        <v>1725.8653401760889</v>
      </c>
      <c r="P519" s="42">
        <f t="shared" si="141"/>
        <v>10</v>
      </c>
      <c r="Q519" s="42" t="s">
        <v>21</v>
      </c>
      <c r="R519" s="42">
        <v>0</v>
      </c>
      <c r="S519" s="32">
        <f t="shared" si="142"/>
        <v>10</v>
      </c>
      <c r="T519" s="42" t="s">
        <v>21</v>
      </c>
      <c r="U519" s="31">
        <f t="shared" si="143"/>
        <v>1725.8653401760889</v>
      </c>
      <c r="V519" s="24">
        <f t="shared" si="144"/>
        <v>1542945.311160638</v>
      </c>
      <c r="W519" s="42" t="s">
        <v>21</v>
      </c>
      <c r="X519" s="24">
        <f t="shared" si="145"/>
        <v>-8940.1257168952252</v>
      </c>
      <c r="Y519" s="42">
        <f t="shared" si="146"/>
        <v>10</v>
      </c>
      <c r="Z519" s="42" t="s">
        <v>21</v>
      </c>
      <c r="AA519" s="42">
        <f t="shared" si="147"/>
        <v>831.85276848656633</v>
      </c>
      <c r="AB519" s="47">
        <f t="shared" ref="AB519:AB582" si="152">(V519*Y519-X519*AA519)/(Y519^2+AA519^2)</f>
        <v>33.040043839222946</v>
      </c>
      <c r="AC519" s="42" t="s">
        <v>21</v>
      </c>
      <c r="AD519" s="42">
        <f t="shared" ref="AD519:AD582" si="153">(V519*AA519+X519*Y519)/(Y519^2+AA519^2)</f>
        <v>1854.4326221679905</v>
      </c>
      <c r="AE519" s="42">
        <f t="shared" si="148"/>
        <v>1854.7269326393432</v>
      </c>
      <c r="AF519" s="31">
        <f t="shared" si="149"/>
        <v>88.979280900727389</v>
      </c>
      <c r="AG519" s="54">
        <f t="shared" si="150"/>
        <v>1.8547269326393432</v>
      </c>
      <c r="AH519" s="14">
        <f t="shared" si="151"/>
        <v>377.41404822534969</v>
      </c>
    </row>
    <row r="520" spans="8:34">
      <c r="H520" s="32">
        <f t="shared" ref="H520:H583" si="154">H519+H$4</f>
        <v>1528</v>
      </c>
      <c r="I520" s="50">
        <f t="shared" ref="I520:I583" si="155">1000*H520</f>
        <v>1528000</v>
      </c>
      <c r="J520" s="42">
        <v>0</v>
      </c>
      <c r="K520" s="24" t="s">
        <v>21</v>
      </c>
      <c r="L520" s="24">
        <f t="shared" ref="L520:L583" si="156">-1/(E$20*I520*E$5)</f>
        <v>-892.84239816636887</v>
      </c>
      <c r="M520" s="32">
        <v>0</v>
      </c>
      <c r="N520" s="28" t="s">
        <v>21</v>
      </c>
      <c r="O520" s="31">
        <f t="shared" ref="O520:O583" si="157">E$20*I520*E$4</f>
        <v>1728.1272868866736</v>
      </c>
      <c r="P520" s="42">
        <f t="shared" ref="P520:P583" si="158">C$3</f>
        <v>10</v>
      </c>
      <c r="Q520" s="42" t="s">
        <v>21</v>
      </c>
      <c r="R520" s="42">
        <v>0</v>
      </c>
      <c r="S520" s="32">
        <f t="shared" ref="S520:S583" si="159">P520+M520</f>
        <v>10</v>
      </c>
      <c r="T520" s="42" t="s">
        <v>21</v>
      </c>
      <c r="U520" s="31">
        <f t="shared" ref="U520:U583" si="160">R520+O520</f>
        <v>1728.1272868866736</v>
      </c>
      <c r="V520" s="24">
        <f t="shared" ref="V520:V583" si="161">(J520*S520-L520*U520)</f>
        <v>1542945.3111606382</v>
      </c>
      <c r="W520" s="42" t="s">
        <v>21</v>
      </c>
      <c r="X520" s="24">
        <f t="shared" ref="X520:X583" si="162">(J520*U520+L520*S520)</f>
        <v>-8928.4239816636891</v>
      </c>
      <c r="Y520" s="42">
        <f t="shared" ref="Y520:Y583" si="163">J520+S520</f>
        <v>10</v>
      </c>
      <c r="Z520" s="42" t="s">
        <v>21</v>
      </c>
      <c r="AA520" s="42">
        <f t="shared" ref="AA520:AA583" si="164">L520+U520</f>
        <v>835.28488872030471</v>
      </c>
      <c r="AB520" s="47">
        <f t="shared" si="152"/>
        <v>32.799087156357629</v>
      </c>
      <c r="AC520" s="42" t="s">
        <v>21</v>
      </c>
      <c r="AD520" s="42">
        <f t="shared" si="153"/>
        <v>1846.8157883862068</v>
      </c>
      <c r="AE520" s="42">
        <f t="shared" ref="AE520:AE583" si="165">SQRT(AB520^2+AD520^2)</f>
        <v>1847.1070181099028</v>
      </c>
      <c r="AF520" s="31">
        <f t="shared" ref="AF520:AF583" si="166">DEGREES(ASIN(AD520/AE520))</f>
        <v>88.982545126196328</v>
      </c>
      <c r="AG520" s="54">
        <f t="shared" ref="AG520:AG583" si="167">AE520/1000</f>
        <v>1.8471070181099027</v>
      </c>
      <c r="AH520" s="14">
        <f t="shared" ref="AH520:AH583" si="168">1000*C$6/AG520</f>
        <v>378.97100337818654</v>
      </c>
    </row>
    <row r="521" spans="8:34">
      <c r="H521" s="32">
        <f t="shared" si="154"/>
        <v>1530</v>
      </c>
      <c r="I521" s="50">
        <f t="shared" si="155"/>
        <v>1530000</v>
      </c>
      <c r="J521" s="42">
        <v>0</v>
      </c>
      <c r="K521" s="24" t="s">
        <v>21</v>
      </c>
      <c r="L521" s="24">
        <f t="shared" si="156"/>
        <v>-891.67528392039981</v>
      </c>
      <c r="M521" s="32">
        <v>0</v>
      </c>
      <c r="N521" s="28" t="s">
        <v>21</v>
      </c>
      <c r="O521" s="31">
        <f t="shared" si="157"/>
        <v>1730.3892335972582</v>
      </c>
      <c r="P521" s="42">
        <f t="shared" si="158"/>
        <v>10</v>
      </c>
      <c r="Q521" s="42" t="s">
        <v>21</v>
      </c>
      <c r="R521" s="42">
        <v>0</v>
      </c>
      <c r="S521" s="32">
        <f t="shared" si="159"/>
        <v>10</v>
      </c>
      <c r="T521" s="42" t="s">
        <v>21</v>
      </c>
      <c r="U521" s="31">
        <f t="shared" si="160"/>
        <v>1730.3892335972582</v>
      </c>
      <c r="V521" s="24">
        <f t="shared" si="161"/>
        <v>1542945.3111606382</v>
      </c>
      <c r="W521" s="42" t="s">
        <v>21</v>
      </c>
      <c r="X521" s="24">
        <f t="shared" si="162"/>
        <v>-8916.7528392039985</v>
      </c>
      <c r="Y521" s="42">
        <f t="shared" si="163"/>
        <v>10</v>
      </c>
      <c r="Z521" s="42" t="s">
        <v>21</v>
      </c>
      <c r="AA521" s="42">
        <f t="shared" si="164"/>
        <v>838.71394967685842</v>
      </c>
      <c r="AB521" s="47">
        <f t="shared" si="152"/>
        <v>32.561080581337698</v>
      </c>
      <c r="AC521" s="42" t="s">
        <v>21</v>
      </c>
      <c r="AD521" s="42">
        <f t="shared" si="153"/>
        <v>1839.2679660916201</v>
      </c>
      <c r="AE521" s="42">
        <f t="shared" si="165"/>
        <v>1839.5561625184018</v>
      </c>
      <c r="AF521" s="31">
        <f t="shared" si="166"/>
        <v>88.985782568639408</v>
      </c>
      <c r="AG521" s="54">
        <f t="shared" si="167"/>
        <v>1.8395561625184018</v>
      </c>
      <c r="AH521" s="14">
        <f t="shared" si="168"/>
        <v>380.52657171482127</v>
      </c>
    </row>
    <row r="522" spans="8:34">
      <c r="H522" s="32">
        <f t="shared" si="154"/>
        <v>1532</v>
      </c>
      <c r="I522" s="50">
        <f t="shared" si="155"/>
        <v>1532000</v>
      </c>
      <c r="J522" s="42">
        <v>0</v>
      </c>
      <c r="K522" s="24" t="s">
        <v>21</v>
      </c>
      <c r="L522" s="24">
        <f t="shared" si="156"/>
        <v>-890.51121697011195</v>
      </c>
      <c r="M522" s="32">
        <v>0</v>
      </c>
      <c r="N522" s="28" t="s">
        <v>21</v>
      </c>
      <c r="O522" s="31">
        <f t="shared" si="157"/>
        <v>1732.6511803078429</v>
      </c>
      <c r="P522" s="42">
        <f t="shared" si="158"/>
        <v>10</v>
      </c>
      <c r="Q522" s="42" t="s">
        <v>21</v>
      </c>
      <c r="R522" s="42">
        <v>0</v>
      </c>
      <c r="S522" s="32">
        <f t="shared" si="159"/>
        <v>10</v>
      </c>
      <c r="T522" s="42" t="s">
        <v>21</v>
      </c>
      <c r="U522" s="31">
        <f t="shared" si="160"/>
        <v>1732.6511803078429</v>
      </c>
      <c r="V522" s="24">
        <f t="shared" si="161"/>
        <v>1542945.311160638</v>
      </c>
      <c r="W522" s="42" t="s">
        <v>21</v>
      </c>
      <c r="X522" s="24">
        <f t="shared" si="162"/>
        <v>-8905.1121697011185</v>
      </c>
      <c r="Y522" s="42">
        <f t="shared" si="163"/>
        <v>10</v>
      </c>
      <c r="Z522" s="42" t="s">
        <v>21</v>
      </c>
      <c r="AA522" s="42">
        <f t="shared" si="164"/>
        <v>842.13996333773093</v>
      </c>
      <c r="AB522" s="47">
        <f t="shared" si="152"/>
        <v>32.325973591533852</v>
      </c>
      <c r="AC522" s="42" t="s">
        <v>21</v>
      </c>
      <c r="AD522" s="42">
        <f t="shared" si="153"/>
        <v>1831.7882045529661</v>
      </c>
      <c r="AE522" s="42">
        <f t="shared" si="165"/>
        <v>1832.0734141698633</v>
      </c>
      <c r="AF522" s="31">
        <f t="shared" si="166"/>
        <v>88.988993585972793</v>
      </c>
      <c r="AG522" s="54">
        <f t="shared" si="167"/>
        <v>1.8320734141698634</v>
      </c>
      <c r="AH522" s="14">
        <f t="shared" si="168"/>
        <v>382.08075865626773</v>
      </c>
    </row>
    <row r="523" spans="8:34">
      <c r="H523" s="32">
        <f t="shared" si="154"/>
        <v>1534</v>
      </c>
      <c r="I523" s="50">
        <f t="shared" si="155"/>
        <v>1534000</v>
      </c>
      <c r="J523" s="42">
        <v>0</v>
      </c>
      <c r="K523" s="24" t="s">
        <v>21</v>
      </c>
      <c r="L523" s="24">
        <f t="shared" si="156"/>
        <v>-889.35018539648729</v>
      </c>
      <c r="M523" s="32">
        <v>0</v>
      </c>
      <c r="N523" s="28" t="s">
        <v>21</v>
      </c>
      <c r="O523" s="31">
        <f t="shared" si="157"/>
        <v>1734.9131270184275</v>
      </c>
      <c r="P523" s="42">
        <f t="shared" si="158"/>
        <v>10</v>
      </c>
      <c r="Q523" s="42" t="s">
        <v>21</v>
      </c>
      <c r="R523" s="42">
        <v>0</v>
      </c>
      <c r="S523" s="32">
        <f t="shared" si="159"/>
        <v>10</v>
      </c>
      <c r="T523" s="42" t="s">
        <v>21</v>
      </c>
      <c r="U523" s="31">
        <f t="shared" si="160"/>
        <v>1734.9131270184275</v>
      </c>
      <c r="V523" s="24">
        <f t="shared" si="161"/>
        <v>1542945.311160638</v>
      </c>
      <c r="W523" s="42" t="s">
        <v>21</v>
      </c>
      <c r="X523" s="24">
        <f t="shared" si="162"/>
        <v>-8893.5018539648736</v>
      </c>
      <c r="Y523" s="42">
        <f t="shared" si="163"/>
        <v>10</v>
      </c>
      <c r="Z523" s="42" t="s">
        <v>21</v>
      </c>
      <c r="AA523" s="42">
        <f t="shared" si="164"/>
        <v>845.56294162194024</v>
      </c>
      <c r="AB523" s="47">
        <f t="shared" si="152"/>
        <v>32.093716768911143</v>
      </c>
      <c r="AC523" s="42" t="s">
        <v>21</v>
      </c>
      <c r="AD523" s="42">
        <f t="shared" si="153"/>
        <v>1824.3755704737018</v>
      </c>
      <c r="AE523" s="42">
        <f t="shared" si="165"/>
        <v>1824.6578388282248</v>
      </c>
      <c r="AF523" s="31">
        <f t="shared" si="166"/>
        <v>88.992178529605681</v>
      </c>
      <c r="AG523" s="54">
        <f t="shared" si="167"/>
        <v>1.8246578388282249</v>
      </c>
      <c r="AH523" s="14">
        <f t="shared" si="168"/>
        <v>383.63356959545484</v>
      </c>
    </row>
    <row r="524" spans="8:34">
      <c r="H524" s="32">
        <f t="shared" si="154"/>
        <v>1536</v>
      </c>
      <c r="I524" s="50">
        <f t="shared" si="155"/>
        <v>1536000</v>
      </c>
      <c r="J524" s="42">
        <v>0</v>
      </c>
      <c r="K524" s="24" t="s">
        <v>21</v>
      </c>
      <c r="L524" s="24">
        <f t="shared" si="156"/>
        <v>-888.19217734258564</v>
      </c>
      <c r="M524" s="32">
        <v>0</v>
      </c>
      <c r="N524" s="28" t="s">
        <v>21</v>
      </c>
      <c r="O524" s="31">
        <f t="shared" si="157"/>
        <v>1737.1750737290122</v>
      </c>
      <c r="P524" s="42">
        <f t="shared" si="158"/>
        <v>10</v>
      </c>
      <c r="Q524" s="42" t="s">
        <v>21</v>
      </c>
      <c r="R524" s="42">
        <v>0</v>
      </c>
      <c r="S524" s="32">
        <f t="shared" si="159"/>
        <v>10</v>
      </c>
      <c r="T524" s="42" t="s">
        <v>21</v>
      </c>
      <c r="U524" s="31">
        <f t="shared" si="160"/>
        <v>1737.1750737290122</v>
      </c>
      <c r="V524" s="24">
        <f t="shared" si="161"/>
        <v>1542945.311160638</v>
      </c>
      <c r="W524" s="42" t="s">
        <v>21</v>
      </c>
      <c r="X524" s="24">
        <f t="shared" si="162"/>
        <v>-8881.9217734258564</v>
      </c>
      <c r="Y524" s="42">
        <f t="shared" si="163"/>
        <v>10</v>
      </c>
      <c r="Z524" s="42" t="s">
        <v>21</v>
      </c>
      <c r="AA524" s="42">
        <f t="shared" si="164"/>
        <v>848.98289638642655</v>
      </c>
      <c r="AB524" s="47">
        <f t="shared" si="152"/>
        <v>31.864261770772888</v>
      </c>
      <c r="AC524" s="42" t="s">
        <v>21</v>
      </c>
      <c r="AD524" s="42">
        <f t="shared" si="153"/>
        <v>1817.0291475940194</v>
      </c>
      <c r="AE524" s="42">
        <f t="shared" si="165"/>
        <v>1817.3085193176323</v>
      </c>
      <c r="AF524" s="31">
        <f t="shared" si="166"/>
        <v>88.995337744586394</v>
      </c>
      <c r="AG524" s="54">
        <f t="shared" si="167"/>
        <v>1.8173085193176324</v>
      </c>
      <c r="AH524" s="14">
        <f t="shared" si="168"/>
        <v>385.18500989740465</v>
      </c>
    </row>
    <row r="525" spans="8:34">
      <c r="H525" s="32">
        <f t="shared" si="154"/>
        <v>1538</v>
      </c>
      <c r="I525" s="50">
        <f t="shared" si="155"/>
        <v>1538000</v>
      </c>
      <c r="J525" s="42">
        <v>0</v>
      </c>
      <c r="K525" s="24" t="s">
        <v>21</v>
      </c>
      <c r="L525" s="24">
        <f t="shared" si="156"/>
        <v>-887.03718101314155</v>
      </c>
      <c r="M525" s="32">
        <v>0</v>
      </c>
      <c r="N525" s="28" t="s">
        <v>21</v>
      </c>
      <c r="O525" s="31">
        <f t="shared" si="157"/>
        <v>1739.4370204395968</v>
      </c>
      <c r="P525" s="42">
        <f t="shared" si="158"/>
        <v>10</v>
      </c>
      <c r="Q525" s="42" t="s">
        <v>21</v>
      </c>
      <c r="R525" s="42">
        <v>0</v>
      </c>
      <c r="S525" s="32">
        <f t="shared" si="159"/>
        <v>10</v>
      </c>
      <c r="T525" s="42" t="s">
        <v>21</v>
      </c>
      <c r="U525" s="31">
        <f t="shared" si="160"/>
        <v>1739.4370204395968</v>
      </c>
      <c r="V525" s="24">
        <f t="shared" si="161"/>
        <v>1542945.3111606382</v>
      </c>
      <c r="W525" s="42" t="s">
        <v>21</v>
      </c>
      <c r="X525" s="24">
        <f t="shared" si="162"/>
        <v>-8870.3718101314153</v>
      </c>
      <c r="Y525" s="42">
        <f t="shared" si="163"/>
        <v>10</v>
      </c>
      <c r="Z525" s="42" t="s">
        <v>21</v>
      </c>
      <c r="AA525" s="42">
        <f t="shared" si="164"/>
        <v>852.39983942645529</v>
      </c>
      <c r="AB525" s="47">
        <f t="shared" si="152"/>
        <v>31.637561301412326</v>
      </c>
      <c r="AC525" s="42" t="s">
        <v>21</v>
      </c>
      <c r="AD525" s="42">
        <f t="shared" si="153"/>
        <v>1809.7480363037089</v>
      </c>
      <c r="AE525" s="42">
        <f t="shared" si="165"/>
        <v>1810.0245551346068</v>
      </c>
      <c r="AF525" s="31">
        <f t="shared" si="166"/>
        <v>88.998471569748233</v>
      </c>
      <c r="AG525" s="54">
        <f t="shared" si="167"/>
        <v>1.8100245551346068</v>
      </c>
      <c r="AH525" s="14">
        <f t="shared" si="168"/>
        <v>386.73508489941054</v>
      </c>
    </row>
    <row r="526" spans="8:34">
      <c r="H526" s="32">
        <f t="shared" si="154"/>
        <v>1540</v>
      </c>
      <c r="I526" s="50">
        <f t="shared" si="155"/>
        <v>1540000</v>
      </c>
      <c r="J526" s="42">
        <v>0</v>
      </c>
      <c r="K526" s="24" t="s">
        <v>21</v>
      </c>
      <c r="L526" s="24">
        <f t="shared" si="156"/>
        <v>-885.88518467416338</v>
      </c>
      <c r="M526" s="32">
        <v>0</v>
      </c>
      <c r="N526" s="28" t="s">
        <v>21</v>
      </c>
      <c r="O526" s="31">
        <f t="shared" si="157"/>
        <v>1741.6989671501815</v>
      </c>
      <c r="P526" s="42">
        <f t="shared" si="158"/>
        <v>10</v>
      </c>
      <c r="Q526" s="42" t="s">
        <v>21</v>
      </c>
      <c r="R526" s="42">
        <v>0</v>
      </c>
      <c r="S526" s="32">
        <f t="shared" si="159"/>
        <v>10</v>
      </c>
      <c r="T526" s="42" t="s">
        <v>21</v>
      </c>
      <c r="U526" s="31">
        <f t="shared" si="160"/>
        <v>1741.6989671501815</v>
      </c>
      <c r="V526" s="24">
        <f t="shared" si="161"/>
        <v>1542945.3111606382</v>
      </c>
      <c r="W526" s="42" t="s">
        <v>21</v>
      </c>
      <c r="X526" s="24">
        <f t="shared" si="162"/>
        <v>-8858.8518467416343</v>
      </c>
      <c r="Y526" s="42">
        <f t="shared" si="163"/>
        <v>10</v>
      </c>
      <c r="Z526" s="42" t="s">
        <v>21</v>
      </c>
      <c r="AA526" s="42">
        <f t="shared" si="164"/>
        <v>855.8137824760181</v>
      </c>
      <c r="AB526" s="47">
        <f t="shared" si="152"/>
        <v>31.413569084639423</v>
      </c>
      <c r="AC526" s="42" t="s">
        <v>21</v>
      </c>
      <c r="AD526" s="42">
        <f t="shared" si="153"/>
        <v>1802.5313532655334</v>
      </c>
      <c r="AE526" s="42">
        <f t="shared" si="165"/>
        <v>1802.8050620707472</v>
      </c>
      <c r="AF526" s="31">
        <f t="shared" si="166"/>
        <v>89.001580337847841</v>
      </c>
      <c r="AG526" s="54">
        <f t="shared" si="167"/>
        <v>1.8028050620707472</v>
      </c>
      <c r="AH526" s="14">
        <f t="shared" si="168"/>
        <v>388.28379991121301</v>
      </c>
    </row>
    <row r="527" spans="8:34">
      <c r="H527" s="32">
        <f t="shared" si="154"/>
        <v>1542</v>
      </c>
      <c r="I527" s="50">
        <f t="shared" si="155"/>
        <v>1542000</v>
      </c>
      <c r="J527" s="42">
        <v>0</v>
      </c>
      <c r="K527" s="24" t="s">
        <v>21</v>
      </c>
      <c r="L527" s="24">
        <f t="shared" si="156"/>
        <v>-884.73617665253664</v>
      </c>
      <c r="M527" s="32">
        <v>0</v>
      </c>
      <c r="N527" s="28" t="s">
        <v>21</v>
      </c>
      <c r="O527" s="31">
        <f t="shared" si="157"/>
        <v>1743.9609138607661</v>
      </c>
      <c r="P527" s="42">
        <f t="shared" si="158"/>
        <v>10</v>
      </c>
      <c r="Q527" s="42" t="s">
        <v>21</v>
      </c>
      <c r="R527" s="42">
        <v>0</v>
      </c>
      <c r="S527" s="32">
        <f t="shared" si="159"/>
        <v>10</v>
      </c>
      <c r="T527" s="42" t="s">
        <v>21</v>
      </c>
      <c r="U527" s="31">
        <f t="shared" si="160"/>
        <v>1743.9609138607661</v>
      </c>
      <c r="V527" s="24">
        <f t="shared" si="161"/>
        <v>1542945.311160638</v>
      </c>
      <c r="W527" s="42" t="s">
        <v>21</v>
      </c>
      <c r="X527" s="24">
        <f t="shared" si="162"/>
        <v>-8847.361766525366</v>
      </c>
      <c r="Y527" s="42">
        <f t="shared" si="163"/>
        <v>10</v>
      </c>
      <c r="Z527" s="42" t="s">
        <v>21</v>
      </c>
      <c r="AA527" s="42">
        <f t="shared" si="164"/>
        <v>859.2247372082295</v>
      </c>
      <c r="AB527" s="47">
        <f t="shared" si="152"/>
        <v>31.192239837152229</v>
      </c>
      <c r="AC527" s="42" t="s">
        <v>21</v>
      </c>
      <c r="AD527" s="42">
        <f t="shared" si="153"/>
        <v>1795.3782310487829</v>
      </c>
      <c r="AE527" s="42">
        <f t="shared" si="165"/>
        <v>1795.6491718456352</v>
      </c>
      <c r="AF527" s="31">
        <f t="shared" si="166"/>
        <v>89.004664375703982</v>
      </c>
      <c r="AG527" s="54">
        <f t="shared" si="167"/>
        <v>1.7956491718456353</v>
      </c>
      <c r="AH527" s="14">
        <f t="shared" si="168"/>
        <v>389.83116021517378</v>
      </c>
    </row>
    <row r="528" spans="8:34">
      <c r="H528" s="32">
        <f t="shared" si="154"/>
        <v>1544</v>
      </c>
      <c r="I528" s="50">
        <f t="shared" si="155"/>
        <v>1544000</v>
      </c>
      <c r="J528" s="42">
        <v>0</v>
      </c>
      <c r="K528" s="24" t="s">
        <v>21</v>
      </c>
      <c r="L528" s="24">
        <f t="shared" si="156"/>
        <v>-883.59014533562924</v>
      </c>
      <c r="M528" s="32">
        <v>0</v>
      </c>
      <c r="N528" s="28" t="s">
        <v>21</v>
      </c>
      <c r="O528" s="31">
        <f t="shared" si="157"/>
        <v>1746.2228605713506</v>
      </c>
      <c r="P528" s="42">
        <f t="shared" si="158"/>
        <v>10</v>
      </c>
      <c r="Q528" s="42" t="s">
        <v>21</v>
      </c>
      <c r="R528" s="42">
        <v>0</v>
      </c>
      <c r="S528" s="32">
        <f t="shared" si="159"/>
        <v>10</v>
      </c>
      <c r="T528" s="42" t="s">
        <v>21</v>
      </c>
      <c r="U528" s="31">
        <f t="shared" si="160"/>
        <v>1746.2228605713506</v>
      </c>
      <c r="V528" s="24">
        <f t="shared" si="161"/>
        <v>1542945.311160638</v>
      </c>
      <c r="W528" s="42" t="s">
        <v>21</v>
      </c>
      <c r="X528" s="24">
        <f t="shared" si="162"/>
        <v>-8835.9014533562931</v>
      </c>
      <c r="Y528" s="42">
        <f t="shared" si="163"/>
        <v>10</v>
      </c>
      <c r="Z528" s="42" t="s">
        <v>21</v>
      </c>
      <c r="AA528" s="42">
        <f t="shared" si="164"/>
        <v>862.63271523572132</v>
      </c>
      <c r="AB528" s="47">
        <f t="shared" si="152"/>
        <v>30.97352924272294</v>
      </c>
      <c r="AC528" s="42" t="s">
        <v>21</v>
      </c>
      <c r="AD528" s="42">
        <f t="shared" si="153"/>
        <v>1788.2878177726811</v>
      </c>
      <c r="AE528" s="42">
        <f t="shared" si="165"/>
        <v>1788.5560317496145</v>
      </c>
      <c r="AF528" s="31">
        <f t="shared" si="166"/>
        <v>89.007724004329475</v>
      </c>
      <c r="AG528" s="54">
        <f t="shared" si="167"/>
        <v>1.7885560317496145</v>
      </c>
      <c r="AH528" s="14">
        <f t="shared" si="168"/>
        <v>391.3771710664501</v>
      </c>
    </row>
    <row r="529" spans="8:34">
      <c r="H529" s="32">
        <f t="shared" si="154"/>
        <v>1546</v>
      </c>
      <c r="I529" s="50">
        <f t="shared" si="155"/>
        <v>1546000</v>
      </c>
      <c r="J529" s="42">
        <v>0</v>
      </c>
      <c r="K529" s="24" t="s">
        <v>21</v>
      </c>
      <c r="L529" s="24">
        <f t="shared" si="156"/>
        <v>-882.44707917090011</v>
      </c>
      <c r="M529" s="32">
        <v>0</v>
      </c>
      <c r="N529" s="28" t="s">
        <v>21</v>
      </c>
      <c r="O529" s="31">
        <f t="shared" si="157"/>
        <v>1748.4848072819352</v>
      </c>
      <c r="P529" s="42">
        <f t="shared" si="158"/>
        <v>10</v>
      </c>
      <c r="Q529" s="42" t="s">
        <v>21</v>
      </c>
      <c r="R529" s="42">
        <v>0</v>
      </c>
      <c r="S529" s="32">
        <f t="shared" si="159"/>
        <v>10</v>
      </c>
      <c r="T529" s="42" t="s">
        <v>21</v>
      </c>
      <c r="U529" s="31">
        <f t="shared" si="160"/>
        <v>1748.4848072819352</v>
      </c>
      <c r="V529" s="24">
        <f t="shared" si="161"/>
        <v>1542945.311160638</v>
      </c>
      <c r="W529" s="42" t="s">
        <v>21</v>
      </c>
      <c r="X529" s="24">
        <f t="shared" si="162"/>
        <v>-8824.4707917090018</v>
      </c>
      <c r="Y529" s="42">
        <f t="shared" si="163"/>
        <v>10</v>
      </c>
      <c r="Z529" s="42" t="s">
        <v>21</v>
      </c>
      <c r="AA529" s="42">
        <f t="shared" si="164"/>
        <v>866.03772811103511</v>
      </c>
      <c r="AB529" s="47">
        <f t="shared" si="152"/>
        <v>30.757393927169968</v>
      </c>
      <c r="AC529" s="42" t="s">
        <v>21</v>
      </c>
      <c r="AD529" s="42">
        <f t="shared" si="153"/>
        <v>1781.2592767593426</v>
      </c>
      <c r="AE529" s="42">
        <f t="shared" si="165"/>
        <v>1781.5248042961421</v>
      </c>
      <c r="AF529" s="31">
        <f t="shared" si="166"/>
        <v>89.01075953905918</v>
      </c>
      <c r="AG529" s="54">
        <f t="shared" si="167"/>
        <v>1.781524804296142</v>
      </c>
      <c r="AH529" s="14">
        <f t="shared" si="168"/>
        <v>392.92183769316711</v>
      </c>
    </row>
    <row r="530" spans="8:34">
      <c r="H530" s="32">
        <f t="shared" si="154"/>
        <v>1548</v>
      </c>
      <c r="I530" s="50">
        <f t="shared" si="155"/>
        <v>1548000</v>
      </c>
      <c r="J530" s="42">
        <v>0</v>
      </c>
      <c r="K530" s="24" t="s">
        <v>21</v>
      </c>
      <c r="L530" s="24">
        <f t="shared" si="156"/>
        <v>-881.30696666551137</v>
      </c>
      <c r="M530" s="32">
        <v>0</v>
      </c>
      <c r="N530" s="28" t="s">
        <v>21</v>
      </c>
      <c r="O530" s="31">
        <f t="shared" si="157"/>
        <v>1750.7467539925199</v>
      </c>
      <c r="P530" s="42">
        <f t="shared" si="158"/>
        <v>10</v>
      </c>
      <c r="Q530" s="42" t="s">
        <v>21</v>
      </c>
      <c r="R530" s="42">
        <v>0</v>
      </c>
      <c r="S530" s="32">
        <f t="shared" si="159"/>
        <v>10</v>
      </c>
      <c r="T530" s="42" t="s">
        <v>21</v>
      </c>
      <c r="U530" s="31">
        <f t="shared" si="160"/>
        <v>1750.7467539925199</v>
      </c>
      <c r="V530" s="24">
        <f t="shared" si="161"/>
        <v>1542945.311160638</v>
      </c>
      <c r="W530" s="42" t="s">
        <v>21</v>
      </c>
      <c r="X530" s="24">
        <f t="shared" si="162"/>
        <v>-8813.0696666551139</v>
      </c>
      <c r="Y530" s="42">
        <f t="shared" si="163"/>
        <v>10</v>
      </c>
      <c r="Z530" s="42" t="s">
        <v>21</v>
      </c>
      <c r="AA530" s="42">
        <f t="shared" si="164"/>
        <v>869.4397873270085</v>
      </c>
      <c r="AB530" s="47">
        <f t="shared" si="152"/>
        <v>30.543791434089162</v>
      </c>
      <c r="AC530" s="42" t="s">
        <v>21</v>
      </c>
      <c r="AD530" s="42">
        <f t="shared" si="153"/>
        <v>1774.2917861959875</v>
      </c>
      <c r="AE530" s="42">
        <f t="shared" si="165"/>
        <v>1774.5546668834177</v>
      </c>
      <c r="AF530" s="31">
        <f t="shared" si="166"/>
        <v>89.01377128967853</v>
      </c>
      <c r="AG530" s="54">
        <f t="shared" si="167"/>
        <v>1.7745546668834176</v>
      </c>
      <c r="AH530" s="14">
        <f t="shared" si="168"/>
        <v>394.46516529658857</v>
      </c>
    </row>
    <row r="531" spans="8:34">
      <c r="H531" s="32">
        <f t="shared" si="154"/>
        <v>1550</v>
      </c>
      <c r="I531" s="50">
        <f t="shared" si="155"/>
        <v>1550000</v>
      </c>
      <c r="J531" s="42">
        <v>0</v>
      </c>
      <c r="K531" s="24" t="s">
        <v>21</v>
      </c>
      <c r="L531" s="24">
        <f t="shared" si="156"/>
        <v>-880.16979638594307</v>
      </c>
      <c r="M531" s="32">
        <v>0</v>
      </c>
      <c r="N531" s="28" t="s">
        <v>21</v>
      </c>
      <c r="O531" s="31">
        <f t="shared" si="157"/>
        <v>1753.0087007031045</v>
      </c>
      <c r="P531" s="42">
        <f t="shared" si="158"/>
        <v>10</v>
      </c>
      <c r="Q531" s="42" t="s">
        <v>21</v>
      </c>
      <c r="R531" s="42">
        <v>0</v>
      </c>
      <c r="S531" s="32">
        <f t="shared" si="159"/>
        <v>10</v>
      </c>
      <c r="T531" s="42" t="s">
        <v>21</v>
      </c>
      <c r="U531" s="31">
        <f t="shared" si="160"/>
        <v>1753.0087007031045</v>
      </c>
      <c r="V531" s="24">
        <f t="shared" si="161"/>
        <v>1542945.3111606382</v>
      </c>
      <c r="W531" s="42" t="s">
        <v>21</v>
      </c>
      <c r="X531" s="24">
        <f t="shared" si="162"/>
        <v>-8801.6979638594312</v>
      </c>
      <c r="Y531" s="42">
        <f t="shared" si="163"/>
        <v>10</v>
      </c>
      <c r="Z531" s="42" t="s">
        <v>21</v>
      </c>
      <c r="AA531" s="42">
        <f t="shared" si="164"/>
        <v>872.83890431716145</v>
      </c>
      <c r="AB531" s="47">
        <f t="shared" si="152"/>
        <v>30.332680201317277</v>
      </c>
      <c r="AC531" s="42" t="s">
        <v>21</v>
      </c>
      <c r="AD531" s="42">
        <f t="shared" si="153"/>
        <v>1767.3845388061197</v>
      </c>
      <c r="AE531" s="42">
        <f t="shared" si="165"/>
        <v>1767.6448114649945</v>
      </c>
      <c r="AF531" s="31">
        <f t="shared" si="166"/>
        <v>89.016759560543832</v>
      </c>
      <c r="AG531" s="54">
        <f t="shared" si="167"/>
        <v>1.7676448114649945</v>
      </c>
      <c r="AH531" s="14">
        <f t="shared" si="168"/>
        <v>396.00715905128681</v>
      </c>
    </row>
    <row r="532" spans="8:34">
      <c r="H532" s="32">
        <f t="shared" si="154"/>
        <v>1552</v>
      </c>
      <c r="I532" s="50">
        <f t="shared" si="155"/>
        <v>1552000</v>
      </c>
      <c r="J532" s="42">
        <v>0</v>
      </c>
      <c r="K532" s="24" t="s">
        <v>21</v>
      </c>
      <c r="L532" s="24">
        <f t="shared" si="156"/>
        <v>-879.03555695761054</v>
      </c>
      <c r="M532" s="32">
        <v>0</v>
      </c>
      <c r="N532" s="28" t="s">
        <v>21</v>
      </c>
      <c r="O532" s="31">
        <f t="shared" si="157"/>
        <v>1755.2706474136892</v>
      </c>
      <c r="P532" s="42">
        <f t="shared" si="158"/>
        <v>10</v>
      </c>
      <c r="Q532" s="42" t="s">
        <v>21</v>
      </c>
      <c r="R532" s="42">
        <v>0</v>
      </c>
      <c r="S532" s="32">
        <f t="shared" si="159"/>
        <v>10</v>
      </c>
      <c r="T532" s="42" t="s">
        <v>21</v>
      </c>
      <c r="U532" s="31">
        <f t="shared" si="160"/>
        <v>1755.2706474136892</v>
      </c>
      <c r="V532" s="24">
        <f t="shared" si="161"/>
        <v>1542945.311160638</v>
      </c>
      <c r="W532" s="42" t="s">
        <v>21</v>
      </c>
      <c r="X532" s="24">
        <f t="shared" si="162"/>
        <v>-8790.3555695761061</v>
      </c>
      <c r="Y532" s="42">
        <f t="shared" si="163"/>
        <v>10</v>
      </c>
      <c r="Z532" s="42" t="s">
        <v>21</v>
      </c>
      <c r="AA532" s="42">
        <f t="shared" si="164"/>
        <v>876.23509045607864</v>
      </c>
      <c r="AB532" s="47">
        <f t="shared" si="152"/>
        <v>30.124019538102619</v>
      </c>
      <c r="AC532" s="42" t="s">
        <v>21</v>
      </c>
      <c r="AD532" s="42">
        <f t="shared" si="153"/>
        <v>1760.536741529392</v>
      </c>
      <c r="AE532" s="42">
        <f t="shared" si="165"/>
        <v>1760.7944442290989</v>
      </c>
      <c r="AF532" s="31">
        <f t="shared" si="166"/>
        <v>89.019724650701804</v>
      </c>
      <c r="AG532" s="54">
        <f t="shared" si="167"/>
        <v>1.7607944442290988</v>
      </c>
      <c r="AH532" s="14">
        <f t="shared" si="168"/>
        <v>397.5478241053118</v>
      </c>
    </row>
    <row r="533" spans="8:34">
      <c r="H533" s="32">
        <f t="shared" si="154"/>
        <v>1554</v>
      </c>
      <c r="I533" s="50">
        <f t="shared" si="155"/>
        <v>1554000</v>
      </c>
      <c r="J533" s="42">
        <v>0</v>
      </c>
      <c r="K533" s="24" t="s">
        <v>21</v>
      </c>
      <c r="L533" s="24">
        <f t="shared" si="156"/>
        <v>-877.90423706448621</v>
      </c>
      <c r="M533" s="32">
        <v>0</v>
      </c>
      <c r="N533" s="28" t="s">
        <v>21</v>
      </c>
      <c r="O533" s="31">
        <f t="shared" si="157"/>
        <v>1757.5325941242738</v>
      </c>
      <c r="P533" s="42">
        <f t="shared" si="158"/>
        <v>10</v>
      </c>
      <c r="Q533" s="42" t="s">
        <v>21</v>
      </c>
      <c r="R533" s="42">
        <v>0</v>
      </c>
      <c r="S533" s="32">
        <f t="shared" si="159"/>
        <v>10</v>
      </c>
      <c r="T533" s="42" t="s">
        <v>21</v>
      </c>
      <c r="U533" s="31">
        <f t="shared" si="160"/>
        <v>1757.5325941242738</v>
      </c>
      <c r="V533" s="24">
        <f t="shared" si="161"/>
        <v>1542945.311160638</v>
      </c>
      <c r="W533" s="42" t="s">
        <v>21</v>
      </c>
      <c r="X533" s="24">
        <f t="shared" si="162"/>
        <v>-8779.0423706448619</v>
      </c>
      <c r="Y533" s="42">
        <f t="shared" si="163"/>
        <v>10</v>
      </c>
      <c r="Z533" s="42" t="s">
        <v>21</v>
      </c>
      <c r="AA533" s="42">
        <f t="shared" si="164"/>
        <v>879.62835705978762</v>
      </c>
      <c r="AB533" s="47">
        <f t="shared" si="152"/>
        <v>29.917769602958796</v>
      </c>
      <c r="AC533" s="42" t="s">
        <v>21</v>
      </c>
      <c r="AD533" s="42">
        <f t="shared" si="153"/>
        <v>1753.7476152099039</v>
      </c>
      <c r="AE533" s="42">
        <f t="shared" si="165"/>
        <v>1754.0027852863975</v>
      </c>
      <c r="AF533" s="31">
        <f t="shared" si="166"/>
        <v>89.022666854007042</v>
      </c>
      <c r="AG533" s="54">
        <f t="shared" si="167"/>
        <v>1.7540027852863975</v>
      </c>
      <c r="AH533" s="14">
        <f t="shared" si="168"/>
        <v>399.08716558035707</v>
      </c>
    </row>
    <row r="534" spans="8:34">
      <c r="H534" s="32">
        <f t="shared" si="154"/>
        <v>1556</v>
      </c>
      <c r="I534" s="50">
        <f t="shared" si="155"/>
        <v>1556000</v>
      </c>
      <c r="J534" s="42">
        <v>0</v>
      </c>
      <c r="K534" s="24" t="s">
        <v>21</v>
      </c>
      <c r="L534" s="24">
        <f t="shared" si="156"/>
        <v>-876.77582544872212</v>
      </c>
      <c r="M534" s="32">
        <v>0</v>
      </c>
      <c r="N534" s="28" t="s">
        <v>21</v>
      </c>
      <c r="O534" s="31">
        <f t="shared" si="157"/>
        <v>1759.7945408348585</v>
      </c>
      <c r="P534" s="42">
        <f t="shared" si="158"/>
        <v>10</v>
      </c>
      <c r="Q534" s="42" t="s">
        <v>21</v>
      </c>
      <c r="R534" s="42">
        <v>0</v>
      </c>
      <c r="S534" s="32">
        <f t="shared" si="159"/>
        <v>10</v>
      </c>
      <c r="T534" s="42" t="s">
        <v>21</v>
      </c>
      <c r="U534" s="31">
        <f t="shared" si="160"/>
        <v>1759.7945408348585</v>
      </c>
      <c r="V534" s="24">
        <f t="shared" si="161"/>
        <v>1542945.311160638</v>
      </c>
      <c r="W534" s="42" t="s">
        <v>21</v>
      </c>
      <c r="X534" s="24">
        <f t="shared" si="162"/>
        <v>-8767.7582544872203</v>
      </c>
      <c r="Y534" s="42">
        <f t="shared" si="163"/>
        <v>10</v>
      </c>
      <c r="Z534" s="42" t="s">
        <v>21</v>
      </c>
      <c r="AA534" s="42">
        <f t="shared" si="164"/>
        <v>883.01871538613636</v>
      </c>
      <c r="AB534" s="47">
        <f t="shared" si="152"/>
        <v>29.713891382177682</v>
      </c>
      <c r="AC534" s="42" t="s">
        <v>21</v>
      </c>
      <c r="AD534" s="42">
        <f t="shared" si="153"/>
        <v>1747.0163942926506</v>
      </c>
      <c r="AE534" s="42">
        <f t="shared" si="165"/>
        <v>1747.2690683659359</v>
      </c>
      <c r="AF534" s="31">
        <f t="shared" si="166"/>
        <v>89.02558645923277</v>
      </c>
      <c r="AG534" s="54">
        <f t="shared" si="167"/>
        <v>1.747269068365936</v>
      </c>
      <c r="AH534" s="14">
        <f t="shared" si="168"/>
        <v>400.62518857192799</v>
      </c>
    </row>
    <row r="535" spans="8:34">
      <c r="H535" s="32">
        <f t="shared" si="154"/>
        <v>1558</v>
      </c>
      <c r="I535" s="50">
        <f t="shared" si="155"/>
        <v>1558000</v>
      </c>
      <c r="J535" s="42">
        <v>0</v>
      </c>
      <c r="K535" s="24" t="s">
        <v>21</v>
      </c>
      <c r="L535" s="24">
        <f t="shared" si="156"/>
        <v>-875.65031091027708</v>
      </c>
      <c r="M535" s="32">
        <v>0</v>
      </c>
      <c r="N535" s="28" t="s">
        <v>21</v>
      </c>
      <c r="O535" s="31">
        <f t="shared" si="157"/>
        <v>1762.0564875454431</v>
      </c>
      <c r="P535" s="42">
        <f t="shared" si="158"/>
        <v>10</v>
      </c>
      <c r="Q535" s="42" t="s">
        <v>21</v>
      </c>
      <c r="R535" s="42">
        <v>0</v>
      </c>
      <c r="S535" s="32">
        <f t="shared" si="159"/>
        <v>10</v>
      </c>
      <c r="T535" s="42" t="s">
        <v>21</v>
      </c>
      <c r="U535" s="31">
        <f t="shared" si="160"/>
        <v>1762.0564875454431</v>
      </c>
      <c r="V535" s="24">
        <f t="shared" si="161"/>
        <v>1542945.311160638</v>
      </c>
      <c r="W535" s="42" t="s">
        <v>21</v>
      </c>
      <c r="X535" s="24">
        <f t="shared" si="162"/>
        <v>-8756.5031091027704</v>
      </c>
      <c r="Y535" s="42">
        <f t="shared" si="163"/>
        <v>10</v>
      </c>
      <c r="Z535" s="42" t="s">
        <v>21</v>
      </c>
      <c r="AA535" s="42">
        <f t="shared" si="164"/>
        <v>886.40617663516605</v>
      </c>
      <c r="AB535" s="47">
        <f t="shared" si="152"/>
        <v>29.512346668979617</v>
      </c>
      <c r="AC535" s="42" t="s">
        <v>21</v>
      </c>
      <c r="AD535" s="42">
        <f t="shared" si="153"/>
        <v>1740.342326527903</v>
      </c>
      <c r="AE535" s="42">
        <f t="shared" si="165"/>
        <v>1740.5925405190224</v>
      </c>
      <c r="AF535" s="31">
        <f t="shared" si="166"/>
        <v>89.028483750184108</v>
      </c>
      <c r="AG535" s="54">
        <f t="shared" si="167"/>
        <v>1.7405925405190223</v>
      </c>
      <c r="AH535" s="14">
        <f t="shared" si="168"/>
        <v>402.16189814950548</v>
      </c>
    </row>
    <row r="536" spans="8:34">
      <c r="H536" s="32">
        <f t="shared" si="154"/>
        <v>1560</v>
      </c>
      <c r="I536" s="50">
        <f t="shared" si="155"/>
        <v>1560000</v>
      </c>
      <c r="J536" s="42">
        <v>0</v>
      </c>
      <c r="K536" s="24" t="s">
        <v>21</v>
      </c>
      <c r="L536" s="24">
        <f t="shared" si="156"/>
        <v>-874.52768230654601</v>
      </c>
      <c r="M536" s="32">
        <v>0</v>
      </c>
      <c r="N536" s="28" t="s">
        <v>21</v>
      </c>
      <c r="O536" s="31">
        <f t="shared" si="157"/>
        <v>1764.3184342560278</v>
      </c>
      <c r="P536" s="42">
        <f t="shared" si="158"/>
        <v>10</v>
      </c>
      <c r="Q536" s="42" t="s">
        <v>21</v>
      </c>
      <c r="R536" s="42">
        <v>0</v>
      </c>
      <c r="S536" s="32">
        <f t="shared" si="159"/>
        <v>10</v>
      </c>
      <c r="T536" s="42" t="s">
        <v>21</v>
      </c>
      <c r="U536" s="31">
        <f t="shared" si="160"/>
        <v>1764.3184342560278</v>
      </c>
      <c r="V536" s="24">
        <f t="shared" si="161"/>
        <v>1542945.3111606382</v>
      </c>
      <c r="W536" s="42" t="s">
        <v>21</v>
      </c>
      <c r="X536" s="24">
        <f t="shared" si="162"/>
        <v>-8745.2768230654601</v>
      </c>
      <c r="Y536" s="42">
        <f t="shared" si="163"/>
        <v>10</v>
      </c>
      <c r="Z536" s="42" t="s">
        <v>21</v>
      </c>
      <c r="AA536" s="42">
        <f t="shared" si="164"/>
        <v>889.79075194948177</v>
      </c>
      <c r="AB536" s="47">
        <f t="shared" si="152"/>
        <v>29.313098043278931</v>
      </c>
      <c r="AC536" s="42" t="s">
        <v>21</v>
      </c>
      <c r="AD536" s="42">
        <f t="shared" si="153"/>
        <v>1733.7246726832582</v>
      </c>
      <c r="AE536" s="42">
        <f t="shared" si="165"/>
        <v>1733.9724618308003</v>
      </c>
      <c r="AF536" s="31">
        <f t="shared" si="166"/>
        <v>89.031359005803083</v>
      </c>
      <c r="AG536" s="54">
        <f t="shared" si="167"/>
        <v>1.7339724618308003</v>
      </c>
      <c r="AH536" s="14">
        <f t="shared" si="168"/>
        <v>403.69729935671</v>
      </c>
    </row>
    <row r="537" spans="8:34">
      <c r="H537" s="32">
        <f t="shared" si="154"/>
        <v>1562</v>
      </c>
      <c r="I537" s="50">
        <f t="shared" si="155"/>
        <v>1562000</v>
      </c>
      <c r="J537" s="42">
        <v>0</v>
      </c>
      <c r="K537" s="24" t="s">
        <v>21</v>
      </c>
      <c r="L537" s="24">
        <f t="shared" si="156"/>
        <v>-873.40792855199197</v>
      </c>
      <c r="M537" s="32">
        <v>0</v>
      </c>
      <c r="N537" s="28" t="s">
        <v>21</v>
      </c>
      <c r="O537" s="31">
        <f t="shared" si="157"/>
        <v>1766.5803809666124</v>
      </c>
      <c r="P537" s="42">
        <f t="shared" si="158"/>
        <v>10</v>
      </c>
      <c r="Q537" s="42" t="s">
        <v>21</v>
      </c>
      <c r="R537" s="42">
        <v>0</v>
      </c>
      <c r="S537" s="32">
        <f t="shared" si="159"/>
        <v>10</v>
      </c>
      <c r="T537" s="42" t="s">
        <v>21</v>
      </c>
      <c r="U537" s="31">
        <f t="shared" si="160"/>
        <v>1766.5803809666124</v>
      </c>
      <c r="V537" s="24">
        <f t="shared" si="161"/>
        <v>1542945.3111606378</v>
      </c>
      <c r="W537" s="42" t="s">
        <v>21</v>
      </c>
      <c r="X537" s="24">
        <f t="shared" si="162"/>
        <v>-8734.0792855199197</v>
      </c>
      <c r="Y537" s="42">
        <f t="shared" si="163"/>
        <v>10</v>
      </c>
      <c r="Z537" s="42" t="s">
        <v>21</v>
      </c>
      <c r="AA537" s="42">
        <f t="shared" si="164"/>
        <v>893.17245241462047</v>
      </c>
      <c r="AB537" s="47">
        <f t="shared" si="152"/>
        <v>29.116108852044107</v>
      </c>
      <c r="AC537" s="42" t="s">
        <v>21</v>
      </c>
      <c r="AD537" s="42">
        <f t="shared" si="153"/>
        <v>1727.1627062631353</v>
      </c>
      <c r="AE537" s="42">
        <f t="shared" si="165"/>
        <v>1727.4081051392811</v>
      </c>
      <c r="AF537" s="31">
        <f t="shared" si="166"/>
        <v>89.034212500273654</v>
      </c>
      <c r="AG537" s="54">
        <f t="shared" si="167"/>
        <v>1.7274081051392811</v>
      </c>
      <c r="AH537" s="14">
        <f t="shared" si="168"/>
        <v>405.23139721146492</v>
      </c>
    </row>
    <row r="538" spans="8:34">
      <c r="H538" s="32">
        <f t="shared" si="154"/>
        <v>1564</v>
      </c>
      <c r="I538" s="50">
        <f t="shared" si="155"/>
        <v>1564000</v>
      </c>
      <c r="J538" s="42">
        <v>0</v>
      </c>
      <c r="K538" s="24" t="s">
        <v>21</v>
      </c>
      <c r="L538" s="24">
        <f t="shared" si="156"/>
        <v>-872.29103861778231</v>
      </c>
      <c r="M538" s="32">
        <v>0</v>
      </c>
      <c r="N538" s="28" t="s">
        <v>21</v>
      </c>
      <c r="O538" s="31">
        <f t="shared" si="157"/>
        <v>1768.8423276771971</v>
      </c>
      <c r="P538" s="42">
        <f t="shared" si="158"/>
        <v>10</v>
      </c>
      <c r="Q538" s="42" t="s">
        <v>21</v>
      </c>
      <c r="R538" s="42">
        <v>0</v>
      </c>
      <c r="S538" s="32">
        <f t="shared" si="159"/>
        <v>10</v>
      </c>
      <c r="T538" s="42" t="s">
        <v>21</v>
      </c>
      <c r="U538" s="31">
        <f t="shared" si="160"/>
        <v>1768.8423276771971</v>
      </c>
      <c r="V538" s="24">
        <f t="shared" si="161"/>
        <v>1542945.3111606378</v>
      </c>
      <c r="W538" s="42" t="s">
        <v>21</v>
      </c>
      <c r="X538" s="24">
        <f t="shared" si="162"/>
        <v>-8722.910386177824</v>
      </c>
      <c r="Y538" s="42">
        <f t="shared" si="163"/>
        <v>10</v>
      </c>
      <c r="Z538" s="42" t="s">
        <v>21</v>
      </c>
      <c r="AA538" s="42">
        <f t="shared" si="164"/>
        <v>896.55128905941478</v>
      </c>
      <c r="AB538" s="47">
        <f t="shared" si="152"/>
        <v>28.92134319023268</v>
      </c>
      <c r="AC538" s="42" t="s">
        <v>21</v>
      </c>
      <c r="AD538" s="42">
        <f t="shared" si="153"/>
        <v>1720.655713235501</v>
      </c>
      <c r="AE538" s="42">
        <f t="shared" si="165"/>
        <v>1720.8987557616217</v>
      </c>
      <c r="AF538" s="31">
        <f t="shared" si="166"/>
        <v>89.037044503122928</v>
      </c>
      <c r="AG538" s="54">
        <f t="shared" si="167"/>
        <v>1.7208987557616218</v>
      </c>
      <c r="AH538" s="14">
        <f t="shared" si="168"/>
        <v>406.76419670615633</v>
      </c>
    </row>
    <row r="539" spans="8:34">
      <c r="H539" s="32">
        <f t="shared" si="154"/>
        <v>1566</v>
      </c>
      <c r="I539" s="50">
        <f t="shared" si="155"/>
        <v>1566000</v>
      </c>
      <c r="J539" s="42">
        <v>0</v>
      </c>
      <c r="K539" s="24" t="s">
        <v>21</v>
      </c>
      <c r="L539" s="24">
        <f t="shared" si="156"/>
        <v>-871.17700153142505</v>
      </c>
      <c r="M539" s="32">
        <v>0</v>
      </c>
      <c r="N539" s="28" t="s">
        <v>21</v>
      </c>
      <c r="O539" s="31">
        <f t="shared" si="157"/>
        <v>1771.1042743877817</v>
      </c>
      <c r="P539" s="42">
        <f t="shared" si="158"/>
        <v>10</v>
      </c>
      <c r="Q539" s="42" t="s">
        <v>21</v>
      </c>
      <c r="R539" s="42">
        <v>0</v>
      </c>
      <c r="S539" s="32">
        <f t="shared" si="159"/>
        <v>10</v>
      </c>
      <c r="T539" s="42" t="s">
        <v>21</v>
      </c>
      <c r="U539" s="31">
        <f t="shared" si="160"/>
        <v>1771.1042743877817</v>
      </c>
      <c r="V539" s="24">
        <f t="shared" si="161"/>
        <v>1542945.311160638</v>
      </c>
      <c r="W539" s="42" t="s">
        <v>21</v>
      </c>
      <c r="X539" s="24">
        <f t="shared" si="162"/>
        <v>-8711.7700153142505</v>
      </c>
      <c r="Y539" s="42">
        <f t="shared" si="163"/>
        <v>10</v>
      </c>
      <c r="Z539" s="42" t="s">
        <v>21</v>
      </c>
      <c r="AA539" s="42">
        <f t="shared" si="164"/>
        <v>899.92727285635669</v>
      </c>
      <c r="AB539" s="47">
        <f t="shared" si="152"/>
        <v>28.728765882281298</v>
      </c>
      <c r="AC539" s="42" t="s">
        <v>21</v>
      </c>
      <c r="AD539" s="42">
        <f t="shared" si="153"/>
        <v>1714.2029917655902</v>
      </c>
      <c r="AE539" s="42">
        <f t="shared" si="165"/>
        <v>1714.4437112274113</v>
      </c>
      <c r="AF539" s="31">
        <f t="shared" si="166"/>
        <v>89.03985527932133</v>
      </c>
      <c r="AG539" s="54">
        <f t="shared" si="167"/>
        <v>1.7144437112274113</v>
      </c>
      <c r="AH539" s="14">
        <f t="shared" si="168"/>
        <v>408.29570280779484</v>
      </c>
    </row>
    <row r="540" spans="8:34">
      <c r="H540" s="32">
        <f t="shared" si="154"/>
        <v>1568</v>
      </c>
      <c r="I540" s="50">
        <f t="shared" si="155"/>
        <v>1568000</v>
      </c>
      <c r="J540" s="42">
        <v>0</v>
      </c>
      <c r="K540" s="24" t="s">
        <v>21</v>
      </c>
      <c r="L540" s="24">
        <f t="shared" si="156"/>
        <v>-870.06580637641048</v>
      </c>
      <c r="M540" s="32">
        <v>0</v>
      </c>
      <c r="N540" s="28" t="s">
        <v>21</v>
      </c>
      <c r="O540" s="31">
        <f t="shared" si="157"/>
        <v>1773.3662210983664</v>
      </c>
      <c r="P540" s="42">
        <f t="shared" si="158"/>
        <v>10</v>
      </c>
      <c r="Q540" s="42" t="s">
        <v>21</v>
      </c>
      <c r="R540" s="42">
        <v>0</v>
      </c>
      <c r="S540" s="32">
        <f t="shared" si="159"/>
        <v>10</v>
      </c>
      <c r="T540" s="42" t="s">
        <v>21</v>
      </c>
      <c r="U540" s="31">
        <f t="shared" si="160"/>
        <v>1773.3662210983664</v>
      </c>
      <c r="V540" s="24">
        <f t="shared" si="161"/>
        <v>1542945.311160638</v>
      </c>
      <c r="W540" s="42" t="s">
        <v>21</v>
      </c>
      <c r="X540" s="24">
        <f t="shared" si="162"/>
        <v>-8700.6580637641055</v>
      </c>
      <c r="Y540" s="42">
        <f t="shared" si="163"/>
        <v>10</v>
      </c>
      <c r="Z540" s="42" t="s">
        <v>21</v>
      </c>
      <c r="AA540" s="42">
        <f t="shared" si="164"/>
        <v>903.30041472195592</v>
      </c>
      <c r="AB540" s="47">
        <f t="shared" si="152"/>
        <v>28.538342464132842</v>
      </c>
      <c r="AC540" s="42" t="s">
        <v>21</v>
      </c>
      <c r="AD540" s="42">
        <f t="shared" si="153"/>
        <v>1707.8038519564295</v>
      </c>
      <c r="AE540" s="42">
        <f t="shared" si="165"/>
        <v>1708.0422810187745</v>
      </c>
      <c r="AF540" s="31">
        <f t="shared" si="166"/>
        <v>89.042645089380059</v>
      </c>
      <c r="AG540" s="54">
        <f t="shared" si="167"/>
        <v>1.7080422810187745</v>
      </c>
      <c r="AH540" s="14">
        <f t="shared" si="168"/>
        <v>409.82592045817495</v>
      </c>
    </row>
    <row r="541" spans="8:34">
      <c r="H541" s="32">
        <f t="shared" si="154"/>
        <v>1570</v>
      </c>
      <c r="I541" s="50">
        <f t="shared" si="155"/>
        <v>1570000</v>
      </c>
      <c r="J541" s="42">
        <v>0</v>
      </c>
      <c r="K541" s="24" t="s">
        <v>21</v>
      </c>
      <c r="L541" s="24">
        <f t="shared" si="156"/>
        <v>-868.95744229185448</v>
      </c>
      <c r="M541" s="32">
        <v>0</v>
      </c>
      <c r="N541" s="28" t="s">
        <v>21</v>
      </c>
      <c r="O541" s="31">
        <f t="shared" si="157"/>
        <v>1775.628167808951</v>
      </c>
      <c r="P541" s="42">
        <f t="shared" si="158"/>
        <v>10</v>
      </c>
      <c r="Q541" s="42" t="s">
        <v>21</v>
      </c>
      <c r="R541" s="42">
        <v>0</v>
      </c>
      <c r="S541" s="32">
        <f t="shared" si="159"/>
        <v>10</v>
      </c>
      <c r="T541" s="42" t="s">
        <v>21</v>
      </c>
      <c r="U541" s="31">
        <f t="shared" si="160"/>
        <v>1775.628167808951</v>
      </c>
      <c r="V541" s="24">
        <f t="shared" si="161"/>
        <v>1542945.3111606378</v>
      </c>
      <c r="W541" s="42" t="s">
        <v>21</v>
      </c>
      <c r="X541" s="24">
        <f t="shared" si="162"/>
        <v>-8689.5744229185439</v>
      </c>
      <c r="Y541" s="42">
        <f t="shared" si="163"/>
        <v>10</v>
      </c>
      <c r="Z541" s="42" t="s">
        <v>21</v>
      </c>
      <c r="AA541" s="42">
        <f t="shared" si="164"/>
        <v>906.67072551709657</v>
      </c>
      <c r="AB541" s="47">
        <f t="shared" si="152"/>
        <v>28.350039165782547</v>
      </c>
      <c r="AC541" s="42" t="s">
        <v>21</v>
      </c>
      <c r="AD541" s="42">
        <f t="shared" si="153"/>
        <v>1701.4576155959619</v>
      </c>
      <c r="AE541" s="42">
        <f t="shared" si="165"/>
        <v>1701.6937863170911</v>
      </c>
      <c r="AF541" s="31">
        <f t="shared" si="166"/>
        <v>89.045414189442738</v>
      </c>
      <c r="AG541" s="54">
        <f t="shared" si="167"/>
        <v>1.7016937863170911</v>
      </c>
      <c r="AH541" s="14">
        <f t="shared" si="168"/>
        <v>411.35485457403149</v>
      </c>
    </row>
    <row r="542" spans="8:34">
      <c r="H542" s="32">
        <f t="shared" si="154"/>
        <v>1572</v>
      </c>
      <c r="I542" s="50">
        <f t="shared" si="155"/>
        <v>1572000</v>
      </c>
      <c r="J542" s="42">
        <v>0</v>
      </c>
      <c r="K542" s="24" t="s">
        <v>21</v>
      </c>
      <c r="L542" s="24">
        <f t="shared" si="156"/>
        <v>-867.85189847214474</v>
      </c>
      <c r="M542" s="32">
        <v>0</v>
      </c>
      <c r="N542" s="28" t="s">
        <v>21</v>
      </c>
      <c r="O542" s="31">
        <f t="shared" si="157"/>
        <v>1777.8901145195357</v>
      </c>
      <c r="P542" s="42">
        <f t="shared" si="158"/>
        <v>10</v>
      </c>
      <c r="Q542" s="42" t="s">
        <v>21</v>
      </c>
      <c r="R542" s="42">
        <v>0</v>
      </c>
      <c r="S542" s="32">
        <f t="shared" si="159"/>
        <v>10</v>
      </c>
      <c r="T542" s="42" t="s">
        <v>21</v>
      </c>
      <c r="U542" s="31">
        <f t="shared" si="160"/>
        <v>1777.8901145195357</v>
      </c>
      <c r="V542" s="24">
        <f t="shared" si="161"/>
        <v>1542945.311160638</v>
      </c>
      <c r="W542" s="42" t="s">
        <v>21</v>
      </c>
      <c r="X542" s="24">
        <f t="shared" si="162"/>
        <v>-8678.5189847214479</v>
      </c>
      <c r="Y542" s="42">
        <f t="shared" si="163"/>
        <v>10</v>
      </c>
      <c r="Z542" s="42" t="s">
        <v>21</v>
      </c>
      <c r="AA542" s="42">
        <f t="shared" si="164"/>
        <v>910.03821604739096</v>
      </c>
      <c r="AB542" s="47">
        <f t="shared" si="152"/>
        <v>28.163822894325993</v>
      </c>
      <c r="AC542" s="42" t="s">
        <v>21</v>
      </c>
      <c r="AD542" s="42">
        <f t="shared" si="153"/>
        <v>1695.1636159105647</v>
      </c>
      <c r="AE542" s="42">
        <f t="shared" si="165"/>
        <v>1695.3975597561191</v>
      </c>
      <c r="AF542" s="31">
        <f t="shared" si="166"/>
        <v>89.048162831379486</v>
      </c>
      <c r="AG542" s="54">
        <f t="shared" si="167"/>
        <v>1.6953975597561191</v>
      </c>
      <c r="AH542" s="14">
        <f t="shared" si="168"/>
        <v>412.88251004719751</v>
      </c>
    </row>
    <row r="543" spans="8:34">
      <c r="H543" s="32">
        <f t="shared" si="154"/>
        <v>1574</v>
      </c>
      <c r="I543" s="50">
        <f t="shared" si="155"/>
        <v>1574000</v>
      </c>
      <c r="J543" s="42">
        <v>0</v>
      </c>
      <c r="K543" s="24" t="s">
        <v>21</v>
      </c>
      <c r="L543" s="24">
        <f t="shared" si="156"/>
        <v>-866.74916416658937</v>
      </c>
      <c r="M543" s="32">
        <v>0</v>
      </c>
      <c r="N543" s="28" t="s">
        <v>21</v>
      </c>
      <c r="O543" s="31">
        <f t="shared" si="157"/>
        <v>1780.1520612301204</v>
      </c>
      <c r="P543" s="42">
        <f t="shared" si="158"/>
        <v>10</v>
      </c>
      <c r="Q543" s="42" t="s">
        <v>21</v>
      </c>
      <c r="R543" s="42">
        <v>0</v>
      </c>
      <c r="S543" s="32">
        <f t="shared" si="159"/>
        <v>10</v>
      </c>
      <c r="T543" s="42" t="s">
        <v>21</v>
      </c>
      <c r="U543" s="31">
        <f t="shared" si="160"/>
        <v>1780.1520612301204</v>
      </c>
      <c r="V543" s="24">
        <f t="shared" si="161"/>
        <v>1542945.311160638</v>
      </c>
      <c r="W543" s="42" t="s">
        <v>21</v>
      </c>
      <c r="X543" s="24">
        <f t="shared" si="162"/>
        <v>-8667.4916416658943</v>
      </c>
      <c r="Y543" s="42">
        <f t="shared" si="163"/>
        <v>10</v>
      </c>
      <c r="Z543" s="42" t="s">
        <v>21</v>
      </c>
      <c r="AA543" s="42">
        <f t="shared" si="164"/>
        <v>913.40289706353099</v>
      </c>
      <c r="AB543" s="47">
        <f t="shared" si="152"/>
        <v>27.979661217492431</v>
      </c>
      <c r="AC543" s="42" t="s">
        <v>21</v>
      </c>
      <c r="AD543" s="42">
        <f t="shared" si="153"/>
        <v>1688.9211973247818</v>
      </c>
      <c r="AE543" s="42">
        <f t="shared" si="165"/>
        <v>1689.1529451813474</v>
      </c>
      <c r="AF543" s="31">
        <f t="shared" si="166"/>
        <v>89.050891262876107</v>
      </c>
      <c r="AG543" s="54">
        <f t="shared" si="167"/>
        <v>1.6891529451813474</v>
      </c>
      <c r="AH543" s="14">
        <f t="shared" si="168"/>
        <v>414.4088917447603</v>
      </c>
    </row>
    <row r="544" spans="8:34">
      <c r="H544" s="32">
        <f t="shared" si="154"/>
        <v>1576</v>
      </c>
      <c r="I544" s="50">
        <f t="shared" si="155"/>
        <v>1576000</v>
      </c>
      <c r="J544" s="42">
        <v>0</v>
      </c>
      <c r="K544" s="24" t="s">
        <v>21</v>
      </c>
      <c r="L544" s="24">
        <f t="shared" si="156"/>
        <v>-865.6492286790683</v>
      </c>
      <c r="M544" s="32">
        <v>0</v>
      </c>
      <c r="N544" s="28" t="s">
        <v>21</v>
      </c>
      <c r="O544" s="31">
        <f t="shared" si="157"/>
        <v>1782.414007940705</v>
      </c>
      <c r="P544" s="42">
        <f t="shared" si="158"/>
        <v>10</v>
      </c>
      <c r="Q544" s="42" t="s">
        <v>21</v>
      </c>
      <c r="R544" s="42">
        <v>0</v>
      </c>
      <c r="S544" s="32">
        <f t="shared" si="159"/>
        <v>10</v>
      </c>
      <c r="T544" s="42" t="s">
        <v>21</v>
      </c>
      <c r="U544" s="31">
        <f t="shared" si="160"/>
        <v>1782.414007940705</v>
      </c>
      <c r="V544" s="24">
        <f t="shared" si="161"/>
        <v>1542945.311160638</v>
      </c>
      <c r="W544" s="42" t="s">
        <v>21</v>
      </c>
      <c r="X544" s="24">
        <f t="shared" si="162"/>
        <v>-8656.4922867906826</v>
      </c>
      <c r="Y544" s="42">
        <f t="shared" si="163"/>
        <v>10</v>
      </c>
      <c r="Z544" s="42" t="s">
        <v>21</v>
      </c>
      <c r="AA544" s="42">
        <f t="shared" si="164"/>
        <v>916.7647792616367</v>
      </c>
      <c r="AB544" s="47">
        <f t="shared" si="152"/>
        <v>27.797522347647639</v>
      </c>
      <c r="AC544" s="42" t="s">
        <v>21</v>
      </c>
      <c r="AD544" s="42">
        <f t="shared" si="153"/>
        <v>1682.7297152270917</v>
      </c>
      <c r="AE544" s="42">
        <f t="shared" si="165"/>
        <v>1682.9592974153941</v>
      </c>
      <c r="AF544" s="31">
        <f t="shared" si="166"/>
        <v>89.053599727519369</v>
      </c>
      <c r="AG544" s="54">
        <f t="shared" si="167"/>
        <v>1.6829592974153942</v>
      </c>
      <c r="AH544" s="14">
        <f t="shared" si="168"/>
        <v>415.93400450921507</v>
      </c>
    </row>
    <row r="545" spans="8:34">
      <c r="H545" s="32">
        <f t="shared" si="154"/>
        <v>1578</v>
      </c>
      <c r="I545" s="50">
        <f t="shared" si="155"/>
        <v>1578000</v>
      </c>
      <c r="J545" s="42">
        <v>0</v>
      </c>
      <c r="K545" s="24" t="s">
        <v>21</v>
      </c>
      <c r="L545" s="24">
        <f t="shared" si="156"/>
        <v>-864.55208136768806</v>
      </c>
      <c r="M545" s="32">
        <v>0</v>
      </c>
      <c r="N545" s="28" t="s">
        <v>21</v>
      </c>
      <c r="O545" s="31">
        <f t="shared" si="157"/>
        <v>1784.6759546512897</v>
      </c>
      <c r="P545" s="42">
        <f t="shared" si="158"/>
        <v>10</v>
      </c>
      <c r="Q545" s="42" t="s">
        <v>21</v>
      </c>
      <c r="R545" s="42">
        <v>0</v>
      </c>
      <c r="S545" s="32">
        <f t="shared" si="159"/>
        <v>10</v>
      </c>
      <c r="T545" s="42" t="s">
        <v>21</v>
      </c>
      <c r="U545" s="31">
        <f t="shared" si="160"/>
        <v>1784.6759546512897</v>
      </c>
      <c r="V545" s="24">
        <f t="shared" si="161"/>
        <v>1542945.3111606382</v>
      </c>
      <c r="W545" s="42" t="s">
        <v>21</v>
      </c>
      <c r="X545" s="24">
        <f t="shared" si="162"/>
        <v>-8645.5208136768815</v>
      </c>
      <c r="Y545" s="42">
        <f t="shared" si="163"/>
        <v>10</v>
      </c>
      <c r="Z545" s="42" t="s">
        <v>21</v>
      </c>
      <c r="AA545" s="42">
        <f t="shared" si="164"/>
        <v>920.1238732836016</v>
      </c>
      <c r="AB545" s="47">
        <f t="shared" si="152"/>
        <v>27.617375126250874</v>
      </c>
      <c r="AC545" s="42" t="s">
        <v>21</v>
      </c>
      <c r="AD545" s="42">
        <f t="shared" si="153"/>
        <v>1676.5885357415266</v>
      </c>
      <c r="AE545" s="42">
        <f t="shared" si="165"/>
        <v>1676.8159820292685</v>
      </c>
      <c r="AF545" s="31">
        <f t="shared" si="166"/>
        <v>89.056288464885043</v>
      </c>
      <c r="AG545" s="54">
        <f t="shared" si="167"/>
        <v>1.6768159820292685</v>
      </c>
      <c r="AH545" s="14">
        <f t="shared" si="168"/>
        <v>417.45785315861906</v>
      </c>
    </row>
    <row r="546" spans="8:34">
      <c r="H546" s="32">
        <f t="shared" si="154"/>
        <v>1580</v>
      </c>
      <c r="I546" s="50">
        <f t="shared" si="155"/>
        <v>1580000</v>
      </c>
      <c r="J546" s="42">
        <v>0</v>
      </c>
      <c r="K546" s="24" t="s">
        <v>21</v>
      </c>
      <c r="L546" s="24">
        <f t="shared" si="156"/>
        <v>-863.45771164443761</v>
      </c>
      <c r="M546" s="32">
        <v>0</v>
      </c>
      <c r="N546" s="28" t="s">
        <v>21</v>
      </c>
      <c r="O546" s="31">
        <f t="shared" si="157"/>
        <v>1786.9379013618743</v>
      </c>
      <c r="P546" s="42">
        <f t="shared" si="158"/>
        <v>10</v>
      </c>
      <c r="Q546" s="42" t="s">
        <v>21</v>
      </c>
      <c r="R546" s="42">
        <v>0</v>
      </c>
      <c r="S546" s="32">
        <f t="shared" si="159"/>
        <v>10</v>
      </c>
      <c r="T546" s="42" t="s">
        <v>21</v>
      </c>
      <c r="U546" s="31">
        <f t="shared" si="160"/>
        <v>1786.9379013618743</v>
      </c>
      <c r="V546" s="24">
        <f t="shared" si="161"/>
        <v>1542945.3111606378</v>
      </c>
      <c r="W546" s="42" t="s">
        <v>21</v>
      </c>
      <c r="X546" s="24">
        <f t="shared" si="162"/>
        <v>-8634.5771164443759</v>
      </c>
      <c r="Y546" s="42">
        <f t="shared" si="163"/>
        <v>10</v>
      </c>
      <c r="Z546" s="42" t="s">
        <v>21</v>
      </c>
      <c r="AA546" s="42">
        <f t="shared" si="164"/>
        <v>923.4801897174367</v>
      </c>
      <c r="AB546" s="47">
        <f t="shared" si="152"/>
        <v>27.439189008751161</v>
      </c>
      <c r="AC546" s="42" t="s">
        <v>21</v>
      </c>
      <c r="AD546" s="42">
        <f t="shared" si="153"/>
        <v>1670.4970355049752</v>
      </c>
      <c r="AE546" s="42">
        <f t="shared" si="165"/>
        <v>1670.7223751193278</v>
      </c>
      <c r="AF546" s="31">
        <f t="shared" si="166"/>
        <v>89.058957710619964</v>
      </c>
      <c r="AG546" s="54">
        <f t="shared" si="167"/>
        <v>1.6707223751193279</v>
      </c>
      <c r="AH546" s="14">
        <f t="shared" si="168"/>
        <v>418.9804424867441</v>
      </c>
    </row>
    <row r="547" spans="8:34">
      <c r="H547" s="32">
        <f t="shared" si="154"/>
        <v>1582</v>
      </c>
      <c r="I547" s="50">
        <f t="shared" si="155"/>
        <v>1582000</v>
      </c>
      <c r="J547" s="42">
        <v>0</v>
      </c>
      <c r="K547" s="24" t="s">
        <v>21</v>
      </c>
      <c r="L547" s="24">
        <f t="shared" si="156"/>
        <v>-862.36610897484923</v>
      </c>
      <c r="M547" s="32">
        <v>0</v>
      </c>
      <c r="N547" s="28" t="s">
        <v>21</v>
      </c>
      <c r="O547" s="31">
        <f t="shared" si="157"/>
        <v>1789.199848072459</v>
      </c>
      <c r="P547" s="42">
        <f t="shared" si="158"/>
        <v>10</v>
      </c>
      <c r="Q547" s="42" t="s">
        <v>21</v>
      </c>
      <c r="R547" s="42">
        <v>0</v>
      </c>
      <c r="S547" s="32">
        <f t="shared" si="159"/>
        <v>10</v>
      </c>
      <c r="T547" s="42" t="s">
        <v>21</v>
      </c>
      <c r="U547" s="31">
        <f t="shared" si="160"/>
        <v>1789.199848072459</v>
      </c>
      <c r="V547" s="24">
        <f t="shared" si="161"/>
        <v>1542945.3111606378</v>
      </c>
      <c r="W547" s="42" t="s">
        <v>21</v>
      </c>
      <c r="X547" s="24">
        <f t="shared" si="162"/>
        <v>-8623.6610897484916</v>
      </c>
      <c r="Y547" s="42">
        <f t="shared" si="163"/>
        <v>10</v>
      </c>
      <c r="Z547" s="42" t="s">
        <v>21</v>
      </c>
      <c r="AA547" s="42">
        <f t="shared" si="164"/>
        <v>926.83373909760974</v>
      </c>
      <c r="AB547" s="47">
        <f t="shared" si="152"/>
        <v>27.262934049908935</v>
      </c>
      <c r="AC547" s="42" t="s">
        <v>21</v>
      </c>
      <c r="AD547" s="42">
        <f t="shared" si="153"/>
        <v>1664.4546014500145</v>
      </c>
      <c r="AE547" s="42">
        <f t="shared" si="165"/>
        <v>1664.6778630897741</v>
      </c>
      <c r="AF547" s="31">
        <f t="shared" si="166"/>
        <v>89.061607696520554</v>
      </c>
      <c r="AG547" s="54">
        <f t="shared" si="167"/>
        <v>1.6646778630897741</v>
      </c>
      <c r="AH547" s="14">
        <f t="shared" si="168"/>
        <v>420.50177726322647</v>
      </c>
    </row>
    <row r="548" spans="8:34">
      <c r="H548" s="32">
        <f t="shared" si="154"/>
        <v>1584</v>
      </c>
      <c r="I548" s="50">
        <f t="shared" si="155"/>
        <v>1584000</v>
      </c>
      <c r="J548" s="42">
        <v>0</v>
      </c>
      <c r="K548" s="24" t="s">
        <v>21</v>
      </c>
      <c r="L548" s="24">
        <f t="shared" si="156"/>
        <v>-861.27726287765881</v>
      </c>
      <c r="M548" s="32">
        <v>0</v>
      </c>
      <c r="N548" s="28" t="s">
        <v>21</v>
      </c>
      <c r="O548" s="31">
        <f t="shared" si="157"/>
        <v>1791.4617947830436</v>
      </c>
      <c r="P548" s="42">
        <f t="shared" si="158"/>
        <v>10</v>
      </c>
      <c r="Q548" s="42" t="s">
        <v>21</v>
      </c>
      <c r="R548" s="42">
        <v>0</v>
      </c>
      <c r="S548" s="32">
        <f t="shared" si="159"/>
        <v>10</v>
      </c>
      <c r="T548" s="42" t="s">
        <v>21</v>
      </c>
      <c r="U548" s="31">
        <f t="shared" si="160"/>
        <v>1791.4617947830436</v>
      </c>
      <c r="V548" s="24">
        <f t="shared" si="161"/>
        <v>1542945.311160638</v>
      </c>
      <c r="W548" s="42" t="s">
        <v>21</v>
      </c>
      <c r="X548" s="24">
        <f t="shared" si="162"/>
        <v>-8612.7726287765872</v>
      </c>
      <c r="Y548" s="42">
        <f t="shared" si="163"/>
        <v>10</v>
      </c>
      <c r="Z548" s="42" t="s">
        <v>21</v>
      </c>
      <c r="AA548" s="42">
        <f t="shared" si="164"/>
        <v>930.1845319053848</v>
      </c>
      <c r="AB548" s="47">
        <f t="shared" si="152"/>
        <v>27.088580889528785</v>
      </c>
      <c r="AC548" s="42" t="s">
        <v>21</v>
      </c>
      <c r="AD548" s="42">
        <f t="shared" si="153"/>
        <v>1658.4606305930899</v>
      </c>
      <c r="AE548" s="42">
        <f t="shared" si="165"/>
        <v>1658.681842440508</v>
      </c>
      <c r="AF548" s="31">
        <f t="shared" si="166"/>
        <v>89.064238650615806</v>
      </c>
      <c r="AG548" s="54">
        <f t="shared" si="167"/>
        <v>1.6586818424405081</v>
      </c>
      <c r="AH548" s="14">
        <f t="shared" si="168"/>
        <v>422.02186223371939</v>
      </c>
    </row>
    <row r="549" spans="8:34">
      <c r="H549" s="32">
        <f t="shared" si="154"/>
        <v>1586</v>
      </c>
      <c r="I549" s="50">
        <f t="shared" si="155"/>
        <v>1586000</v>
      </c>
      <c r="J549" s="42">
        <v>0</v>
      </c>
      <c r="K549" s="24" t="s">
        <v>21</v>
      </c>
      <c r="L549" s="24">
        <f t="shared" si="156"/>
        <v>-860.19116292447143</v>
      </c>
      <c r="M549" s="32">
        <v>0</v>
      </c>
      <c r="N549" s="28" t="s">
        <v>21</v>
      </c>
      <c r="O549" s="31">
        <f t="shared" si="157"/>
        <v>1793.7237414936283</v>
      </c>
      <c r="P549" s="42">
        <f t="shared" si="158"/>
        <v>10</v>
      </c>
      <c r="Q549" s="42" t="s">
        <v>21</v>
      </c>
      <c r="R549" s="42">
        <v>0</v>
      </c>
      <c r="S549" s="32">
        <f t="shared" si="159"/>
        <v>10</v>
      </c>
      <c r="T549" s="42" t="s">
        <v>21</v>
      </c>
      <c r="U549" s="31">
        <f t="shared" si="160"/>
        <v>1793.7237414936283</v>
      </c>
      <c r="V549" s="24">
        <f t="shared" si="161"/>
        <v>1542945.311160638</v>
      </c>
      <c r="W549" s="42" t="s">
        <v>21</v>
      </c>
      <c r="X549" s="24">
        <f t="shared" si="162"/>
        <v>-8601.9116292447143</v>
      </c>
      <c r="Y549" s="42">
        <f t="shared" si="163"/>
        <v>10</v>
      </c>
      <c r="Z549" s="42" t="s">
        <v>21</v>
      </c>
      <c r="AA549" s="42">
        <f t="shared" si="164"/>
        <v>933.53257856915684</v>
      </c>
      <c r="AB549" s="47">
        <f t="shared" si="152"/>
        <v>26.916100738590814</v>
      </c>
      <c r="AC549" s="42" t="s">
        <v>21</v>
      </c>
      <c r="AD549" s="42">
        <f t="shared" si="153"/>
        <v>1652.5145298279156</v>
      </c>
      <c r="AE549" s="42">
        <f t="shared" si="165"/>
        <v>1652.7337195602161</v>
      </c>
      <c r="AF549" s="31">
        <f t="shared" si="166"/>
        <v>89.066850797240662</v>
      </c>
      <c r="AG549" s="54">
        <f t="shared" si="167"/>
        <v>1.6527337195602161</v>
      </c>
      <c r="AH549" s="14">
        <f t="shared" si="168"/>
        <v>423.54070212004046</v>
      </c>
    </row>
    <row r="550" spans="8:34">
      <c r="H550" s="32">
        <f t="shared" si="154"/>
        <v>1588</v>
      </c>
      <c r="I550" s="50">
        <f t="shared" si="155"/>
        <v>1588000</v>
      </c>
      <c r="J550" s="42">
        <v>0</v>
      </c>
      <c r="K550" s="24" t="s">
        <v>21</v>
      </c>
      <c r="L550" s="24">
        <f t="shared" si="156"/>
        <v>-859.10779873942806</v>
      </c>
      <c r="M550" s="32">
        <v>0</v>
      </c>
      <c r="N550" s="28" t="s">
        <v>21</v>
      </c>
      <c r="O550" s="31">
        <f t="shared" si="157"/>
        <v>1795.9856882042129</v>
      </c>
      <c r="P550" s="42">
        <f t="shared" si="158"/>
        <v>10</v>
      </c>
      <c r="Q550" s="42" t="s">
        <v>21</v>
      </c>
      <c r="R550" s="42">
        <v>0</v>
      </c>
      <c r="S550" s="32">
        <f t="shared" si="159"/>
        <v>10</v>
      </c>
      <c r="T550" s="42" t="s">
        <v>21</v>
      </c>
      <c r="U550" s="31">
        <f t="shared" si="160"/>
        <v>1795.9856882042129</v>
      </c>
      <c r="V550" s="24">
        <f t="shared" si="161"/>
        <v>1542945.3111606382</v>
      </c>
      <c r="W550" s="42" t="s">
        <v>21</v>
      </c>
      <c r="X550" s="24">
        <f t="shared" si="162"/>
        <v>-8591.0779873942811</v>
      </c>
      <c r="Y550" s="42">
        <f t="shared" si="163"/>
        <v>10</v>
      </c>
      <c r="Z550" s="42" t="s">
        <v>21</v>
      </c>
      <c r="AA550" s="42">
        <f t="shared" si="164"/>
        <v>936.87788946478486</v>
      </c>
      <c r="AB550" s="47">
        <f t="shared" si="152"/>
        <v>26.745465365767298</v>
      </c>
      <c r="AC550" s="42" t="s">
        <v>21</v>
      </c>
      <c r="AD550" s="42">
        <f t="shared" si="153"/>
        <v>1646.6157157239288</v>
      </c>
      <c r="AE550" s="42">
        <f t="shared" si="165"/>
        <v>1646.8329105245189</v>
      </c>
      <c r="AF550" s="31">
        <f t="shared" si="166"/>
        <v>89.069444357113497</v>
      </c>
      <c r="AG550" s="54">
        <f t="shared" si="167"/>
        <v>1.646832910524519</v>
      </c>
      <c r="AH550" s="14">
        <f t="shared" si="168"/>
        <v>425.05830162031975</v>
      </c>
    </row>
    <row r="551" spans="8:34">
      <c r="H551" s="32">
        <f t="shared" si="154"/>
        <v>1590</v>
      </c>
      <c r="I551" s="50">
        <f t="shared" si="155"/>
        <v>1590000</v>
      </c>
      <c r="J551" s="42">
        <v>0</v>
      </c>
      <c r="K551" s="24" t="s">
        <v>21</v>
      </c>
      <c r="L551" s="24">
        <f t="shared" si="156"/>
        <v>-858.02715999887516</v>
      </c>
      <c r="M551" s="32">
        <v>0</v>
      </c>
      <c r="N551" s="28" t="s">
        <v>21</v>
      </c>
      <c r="O551" s="31">
        <f t="shared" si="157"/>
        <v>1798.2476349147976</v>
      </c>
      <c r="P551" s="42">
        <f t="shared" si="158"/>
        <v>10</v>
      </c>
      <c r="Q551" s="42" t="s">
        <v>21</v>
      </c>
      <c r="R551" s="42">
        <v>0</v>
      </c>
      <c r="S551" s="32">
        <f t="shared" si="159"/>
        <v>10</v>
      </c>
      <c r="T551" s="42" t="s">
        <v>21</v>
      </c>
      <c r="U551" s="31">
        <f t="shared" si="160"/>
        <v>1798.2476349147976</v>
      </c>
      <c r="V551" s="24">
        <f t="shared" si="161"/>
        <v>1542945.3111606378</v>
      </c>
      <c r="W551" s="42" t="s">
        <v>21</v>
      </c>
      <c r="X551" s="24">
        <f t="shared" si="162"/>
        <v>-8580.2715999887514</v>
      </c>
      <c r="Y551" s="42">
        <f t="shared" si="163"/>
        <v>10</v>
      </c>
      <c r="Z551" s="42" t="s">
        <v>21</v>
      </c>
      <c r="AA551" s="42">
        <f t="shared" si="164"/>
        <v>940.22047491592241</v>
      </c>
      <c r="AB551" s="47">
        <f t="shared" si="152"/>
        <v>26.576647084312658</v>
      </c>
      <c r="AC551" s="42" t="s">
        <v>21</v>
      </c>
      <c r="AD551" s="42">
        <f t="shared" si="153"/>
        <v>1640.7636143296561</v>
      </c>
      <c r="AE551" s="42">
        <f t="shared" si="165"/>
        <v>1640.9788408990412</v>
      </c>
      <c r="AF551" s="31">
        <f t="shared" si="166"/>
        <v>89.072019547407535</v>
      </c>
      <c r="AG551" s="54">
        <f t="shared" si="167"/>
        <v>1.6409788408990411</v>
      </c>
      <c r="AH551" s="14">
        <f t="shared" si="168"/>
        <v>426.574665409148</v>
      </c>
    </row>
    <row r="552" spans="8:34">
      <c r="H552" s="32">
        <f t="shared" si="154"/>
        <v>1592</v>
      </c>
      <c r="I552" s="50">
        <f t="shared" si="155"/>
        <v>1592000</v>
      </c>
      <c r="J552" s="42">
        <v>0</v>
      </c>
      <c r="K552" s="24" t="s">
        <v>21</v>
      </c>
      <c r="L552" s="24">
        <f t="shared" si="156"/>
        <v>-856.94923643103743</v>
      </c>
      <c r="M552" s="32">
        <v>0</v>
      </c>
      <c r="N552" s="28" t="s">
        <v>21</v>
      </c>
      <c r="O552" s="31">
        <f t="shared" si="157"/>
        <v>1800.5095816253822</v>
      </c>
      <c r="P552" s="42">
        <f t="shared" si="158"/>
        <v>10</v>
      </c>
      <c r="Q552" s="42" t="s">
        <v>21</v>
      </c>
      <c r="R552" s="42">
        <v>0</v>
      </c>
      <c r="S552" s="32">
        <f t="shared" si="159"/>
        <v>10</v>
      </c>
      <c r="T552" s="42" t="s">
        <v>21</v>
      </c>
      <c r="U552" s="31">
        <f t="shared" si="160"/>
        <v>1800.5095816253822</v>
      </c>
      <c r="V552" s="24">
        <f t="shared" si="161"/>
        <v>1542945.311160638</v>
      </c>
      <c r="W552" s="42" t="s">
        <v>21</v>
      </c>
      <c r="X552" s="24">
        <f t="shared" si="162"/>
        <v>-8569.4923643103739</v>
      </c>
      <c r="Y552" s="42">
        <f t="shared" si="163"/>
        <v>10</v>
      </c>
      <c r="Z552" s="42" t="s">
        <v>21</v>
      </c>
      <c r="AA552" s="42">
        <f t="shared" si="164"/>
        <v>943.56034519434479</v>
      </c>
      <c r="AB552" s="47">
        <f t="shared" si="152"/>
        <v>26.409618739314936</v>
      </c>
      <c r="AC552" s="42" t="s">
        <v>21</v>
      </c>
      <c r="AD552" s="42">
        <f t="shared" si="153"/>
        <v>1634.9576609808664</v>
      </c>
      <c r="AE552" s="42">
        <f t="shared" si="165"/>
        <v>1635.1709455472787</v>
      </c>
      <c r="AF552" s="31">
        <f t="shared" si="166"/>
        <v>89.074576581825227</v>
      </c>
      <c r="AG552" s="54">
        <f t="shared" si="167"/>
        <v>1.6351709455472787</v>
      </c>
      <c r="AH552" s="14">
        <f t="shared" si="168"/>
        <v>428.08979813772044</v>
      </c>
    </row>
    <row r="553" spans="8:34">
      <c r="H553" s="32">
        <f t="shared" si="154"/>
        <v>1594</v>
      </c>
      <c r="I553" s="50">
        <f t="shared" si="155"/>
        <v>1594000</v>
      </c>
      <c r="J553" s="42">
        <v>0</v>
      </c>
      <c r="K553" s="24" t="s">
        <v>21</v>
      </c>
      <c r="L553" s="24">
        <f t="shared" si="156"/>
        <v>-855.8740178156911</v>
      </c>
      <c r="M553" s="32">
        <v>0</v>
      </c>
      <c r="N553" s="28" t="s">
        <v>21</v>
      </c>
      <c r="O553" s="31">
        <f t="shared" si="157"/>
        <v>1802.7715283359669</v>
      </c>
      <c r="P553" s="42">
        <f t="shared" si="158"/>
        <v>10</v>
      </c>
      <c r="Q553" s="42" t="s">
        <v>21</v>
      </c>
      <c r="R553" s="42">
        <v>0</v>
      </c>
      <c r="S553" s="32">
        <f t="shared" si="159"/>
        <v>10</v>
      </c>
      <c r="T553" s="42" t="s">
        <v>21</v>
      </c>
      <c r="U553" s="31">
        <f t="shared" si="160"/>
        <v>1802.7715283359669</v>
      </c>
      <c r="V553" s="24">
        <f t="shared" si="161"/>
        <v>1542945.311160638</v>
      </c>
      <c r="W553" s="42" t="s">
        <v>21</v>
      </c>
      <c r="X553" s="24">
        <f t="shared" si="162"/>
        <v>-8558.7401781569115</v>
      </c>
      <c r="Y553" s="42">
        <f t="shared" si="163"/>
        <v>10</v>
      </c>
      <c r="Z553" s="42" t="s">
        <v>21</v>
      </c>
      <c r="AA553" s="42">
        <f t="shared" si="164"/>
        <v>946.89751052027577</v>
      </c>
      <c r="AB553" s="47">
        <f t="shared" si="152"/>
        <v>26.244353695297079</v>
      </c>
      <c r="AC553" s="42" t="s">
        <v>21</v>
      </c>
      <c r="AD553" s="42">
        <f t="shared" si="153"/>
        <v>1629.1973001133492</v>
      </c>
      <c r="AE553" s="42">
        <f t="shared" si="165"/>
        <v>1629.4086684430983</v>
      </c>
      <c r="AF553" s="31">
        <f t="shared" si="166"/>
        <v>89.07711567066319</v>
      </c>
      <c r="AG553" s="54">
        <f t="shared" si="167"/>
        <v>1.6294086684430984</v>
      </c>
      <c r="AH553" s="14">
        <f t="shared" si="168"/>
        <v>429.60370443398381</v>
      </c>
    </row>
    <row r="554" spans="8:34">
      <c r="H554" s="32">
        <f t="shared" si="154"/>
        <v>1596</v>
      </c>
      <c r="I554" s="50">
        <f t="shared" si="155"/>
        <v>1596000</v>
      </c>
      <c r="J554" s="42">
        <v>0</v>
      </c>
      <c r="K554" s="24" t="s">
        <v>21</v>
      </c>
      <c r="L554" s="24">
        <f t="shared" si="156"/>
        <v>-854.80149398384185</v>
      </c>
      <c r="M554" s="32">
        <v>0</v>
      </c>
      <c r="N554" s="28" t="s">
        <v>21</v>
      </c>
      <c r="O554" s="31">
        <f t="shared" si="157"/>
        <v>1805.0334750465515</v>
      </c>
      <c r="P554" s="42">
        <f t="shared" si="158"/>
        <v>10</v>
      </c>
      <c r="Q554" s="42" t="s">
        <v>21</v>
      </c>
      <c r="R554" s="42">
        <v>0</v>
      </c>
      <c r="S554" s="32">
        <f t="shared" si="159"/>
        <v>10</v>
      </c>
      <c r="T554" s="42" t="s">
        <v>21</v>
      </c>
      <c r="U554" s="31">
        <f t="shared" si="160"/>
        <v>1805.0334750465515</v>
      </c>
      <c r="V554" s="24">
        <f t="shared" si="161"/>
        <v>1542945.311160638</v>
      </c>
      <c r="W554" s="42" t="s">
        <v>21</v>
      </c>
      <c r="X554" s="24">
        <f t="shared" si="162"/>
        <v>-8548.0149398384183</v>
      </c>
      <c r="Y554" s="42">
        <f t="shared" si="163"/>
        <v>10</v>
      </c>
      <c r="Z554" s="42" t="s">
        <v>21</v>
      </c>
      <c r="AA554" s="42">
        <f t="shared" si="164"/>
        <v>950.23198106270968</v>
      </c>
      <c r="AB554" s="47">
        <f t="shared" si="152"/>
        <v>26.08082582415744</v>
      </c>
      <c r="AC554" s="42" t="s">
        <v>21</v>
      </c>
      <c r="AD554" s="42">
        <f t="shared" si="153"/>
        <v>1623.4819850802187</v>
      </c>
      <c r="AE554" s="42">
        <f t="shared" si="165"/>
        <v>1623.6914624877713</v>
      </c>
      <c r="AF554" s="31">
        <f t="shared" si="166"/>
        <v>89.07963702088648</v>
      </c>
      <c r="AG554" s="54">
        <f t="shared" si="167"/>
        <v>1.6236914624877714</v>
      </c>
      <c r="AH554" s="14">
        <f t="shared" si="168"/>
        <v>431.11638890277897</v>
      </c>
    </row>
    <row r="555" spans="8:34">
      <c r="H555" s="32">
        <f t="shared" si="154"/>
        <v>1598</v>
      </c>
      <c r="I555" s="50">
        <f t="shared" si="155"/>
        <v>1598000</v>
      </c>
      <c r="J555" s="42">
        <v>0</v>
      </c>
      <c r="K555" s="24" t="s">
        <v>21</v>
      </c>
      <c r="L555" s="24">
        <f t="shared" si="156"/>
        <v>-853.73165481740409</v>
      </c>
      <c r="M555" s="32">
        <v>0</v>
      </c>
      <c r="N555" s="28" t="s">
        <v>21</v>
      </c>
      <c r="O555" s="31">
        <f t="shared" si="157"/>
        <v>1807.2954217571362</v>
      </c>
      <c r="P555" s="42">
        <f t="shared" si="158"/>
        <v>10</v>
      </c>
      <c r="Q555" s="42" t="s">
        <v>21</v>
      </c>
      <c r="R555" s="42">
        <v>0</v>
      </c>
      <c r="S555" s="32">
        <f t="shared" si="159"/>
        <v>10</v>
      </c>
      <c r="T555" s="42" t="s">
        <v>21</v>
      </c>
      <c r="U555" s="31">
        <f t="shared" si="160"/>
        <v>1807.2954217571362</v>
      </c>
      <c r="V555" s="24">
        <f t="shared" si="161"/>
        <v>1542945.3111606382</v>
      </c>
      <c r="W555" s="42" t="s">
        <v>21</v>
      </c>
      <c r="X555" s="24">
        <f t="shared" si="162"/>
        <v>-8537.3165481740416</v>
      </c>
      <c r="Y555" s="42">
        <f t="shared" si="163"/>
        <v>10</v>
      </c>
      <c r="Z555" s="42" t="s">
        <v>21</v>
      </c>
      <c r="AA555" s="42">
        <f t="shared" si="164"/>
        <v>953.56376693973209</v>
      </c>
      <c r="AB555" s="47">
        <f t="shared" si="152"/>
        <v>25.919009493438573</v>
      </c>
      <c r="AC555" s="42" t="s">
        <v>21</v>
      </c>
      <c r="AD555" s="42">
        <f t="shared" si="153"/>
        <v>1617.8111779735921</v>
      </c>
      <c r="AE555" s="42">
        <f t="shared" si="165"/>
        <v>1618.0187893313919</v>
      </c>
      <c r="AF555" s="31">
        <f t="shared" si="166"/>
        <v>89.082140836188671</v>
      </c>
      <c r="AG555" s="54">
        <f t="shared" si="167"/>
        <v>1.618018789331392</v>
      </c>
      <c r="AH555" s="14">
        <f t="shared" si="168"/>
        <v>432.62785612598384</v>
      </c>
    </row>
    <row r="556" spans="8:34">
      <c r="H556" s="32">
        <f t="shared" si="154"/>
        <v>1600</v>
      </c>
      <c r="I556" s="50">
        <f t="shared" si="155"/>
        <v>1600000</v>
      </c>
      <c r="J556" s="42">
        <v>0</v>
      </c>
      <c r="K556" s="24" t="s">
        <v>21</v>
      </c>
      <c r="L556" s="24">
        <f t="shared" si="156"/>
        <v>-852.6644902488822</v>
      </c>
      <c r="M556" s="32">
        <v>0</v>
      </c>
      <c r="N556" s="28" t="s">
        <v>21</v>
      </c>
      <c r="O556" s="31">
        <f t="shared" si="157"/>
        <v>1809.5573684677208</v>
      </c>
      <c r="P556" s="42">
        <f t="shared" si="158"/>
        <v>10</v>
      </c>
      <c r="Q556" s="42" t="s">
        <v>21</v>
      </c>
      <c r="R556" s="42">
        <v>0</v>
      </c>
      <c r="S556" s="32">
        <f t="shared" si="159"/>
        <v>10</v>
      </c>
      <c r="T556" s="42" t="s">
        <v>21</v>
      </c>
      <c r="U556" s="31">
        <f t="shared" si="160"/>
        <v>1809.5573684677208</v>
      </c>
      <c r="V556" s="24">
        <f t="shared" si="161"/>
        <v>1542945.311160638</v>
      </c>
      <c r="W556" s="42" t="s">
        <v>21</v>
      </c>
      <c r="X556" s="24">
        <f t="shared" si="162"/>
        <v>-8526.6449024888225</v>
      </c>
      <c r="Y556" s="42">
        <f t="shared" si="163"/>
        <v>10</v>
      </c>
      <c r="Z556" s="42" t="s">
        <v>21</v>
      </c>
      <c r="AA556" s="42">
        <f t="shared" si="164"/>
        <v>956.89287821883863</v>
      </c>
      <c r="AB556" s="47">
        <f t="shared" si="152"/>
        <v>25.758879554914127</v>
      </c>
      <c r="AC556" s="42" t="s">
        <v>21</v>
      </c>
      <c r="AD556" s="42">
        <f t="shared" si="153"/>
        <v>1612.1843494505354</v>
      </c>
      <c r="AE556" s="42">
        <f t="shared" si="165"/>
        <v>1612.3901191985674</v>
      </c>
      <c r="AF556" s="31">
        <f t="shared" si="166"/>
        <v>89.084627317062996</v>
      </c>
      <c r="AG556" s="54">
        <f t="shared" si="167"/>
        <v>1.6123901191985675</v>
      </c>
      <c r="AH556" s="14">
        <f t="shared" si="168"/>
        <v>434.13811066265549</v>
      </c>
    </row>
    <row r="557" spans="8:34">
      <c r="H557" s="32">
        <f t="shared" si="154"/>
        <v>1602</v>
      </c>
      <c r="I557" s="50">
        <f t="shared" si="155"/>
        <v>1602000</v>
      </c>
      <c r="J557" s="42">
        <v>0</v>
      </c>
      <c r="K557" s="24" t="s">
        <v>21</v>
      </c>
      <c r="L557" s="24">
        <f t="shared" si="156"/>
        <v>-851.59999026105595</v>
      </c>
      <c r="M557" s="32">
        <v>0</v>
      </c>
      <c r="N557" s="28" t="s">
        <v>21</v>
      </c>
      <c r="O557" s="31">
        <f t="shared" si="157"/>
        <v>1811.8193151783055</v>
      </c>
      <c r="P557" s="42">
        <f t="shared" si="158"/>
        <v>10</v>
      </c>
      <c r="Q557" s="42" t="s">
        <v>21</v>
      </c>
      <c r="R557" s="42">
        <v>0</v>
      </c>
      <c r="S557" s="32">
        <f t="shared" si="159"/>
        <v>10</v>
      </c>
      <c r="T557" s="42" t="s">
        <v>21</v>
      </c>
      <c r="U557" s="31">
        <f t="shared" si="160"/>
        <v>1811.8193151783055</v>
      </c>
      <c r="V557" s="24">
        <f t="shared" si="161"/>
        <v>1542945.311160638</v>
      </c>
      <c r="W557" s="42" t="s">
        <v>21</v>
      </c>
      <c r="X557" s="24">
        <f t="shared" si="162"/>
        <v>-8515.9999026105597</v>
      </c>
      <c r="Y557" s="42">
        <f t="shared" si="163"/>
        <v>10</v>
      </c>
      <c r="Z557" s="42" t="s">
        <v>21</v>
      </c>
      <c r="AA557" s="42">
        <f t="shared" si="164"/>
        <v>960.21932491724954</v>
      </c>
      <c r="AB557" s="47">
        <f t="shared" si="152"/>
        <v>25.600411333484185</v>
      </c>
      <c r="AC557" s="42" t="s">
        <v>21</v>
      </c>
      <c r="AD557" s="42">
        <f t="shared" si="153"/>
        <v>1606.6009785631529</v>
      </c>
      <c r="AE557" s="42">
        <f t="shared" si="165"/>
        <v>1606.8049307182637</v>
      </c>
      <c r="AF557" s="31">
        <f t="shared" si="166"/>
        <v>89.087096660859075</v>
      </c>
      <c r="AG557" s="54">
        <f t="shared" si="167"/>
        <v>1.6068049307182637</v>
      </c>
      <c r="AH557" s="14">
        <f t="shared" si="168"/>
        <v>435.64715704916989</v>
      </c>
    </row>
    <row r="558" spans="8:34">
      <c r="H558" s="32">
        <f t="shared" si="154"/>
        <v>1604</v>
      </c>
      <c r="I558" s="50">
        <f t="shared" si="155"/>
        <v>1604000</v>
      </c>
      <c r="J558" s="42">
        <v>0</v>
      </c>
      <c r="K558" s="24" t="s">
        <v>21</v>
      </c>
      <c r="L558" s="24">
        <f t="shared" si="156"/>
        <v>-850.53814488666558</v>
      </c>
      <c r="M558" s="32">
        <v>0</v>
      </c>
      <c r="N558" s="28" t="s">
        <v>21</v>
      </c>
      <c r="O558" s="31">
        <f t="shared" si="157"/>
        <v>1814.0812618888901</v>
      </c>
      <c r="P558" s="42">
        <f t="shared" si="158"/>
        <v>10</v>
      </c>
      <c r="Q558" s="42" t="s">
        <v>21</v>
      </c>
      <c r="R558" s="42">
        <v>0</v>
      </c>
      <c r="S558" s="32">
        <f t="shared" si="159"/>
        <v>10</v>
      </c>
      <c r="T558" s="42" t="s">
        <v>21</v>
      </c>
      <c r="U558" s="31">
        <f t="shared" si="160"/>
        <v>1814.0812618888901</v>
      </c>
      <c r="V558" s="24">
        <f t="shared" si="161"/>
        <v>1542945.311160638</v>
      </c>
      <c r="W558" s="42" t="s">
        <v>21</v>
      </c>
      <c r="X558" s="24">
        <f t="shared" si="162"/>
        <v>-8505.3814488666558</v>
      </c>
      <c r="Y558" s="42">
        <f t="shared" si="163"/>
        <v>10</v>
      </c>
      <c r="Z558" s="42" t="s">
        <v>21</v>
      </c>
      <c r="AA558" s="42">
        <f t="shared" si="164"/>
        <v>963.54311700222456</v>
      </c>
      <c r="AB558" s="47">
        <f t="shared" si="152"/>
        <v>25.44358061636909</v>
      </c>
      <c r="AC558" s="42" t="s">
        <v>21</v>
      </c>
      <c r="AD558" s="42">
        <f t="shared" si="153"/>
        <v>1601.0605525927001</v>
      </c>
      <c r="AE558" s="42">
        <f t="shared" si="165"/>
        <v>1601.262710757677</v>
      </c>
      <c r="AF558" s="31">
        <f t="shared" si="166"/>
        <v>89.089549061851088</v>
      </c>
      <c r="AG558" s="54">
        <f t="shared" si="167"/>
        <v>1.6012627107576771</v>
      </c>
      <c r="AH558" s="14">
        <f t="shared" si="168"/>
        <v>437.15499979936311</v>
      </c>
    </row>
    <row r="559" spans="8:34">
      <c r="H559" s="32">
        <f t="shared" si="154"/>
        <v>1606</v>
      </c>
      <c r="I559" s="50">
        <f t="shared" si="155"/>
        <v>1606000</v>
      </c>
      <c r="J559" s="42">
        <v>0</v>
      </c>
      <c r="K559" s="24" t="s">
        <v>21</v>
      </c>
      <c r="L559" s="24">
        <f t="shared" si="156"/>
        <v>-849.47894420810189</v>
      </c>
      <c r="M559" s="32">
        <v>0</v>
      </c>
      <c r="N559" s="28" t="s">
        <v>21</v>
      </c>
      <c r="O559" s="31">
        <f t="shared" si="157"/>
        <v>1816.3432085994748</v>
      </c>
      <c r="P559" s="42">
        <f t="shared" si="158"/>
        <v>10</v>
      </c>
      <c r="Q559" s="42" t="s">
        <v>21</v>
      </c>
      <c r="R559" s="42">
        <v>0</v>
      </c>
      <c r="S559" s="32">
        <f t="shared" si="159"/>
        <v>10</v>
      </c>
      <c r="T559" s="42" t="s">
        <v>21</v>
      </c>
      <c r="U559" s="31">
        <f t="shared" si="160"/>
        <v>1816.3432085994748</v>
      </c>
      <c r="V559" s="24">
        <f t="shared" si="161"/>
        <v>1542945.311160638</v>
      </c>
      <c r="W559" s="42" t="s">
        <v>21</v>
      </c>
      <c r="X559" s="24">
        <f t="shared" si="162"/>
        <v>-8494.7894420810189</v>
      </c>
      <c r="Y559" s="42">
        <f t="shared" si="163"/>
        <v>10</v>
      </c>
      <c r="Z559" s="42" t="s">
        <v>21</v>
      </c>
      <c r="AA559" s="42">
        <f t="shared" si="164"/>
        <v>966.8642643913729</v>
      </c>
      <c r="AB559" s="47">
        <f t="shared" si="152"/>
        <v>25.288363642593026</v>
      </c>
      <c r="AC559" s="42" t="s">
        <v>21</v>
      </c>
      <c r="AD559" s="42">
        <f t="shared" si="153"/>
        <v>1595.5625668876226</v>
      </c>
      <c r="AE559" s="42">
        <f t="shared" si="165"/>
        <v>1595.7629542600428</v>
      </c>
      <c r="AF559" s="31">
        <f t="shared" si="166"/>
        <v>89.091984711293335</v>
      </c>
      <c r="AG559" s="54">
        <f t="shared" si="167"/>
        <v>1.5957629542600427</v>
      </c>
      <c r="AH559" s="14">
        <f t="shared" si="168"/>
        <v>438.66164340466901</v>
      </c>
    </row>
    <row r="560" spans="8:34">
      <c r="H560" s="32">
        <f t="shared" si="154"/>
        <v>1608</v>
      </c>
      <c r="I560" s="50">
        <f t="shared" si="155"/>
        <v>1608000</v>
      </c>
      <c r="J560" s="42">
        <v>0</v>
      </c>
      <c r="K560" s="24" t="s">
        <v>21</v>
      </c>
      <c r="L560" s="24">
        <f t="shared" si="156"/>
        <v>-848.42237835709682</v>
      </c>
      <c r="M560" s="32">
        <v>0</v>
      </c>
      <c r="N560" s="28" t="s">
        <v>21</v>
      </c>
      <c r="O560" s="31">
        <f t="shared" si="157"/>
        <v>1818.6051553100594</v>
      </c>
      <c r="P560" s="42">
        <f t="shared" si="158"/>
        <v>10</v>
      </c>
      <c r="Q560" s="42" t="s">
        <v>21</v>
      </c>
      <c r="R560" s="42">
        <v>0</v>
      </c>
      <c r="S560" s="32">
        <f t="shared" si="159"/>
        <v>10</v>
      </c>
      <c r="T560" s="42" t="s">
        <v>21</v>
      </c>
      <c r="U560" s="31">
        <f t="shared" si="160"/>
        <v>1818.6051553100594</v>
      </c>
      <c r="V560" s="24">
        <f t="shared" si="161"/>
        <v>1542945.311160638</v>
      </c>
      <c r="W560" s="42" t="s">
        <v>21</v>
      </c>
      <c r="X560" s="24">
        <f t="shared" si="162"/>
        <v>-8484.2237835709675</v>
      </c>
      <c r="Y560" s="42">
        <f t="shared" si="163"/>
        <v>10</v>
      </c>
      <c r="Z560" s="42" t="s">
        <v>21</v>
      </c>
      <c r="AA560" s="42">
        <f t="shared" si="164"/>
        <v>970.18277695296263</v>
      </c>
      <c r="AB560" s="47">
        <f t="shared" si="152"/>
        <v>25.13473709274809</v>
      </c>
      <c r="AC560" s="42" t="s">
        <v>21</v>
      </c>
      <c r="AD560" s="42">
        <f t="shared" si="153"/>
        <v>1590.1065247054009</v>
      </c>
      <c r="AE560" s="42">
        <f t="shared" si="165"/>
        <v>1590.3051640862548</v>
      </c>
      <c r="AF560" s="31">
        <f t="shared" si="166"/>
        <v>89.094403797482059</v>
      </c>
      <c r="AG560" s="54">
        <f t="shared" si="167"/>
        <v>1.5903051640862547</v>
      </c>
      <c r="AH560" s="14">
        <f t="shared" si="168"/>
        <v>440.16709233425689</v>
      </c>
    </row>
    <row r="561" spans="8:34">
      <c r="H561" s="32">
        <f t="shared" si="154"/>
        <v>1610</v>
      </c>
      <c r="I561" s="50">
        <f t="shared" si="155"/>
        <v>1610000</v>
      </c>
      <c r="J561" s="42">
        <v>0</v>
      </c>
      <c r="K561" s="24" t="s">
        <v>21</v>
      </c>
      <c r="L561" s="24">
        <f t="shared" si="156"/>
        <v>-847.36843751441711</v>
      </c>
      <c r="M561" s="32">
        <v>0</v>
      </c>
      <c r="N561" s="28" t="s">
        <v>21</v>
      </c>
      <c r="O561" s="31">
        <f t="shared" si="157"/>
        <v>1820.8671020206441</v>
      </c>
      <c r="P561" s="42">
        <f t="shared" si="158"/>
        <v>10</v>
      </c>
      <c r="Q561" s="42" t="s">
        <v>21</v>
      </c>
      <c r="R561" s="42">
        <v>0</v>
      </c>
      <c r="S561" s="32">
        <f t="shared" si="159"/>
        <v>10</v>
      </c>
      <c r="T561" s="42" t="s">
        <v>21</v>
      </c>
      <c r="U561" s="31">
        <f t="shared" si="160"/>
        <v>1820.8671020206441</v>
      </c>
      <c r="V561" s="24">
        <f t="shared" si="161"/>
        <v>1542945.311160638</v>
      </c>
      <c r="W561" s="42" t="s">
        <v>21</v>
      </c>
      <c r="X561" s="24">
        <f t="shared" si="162"/>
        <v>-8473.6843751441702</v>
      </c>
      <c r="Y561" s="42">
        <f t="shared" si="163"/>
        <v>10</v>
      </c>
      <c r="Z561" s="42" t="s">
        <v>21</v>
      </c>
      <c r="AA561" s="42">
        <f t="shared" si="164"/>
        <v>973.49866450622699</v>
      </c>
      <c r="AB561" s="47">
        <f t="shared" si="152"/>
        <v>24.982678079030496</v>
      </c>
      <c r="AC561" s="42" t="s">
        <v>21</v>
      </c>
      <c r="AD561" s="42">
        <f t="shared" si="153"/>
        <v>1584.6919370581013</v>
      </c>
      <c r="AE561" s="42">
        <f t="shared" si="165"/>
        <v>1584.8888508601976</v>
      </c>
      <c r="AF561" s="31">
        <f t="shared" si="166"/>
        <v>89.096806505811728</v>
      </c>
      <c r="AG561" s="54">
        <f t="shared" si="167"/>
        <v>1.5848888508601977</v>
      </c>
      <c r="AH561" s="14">
        <f t="shared" si="168"/>
        <v>441.67135103516898</v>
      </c>
    </row>
    <row r="562" spans="8:34">
      <c r="H562" s="32">
        <f t="shared" si="154"/>
        <v>1612</v>
      </c>
      <c r="I562" s="50">
        <f t="shared" si="155"/>
        <v>1612000</v>
      </c>
      <c r="J562" s="42">
        <v>0</v>
      </c>
      <c r="K562" s="24" t="s">
        <v>21</v>
      </c>
      <c r="L562" s="24">
        <f t="shared" si="156"/>
        <v>-846.31711190956059</v>
      </c>
      <c r="M562" s="32">
        <v>0</v>
      </c>
      <c r="N562" s="28" t="s">
        <v>21</v>
      </c>
      <c r="O562" s="31">
        <f t="shared" si="157"/>
        <v>1823.1290487312287</v>
      </c>
      <c r="P562" s="42">
        <f t="shared" si="158"/>
        <v>10</v>
      </c>
      <c r="Q562" s="42" t="s">
        <v>21</v>
      </c>
      <c r="R562" s="42">
        <v>0</v>
      </c>
      <c r="S562" s="32">
        <f t="shared" si="159"/>
        <v>10</v>
      </c>
      <c r="T562" s="42" t="s">
        <v>21</v>
      </c>
      <c r="U562" s="31">
        <f t="shared" si="160"/>
        <v>1823.1290487312287</v>
      </c>
      <c r="V562" s="24">
        <f t="shared" si="161"/>
        <v>1542945.311160638</v>
      </c>
      <c r="W562" s="42" t="s">
        <v>21</v>
      </c>
      <c r="X562" s="24">
        <f t="shared" si="162"/>
        <v>-8463.1711190956066</v>
      </c>
      <c r="Y562" s="42">
        <f t="shared" si="163"/>
        <v>10</v>
      </c>
      <c r="Z562" s="42" t="s">
        <v>21</v>
      </c>
      <c r="AA562" s="42">
        <f t="shared" si="164"/>
        <v>976.81193682166816</v>
      </c>
      <c r="AB562" s="47">
        <f t="shared" si="152"/>
        <v>24.832164135540591</v>
      </c>
      <c r="AC562" s="42" t="s">
        <v>21</v>
      </c>
      <c r="AD562" s="42">
        <f t="shared" si="153"/>
        <v>1579.3183225615367</v>
      </c>
      <c r="AE562" s="42">
        <f t="shared" si="165"/>
        <v>1579.5135328176966</v>
      </c>
      <c r="AF562" s="31">
        <f t="shared" si="166"/>
        <v>89.099193018830746</v>
      </c>
      <c r="AG562" s="54">
        <f t="shared" si="167"/>
        <v>1.5795135328176966</v>
      </c>
      <c r="AH562" s="14">
        <f t="shared" si="168"/>
        <v>443.17442393245528</v>
      </c>
    </row>
    <row r="563" spans="8:34">
      <c r="H563" s="32">
        <f t="shared" si="154"/>
        <v>1614</v>
      </c>
      <c r="I563" s="50">
        <f t="shared" si="155"/>
        <v>1614000</v>
      </c>
      <c r="J563" s="42">
        <v>0</v>
      </c>
      <c r="K563" s="24" t="s">
        <v>21</v>
      </c>
      <c r="L563" s="24">
        <f t="shared" si="156"/>
        <v>-845.2683918204533</v>
      </c>
      <c r="M563" s="32">
        <v>0</v>
      </c>
      <c r="N563" s="28" t="s">
        <v>21</v>
      </c>
      <c r="O563" s="31">
        <f t="shared" si="157"/>
        <v>1825.3909954418134</v>
      </c>
      <c r="P563" s="42">
        <f t="shared" si="158"/>
        <v>10</v>
      </c>
      <c r="Q563" s="42" t="s">
        <v>21</v>
      </c>
      <c r="R563" s="42">
        <v>0</v>
      </c>
      <c r="S563" s="32">
        <f t="shared" si="159"/>
        <v>10</v>
      </c>
      <c r="T563" s="42" t="s">
        <v>21</v>
      </c>
      <c r="U563" s="31">
        <f t="shared" si="160"/>
        <v>1825.3909954418134</v>
      </c>
      <c r="V563" s="24">
        <f t="shared" si="161"/>
        <v>1542945.311160638</v>
      </c>
      <c r="W563" s="42" t="s">
        <v>21</v>
      </c>
      <c r="X563" s="24">
        <f t="shared" si="162"/>
        <v>-8452.6839182045333</v>
      </c>
      <c r="Y563" s="42">
        <f t="shared" si="163"/>
        <v>10</v>
      </c>
      <c r="Z563" s="42" t="s">
        <v>21</v>
      </c>
      <c r="AA563" s="42">
        <f t="shared" si="164"/>
        <v>980.1226036213601</v>
      </c>
      <c r="AB563" s="47">
        <f t="shared" si="152"/>
        <v>24.683173208838515</v>
      </c>
      <c r="AC563" s="42" t="s">
        <v>21</v>
      </c>
      <c r="AD563" s="42">
        <f t="shared" si="153"/>
        <v>1573.9852072879273</v>
      </c>
      <c r="AE563" s="42">
        <f t="shared" si="165"/>
        <v>1574.1787356589712</v>
      </c>
      <c r="AF563" s="31">
        <f t="shared" si="166"/>
        <v>89.101563516299436</v>
      </c>
      <c r="AG563" s="54">
        <f t="shared" si="167"/>
        <v>1.5741787356589712</v>
      </c>
      <c r="AH563" s="14">
        <f t="shared" si="168"/>
        <v>444.67631542930934</v>
      </c>
    </row>
    <row r="564" spans="8:34">
      <c r="H564" s="32">
        <f t="shared" si="154"/>
        <v>1616</v>
      </c>
      <c r="I564" s="50">
        <f t="shared" si="155"/>
        <v>1616000</v>
      </c>
      <c r="J564" s="42">
        <v>0</v>
      </c>
      <c r="K564" s="24" t="s">
        <v>21</v>
      </c>
      <c r="L564" s="24">
        <f t="shared" si="156"/>
        <v>-844.22226757315082</v>
      </c>
      <c r="M564" s="32">
        <v>0</v>
      </c>
      <c r="N564" s="28" t="s">
        <v>21</v>
      </c>
      <c r="O564" s="31">
        <f t="shared" si="157"/>
        <v>1827.6529421523981</v>
      </c>
      <c r="P564" s="42">
        <f t="shared" si="158"/>
        <v>10</v>
      </c>
      <c r="Q564" s="42" t="s">
        <v>21</v>
      </c>
      <c r="R564" s="42">
        <v>0</v>
      </c>
      <c r="S564" s="32">
        <f t="shared" si="159"/>
        <v>10</v>
      </c>
      <c r="T564" s="42" t="s">
        <v>21</v>
      </c>
      <c r="U564" s="31">
        <f t="shared" si="160"/>
        <v>1827.6529421523981</v>
      </c>
      <c r="V564" s="24">
        <f t="shared" si="161"/>
        <v>1542945.3111606382</v>
      </c>
      <c r="W564" s="42" t="s">
        <v>21</v>
      </c>
      <c r="X564" s="24">
        <f t="shared" si="162"/>
        <v>-8442.2226757315075</v>
      </c>
      <c r="Y564" s="42">
        <f t="shared" si="163"/>
        <v>10</v>
      </c>
      <c r="Z564" s="42" t="s">
        <v>21</v>
      </c>
      <c r="AA564" s="42">
        <f t="shared" si="164"/>
        <v>983.43067457924724</v>
      </c>
      <c r="AB564" s="47">
        <f t="shared" si="152"/>
        <v>24.535683648748101</v>
      </c>
      <c r="AC564" s="42" t="s">
        <v>21</v>
      </c>
      <c r="AD564" s="42">
        <f t="shared" si="153"/>
        <v>1568.6921246219845</v>
      </c>
      <c r="AE564" s="42">
        <f t="shared" si="165"/>
        <v>1568.8839924045203</v>
      </c>
      <c r="AF564" s="31">
        <f t="shared" si="166"/>
        <v>89.103918175238832</v>
      </c>
      <c r="AG564" s="54">
        <f t="shared" si="167"/>
        <v>1.5688839924045204</v>
      </c>
      <c r="AH564" s="14">
        <f t="shared" si="168"/>
        <v>446.17702990720062</v>
      </c>
    </row>
    <row r="565" spans="8:34">
      <c r="H565" s="32">
        <f t="shared" si="154"/>
        <v>1618</v>
      </c>
      <c r="I565" s="50">
        <f t="shared" si="155"/>
        <v>1618000</v>
      </c>
      <c r="J565" s="42">
        <v>0</v>
      </c>
      <c r="K565" s="24" t="s">
        <v>21</v>
      </c>
      <c r="L565" s="24">
        <f t="shared" si="156"/>
        <v>-843.17872954154006</v>
      </c>
      <c r="M565" s="32">
        <v>0</v>
      </c>
      <c r="N565" s="28" t="s">
        <v>21</v>
      </c>
      <c r="O565" s="31">
        <f t="shared" si="157"/>
        <v>1829.9148888629827</v>
      </c>
      <c r="P565" s="42">
        <f t="shared" si="158"/>
        <v>10</v>
      </c>
      <c r="Q565" s="42" t="s">
        <v>21</v>
      </c>
      <c r="R565" s="42">
        <v>0</v>
      </c>
      <c r="S565" s="32">
        <f t="shared" si="159"/>
        <v>10</v>
      </c>
      <c r="T565" s="42" t="s">
        <v>21</v>
      </c>
      <c r="U565" s="31">
        <f t="shared" si="160"/>
        <v>1829.9148888629827</v>
      </c>
      <c r="V565" s="24">
        <f t="shared" si="161"/>
        <v>1542945.3111606382</v>
      </c>
      <c r="W565" s="42" t="s">
        <v>21</v>
      </c>
      <c r="X565" s="24">
        <f t="shared" si="162"/>
        <v>-8431.7872954154009</v>
      </c>
      <c r="Y565" s="42">
        <f t="shared" si="163"/>
        <v>10</v>
      </c>
      <c r="Z565" s="42" t="s">
        <v>21</v>
      </c>
      <c r="AA565" s="42">
        <f t="shared" si="164"/>
        <v>986.73615932144264</v>
      </c>
      <c r="AB565" s="47">
        <f t="shared" si="152"/>
        <v>24.38967419940122</v>
      </c>
      <c r="AC565" s="42" t="s">
        <v>21</v>
      </c>
      <c r="AD565" s="42">
        <f t="shared" si="153"/>
        <v>1563.4386151203043</v>
      </c>
      <c r="AE565" s="42">
        <f t="shared" si="165"/>
        <v>1563.6288432543217</v>
      </c>
      <c r="AF565" s="31">
        <f t="shared" si="166"/>
        <v>89.106257169986122</v>
      </c>
      <c r="AG565" s="54">
        <f t="shared" si="167"/>
        <v>1.5636288432543217</v>
      </c>
      <c r="AH565" s="14">
        <f t="shared" si="168"/>
        <v>447.67657172600912</v>
      </c>
    </row>
    <row r="566" spans="8:34">
      <c r="H566" s="32">
        <f t="shared" si="154"/>
        <v>1620</v>
      </c>
      <c r="I566" s="50">
        <f t="shared" si="155"/>
        <v>1620000</v>
      </c>
      <c r="J566" s="42">
        <v>0</v>
      </c>
      <c r="K566" s="24" t="s">
        <v>21</v>
      </c>
      <c r="L566" s="24">
        <f t="shared" si="156"/>
        <v>-842.1377681470442</v>
      </c>
      <c r="M566" s="32">
        <v>0</v>
      </c>
      <c r="N566" s="28" t="s">
        <v>21</v>
      </c>
      <c r="O566" s="31">
        <f t="shared" si="157"/>
        <v>1832.1768355735674</v>
      </c>
      <c r="P566" s="42">
        <f t="shared" si="158"/>
        <v>10</v>
      </c>
      <c r="Q566" s="42" t="s">
        <v>21</v>
      </c>
      <c r="R566" s="42">
        <v>0</v>
      </c>
      <c r="S566" s="32">
        <f t="shared" si="159"/>
        <v>10</v>
      </c>
      <c r="T566" s="42" t="s">
        <v>21</v>
      </c>
      <c r="U566" s="31">
        <f t="shared" si="160"/>
        <v>1832.1768355735674</v>
      </c>
      <c r="V566" s="24">
        <f t="shared" si="161"/>
        <v>1542945.311160638</v>
      </c>
      <c r="W566" s="42" t="s">
        <v>21</v>
      </c>
      <c r="X566" s="24">
        <f t="shared" si="162"/>
        <v>-8421.3776814704415</v>
      </c>
      <c r="Y566" s="42">
        <f t="shared" si="163"/>
        <v>10</v>
      </c>
      <c r="Z566" s="42" t="s">
        <v>21</v>
      </c>
      <c r="AA566" s="42">
        <f t="shared" si="164"/>
        <v>990.03906742652316</v>
      </c>
      <c r="AB566" s="47">
        <f t="shared" si="152"/>
        <v>24.245123990515573</v>
      </c>
      <c r="AC566" s="42" t="s">
        <v>21</v>
      </c>
      <c r="AD566" s="42">
        <f t="shared" si="153"/>
        <v>1558.2242263740022</v>
      </c>
      <c r="AE566" s="42">
        <f t="shared" si="165"/>
        <v>1558.4128354502775</v>
      </c>
      <c r="AF566" s="31">
        <f t="shared" si="166"/>
        <v>89.108580672246461</v>
      </c>
      <c r="AG566" s="54">
        <f t="shared" si="167"/>
        <v>1.5584128354502775</v>
      </c>
      <c r="AH566" s="14">
        <f t="shared" si="168"/>
        <v>449.17494522415598</v>
      </c>
    </row>
    <row r="567" spans="8:34">
      <c r="H567" s="32">
        <f t="shared" si="154"/>
        <v>1622</v>
      </c>
      <c r="I567" s="50">
        <f t="shared" si="155"/>
        <v>1622000</v>
      </c>
      <c r="J567" s="42">
        <v>0</v>
      </c>
      <c r="K567" s="24" t="s">
        <v>21</v>
      </c>
      <c r="L567" s="24">
        <f t="shared" si="156"/>
        <v>-841.09937385833018</v>
      </c>
      <c r="M567" s="32">
        <v>0</v>
      </c>
      <c r="N567" s="28" t="s">
        <v>21</v>
      </c>
      <c r="O567" s="31">
        <f t="shared" si="157"/>
        <v>1834.438782284152</v>
      </c>
      <c r="P567" s="42">
        <f t="shared" si="158"/>
        <v>10</v>
      </c>
      <c r="Q567" s="42" t="s">
        <v>21</v>
      </c>
      <c r="R567" s="42">
        <v>0</v>
      </c>
      <c r="S567" s="32">
        <f t="shared" si="159"/>
        <v>10</v>
      </c>
      <c r="T567" s="42" t="s">
        <v>21</v>
      </c>
      <c r="U567" s="31">
        <f t="shared" si="160"/>
        <v>1834.438782284152</v>
      </c>
      <c r="V567" s="24">
        <f t="shared" si="161"/>
        <v>1542945.311160638</v>
      </c>
      <c r="W567" s="42" t="s">
        <v>21</v>
      </c>
      <c r="X567" s="24">
        <f t="shared" si="162"/>
        <v>-8410.9937385833018</v>
      </c>
      <c r="Y567" s="42">
        <f t="shared" si="163"/>
        <v>10</v>
      </c>
      <c r="Z567" s="42" t="s">
        <v>21</v>
      </c>
      <c r="AA567" s="42">
        <f t="shared" si="164"/>
        <v>993.33940842582183</v>
      </c>
      <c r="AB567" s="47">
        <f t="shared" si="152"/>
        <v>24.102012528898928</v>
      </c>
      <c r="AC567" s="42" t="s">
        <v>21</v>
      </c>
      <c r="AD567" s="42">
        <f t="shared" si="153"/>
        <v>1553.0485128744906</v>
      </c>
      <c r="AE567" s="42">
        <f t="shared" si="165"/>
        <v>1553.2355231418094</v>
      </c>
      <c r="AF567" s="31">
        <f t="shared" si="166"/>
        <v>89.11088885114232</v>
      </c>
      <c r="AG567" s="54">
        <f t="shared" si="167"/>
        <v>1.5532355231418093</v>
      </c>
      <c r="AH567" s="14">
        <f t="shared" si="168"/>
        <v>450.67215471873448</v>
      </c>
    </row>
    <row r="568" spans="8:34">
      <c r="H568" s="32">
        <f t="shared" si="154"/>
        <v>1624</v>
      </c>
      <c r="I568" s="50">
        <f t="shared" si="155"/>
        <v>1624000</v>
      </c>
      <c r="J568" s="42">
        <v>0</v>
      </c>
      <c r="K568" s="24" t="s">
        <v>21</v>
      </c>
      <c r="L568" s="24">
        <f t="shared" si="156"/>
        <v>-840.06353719101708</v>
      </c>
      <c r="M568" s="32">
        <v>0</v>
      </c>
      <c r="N568" s="28" t="s">
        <v>21</v>
      </c>
      <c r="O568" s="31">
        <f t="shared" si="157"/>
        <v>1836.7007289947367</v>
      </c>
      <c r="P568" s="42">
        <f t="shared" si="158"/>
        <v>10</v>
      </c>
      <c r="Q568" s="42" t="s">
        <v>21</v>
      </c>
      <c r="R568" s="42">
        <v>0</v>
      </c>
      <c r="S568" s="32">
        <f t="shared" si="159"/>
        <v>10</v>
      </c>
      <c r="T568" s="42" t="s">
        <v>21</v>
      </c>
      <c r="U568" s="31">
        <f t="shared" si="160"/>
        <v>1836.7007289947367</v>
      </c>
      <c r="V568" s="24">
        <f t="shared" si="161"/>
        <v>1542945.3111606382</v>
      </c>
      <c r="W568" s="42" t="s">
        <v>21</v>
      </c>
      <c r="X568" s="24">
        <f t="shared" si="162"/>
        <v>-8400.6353719101717</v>
      </c>
      <c r="Y568" s="42">
        <f t="shared" si="163"/>
        <v>10</v>
      </c>
      <c r="Z568" s="42" t="s">
        <v>21</v>
      </c>
      <c r="AA568" s="42">
        <f t="shared" si="164"/>
        <v>996.63719180371959</v>
      </c>
      <c r="AB568" s="47">
        <f t="shared" si="152"/>
        <v>23.960319690172927</v>
      </c>
      <c r="AC568" s="42" t="s">
        <v>21</v>
      </c>
      <c r="AD568" s="42">
        <f t="shared" si="153"/>
        <v>1547.9110358823145</v>
      </c>
      <c r="AE568" s="42">
        <f t="shared" si="165"/>
        <v>1548.0964672545169</v>
      </c>
      <c r="AF568" s="31">
        <f t="shared" si="166"/>
        <v>89.113181873260316</v>
      </c>
      <c r="AG568" s="54">
        <f t="shared" si="167"/>
        <v>1.548096467254517</v>
      </c>
      <c r="AH568" s="14">
        <f t="shared" si="168"/>
        <v>452.16820450564046</v>
      </c>
    </row>
    <row r="569" spans="8:34">
      <c r="H569" s="32">
        <f t="shared" si="154"/>
        <v>1626</v>
      </c>
      <c r="I569" s="50">
        <f t="shared" si="155"/>
        <v>1626000</v>
      </c>
      <c r="J569" s="42">
        <v>0</v>
      </c>
      <c r="K569" s="24" t="s">
        <v>21</v>
      </c>
      <c r="L569" s="24">
        <f t="shared" si="156"/>
        <v>-839.03024870738727</v>
      </c>
      <c r="M569" s="32">
        <v>0</v>
      </c>
      <c r="N569" s="28" t="s">
        <v>21</v>
      </c>
      <c r="O569" s="31">
        <f t="shared" si="157"/>
        <v>1838.9626757053213</v>
      </c>
      <c r="P569" s="42">
        <f t="shared" si="158"/>
        <v>10</v>
      </c>
      <c r="Q569" s="42" t="s">
        <v>21</v>
      </c>
      <c r="R569" s="42">
        <v>0</v>
      </c>
      <c r="S569" s="32">
        <f t="shared" si="159"/>
        <v>10</v>
      </c>
      <c r="T569" s="42" t="s">
        <v>21</v>
      </c>
      <c r="U569" s="31">
        <f t="shared" si="160"/>
        <v>1838.9626757053213</v>
      </c>
      <c r="V569" s="24">
        <f t="shared" si="161"/>
        <v>1542945.311160638</v>
      </c>
      <c r="W569" s="42" t="s">
        <v>21</v>
      </c>
      <c r="X569" s="24">
        <f t="shared" si="162"/>
        <v>-8390.3024870738736</v>
      </c>
      <c r="Y569" s="42">
        <f t="shared" si="163"/>
        <v>10</v>
      </c>
      <c r="Z569" s="42" t="s">
        <v>21</v>
      </c>
      <c r="AA569" s="42">
        <f t="shared" si="164"/>
        <v>999.93242699793404</v>
      </c>
      <c r="AB569" s="47">
        <f t="shared" si="152"/>
        <v>23.820025710710141</v>
      </c>
      <c r="AC569" s="42" t="s">
        <v>21</v>
      </c>
      <c r="AD569" s="42">
        <f t="shared" si="153"/>
        <v>1542.8113632989705</v>
      </c>
      <c r="AE569" s="42">
        <f t="shared" si="165"/>
        <v>1542.9952353618228</v>
      </c>
      <c r="AF569" s="31">
        <f t="shared" si="166"/>
        <v>89.115459902701247</v>
      </c>
      <c r="AG569" s="54">
        <f t="shared" si="167"/>
        <v>1.5429952353618228</v>
      </c>
      <c r="AH569" s="14">
        <f t="shared" si="168"/>
        <v>453.66309885970213</v>
      </c>
    </row>
    <row r="570" spans="8:34">
      <c r="H570" s="32">
        <f t="shared" si="154"/>
        <v>1628</v>
      </c>
      <c r="I570" s="50">
        <f t="shared" si="155"/>
        <v>1628000</v>
      </c>
      <c r="J570" s="42">
        <v>0</v>
      </c>
      <c r="K570" s="24" t="s">
        <v>21</v>
      </c>
      <c r="L570" s="24">
        <f t="shared" si="156"/>
        <v>-837.99949901610034</v>
      </c>
      <c r="M570" s="32">
        <v>0</v>
      </c>
      <c r="N570" s="28" t="s">
        <v>21</v>
      </c>
      <c r="O570" s="31">
        <f t="shared" si="157"/>
        <v>1841.2246224159062</v>
      </c>
      <c r="P570" s="42">
        <f t="shared" si="158"/>
        <v>10</v>
      </c>
      <c r="Q570" s="42" t="s">
        <v>21</v>
      </c>
      <c r="R570" s="42">
        <v>0</v>
      </c>
      <c r="S570" s="32">
        <f t="shared" si="159"/>
        <v>10</v>
      </c>
      <c r="T570" s="42" t="s">
        <v>21</v>
      </c>
      <c r="U570" s="31">
        <f t="shared" si="160"/>
        <v>1841.2246224159062</v>
      </c>
      <c r="V570" s="24">
        <f t="shared" si="161"/>
        <v>1542945.311160638</v>
      </c>
      <c r="W570" s="42" t="s">
        <v>21</v>
      </c>
      <c r="X570" s="24">
        <f t="shared" si="162"/>
        <v>-8379.9949901610034</v>
      </c>
      <c r="Y570" s="42">
        <f t="shared" si="163"/>
        <v>10</v>
      </c>
      <c r="Z570" s="42" t="s">
        <v>21</v>
      </c>
      <c r="AA570" s="42">
        <f t="shared" si="164"/>
        <v>1003.2251233998059</v>
      </c>
      <c r="AB570" s="47">
        <f t="shared" si="152"/>
        <v>23.681111179778018</v>
      </c>
      <c r="AC570" s="42" t="s">
        <v>21</v>
      </c>
      <c r="AD570" s="42">
        <f t="shared" si="153"/>
        <v>1537.749069541632</v>
      </c>
      <c r="AE570" s="42">
        <f t="shared" si="165"/>
        <v>1537.9314015595312</v>
      </c>
      <c r="AF570" s="31">
        <f t="shared" si="166"/>
        <v>89.117723101127027</v>
      </c>
      <c r="AG570" s="54">
        <f t="shared" si="167"/>
        <v>1.5379314015595311</v>
      </c>
      <c r="AH570" s="14">
        <f t="shared" si="168"/>
        <v>455.15684203480646</v>
      </c>
    </row>
    <row r="571" spans="8:34">
      <c r="H571" s="32">
        <f t="shared" si="154"/>
        <v>1630</v>
      </c>
      <c r="I571" s="50">
        <f t="shared" si="155"/>
        <v>1630000</v>
      </c>
      <c r="J571" s="42">
        <v>0</v>
      </c>
      <c r="K571" s="24" t="s">
        <v>21</v>
      </c>
      <c r="L571" s="24">
        <f t="shared" si="156"/>
        <v>-836.97127877190883</v>
      </c>
      <c r="M571" s="32">
        <v>0</v>
      </c>
      <c r="N571" s="28" t="s">
        <v>21</v>
      </c>
      <c r="O571" s="31">
        <f t="shared" si="157"/>
        <v>1843.4865691264908</v>
      </c>
      <c r="P571" s="42">
        <f t="shared" si="158"/>
        <v>10</v>
      </c>
      <c r="Q571" s="42" t="s">
        <v>21</v>
      </c>
      <c r="R571" s="42">
        <v>0</v>
      </c>
      <c r="S571" s="32">
        <f t="shared" si="159"/>
        <v>10</v>
      </c>
      <c r="T571" s="42" t="s">
        <v>21</v>
      </c>
      <c r="U571" s="31">
        <f t="shared" si="160"/>
        <v>1843.4865691264908</v>
      </c>
      <c r="V571" s="24">
        <f t="shared" si="161"/>
        <v>1542945.311160638</v>
      </c>
      <c r="W571" s="42" t="s">
        <v>21</v>
      </c>
      <c r="X571" s="24">
        <f t="shared" si="162"/>
        <v>-8369.7127877190887</v>
      </c>
      <c r="Y571" s="42">
        <f t="shared" si="163"/>
        <v>10</v>
      </c>
      <c r="Z571" s="42" t="s">
        <v>21</v>
      </c>
      <c r="AA571" s="42">
        <f t="shared" si="164"/>
        <v>1006.515290354582</v>
      </c>
      <c r="AB571" s="47">
        <f t="shared" si="152"/>
        <v>23.543557031883644</v>
      </c>
      <c r="AC571" s="42" t="s">
        <v>21</v>
      </c>
      <c r="AD571" s="42">
        <f t="shared" si="153"/>
        <v>1532.7237354206939</v>
      </c>
      <c r="AE571" s="42">
        <f t="shared" si="165"/>
        <v>1532.9045463432087</v>
      </c>
      <c r="AF571" s="31">
        <f t="shared" si="166"/>
        <v>89.119971627804134</v>
      </c>
      <c r="AG571" s="54">
        <f t="shared" si="167"/>
        <v>1.5329045463432087</v>
      </c>
      <c r="AH571" s="14">
        <f t="shared" si="168"/>
        <v>456.64943826402737</v>
      </c>
    </row>
    <row r="572" spans="8:34">
      <c r="H572" s="32">
        <f t="shared" si="154"/>
        <v>1632</v>
      </c>
      <c r="I572" s="50">
        <f t="shared" si="155"/>
        <v>1632000</v>
      </c>
      <c r="J572" s="42">
        <v>0</v>
      </c>
      <c r="K572" s="24" t="s">
        <v>21</v>
      </c>
      <c r="L572" s="24">
        <f t="shared" si="156"/>
        <v>-835.94557867537469</v>
      </c>
      <c r="M572" s="32">
        <v>0</v>
      </c>
      <c r="N572" s="28" t="s">
        <v>21</v>
      </c>
      <c r="O572" s="31">
        <f t="shared" si="157"/>
        <v>1845.7485158370755</v>
      </c>
      <c r="P572" s="42">
        <f t="shared" si="158"/>
        <v>10</v>
      </c>
      <c r="Q572" s="42" t="s">
        <v>21</v>
      </c>
      <c r="R572" s="42">
        <v>0</v>
      </c>
      <c r="S572" s="32">
        <f t="shared" si="159"/>
        <v>10</v>
      </c>
      <c r="T572" s="42" t="s">
        <v>21</v>
      </c>
      <c r="U572" s="31">
        <f t="shared" si="160"/>
        <v>1845.7485158370755</v>
      </c>
      <c r="V572" s="24">
        <f t="shared" si="161"/>
        <v>1542945.311160638</v>
      </c>
      <c r="W572" s="42" t="s">
        <v>21</v>
      </c>
      <c r="X572" s="24">
        <f t="shared" si="162"/>
        <v>-8359.4557867537478</v>
      </c>
      <c r="Y572" s="42">
        <f t="shared" si="163"/>
        <v>10</v>
      </c>
      <c r="Z572" s="42" t="s">
        <v>21</v>
      </c>
      <c r="AA572" s="42">
        <f t="shared" si="164"/>
        <v>1009.8029371617008</v>
      </c>
      <c r="AB572" s="47">
        <f t="shared" si="152"/>
        <v>23.407344539313279</v>
      </c>
      <c r="AC572" s="42" t="s">
        <v>21</v>
      </c>
      <c r="AD572" s="42">
        <f t="shared" si="153"/>
        <v>1527.7349480200699</v>
      </c>
      <c r="AE572" s="42">
        <f t="shared" si="165"/>
        <v>1527.9142564883239</v>
      </c>
      <c r="AF572" s="31">
        <f t="shared" si="166"/>
        <v>89.122205639650943</v>
      </c>
      <c r="AG572" s="54">
        <f t="shared" si="167"/>
        <v>1.5279142564883239</v>
      </c>
      <c r="AH572" s="14">
        <f t="shared" si="168"/>
        <v>458.14089175975255</v>
      </c>
    </row>
    <row r="573" spans="8:34">
      <c r="H573" s="32">
        <f t="shared" si="154"/>
        <v>1634</v>
      </c>
      <c r="I573" s="50">
        <f t="shared" si="155"/>
        <v>1634000</v>
      </c>
      <c r="J573" s="42">
        <v>0</v>
      </c>
      <c r="K573" s="24" t="s">
        <v>21</v>
      </c>
      <c r="L573" s="24">
        <f t="shared" si="156"/>
        <v>-834.92238947258966</v>
      </c>
      <c r="M573" s="32">
        <v>0</v>
      </c>
      <c r="N573" s="28" t="s">
        <v>21</v>
      </c>
      <c r="O573" s="31">
        <f t="shared" si="157"/>
        <v>1848.0104625476602</v>
      </c>
      <c r="P573" s="42">
        <f t="shared" si="158"/>
        <v>10</v>
      </c>
      <c r="Q573" s="42" t="s">
        <v>21</v>
      </c>
      <c r="R573" s="42">
        <v>0</v>
      </c>
      <c r="S573" s="32">
        <f t="shared" si="159"/>
        <v>10</v>
      </c>
      <c r="T573" s="42" t="s">
        <v>21</v>
      </c>
      <c r="U573" s="31">
        <f t="shared" si="160"/>
        <v>1848.0104625476602</v>
      </c>
      <c r="V573" s="24">
        <f t="shared" si="161"/>
        <v>1542945.311160638</v>
      </c>
      <c r="W573" s="42" t="s">
        <v>21</v>
      </c>
      <c r="X573" s="24">
        <f t="shared" si="162"/>
        <v>-8349.2238947258957</v>
      </c>
      <c r="Y573" s="42">
        <f t="shared" si="163"/>
        <v>10</v>
      </c>
      <c r="Z573" s="42" t="s">
        <v>21</v>
      </c>
      <c r="AA573" s="42">
        <f t="shared" si="164"/>
        <v>1013.0880730750705</v>
      </c>
      <c r="AB573" s="47">
        <f t="shared" si="152"/>
        <v>23.272455304861282</v>
      </c>
      <c r="AC573" s="42" t="s">
        <v>21</v>
      </c>
      <c r="AD573" s="42">
        <f t="shared" si="153"/>
        <v>1522.7823005801722</v>
      </c>
      <c r="AE573" s="42">
        <f t="shared" si="165"/>
        <v>1522.9601249330722</v>
      </c>
      <c r="AF573" s="31">
        <f t="shared" si="166"/>
        <v>89.124425291279309</v>
      </c>
      <c r="AG573" s="54">
        <f t="shared" si="167"/>
        <v>1.5229601249330722</v>
      </c>
      <c r="AH573" s="14">
        <f t="shared" si="168"/>
        <v>459.63120671380813</v>
      </c>
    </row>
    <row r="574" spans="8:34">
      <c r="H574" s="32">
        <f t="shared" si="154"/>
        <v>1636</v>
      </c>
      <c r="I574" s="50">
        <f t="shared" si="155"/>
        <v>1636000</v>
      </c>
      <c r="J574" s="42">
        <v>0</v>
      </c>
      <c r="K574" s="24" t="s">
        <v>21</v>
      </c>
      <c r="L574" s="24">
        <f t="shared" si="156"/>
        <v>-833.90170195489702</v>
      </c>
      <c r="M574" s="32">
        <v>0</v>
      </c>
      <c r="N574" s="28" t="s">
        <v>21</v>
      </c>
      <c r="O574" s="31">
        <f t="shared" si="157"/>
        <v>1850.2724092582448</v>
      </c>
      <c r="P574" s="42">
        <f t="shared" si="158"/>
        <v>10</v>
      </c>
      <c r="Q574" s="42" t="s">
        <v>21</v>
      </c>
      <c r="R574" s="42">
        <v>0</v>
      </c>
      <c r="S574" s="32">
        <f t="shared" si="159"/>
        <v>10</v>
      </c>
      <c r="T574" s="42" t="s">
        <v>21</v>
      </c>
      <c r="U574" s="31">
        <f t="shared" si="160"/>
        <v>1850.2724092582448</v>
      </c>
      <c r="V574" s="24">
        <f t="shared" si="161"/>
        <v>1542945.311160638</v>
      </c>
      <c r="W574" s="42" t="s">
        <v>21</v>
      </c>
      <c r="X574" s="24">
        <f t="shared" si="162"/>
        <v>-8339.01701954897</v>
      </c>
      <c r="Y574" s="42">
        <f t="shared" si="163"/>
        <v>10</v>
      </c>
      <c r="Z574" s="42" t="s">
        <v>21</v>
      </c>
      <c r="AA574" s="42">
        <f t="shared" si="164"/>
        <v>1016.3707073033478</v>
      </c>
      <c r="AB574" s="47">
        <f t="shared" si="152"/>
        <v>23.138871254742721</v>
      </c>
      <c r="AC574" s="42" t="s">
        <v>21</v>
      </c>
      <c r="AD574" s="42">
        <f t="shared" si="153"/>
        <v>1517.8653923834991</v>
      </c>
      <c r="AE574" s="42">
        <f t="shared" si="165"/>
        <v>1518.0417506638139</v>
      </c>
      <c r="AF574" s="31">
        <f t="shared" si="166"/>
        <v>89.126630735038447</v>
      </c>
      <c r="AG574" s="54">
        <f t="shared" si="167"/>
        <v>1.518041750663814</v>
      </c>
      <c r="AH574" s="14">
        <f t="shared" si="168"/>
        <v>461.12038729758376</v>
      </c>
    </row>
    <row r="575" spans="8:34">
      <c r="H575" s="32">
        <f t="shared" si="154"/>
        <v>1638</v>
      </c>
      <c r="I575" s="50">
        <f t="shared" si="155"/>
        <v>1638000</v>
      </c>
      <c r="J575" s="42">
        <v>0</v>
      </c>
      <c r="K575" s="24" t="s">
        <v>21</v>
      </c>
      <c r="L575" s="24">
        <f t="shared" si="156"/>
        <v>-832.88350695861493</v>
      </c>
      <c r="M575" s="32">
        <v>0</v>
      </c>
      <c r="N575" s="28" t="s">
        <v>21</v>
      </c>
      <c r="O575" s="31">
        <f t="shared" si="157"/>
        <v>1852.5343559688295</v>
      </c>
      <c r="P575" s="42">
        <f t="shared" si="158"/>
        <v>10</v>
      </c>
      <c r="Q575" s="42" t="s">
        <v>21</v>
      </c>
      <c r="R575" s="42">
        <v>0</v>
      </c>
      <c r="S575" s="32">
        <f t="shared" si="159"/>
        <v>10</v>
      </c>
      <c r="T575" s="42" t="s">
        <v>21</v>
      </c>
      <c r="U575" s="31">
        <f t="shared" si="160"/>
        <v>1852.5343559688295</v>
      </c>
      <c r="V575" s="24">
        <f t="shared" si="161"/>
        <v>1542945.3111606378</v>
      </c>
      <c r="W575" s="42" t="s">
        <v>21</v>
      </c>
      <c r="X575" s="24">
        <f t="shared" si="162"/>
        <v>-8328.83506958615</v>
      </c>
      <c r="Y575" s="42">
        <f t="shared" si="163"/>
        <v>10</v>
      </c>
      <c r="Z575" s="42" t="s">
        <v>21</v>
      </c>
      <c r="AA575" s="42">
        <f t="shared" si="164"/>
        <v>1019.6508490102145</v>
      </c>
      <c r="AB575" s="47">
        <f t="shared" si="152"/>
        <v>23.006574631684344</v>
      </c>
      <c r="AC575" s="42" t="s">
        <v>21</v>
      </c>
      <c r="AD575" s="42">
        <f t="shared" si="153"/>
        <v>1512.9838286427655</v>
      </c>
      <c r="AE575" s="42">
        <f t="shared" si="165"/>
        <v>1513.1587386030601</v>
      </c>
      <c r="AF575" s="31">
        <f t="shared" si="166"/>
        <v>89.128822121056018</v>
      </c>
      <c r="AG575" s="54">
        <f t="shared" si="167"/>
        <v>1.51315873860306</v>
      </c>
      <c r="AH575" s="14">
        <f t="shared" si="168"/>
        <v>462.60843766215578</v>
      </c>
    </row>
    <row r="576" spans="8:34">
      <c r="H576" s="32">
        <f t="shared" si="154"/>
        <v>1640</v>
      </c>
      <c r="I576" s="50">
        <f t="shared" si="155"/>
        <v>1640000</v>
      </c>
      <c r="J576" s="42">
        <v>0</v>
      </c>
      <c r="K576" s="24" t="s">
        <v>21</v>
      </c>
      <c r="L576" s="24">
        <f t="shared" si="156"/>
        <v>-831.86779536476308</v>
      </c>
      <c r="M576" s="32">
        <v>0</v>
      </c>
      <c r="N576" s="28" t="s">
        <v>21</v>
      </c>
      <c r="O576" s="31">
        <f t="shared" si="157"/>
        <v>1854.7963026794141</v>
      </c>
      <c r="P576" s="42">
        <f t="shared" si="158"/>
        <v>10</v>
      </c>
      <c r="Q576" s="42" t="s">
        <v>21</v>
      </c>
      <c r="R576" s="42">
        <v>0</v>
      </c>
      <c r="S576" s="32">
        <f t="shared" si="159"/>
        <v>10</v>
      </c>
      <c r="T576" s="42" t="s">
        <v>21</v>
      </c>
      <c r="U576" s="31">
        <f t="shared" si="160"/>
        <v>1854.7963026794141</v>
      </c>
      <c r="V576" s="24">
        <f t="shared" si="161"/>
        <v>1542945.311160638</v>
      </c>
      <c r="W576" s="42" t="s">
        <v>21</v>
      </c>
      <c r="X576" s="24">
        <f t="shared" si="162"/>
        <v>-8318.6779536476315</v>
      </c>
      <c r="Y576" s="42">
        <f t="shared" si="163"/>
        <v>10</v>
      </c>
      <c r="Z576" s="42" t="s">
        <v>21</v>
      </c>
      <c r="AA576" s="42">
        <f t="shared" si="164"/>
        <v>1022.928507314651</v>
      </c>
      <c r="AB576" s="47">
        <f t="shared" si="152"/>
        <v>22.875547988188913</v>
      </c>
      <c r="AC576" s="42" t="s">
        <v>21</v>
      </c>
      <c r="AD576" s="42">
        <f t="shared" si="153"/>
        <v>1508.1372203915118</v>
      </c>
      <c r="AE576" s="42">
        <f t="shared" si="165"/>
        <v>1508.3106994999391</v>
      </c>
      <c r="AF576" s="31">
        <f t="shared" si="166"/>
        <v>89.130999597277437</v>
      </c>
      <c r="AG576" s="54">
        <f t="shared" si="167"/>
        <v>1.5083106994999391</v>
      </c>
      <c r="AH576" s="14">
        <f t="shared" si="168"/>
        <v>464.09536193840961</v>
      </c>
    </row>
    <row r="577" spans="8:34">
      <c r="H577" s="32">
        <f t="shared" si="154"/>
        <v>1642</v>
      </c>
      <c r="I577" s="50">
        <f t="shared" si="155"/>
        <v>1642000</v>
      </c>
      <c r="J577" s="42">
        <v>0</v>
      </c>
      <c r="K577" s="24" t="s">
        <v>21</v>
      </c>
      <c r="L577" s="24">
        <f t="shared" si="156"/>
        <v>-830.85455809878897</v>
      </c>
      <c r="M577" s="32">
        <v>0</v>
      </c>
      <c r="N577" s="28" t="s">
        <v>21</v>
      </c>
      <c r="O577" s="31">
        <f t="shared" si="157"/>
        <v>1857.0582493899988</v>
      </c>
      <c r="P577" s="42">
        <f t="shared" si="158"/>
        <v>10</v>
      </c>
      <c r="Q577" s="42" t="s">
        <v>21</v>
      </c>
      <c r="R577" s="42">
        <v>0</v>
      </c>
      <c r="S577" s="32">
        <f t="shared" si="159"/>
        <v>10</v>
      </c>
      <c r="T577" s="42" t="s">
        <v>21</v>
      </c>
      <c r="U577" s="31">
        <f t="shared" si="160"/>
        <v>1857.0582493899988</v>
      </c>
      <c r="V577" s="24">
        <f t="shared" si="161"/>
        <v>1542945.311160638</v>
      </c>
      <c r="W577" s="42" t="s">
        <v>21</v>
      </c>
      <c r="X577" s="24">
        <f t="shared" si="162"/>
        <v>-8308.5455809878895</v>
      </c>
      <c r="Y577" s="42">
        <f t="shared" si="163"/>
        <v>10</v>
      </c>
      <c r="Z577" s="42" t="s">
        <v>21</v>
      </c>
      <c r="AA577" s="42">
        <f t="shared" si="164"/>
        <v>1026.2036912912099</v>
      </c>
      <c r="AB577" s="47">
        <f t="shared" si="152"/>
        <v>22.74577417996764</v>
      </c>
      <c r="AC577" s="42" t="s">
        <v>21</v>
      </c>
      <c r="AD577" s="42">
        <f t="shared" si="153"/>
        <v>1503.3251843771193</v>
      </c>
      <c r="AE577" s="42">
        <f t="shared" si="165"/>
        <v>1503.4972498230736</v>
      </c>
      <c r="AF577" s="31">
        <f t="shared" si="166"/>
        <v>89.133163309510749</v>
      </c>
      <c r="AG577" s="54">
        <f t="shared" si="167"/>
        <v>1.5034972498230736</v>
      </c>
      <c r="AH577" s="14">
        <f t="shared" si="168"/>
        <v>465.58116423716342</v>
      </c>
    </row>
    <row r="578" spans="8:34">
      <c r="H578" s="32">
        <f t="shared" si="154"/>
        <v>1644</v>
      </c>
      <c r="I578" s="50">
        <f t="shared" si="155"/>
        <v>1644000</v>
      </c>
      <c r="J578" s="42">
        <v>0</v>
      </c>
      <c r="K578" s="24" t="s">
        <v>21</v>
      </c>
      <c r="L578" s="24">
        <f t="shared" si="156"/>
        <v>-829.84378613029901</v>
      </c>
      <c r="M578" s="32">
        <v>0</v>
      </c>
      <c r="N578" s="28" t="s">
        <v>21</v>
      </c>
      <c r="O578" s="31">
        <f t="shared" si="157"/>
        <v>1859.3201961005834</v>
      </c>
      <c r="P578" s="42">
        <f t="shared" si="158"/>
        <v>10</v>
      </c>
      <c r="Q578" s="42" t="s">
        <v>21</v>
      </c>
      <c r="R578" s="42">
        <v>0</v>
      </c>
      <c r="S578" s="32">
        <f t="shared" si="159"/>
        <v>10</v>
      </c>
      <c r="T578" s="42" t="s">
        <v>21</v>
      </c>
      <c r="U578" s="31">
        <f t="shared" si="160"/>
        <v>1859.3201961005834</v>
      </c>
      <c r="V578" s="24">
        <f t="shared" si="161"/>
        <v>1542945.3111606382</v>
      </c>
      <c r="W578" s="42" t="s">
        <v>21</v>
      </c>
      <c r="X578" s="24">
        <f t="shared" si="162"/>
        <v>-8298.4378613029894</v>
      </c>
      <c r="Y578" s="42">
        <f t="shared" si="163"/>
        <v>10</v>
      </c>
      <c r="Z578" s="42" t="s">
        <v>21</v>
      </c>
      <c r="AA578" s="42">
        <f t="shared" si="164"/>
        <v>1029.4764099702843</v>
      </c>
      <c r="AB578" s="47">
        <f t="shared" si="152"/>
        <v>22.617236359536335</v>
      </c>
      <c r="AC578" s="42" t="s">
        <v>21</v>
      </c>
      <c r="AD578" s="42">
        <f t="shared" si="153"/>
        <v>1498.547342956186</v>
      </c>
      <c r="AE578" s="42">
        <f t="shared" si="165"/>
        <v>1498.7180116558243</v>
      </c>
      <c r="AF578" s="31">
        <f t="shared" si="166"/>
        <v>89.135313401459754</v>
      </c>
      <c r="AG578" s="54">
        <f t="shared" si="167"/>
        <v>1.4987180116558243</v>
      </c>
      <c r="AH578" s="14">
        <f t="shared" si="168"/>
        <v>467.06584864928726</v>
      </c>
    </row>
    <row r="579" spans="8:34">
      <c r="H579" s="32">
        <f t="shared" si="154"/>
        <v>1646</v>
      </c>
      <c r="I579" s="50">
        <f t="shared" si="155"/>
        <v>1646000</v>
      </c>
      <c r="J579" s="42">
        <v>0</v>
      </c>
      <c r="K579" s="24" t="s">
        <v>21</v>
      </c>
      <c r="L579" s="24">
        <f t="shared" si="156"/>
        <v>-828.83547047278955</v>
      </c>
      <c r="M579" s="32">
        <v>0</v>
      </c>
      <c r="N579" s="28" t="s">
        <v>21</v>
      </c>
      <c r="O579" s="31">
        <f t="shared" si="157"/>
        <v>1861.5821428111681</v>
      </c>
      <c r="P579" s="42">
        <f t="shared" si="158"/>
        <v>10</v>
      </c>
      <c r="Q579" s="42" t="s">
        <v>21</v>
      </c>
      <c r="R579" s="42">
        <v>0</v>
      </c>
      <c r="S579" s="32">
        <f t="shared" si="159"/>
        <v>10</v>
      </c>
      <c r="T579" s="42" t="s">
        <v>21</v>
      </c>
      <c r="U579" s="31">
        <f t="shared" si="160"/>
        <v>1861.5821428111681</v>
      </c>
      <c r="V579" s="24">
        <f t="shared" si="161"/>
        <v>1542945.3111606382</v>
      </c>
      <c r="W579" s="42" t="s">
        <v>21</v>
      </c>
      <c r="X579" s="24">
        <f t="shared" si="162"/>
        <v>-8288.3547047278953</v>
      </c>
      <c r="Y579" s="42">
        <f t="shared" si="163"/>
        <v>10</v>
      </c>
      <c r="Z579" s="42" t="s">
        <v>21</v>
      </c>
      <c r="AA579" s="42">
        <f t="shared" si="164"/>
        <v>1032.7466723383786</v>
      </c>
      <c r="AB579" s="47">
        <f t="shared" si="152"/>
        <v>22.489917969970126</v>
      </c>
      <c r="AC579" s="42" t="s">
        <v>21</v>
      </c>
      <c r="AD579" s="42">
        <f t="shared" si="153"/>
        <v>1493.8033239921858</v>
      </c>
      <c r="AE579" s="42">
        <f t="shared" si="165"/>
        <v>1493.9726125938184</v>
      </c>
      <c r="AF579" s="31">
        <f t="shared" si="166"/>
        <v>89.137450014763672</v>
      </c>
      <c r="AG579" s="54">
        <f t="shared" si="167"/>
        <v>1.4939726125938184</v>
      </c>
      <c r="AH579" s="14">
        <f t="shared" si="168"/>
        <v>468.54941924582397</v>
      </c>
    </row>
    <row r="580" spans="8:34">
      <c r="H580" s="32">
        <f t="shared" si="154"/>
        <v>1648</v>
      </c>
      <c r="I580" s="50">
        <f t="shared" si="155"/>
        <v>1648000</v>
      </c>
      <c r="J580" s="42">
        <v>0</v>
      </c>
      <c r="K580" s="24" t="s">
        <v>21</v>
      </c>
      <c r="L580" s="24">
        <f t="shared" si="156"/>
        <v>-827.82960218338064</v>
      </c>
      <c r="M580" s="32">
        <v>0</v>
      </c>
      <c r="N580" s="28" t="s">
        <v>21</v>
      </c>
      <c r="O580" s="31">
        <f t="shared" si="157"/>
        <v>1863.8440895217527</v>
      </c>
      <c r="P580" s="42">
        <f t="shared" si="158"/>
        <v>10</v>
      </c>
      <c r="Q580" s="42" t="s">
        <v>21</v>
      </c>
      <c r="R580" s="42">
        <v>0</v>
      </c>
      <c r="S580" s="32">
        <f t="shared" si="159"/>
        <v>10</v>
      </c>
      <c r="T580" s="42" t="s">
        <v>21</v>
      </c>
      <c r="U580" s="31">
        <f t="shared" si="160"/>
        <v>1863.8440895217527</v>
      </c>
      <c r="V580" s="24">
        <f t="shared" si="161"/>
        <v>1542945.3111606378</v>
      </c>
      <c r="W580" s="42" t="s">
        <v>21</v>
      </c>
      <c r="X580" s="24">
        <f t="shared" si="162"/>
        <v>-8278.2960218338067</v>
      </c>
      <c r="Y580" s="42">
        <f t="shared" si="163"/>
        <v>10</v>
      </c>
      <c r="Z580" s="42" t="s">
        <v>21</v>
      </c>
      <c r="AA580" s="42">
        <f t="shared" si="164"/>
        <v>1036.014487338372</v>
      </c>
      <c r="AB580" s="47">
        <f t="shared" si="152"/>
        <v>22.363802738812634</v>
      </c>
      <c r="AC580" s="42" t="s">
        <v>21</v>
      </c>
      <c r="AD580" s="42">
        <f t="shared" si="153"/>
        <v>1489.092760755364</v>
      </c>
      <c r="AE580" s="42">
        <f t="shared" si="165"/>
        <v>1489.2606856447169</v>
      </c>
      <c r="AF580" s="31">
        <f t="shared" si="166"/>
        <v>89.139573289039163</v>
      </c>
      <c r="AG580" s="54">
        <f t="shared" si="167"/>
        <v>1.4892606856447168</v>
      </c>
      <c r="AH580" s="14">
        <f t="shared" si="168"/>
        <v>470.03188007810905</v>
      </c>
    </row>
    <row r="581" spans="8:34">
      <c r="H581" s="32">
        <f t="shared" si="154"/>
        <v>1650</v>
      </c>
      <c r="I581" s="50">
        <f t="shared" si="155"/>
        <v>1650000</v>
      </c>
      <c r="J581" s="42">
        <v>0</v>
      </c>
      <c r="K581" s="24" t="s">
        <v>21</v>
      </c>
      <c r="L581" s="24">
        <f t="shared" si="156"/>
        <v>-826.82617236255237</v>
      </c>
      <c r="M581" s="32">
        <v>0</v>
      </c>
      <c r="N581" s="28" t="s">
        <v>21</v>
      </c>
      <c r="O581" s="31">
        <f t="shared" si="157"/>
        <v>1866.1060362323374</v>
      </c>
      <c r="P581" s="42">
        <f t="shared" si="158"/>
        <v>10</v>
      </c>
      <c r="Q581" s="42" t="s">
        <v>21</v>
      </c>
      <c r="R581" s="42">
        <v>0</v>
      </c>
      <c r="S581" s="32">
        <f t="shared" si="159"/>
        <v>10</v>
      </c>
      <c r="T581" s="42" t="s">
        <v>21</v>
      </c>
      <c r="U581" s="31">
        <f t="shared" si="160"/>
        <v>1866.1060362323374</v>
      </c>
      <c r="V581" s="24">
        <f t="shared" si="161"/>
        <v>1542945.311160638</v>
      </c>
      <c r="W581" s="42" t="s">
        <v>21</v>
      </c>
      <c r="X581" s="24">
        <f t="shared" si="162"/>
        <v>-8268.2617236255246</v>
      </c>
      <c r="Y581" s="42">
        <f t="shared" si="163"/>
        <v>10</v>
      </c>
      <c r="Z581" s="42" t="s">
        <v>21</v>
      </c>
      <c r="AA581" s="42">
        <f t="shared" si="164"/>
        <v>1039.279863869785</v>
      </c>
      <c r="AB581" s="47">
        <f t="shared" si="152"/>
        <v>22.238874672134965</v>
      </c>
      <c r="AC581" s="42" t="s">
        <v>21</v>
      </c>
      <c r="AD581" s="42">
        <f t="shared" si="153"/>
        <v>1484.4152918248112</v>
      </c>
      <c r="AE581" s="42">
        <f t="shared" si="165"/>
        <v>1484.5818691301677</v>
      </c>
      <c r="AF581" s="31">
        <f t="shared" si="166"/>
        <v>89.141683361910268</v>
      </c>
      <c r="AG581" s="54">
        <f t="shared" si="167"/>
        <v>1.4845818691301678</v>
      </c>
      <c r="AH581" s="14">
        <f t="shared" si="168"/>
        <v>471.51323517788711</v>
      </c>
    </row>
    <row r="582" spans="8:34">
      <c r="H582" s="32">
        <f t="shared" si="154"/>
        <v>1652</v>
      </c>
      <c r="I582" s="50">
        <f t="shared" si="155"/>
        <v>1652000</v>
      </c>
      <c r="J582" s="42">
        <v>0</v>
      </c>
      <c r="K582" s="24" t="s">
        <v>21</v>
      </c>
      <c r="L582" s="24">
        <f t="shared" si="156"/>
        <v>-825.825172153881</v>
      </c>
      <c r="M582" s="32">
        <v>0</v>
      </c>
      <c r="N582" s="28" t="s">
        <v>21</v>
      </c>
      <c r="O582" s="31">
        <f t="shared" si="157"/>
        <v>1868.367982942922</v>
      </c>
      <c r="P582" s="42">
        <f t="shared" si="158"/>
        <v>10</v>
      </c>
      <c r="Q582" s="42" t="s">
        <v>21</v>
      </c>
      <c r="R582" s="42">
        <v>0</v>
      </c>
      <c r="S582" s="32">
        <f t="shared" si="159"/>
        <v>10</v>
      </c>
      <c r="T582" s="42" t="s">
        <v>21</v>
      </c>
      <c r="U582" s="31">
        <f t="shared" si="160"/>
        <v>1868.367982942922</v>
      </c>
      <c r="V582" s="24">
        <f t="shared" si="161"/>
        <v>1542945.311160638</v>
      </c>
      <c r="W582" s="42" t="s">
        <v>21</v>
      </c>
      <c r="X582" s="24">
        <f t="shared" si="162"/>
        <v>-8258.2517215388107</v>
      </c>
      <c r="Y582" s="42">
        <f t="shared" si="163"/>
        <v>10</v>
      </c>
      <c r="Z582" s="42" t="s">
        <v>21</v>
      </c>
      <c r="AA582" s="42">
        <f t="shared" si="164"/>
        <v>1042.5428107890411</v>
      </c>
      <c r="AB582" s="47">
        <f t="shared" si="152"/>
        <v>22.11511804874041</v>
      </c>
      <c r="AC582" s="42" t="s">
        <v>21</v>
      </c>
      <c r="AD582" s="42">
        <f t="shared" si="153"/>
        <v>1479.770560992647</v>
      </c>
      <c r="AE582" s="42">
        <f t="shared" si="165"/>
        <v>1479.935806589868</v>
      </c>
      <c r="AF582" s="31">
        <f t="shared" si="166"/>
        <v>89.143780369047107</v>
      </c>
      <c r="AG582" s="54">
        <f t="shared" si="167"/>
        <v>1.479935806589868</v>
      </c>
      <c r="AH582" s="14">
        <f t="shared" si="168"/>
        <v>472.9934885574329</v>
      </c>
    </row>
    <row r="583" spans="8:34">
      <c r="H583" s="32">
        <f t="shared" si="154"/>
        <v>1654</v>
      </c>
      <c r="I583" s="50">
        <f t="shared" si="155"/>
        <v>1654000</v>
      </c>
      <c r="J583" s="42">
        <v>0</v>
      </c>
      <c r="K583" s="24" t="s">
        <v>21</v>
      </c>
      <c r="L583" s="24">
        <f t="shared" si="156"/>
        <v>-824.82659274377966</v>
      </c>
      <c r="M583" s="32">
        <v>0</v>
      </c>
      <c r="N583" s="28" t="s">
        <v>21</v>
      </c>
      <c r="O583" s="31">
        <f t="shared" si="157"/>
        <v>1870.6299296535067</v>
      </c>
      <c r="P583" s="42">
        <f t="shared" si="158"/>
        <v>10</v>
      </c>
      <c r="Q583" s="42" t="s">
        <v>21</v>
      </c>
      <c r="R583" s="42">
        <v>0</v>
      </c>
      <c r="S583" s="32">
        <f t="shared" si="159"/>
        <v>10</v>
      </c>
      <c r="T583" s="42" t="s">
        <v>21</v>
      </c>
      <c r="U583" s="31">
        <f t="shared" si="160"/>
        <v>1870.6299296535067</v>
      </c>
      <c r="V583" s="24">
        <f t="shared" si="161"/>
        <v>1542945.3111606382</v>
      </c>
      <c r="W583" s="42" t="s">
        <v>21</v>
      </c>
      <c r="X583" s="24">
        <f t="shared" si="162"/>
        <v>-8248.2659274377966</v>
      </c>
      <c r="Y583" s="42">
        <f t="shared" si="163"/>
        <v>10</v>
      </c>
      <c r="Z583" s="42" t="s">
        <v>21</v>
      </c>
      <c r="AA583" s="42">
        <f t="shared" si="164"/>
        <v>1045.803336909727</v>
      </c>
      <c r="AB583" s="47">
        <f t="shared" ref="AB583:AB646" si="169">(V583*Y583-X583*AA583)/(Y583^2+AA583^2)</f>
        <v>21.992517414510818</v>
      </c>
      <c r="AC583" s="42" t="s">
        <v>21</v>
      </c>
      <c r="AD583" s="42">
        <f t="shared" ref="AD583:AD646" si="170">(V583*AA583+X583*Y583)/(Y583^2+AA583^2)</f>
        <v>1475.1582171702898</v>
      </c>
      <c r="AE583" s="42">
        <f t="shared" si="165"/>
        <v>1475.3221466877176</v>
      </c>
      <c r="AF583" s="31">
        <f t="shared" si="166"/>
        <v>89.145864444202758</v>
      </c>
      <c r="AG583" s="54">
        <f t="shared" si="167"/>
        <v>1.4753221466877176</v>
      </c>
      <c r="AH583" s="14">
        <f t="shared" si="168"/>
        <v>474.47264420966457</v>
      </c>
    </row>
    <row r="584" spans="8:34">
      <c r="H584" s="32">
        <f t="shared" ref="H584:H647" si="171">H583+H$4</f>
        <v>1656</v>
      </c>
      <c r="I584" s="50">
        <f t="shared" ref="I584:I647" si="172">1000*H584</f>
        <v>1656000</v>
      </c>
      <c r="J584" s="42">
        <v>0</v>
      </c>
      <c r="K584" s="24" t="s">
        <v>21</v>
      </c>
      <c r="L584" s="24">
        <f t="shared" ref="L584:L647" si="173">-1/(E$20*I584*E$5)</f>
        <v>-823.83042536123889</v>
      </c>
      <c r="M584" s="32">
        <v>0</v>
      </c>
      <c r="N584" s="28" t="s">
        <v>21</v>
      </c>
      <c r="O584" s="31">
        <f t="shared" ref="O584:O647" si="174">E$20*I584*E$4</f>
        <v>1872.8918763640913</v>
      </c>
      <c r="P584" s="42">
        <f t="shared" ref="P584:P647" si="175">C$3</f>
        <v>10</v>
      </c>
      <c r="Q584" s="42" t="s">
        <v>21</v>
      </c>
      <c r="R584" s="42">
        <v>0</v>
      </c>
      <c r="S584" s="32">
        <f t="shared" ref="S584:S647" si="176">P584+M584</f>
        <v>10</v>
      </c>
      <c r="T584" s="42" t="s">
        <v>21</v>
      </c>
      <c r="U584" s="31">
        <f t="shared" ref="U584:U647" si="177">R584+O584</f>
        <v>1872.8918763640913</v>
      </c>
      <c r="V584" s="24">
        <f t="shared" ref="V584:V647" si="178">(J584*S584-L584*U584)</f>
        <v>1542945.3111606382</v>
      </c>
      <c r="W584" s="42" t="s">
        <v>21</v>
      </c>
      <c r="X584" s="24">
        <f t="shared" ref="X584:X647" si="179">(J584*U584+L584*S584)</f>
        <v>-8238.3042536123885</v>
      </c>
      <c r="Y584" s="42">
        <f t="shared" ref="Y584:Y647" si="180">J584+S584</f>
        <v>10</v>
      </c>
      <c r="Z584" s="42" t="s">
        <v>21</v>
      </c>
      <c r="AA584" s="42">
        <f t="shared" ref="AA584:AA647" si="181">L584+U584</f>
        <v>1049.0614510028524</v>
      </c>
      <c r="AB584" s="47">
        <f t="shared" si="169"/>
        <v>21.87105757689045</v>
      </c>
      <c r="AC584" s="42" t="s">
        <v>21</v>
      </c>
      <c r="AD584" s="42">
        <f t="shared" si="170"/>
        <v>1470.5779142967237</v>
      </c>
      <c r="AE584" s="42">
        <f t="shared" ref="AE584:AE647" si="182">SQRT(AB584^2+AD584^2)</f>
        <v>1470.7405431199734</v>
      </c>
      <c r="AF584" s="31">
        <f t="shared" ref="AF584:AF647" si="183">DEGREES(ASIN(AD584/AE584))</f>
        <v>89.147935719242014</v>
      </c>
      <c r="AG584" s="54">
        <f t="shared" ref="AG584:AG647" si="184">AE584/1000</f>
        <v>1.4707405431199734</v>
      </c>
      <c r="AH584" s="14">
        <f t="shared" ref="AH584:AH647" si="185">1000*C$6/AG584</f>
        <v>475.95070610826195</v>
      </c>
    </row>
    <row r="585" spans="8:34">
      <c r="H585" s="32">
        <f t="shared" si="171"/>
        <v>1658</v>
      </c>
      <c r="I585" s="50">
        <f t="shared" si="172"/>
        <v>1658000</v>
      </c>
      <c r="J585" s="42">
        <v>0</v>
      </c>
      <c r="K585" s="24" t="s">
        <v>21</v>
      </c>
      <c r="L585" s="24">
        <f t="shared" si="173"/>
        <v>-822.83666127757022</v>
      </c>
      <c r="M585" s="32">
        <v>0</v>
      </c>
      <c r="N585" s="28" t="s">
        <v>21</v>
      </c>
      <c r="O585" s="31">
        <f t="shared" si="174"/>
        <v>1875.153823074676</v>
      </c>
      <c r="P585" s="42">
        <f t="shared" si="175"/>
        <v>10</v>
      </c>
      <c r="Q585" s="42" t="s">
        <v>21</v>
      </c>
      <c r="R585" s="42">
        <v>0</v>
      </c>
      <c r="S585" s="32">
        <f t="shared" si="176"/>
        <v>10</v>
      </c>
      <c r="T585" s="42" t="s">
        <v>21</v>
      </c>
      <c r="U585" s="31">
        <f t="shared" si="177"/>
        <v>1875.153823074676</v>
      </c>
      <c r="V585" s="24">
        <f t="shared" si="178"/>
        <v>1542945.311160638</v>
      </c>
      <c r="W585" s="42" t="s">
        <v>21</v>
      </c>
      <c r="X585" s="24">
        <f t="shared" si="179"/>
        <v>-8228.3666127757024</v>
      </c>
      <c r="Y585" s="42">
        <f t="shared" si="180"/>
        <v>10</v>
      </c>
      <c r="Z585" s="42" t="s">
        <v>21</v>
      </c>
      <c r="AA585" s="42">
        <f t="shared" si="181"/>
        <v>1052.3171617971057</v>
      </c>
      <c r="AB585" s="47">
        <f t="shared" si="169"/>
        <v>21.750723599503768</v>
      </c>
      <c r="AC585" s="42" t="s">
        <v>21</v>
      </c>
      <c r="AD585" s="42">
        <f t="shared" si="170"/>
        <v>1466.0293112487432</v>
      </c>
      <c r="AE585" s="42">
        <f t="shared" si="182"/>
        <v>1466.1906545253814</v>
      </c>
      <c r="AF585" s="31">
        <f t="shared" si="183"/>
        <v>89.149994324183226</v>
      </c>
      <c r="AG585" s="54">
        <f t="shared" si="184"/>
        <v>1.4661906545253813</v>
      </c>
      <c r="AH585" s="14">
        <f t="shared" si="185"/>
        <v>477.4276782077813</v>
      </c>
    </row>
    <row r="586" spans="8:34">
      <c r="H586" s="32">
        <f t="shared" si="171"/>
        <v>1660</v>
      </c>
      <c r="I586" s="50">
        <f t="shared" si="172"/>
        <v>1660000</v>
      </c>
      <c r="J586" s="42">
        <v>0</v>
      </c>
      <c r="K586" s="24" t="s">
        <v>21</v>
      </c>
      <c r="L586" s="24">
        <f t="shared" si="173"/>
        <v>-821.84529180615141</v>
      </c>
      <c r="M586" s="32">
        <v>0</v>
      </c>
      <c r="N586" s="28" t="s">
        <v>21</v>
      </c>
      <c r="O586" s="31">
        <f t="shared" si="174"/>
        <v>1877.4157697852606</v>
      </c>
      <c r="P586" s="42">
        <f t="shared" si="175"/>
        <v>10</v>
      </c>
      <c r="Q586" s="42" t="s">
        <v>21</v>
      </c>
      <c r="R586" s="42">
        <v>0</v>
      </c>
      <c r="S586" s="32">
        <f t="shared" si="176"/>
        <v>10</v>
      </c>
      <c r="T586" s="42" t="s">
        <v>21</v>
      </c>
      <c r="U586" s="31">
        <f t="shared" si="177"/>
        <v>1877.4157697852606</v>
      </c>
      <c r="V586" s="24">
        <f t="shared" si="178"/>
        <v>1542945.311160638</v>
      </c>
      <c r="W586" s="42" t="s">
        <v>21</v>
      </c>
      <c r="X586" s="24">
        <f t="shared" si="179"/>
        <v>-8218.4529180615136</v>
      </c>
      <c r="Y586" s="42">
        <f t="shared" si="180"/>
        <v>10</v>
      </c>
      <c r="Z586" s="42" t="s">
        <v>21</v>
      </c>
      <c r="AA586" s="42">
        <f t="shared" si="181"/>
        <v>1055.5704779791092</v>
      </c>
      <c r="AB586" s="47">
        <f t="shared" si="169"/>
        <v>21.631500796903225</v>
      </c>
      <c r="AC586" s="42" t="s">
        <v>21</v>
      </c>
      <c r="AD586" s="42">
        <f t="shared" si="170"/>
        <v>1461.5120717531106</v>
      </c>
      <c r="AE586" s="42">
        <f t="shared" si="182"/>
        <v>1461.6721443972297</v>
      </c>
      <c r="AF586" s="31">
        <f t="shared" si="183"/>
        <v>89.15204038722149</v>
      </c>
      <c r="AG586" s="54">
        <f t="shared" si="184"/>
        <v>1.4616721443972296</v>
      </c>
      <c r="AH586" s="14">
        <f t="shared" si="185"/>
        <v>478.90356444376852</v>
      </c>
    </row>
    <row r="587" spans="8:34">
      <c r="H587" s="32">
        <f t="shared" si="171"/>
        <v>1662</v>
      </c>
      <c r="I587" s="50">
        <f t="shared" si="172"/>
        <v>1662000</v>
      </c>
      <c r="J587" s="42">
        <v>0</v>
      </c>
      <c r="K587" s="24" t="s">
        <v>21</v>
      </c>
      <c r="L587" s="24">
        <f t="shared" si="173"/>
        <v>-820.85630830217292</v>
      </c>
      <c r="M587" s="32">
        <v>0</v>
      </c>
      <c r="N587" s="28" t="s">
        <v>21</v>
      </c>
      <c r="O587" s="31">
        <f t="shared" si="174"/>
        <v>1879.6777164958453</v>
      </c>
      <c r="P587" s="42">
        <f t="shared" si="175"/>
        <v>10</v>
      </c>
      <c r="Q587" s="42" t="s">
        <v>21</v>
      </c>
      <c r="R587" s="42">
        <v>0</v>
      </c>
      <c r="S587" s="32">
        <f t="shared" si="176"/>
        <v>10</v>
      </c>
      <c r="T587" s="42" t="s">
        <v>21</v>
      </c>
      <c r="U587" s="31">
        <f t="shared" si="177"/>
        <v>1879.6777164958453</v>
      </c>
      <c r="V587" s="24">
        <f t="shared" si="178"/>
        <v>1542945.311160638</v>
      </c>
      <c r="W587" s="42" t="s">
        <v>21</v>
      </c>
      <c r="X587" s="24">
        <f t="shared" si="179"/>
        <v>-8208.5630830217287</v>
      </c>
      <c r="Y587" s="42">
        <f t="shared" si="180"/>
        <v>10</v>
      </c>
      <c r="Z587" s="42" t="s">
        <v>21</v>
      </c>
      <c r="AA587" s="42">
        <f t="shared" si="181"/>
        <v>1058.8214081936724</v>
      </c>
      <c r="AB587" s="47">
        <f t="shared" si="169"/>
        <v>21.513374729443502</v>
      </c>
      <c r="AC587" s="42" t="s">
        <v>21</v>
      </c>
      <c r="AD587" s="42">
        <f t="shared" si="170"/>
        <v>1457.0258643005809</v>
      </c>
      <c r="AE587" s="42">
        <f t="shared" si="182"/>
        <v>1457.1846809972662</v>
      </c>
      <c r="AF587" s="31">
        <f t="shared" si="183"/>
        <v>89.154074034767135</v>
      </c>
      <c r="AG587" s="54">
        <f t="shared" si="184"/>
        <v>1.4571846809972662</v>
      </c>
      <c r="AH587" s="14">
        <f t="shared" si="185"/>
        <v>480.37836873287392</v>
      </c>
    </row>
    <row r="588" spans="8:34">
      <c r="H588" s="32">
        <f t="shared" si="171"/>
        <v>1664</v>
      </c>
      <c r="I588" s="50">
        <f t="shared" si="172"/>
        <v>1664000</v>
      </c>
      <c r="J588" s="42">
        <v>0</v>
      </c>
      <c r="K588" s="24" t="s">
        <v>21</v>
      </c>
      <c r="L588" s="24">
        <f t="shared" si="173"/>
        <v>-819.86970216238672</v>
      </c>
      <c r="M588" s="32">
        <v>0</v>
      </c>
      <c r="N588" s="28" t="s">
        <v>21</v>
      </c>
      <c r="O588" s="31">
        <f t="shared" si="174"/>
        <v>1881.9396632064299</v>
      </c>
      <c r="P588" s="42">
        <f t="shared" si="175"/>
        <v>10</v>
      </c>
      <c r="Q588" s="42" t="s">
        <v>21</v>
      </c>
      <c r="R588" s="42">
        <v>0</v>
      </c>
      <c r="S588" s="32">
        <f t="shared" si="176"/>
        <v>10</v>
      </c>
      <c r="T588" s="42" t="s">
        <v>21</v>
      </c>
      <c r="U588" s="31">
        <f t="shared" si="177"/>
        <v>1881.9396632064299</v>
      </c>
      <c r="V588" s="24">
        <f t="shared" si="178"/>
        <v>1542945.311160638</v>
      </c>
      <c r="W588" s="42" t="s">
        <v>21</v>
      </c>
      <c r="X588" s="24">
        <f t="shared" si="179"/>
        <v>-8198.6970216238678</v>
      </c>
      <c r="Y588" s="42">
        <f t="shared" si="180"/>
        <v>10</v>
      </c>
      <c r="Z588" s="42" t="s">
        <v>21</v>
      </c>
      <c r="AA588" s="42">
        <f t="shared" si="181"/>
        <v>1062.0699610440433</v>
      </c>
      <c r="AB588" s="47">
        <f t="shared" si="169"/>
        <v>21.396331198278762</v>
      </c>
      <c r="AC588" s="42" t="s">
        <v>21</v>
      </c>
      <c r="AD588" s="42">
        <f t="shared" si="170"/>
        <v>1452.5703620617505</v>
      </c>
      <c r="AE588" s="42">
        <f t="shared" si="182"/>
        <v>1452.7279372714463</v>
      </c>
      <c r="AF588" s="31">
        <f t="shared" si="183"/>
        <v>89.156095391476583</v>
      </c>
      <c r="AG588" s="54">
        <f t="shared" si="184"/>
        <v>1.4527279372714463</v>
      </c>
      <c r="AH588" s="14">
        <f t="shared" si="185"/>
        <v>481.85209497296466</v>
      </c>
    </row>
    <row r="589" spans="8:34">
      <c r="H589" s="32">
        <f t="shared" si="171"/>
        <v>1666</v>
      </c>
      <c r="I589" s="50">
        <f t="shared" si="172"/>
        <v>1666000</v>
      </c>
      <c r="J589" s="42">
        <v>0</v>
      </c>
      <c r="K589" s="24" t="s">
        <v>21</v>
      </c>
      <c r="L589" s="24">
        <f t="shared" si="173"/>
        <v>-818.88546482485685</v>
      </c>
      <c r="M589" s="32">
        <v>0</v>
      </c>
      <c r="N589" s="28" t="s">
        <v>21</v>
      </c>
      <c r="O589" s="31">
        <f t="shared" si="174"/>
        <v>1884.2016099170146</v>
      </c>
      <c r="P589" s="42">
        <f t="shared" si="175"/>
        <v>10</v>
      </c>
      <c r="Q589" s="42" t="s">
        <v>21</v>
      </c>
      <c r="R589" s="42">
        <v>0</v>
      </c>
      <c r="S589" s="32">
        <f t="shared" si="176"/>
        <v>10</v>
      </c>
      <c r="T589" s="42" t="s">
        <v>21</v>
      </c>
      <c r="U589" s="31">
        <f t="shared" si="177"/>
        <v>1884.2016099170146</v>
      </c>
      <c r="V589" s="24">
        <f t="shared" si="178"/>
        <v>1542945.311160638</v>
      </c>
      <c r="W589" s="42" t="s">
        <v>21</v>
      </c>
      <c r="X589" s="24">
        <f t="shared" si="179"/>
        <v>-8188.854648248569</v>
      </c>
      <c r="Y589" s="42">
        <f t="shared" si="180"/>
        <v>10</v>
      </c>
      <c r="Z589" s="42" t="s">
        <v>21</v>
      </c>
      <c r="AA589" s="42">
        <f t="shared" si="181"/>
        <v>1065.3161450921577</v>
      </c>
      <c r="AB589" s="47">
        <f t="shared" si="169"/>
        <v>21.280356240479449</v>
      </c>
      <c r="AC589" s="42" t="s">
        <v>21</v>
      </c>
      <c r="AD589" s="42">
        <f t="shared" si="170"/>
        <v>1448.1452428046844</v>
      </c>
      <c r="AE589" s="42">
        <f t="shared" si="182"/>
        <v>1448.3015907674614</v>
      </c>
      <c r="AF589" s="31">
        <f t="shared" si="183"/>
        <v>89.158104580279669</v>
      </c>
      <c r="AG589" s="54">
        <f t="shared" si="184"/>
        <v>1.4483015907674615</v>
      </c>
      <c r="AH589" s="14">
        <f t="shared" si="185"/>
        <v>483.32474704323624</v>
      </c>
    </row>
    <row r="590" spans="8:34">
      <c r="H590" s="32">
        <f t="shared" si="171"/>
        <v>1668</v>
      </c>
      <c r="I590" s="50">
        <f t="shared" si="172"/>
        <v>1668000</v>
      </c>
      <c r="J590" s="42">
        <v>0</v>
      </c>
      <c r="K590" s="24" t="s">
        <v>21</v>
      </c>
      <c r="L590" s="24">
        <f t="shared" si="173"/>
        <v>-817.90358776871187</v>
      </c>
      <c r="M590" s="32">
        <v>0</v>
      </c>
      <c r="N590" s="28" t="s">
        <v>21</v>
      </c>
      <c r="O590" s="31">
        <f t="shared" si="174"/>
        <v>1886.4635566275992</v>
      </c>
      <c r="P590" s="42">
        <f t="shared" si="175"/>
        <v>10</v>
      </c>
      <c r="Q590" s="42" t="s">
        <v>21</v>
      </c>
      <c r="R590" s="42">
        <v>0</v>
      </c>
      <c r="S590" s="32">
        <f t="shared" si="176"/>
        <v>10</v>
      </c>
      <c r="T590" s="42" t="s">
        <v>21</v>
      </c>
      <c r="U590" s="31">
        <f t="shared" si="177"/>
        <v>1886.4635566275992</v>
      </c>
      <c r="V590" s="24">
        <f t="shared" si="178"/>
        <v>1542945.311160638</v>
      </c>
      <c r="W590" s="42" t="s">
        <v>21</v>
      </c>
      <c r="X590" s="24">
        <f t="shared" si="179"/>
        <v>-8179.035877687119</v>
      </c>
      <c r="Y590" s="42">
        <f t="shared" si="180"/>
        <v>10</v>
      </c>
      <c r="Z590" s="42" t="s">
        <v>21</v>
      </c>
      <c r="AA590" s="42">
        <f t="shared" si="181"/>
        <v>1068.5599688588873</v>
      </c>
      <c r="AB590" s="47">
        <f t="shared" si="169"/>
        <v>21.165436124265469</v>
      </c>
      <c r="AC590" s="42" t="s">
        <v>21</v>
      </c>
      <c r="AD590" s="42">
        <f t="shared" si="170"/>
        <v>1443.750188814276</v>
      </c>
      <c r="AE590" s="42">
        <f t="shared" si="182"/>
        <v>1443.9053235540023</v>
      </c>
      <c r="AF590" s="31">
        <f t="shared" si="183"/>
        <v>89.160101722412918</v>
      </c>
      <c r="AG590" s="54">
        <f t="shared" si="184"/>
        <v>1.4439053235540023</v>
      </c>
      <c r="AH590" s="14">
        <f t="shared" si="185"/>
        <v>484.79632880432405</v>
      </c>
    </row>
    <row r="591" spans="8:34">
      <c r="H591" s="32">
        <f t="shared" si="171"/>
        <v>1670</v>
      </c>
      <c r="I591" s="50">
        <f t="shared" si="172"/>
        <v>1670000</v>
      </c>
      <c r="J591" s="42">
        <v>0</v>
      </c>
      <c r="K591" s="24" t="s">
        <v>21</v>
      </c>
      <c r="L591" s="24">
        <f t="shared" si="173"/>
        <v>-816.92406251389912</v>
      </c>
      <c r="M591" s="32">
        <v>0</v>
      </c>
      <c r="N591" s="28" t="s">
        <v>21</v>
      </c>
      <c r="O591" s="31">
        <f t="shared" si="174"/>
        <v>1888.7255033381839</v>
      </c>
      <c r="P591" s="42">
        <f t="shared" si="175"/>
        <v>10</v>
      </c>
      <c r="Q591" s="42" t="s">
        <v>21</v>
      </c>
      <c r="R591" s="42">
        <v>0</v>
      </c>
      <c r="S591" s="32">
        <f t="shared" si="176"/>
        <v>10</v>
      </c>
      <c r="T591" s="42" t="s">
        <v>21</v>
      </c>
      <c r="U591" s="31">
        <f t="shared" si="177"/>
        <v>1888.7255033381839</v>
      </c>
      <c r="V591" s="24">
        <f t="shared" si="178"/>
        <v>1542945.3111606382</v>
      </c>
      <c r="W591" s="42" t="s">
        <v>21</v>
      </c>
      <c r="X591" s="24">
        <f t="shared" si="179"/>
        <v>-8169.2406251389912</v>
      </c>
      <c r="Y591" s="42">
        <f t="shared" si="180"/>
        <v>10</v>
      </c>
      <c r="Z591" s="42" t="s">
        <v>21</v>
      </c>
      <c r="AA591" s="42">
        <f t="shared" si="181"/>
        <v>1071.8014408242848</v>
      </c>
      <c r="AB591" s="47">
        <f t="shared" si="169"/>
        <v>21.051557344352428</v>
      </c>
      <c r="AC591" s="42" t="s">
        <v>21</v>
      </c>
      <c r="AD591" s="42">
        <f t="shared" si="170"/>
        <v>1439.3848868132998</v>
      </c>
      <c r="AE591" s="42">
        <f t="shared" si="182"/>
        <v>1439.5388221417156</v>
      </c>
      <c r="AF591" s="31">
        <f t="shared" si="183"/>
        <v>89.16208693744872</v>
      </c>
      <c r="AG591" s="54">
        <f t="shared" si="184"/>
        <v>1.4395388221417156</v>
      </c>
      <c r="AH591" s="14">
        <f t="shared" si="185"/>
        <v>486.26684409841391</v>
      </c>
    </row>
    <row r="592" spans="8:34">
      <c r="H592" s="32">
        <f t="shared" si="171"/>
        <v>1672</v>
      </c>
      <c r="I592" s="50">
        <f t="shared" si="172"/>
        <v>1672000</v>
      </c>
      <c r="J592" s="42">
        <v>0</v>
      </c>
      <c r="K592" s="24" t="s">
        <v>21</v>
      </c>
      <c r="L592" s="24">
        <f t="shared" si="173"/>
        <v>-815.94688062093985</v>
      </c>
      <c r="M592" s="32">
        <v>0</v>
      </c>
      <c r="N592" s="28" t="s">
        <v>21</v>
      </c>
      <c r="O592" s="31">
        <f t="shared" si="174"/>
        <v>1890.9874500487686</v>
      </c>
      <c r="P592" s="42">
        <f t="shared" si="175"/>
        <v>10</v>
      </c>
      <c r="Q592" s="42" t="s">
        <v>21</v>
      </c>
      <c r="R592" s="42">
        <v>0</v>
      </c>
      <c r="S592" s="32">
        <f t="shared" si="176"/>
        <v>10</v>
      </c>
      <c r="T592" s="42" t="s">
        <v>21</v>
      </c>
      <c r="U592" s="31">
        <f t="shared" si="177"/>
        <v>1890.9874500487686</v>
      </c>
      <c r="V592" s="24">
        <f t="shared" si="178"/>
        <v>1542945.311160638</v>
      </c>
      <c r="W592" s="42" t="s">
        <v>21</v>
      </c>
      <c r="X592" s="24">
        <f t="shared" si="179"/>
        <v>-8159.4688062093983</v>
      </c>
      <c r="Y592" s="42">
        <f t="shared" si="180"/>
        <v>10</v>
      </c>
      <c r="Z592" s="42" t="s">
        <v>21</v>
      </c>
      <c r="AA592" s="42">
        <f t="shared" si="181"/>
        <v>1075.0405694278288</v>
      </c>
      <c r="AB592" s="47">
        <f t="shared" si="169"/>
        <v>20.938706617407984</v>
      </c>
      <c r="AC592" s="42" t="s">
        <v>21</v>
      </c>
      <c r="AD592" s="42">
        <f t="shared" si="170"/>
        <v>1435.0490278851128</v>
      </c>
      <c r="AE592" s="42">
        <f t="shared" si="182"/>
        <v>1435.2017774058172</v>
      </c>
      <c r="AF592" s="31">
        <f t="shared" si="183"/>
        <v>89.164060343321552</v>
      </c>
      <c r="AG592" s="54">
        <f t="shared" si="184"/>
        <v>1.4352017774058172</v>
      </c>
      <c r="AH592" s="14">
        <f t="shared" si="185"/>
        <v>487.73629674935125</v>
      </c>
    </row>
    <row r="593" spans="8:34">
      <c r="H593" s="32">
        <f t="shared" si="171"/>
        <v>1674</v>
      </c>
      <c r="I593" s="50">
        <f t="shared" si="172"/>
        <v>1674000</v>
      </c>
      <c r="J593" s="42">
        <v>0</v>
      </c>
      <c r="K593" s="24" t="s">
        <v>21</v>
      </c>
      <c r="L593" s="24">
        <f t="shared" si="173"/>
        <v>-814.97203369068791</v>
      </c>
      <c r="M593" s="32">
        <v>0</v>
      </c>
      <c r="N593" s="28" t="s">
        <v>21</v>
      </c>
      <c r="O593" s="31">
        <f t="shared" si="174"/>
        <v>1893.2493967593532</v>
      </c>
      <c r="P593" s="42">
        <f t="shared" si="175"/>
        <v>10</v>
      </c>
      <c r="Q593" s="42" t="s">
        <v>21</v>
      </c>
      <c r="R593" s="42">
        <v>0</v>
      </c>
      <c r="S593" s="32">
        <f t="shared" si="176"/>
        <v>10</v>
      </c>
      <c r="T593" s="42" t="s">
        <v>21</v>
      </c>
      <c r="U593" s="31">
        <f t="shared" si="177"/>
        <v>1893.2493967593532</v>
      </c>
      <c r="V593" s="24">
        <f t="shared" si="178"/>
        <v>1542945.3111606382</v>
      </c>
      <c r="W593" s="42" t="s">
        <v>21</v>
      </c>
      <c r="X593" s="24">
        <f t="shared" si="179"/>
        <v>-8149.7203369068793</v>
      </c>
      <c r="Y593" s="42">
        <f t="shared" si="180"/>
        <v>10</v>
      </c>
      <c r="Z593" s="42" t="s">
        <v>21</v>
      </c>
      <c r="AA593" s="42">
        <f t="shared" si="181"/>
        <v>1078.2773630686652</v>
      </c>
      <c r="AB593" s="47">
        <f t="shared" si="169"/>
        <v>20.826870877615288</v>
      </c>
      <c r="AC593" s="42" t="s">
        <v>21</v>
      </c>
      <c r="AD593" s="42">
        <f t="shared" si="170"/>
        <v>1430.7423073979712</v>
      </c>
      <c r="AE593" s="42">
        <f t="shared" si="182"/>
        <v>1430.8938845103166</v>
      </c>
      <c r="AF593" s="31">
        <f t="shared" si="183"/>
        <v>89.166022056359907</v>
      </c>
      <c r="AG593" s="54">
        <f t="shared" si="184"/>
        <v>1.4308938845103167</v>
      </c>
      <c r="AH593" s="14">
        <f t="shared" si="185"/>
        <v>489.20469056274942</v>
      </c>
    </row>
    <row r="594" spans="8:34">
      <c r="H594" s="32">
        <f t="shared" si="171"/>
        <v>1676</v>
      </c>
      <c r="I594" s="50">
        <f t="shared" si="172"/>
        <v>1676000</v>
      </c>
      <c r="J594" s="42">
        <v>0</v>
      </c>
      <c r="K594" s="24" t="s">
        <v>21</v>
      </c>
      <c r="L594" s="24">
        <f t="shared" si="173"/>
        <v>-813.9995133640881</v>
      </c>
      <c r="M594" s="32">
        <v>0</v>
      </c>
      <c r="N594" s="28" t="s">
        <v>21</v>
      </c>
      <c r="O594" s="31">
        <f t="shared" si="174"/>
        <v>1895.5113434699379</v>
      </c>
      <c r="P594" s="42">
        <f t="shared" si="175"/>
        <v>10</v>
      </c>
      <c r="Q594" s="42" t="s">
        <v>21</v>
      </c>
      <c r="R594" s="42">
        <v>0</v>
      </c>
      <c r="S594" s="32">
        <f t="shared" si="176"/>
        <v>10</v>
      </c>
      <c r="T594" s="42" t="s">
        <v>21</v>
      </c>
      <c r="U594" s="31">
        <f t="shared" si="177"/>
        <v>1895.5113434699379</v>
      </c>
      <c r="V594" s="24">
        <f t="shared" si="178"/>
        <v>1542945.3111606382</v>
      </c>
      <c r="W594" s="42" t="s">
        <v>21</v>
      </c>
      <c r="X594" s="24">
        <f t="shared" si="179"/>
        <v>-8139.9951336408812</v>
      </c>
      <c r="Y594" s="42">
        <f t="shared" si="180"/>
        <v>10</v>
      </c>
      <c r="Z594" s="42" t="s">
        <v>21</v>
      </c>
      <c r="AA594" s="42">
        <f t="shared" si="181"/>
        <v>1081.5118301058496</v>
      </c>
      <c r="AB594" s="47">
        <f t="shared" si="169"/>
        <v>20.716037272340493</v>
      </c>
      <c r="AC594" s="42" t="s">
        <v>21</v>
      </c>
      <c r="AD594" s="42">
        <f t="shared" si="170"/>
        <v>1426.4644249309083</v>
      </c>
      <c r="AE594" s="42">
        <f t="shared" si="182"/>
        <v>1426.6148428338099</v>
      </c>
      <c r="AF594" s="31">
        <f t="shared" si="183"/>
        <v>89.167972191310369</v>
      </c>
      <c r="AG594" s="54">
        <f t="shared" si="184"/>
        <v>1.4266148428338099</v>
      </c>
      <c r="AH594" s="14">
        <f t="shared" si="185"/>
        <v>490.6720293260995</v>
      </c>
    </row>
    <row r="595" spans="8:34">
      <c r="H595" s="32">
        <f t="shared" si="171"/>
        <v>1678</v>
      </c>
      <c r="I595" s="50">
        <f t="shared" si="172"/>
        <v>1678000</v>
      </c>
      <c r="J595" s="42">
        <v>0</v>
      </c>
      <c r="K595" s="24" t="s">
        <v>21</v>
      </c>
      <c r="L595" s="24">
        <f t="shared" si="173"/>
        <v>-813.02931132193771</v>
      </c>
      <c r="M595" s="32">
        <v>0</v>
      </c>
      <c r="N595" s="28" t="s">
        <v>21</v>
      </c>
      <c r="O595" s="31">
        <f t="shared" si="174"/>
        <v>1897.7732901805225</v>
      </c>
      <c r="P595" s="42">
        <f t="shared" si="175"/>
        <v>10</v>
      </c>
      <c r="Q595" s="42" t="s">
        <v>21</v>
      </c>
      <c r="R595" s="42">
        <v>0</v>
      </c>
      <c r="S595" s="32">
        <f t="shared" si="176"/>
        <v>10</v>
      </c>
      <c r="T595" s="42" t="s">
        <v>21</v>
      </c>
      <c r="U595" s="31">
        <f t="shared" si="177"/>
        <v>1897.7732901805225</v>
      </c>
      <c r="V595" s="24">
        <f t="shared" si="178"/>
        <v>1542945.311160638</v>
      </c>
      <c r="W595" s="42" t="s">
        <v>21</v>
      </c>
      <c r="X595" s="24">
        <f t="shared" si="179"/>
        <v>-8130.2931132193771</v>
      </c>
      <c r="Y595" s="42">
        <f t="shared" si="180"/>
        <v>10</v>
      </c>
      <c r="Z595" s="42" t="s">
        <v>21</v>
      </c>
      <c r="AA595" s="42">
        <f t="shared" si="181"/>
        <v>1084.7439788585848</v>
      </c>
      <c r="AB595" s="47">
        <f t="shared" si="169"/>
        <v>20.606193157901789</v>
      </c>
      <c r="AC595" s="42" t="s">
        <v>21</v>
      </c>
      <c r="AD595" s="42">
        <f t="shared" si="170"/>
        <v>1422.2150842011558</v>
      </c>
      <c r="AE595" s="42">
        <f t="shared" si="182"/>
        <v>1422.3643558968151</v>
      </c>
      <c r="AF595" s="31">
        <f t="shared" si="183"/>
        <v>89.169910861368706</v>
      </c>
      <c r="AG595" s="54">
        <f t="shared" si="184"/>
        <v>1.4223643558968151</v>
      </c>
      <c r="AH595" s="14">
        <f t="shared" si="185"/>
        <v>492.13831680887625</v>
      </c>
    </row>
    <row r="596" spans="8:34">
      <c r="H596" s="32">
        <f t="shared" si="171"/>
        <v>1680</v>
      </c>
      <c r="I596" s="50">
        <f t="shared" si="172"/>
        <v>1680000</v>
      </c>
      <c r="J596" s="42">
        <v>0</v>
      </c>
      <c r="K596" s="24" t="s">
        <v>21</v>
      </c>
      <c r="L596" s="24">
        <f t="shared" si="173"/>
        <v>-812.06141928464967</v>
      </c>
      <c r="M596" s="32">
        <v>0</v>
      </c>
      <c r="N596" s="28" t="s">
        <v>21</v>
      </c>
      <c r="O596" s="31">
        <f t="shared" si="174"/>
        <v>1900.0352368911072</v>
      </c>
      <c r="P596" s="42">
        <f t="shared" si="175"/>
        <v>10</v>
      </c>
      <c r="Q596" s="42" t="s">
        <v>21</v>
      </c>
      <c r="R596" s="42">
        <v>0</v>
      </c>
      <c r="S596" s="32">
        <f t="shared" si="176"/>
        <v>10</v>
      </c>
      <c r="T596" s="42" t="s">
        <v>21</v>
      </c>
      <c r="U596" s="31">
        <f t="shared" si="177"/>
        <v>1900.0352368911072</v>
      </c>
      <c r="V596" s="24">
        <f t="shared" si="178"/>
        <v>1542945.311160638</v>
      </c>
      <c r="W596" s="42" t="s">
        <v>21</v>
      </c>
      <c r="X596" s="24">
        <f t="shared" si="179"/>
        <v>-8120.6141928464967</v>
      </c>
      <c r="Y596" s="42">
        <f t="shared" si="180"/>
        <v>10</v>
      </c>
      <c r="Z596" s="42" t="s">
        <v>21</v>
      </c>
      <c r="AA596" s="42">
        <f t="shared" si="181"/>
        <v>1087.9738176064575</v>
      </c>
      <c r="AB596" s="47">
        <f t="shared" si="169"/>
        <v>20.497326095437035</v>
      </c>
      <c r="AC596" s="42" t="s">
        <v>21</v>
      </c>
      <c r="AD596" s="42">
        <f t="shared" si="170"/>
        <v>1417.9939929930599</v>
      </c>
      <c r="AE596" s="42">
        <f t="shared" si="182"/>
        <v>1418.1421312906068</v>
      </c>
      <c r="AF596" s="31">
        <f t="shared" si="183"/>
        <v>89.171838178202634</v>
      </c>
      <c r="AG596" s="54">
        <f t="shared" si="184"/>
        <v>1.4181421312906068</v>
      </c>
      <c r="AH596" s="14">
        <f t="shared" si="185"/>
        <v>493.60355676264402</v>
      </c>
    </row>
    <row r="597" spans="8:34">
      <c r="H597" s="32">
        <f t="shared" si="171"/>
        <v>1682</v>
      </c>
      <c r="I597" s="50">
        <f t="shared" si="172"/>
        <v>1682000</v>
      </c>
      <c r="J597" s="42">
        <v>0</v>
      </c>
      <c r="K597" s="24" t="s">
        <v>21</v>
      </c>
      <c r="L597" s="24">
        <f t="shared" si="173"/>
        <v>-811.09582901201634</v>
      </c>
      <c r="M597" s="32">
        <v>0</v>
      </c>
      <c r="N597" s="28" t="s">
        <v>21</v>
      </c>
      <c r="O597" s="31">
        <f t="shared" si="174"/>
        <v>1902.2971836016918</v>
      </c>
      <c r="P597" s="42">
        <f t="shared" si="175"/>
        <v>10</v>
      </c>
      <c r="Q597" s="42" t="s">
        <v>21</v>
      </c>
      <c r="R597" s="42">
        <v>0</v>
      </c>
      <c r="S597" s="32">
        <f t="shared" si="176"/>
        <v>10</v>
      </c>
      <c r="T597" s="42" t="s">
        <v>21</v>
      </c>
      <c r="U597" s="31">
        <f t="shared" si="177"/>
        <v>1902.2971836016918</v>
      </c>
      <c r="V597" s="24">
        <f t="shared" si="178"/>
        <v>1542945.311160638</v>
      </c>
      <c r="W597" s="42" t="s">
        <v>21</v>
      </c>
      <c r="X597" s="24">
        <f t="shared" si="179"/>
        <v>-8110.9582901201629</v>
      </c>
      <c r="Y597" s="42">
        <f t="shared" si="180"/>
        <v>10</v>
      </c>
      <c r="Z597" s="42" t="s">
        <v>21</v>
      </c>
      <c r="AA597" s="42">
        <f t="shared" si="181"/>
        <v>1091.2013545896755</v>
      </c>
      <c r="AB597" s="47">
        <f t="shared" si="169"/>
        <v>20.389423846867331</v>
      </c>
      <c r="AC597" s="42" t="s">
        <v>21</v>
      </c>
      <c r="AD597" s="42">
        <f t="shared" si="170"/>
        <v>1413.8008630884501</v>
      </c>
      <c r="AE597" s="42">
        <f t="shared" si="182"/>
        <v>1413.9478806075044</v>
      </c>
      <c r="AF597" s="31">
        <f t="shared" si="183"/>
        <v>89.17375425197848</v>
      </c>
      <c r="AG597" s="54">
        <f t="shared" si="184"/>
        <v>1.4139478806075045</v>
      </c>
      <c r="AH597" s="14">
        <f t="shared" si="185"/>
        <v>495.0677529211643</v>
      </c>
    </row>
    <row r="598" spans="8:34">
      <c r="H598" s="32">
        <f t="shared" si="171"/>
        <v>1684</v>
      </c>
      <c r="I598" s="50">
        <f t="shared" si="172"/>
        <v>1684000</v>
      </c>
      <c r="J598" s="42">
        <v>0</v>
      </c>
      <c r="K598" s="24" t="s">
        <v>21</v>
      </c>
      <c r="L598" s="24">
        <f t="shared" si="173"/>
        <v>-810.13253230297596</v>
      </c>
      <c r="M598" s="32">
        <v>0</v>
      </c>
      <c r="N598" s="28" t="s">
        <v>21</v>
      </c>
      <c r="O598" s="31">
        <f t="shared" si="174"/>
        <v>1904.5591303122765</v>
      </c>
      <c r="P598" s="42">
        <f t="shared" si="175"/>
        <v>10</v>
      </c>
      <c r="Q598" s="42" t="s">
        <v>21</v>
      </c>
      <c r="R598" s="42">
        <v>0</v>
      </c>
      <c r="S598" s="32">
        <f t="shared" si="176"/>
        <v>10</v>
      </c>
      <c r="T598" s="42" t="s">
        <v>21</v>
      </c>
      <c r="U598" s="31">
        <f t="shared" si="177"/>
        <v>1904.5591303122765</v>
      </c>
      <c r="V598" s="24">
        <f t="shared" si="178"/>
        <v>1542945.3111606382</v>
      </c>
      <c r="W598" s="42" t="s">
        <v>21</v>
      </c>
      <c r="X598" s="24">
        <f t="shared" si="179"/>
        <v>-8101.3253230297596</v>
      </c>
      <c r="Y598" s="42">
        <f t="shared" si="180"/>
        <v>10</v>
      </c>
      <c r="Z598" s="42" t="s">
        <v>21</v>
      </c>
      <c r="AA598" s="42">
        <f t="shared" si="181"/>
        <v>1094.4265980093005</v>
      </c>
      <c r="AB598" s="47">
        <f t="shared" si="169"/>
        <v>20.282474370954176</v>
      </c>
      <c r="AC598" s="42" t="s">
        <v>21</v>
      </c>
      <c r="AD598" s="42">
        <f t="shared" si="170"/>
        <v>1409.6354101984448</v>
      </c>
      <c r="AE598" s="42">
        <f t="shared" si="182"/>
        <v>1409.781319372599</v>
      </c>
      <c r="AF598" s="31">
        <f t="shared" si="183"/>
        <v>89.175659191388661</v>
      </c>
      <c r="AG598" s="54">
        <f t="shared" si="184"/>
        <v>1.409781319372599</v>
      </c>
      <c r="AH598" s="14">
        <f t="shared" si="185"/>
        <v>496.53090900049943</v>
      </c>
    </row>
    <row r="599" spans="8:34">
      <c r="H599" s="32">
        <f t="shared" si="171"/>
        <v>1686</v>
      </c>
      <c r="I599" s="50">
        <f t="shared" si="172"/>
        <v>1686000</v>
      </c>
      <c r="J599" s="42">
        <v>0</v>
      </c>
      <c r="K599" s="24" t="s">
        <v>21</v>
      </c>
      <c r="L599" s="24">
        <f t="shared" si="173"/>
        <v>-809.17152099538043</v>
      </c>
      <c r="M599" s="32">
        <v>0</v>
      </c>
      <c r="N599" s="28" t="s">
        <v>21</v>
      </c>
      <c r="O599" s="31">
        <f t="shared" si="174"/>
        <v>1906.8210770228611</v>
      </c>
      <c r="P599" s="42">
        <f t="shared" si="175"/>
        <v>10</v>
      </c>
      <c r="Q599" s="42" t="s">
        <v>21</v>
      </c>
      <c r="R599" s="42">
        <v>0</v>
      </c>
      <c r="S599" s="32">
        <f t="shared" si="176"/>
        <v>10</v>
      </c>
      <c r="T599" s="42" t="s">
        <v>21</v>
      </c>
      <c r="U599" s="31">
        <f t="shared" si="177"/>
        <v>1906.8210770228611</v>
      </c>
      <c r="V599" s="24">
        <f t="shared" si="178"/>
        <v>1542945.311160638</v>
      </c>
      <c r="W599" s="42" t="s">
        <v>21</v>
      </c>
      <c r="X599" s="24">
        <f t="shared" si="179"/>
        <v>-8091.7152099538043</v>
      </c>
      <c r="Y599" s="42">
        <f t="shared" si="180"/>
        <v>10</v>
      </c>
      <c r="Z599" s="42" t="s">
        <v>21</v>
      </c>
      <c r="AA599" s="42">
        <f t="shared" si="181"/>
        <v>1097.6495560274807</v>
      </c>
      <c r="AB599" s="47">
        <f t="shared" si="169"/>
        <v>20.176465819447497</v>
      </c>
      <c r="AC599" s="42" t="s">
        <v>21</v>
      </c>
      <c r="AD599" s="42">
        <f t="shared" si="170"/>
        <v>1405.4973538966378</v>
      </c>
      <c r="AE599" s="42">
        <f t="shared" si="182"/>
        <v>1405.642166976864</v>
      </c>
      <c r="AF599" s="31">
        <f t="shared" si="183"/>
        <v>89.177553103675578</v>
      </c>
      <c r="AG599" s="54">
        <f t="shared" si="184"/>
        <v>1.4056421669768639</v>
      </c>
      <c r="AH599" s="14">
        <f t="shared" si="185"/>
        <v>497.9930286991181</v>
      </c>
    </row>
    <row r="600" spans="8:34">
      <c r="H600" s="32">
        <f t="shared" si="171"/>
        <v>1688</v>
      </c>
      <c r="I600" s="50">
        <f t="shared" si="172"/>
        <v>1688000</v>
      </c>
      <c r="J600" s="42">
        <v>0</v>
      </c>
      <c r="K600" s="24" t="s">
        <v>21</v>
      </c>
      <c r="L600" s="24">
        <f t="shared" si="173"/>
        <v>-808.21278696576508</v>
      </c>
      <c r="M600" s="32">
        <v>0</v>
      </c>
      <c r="N600" s="28" t="s">
        <v>21</v>
      </c>
      <c r="O600" s="31">
        <f t="shared" si="174"/>
        <v>1909.0830237334458</v>
      </c>
      <c r="P600" s="42">
        <f t="shared" si="175"/>
        <v>10</v>
      </c>
      <c r="Q600" s="42" t="s">
        <v>21</v>
      </c>
      <c r="R600" s="42">
        <v>0</v>
      </c>
      <c r="S600" s="32">
        <f t="shared" si="176"/>
        <v>10</v>
      </c>
      <c r="T600" s="42" t="s">
        <v>21</v>
      </c>
      <c r="U600" s="31">
        <f t="shared" si="177"/>
        <v>1909.0830237334458</v>
      </c>
      <c r="V600" s="24">
        <f t="shared" si="178"/>
        <v>1542945.311160638</v>
      </c>
      <c r="W600" s="42" t="s">
        <v>21</v>
      </c>
      <c r="X600" s="24">
        <f t="shared" si="179"/>
        <v>-8082.127869657651</v>
      </c>
      <c r="Y600" s="42">
        <f t="shared" si="180"/>
        <v>10</v>
      </c>
      <c r="Z600" s="42" t="s">
        <v>21</v>
      </c>
      <c r="AA600" s="42">
        <f t="shared" si="181"/>
        <v>1100.8702367676806</v>
      </c>
      <c r="AB600" s="47">
        <f t="shared" si="169"/>
        <v>20.07138653332235</v>
      </c>
      <c r="AC600" s="42" t="s">
        <v>21</v>
      </c>
      <c r="AD600" s="42">
        <f t="shared" si="170"/>
        <v>1401.386417553656</v>
      </c>
      <c r="AE600" s="42">
        <f t="shared" si="182"/>
        <v>1401.5301466116382</v>
      </c>
      <c r="AF600" s="31">
        <f t="shared" si="183"/>
        <v>89.179436094654505</v>
      </c>
      <c r="AG600" s="54">
        <f t="shared" si="184"/>
        <v>1.4015301466116381</v>
      </c>
      <c r="AH600" s="14">
        <f t="shared" si="185"/>
        <v>499.45411569799717</v>
      </c>
    </row>
    <row r="601" spans="8:34">
      <c r="H601" s="32">
        <f t="shared" si="171"/>
        <v>1690</v>
      </c>
      <c r="I601" s="50">
        <f t="shared" si="172"/>
        <v>1690000</v>
      </c>
      <c r="J601" s="42">
        <v>0</v>
      </c>
      <c r="K601" s="24" t="s">
        <v>21</v>
      </c>
      <c r="L601" s="24">
        <f t="shared" si="173"/>
        <v>-807.25632212911921</v>
      </c>
      <c r="M601" s="32">
        <v>0</v>
      </c>
      <c r="N601" s="28" t="s">
        <v>21</v>
      </c>
      <c r="O601" s="31">
        <f t="shared" si="174"/>
        <v>1911.3449704440304</v>
      </c>
      <c r="P601" s="42">
        <f t="shared" si="175"/>
        <v>10</v>
      </c>
      <c r="Q601" s="42" t="s">
        <v>21</v>
      </c>
      <c r="R601" s="42">
        <v>0</v>
      </c>
      <c r="S601" s="32">
        <f t="shared" si="176"/>
        <v>10</v>
      </c>
      <c r="T601" s="42" t="s">
        <v>21</v>
      </c>
      <c r="U601" s="31">
        <f t="shared" si="177"/>
        <v>1911.3449704440304</v>
      </c>
      <c r="V601" s="24">
        <f t="shared" si="178"/>
        <v>1542945.311160638</v>
      </c>
      <c r="W601" s="42" t="s">
        <v>21</v>
      </c>
      <c r="X601" s="24">
        <f t="shared" si="179"/>
        <v>-8072.5632212911923</v>
      </c>
      <c r="Y601" s="42">
        <f t="shared" si="180"/>
        <v>10</v>
      </c>
      <c r="Z601" s="42" t="s">
        <v>21</v>
      </c>
      <c r="AA601" s="42">
        <f t="shared" si="181"/>
        <v>1104.0886483149111</v>
      </c>
      <c r="AB601" s="47">
        <f t="shared" si="169"/>
        <v>19.967225039101734</v>
      </c>
      <c r="AC601" s="42" t="s">
        <v>21</v>
      </c>
      <c r="AD601" s="42">
        <f t="shared" si="170"/>
        <v>1397.3023282730292</v>
      </c>
      <c r="AE601" s="42">
        <f t="shared" si="182"/>
        <v>1397.4449852044231</v>
      </c>
      <c r="AF601" s="31">
        <f t="shared" si="183"/>
        <v>89.181308268740295</v>
      </c>
      <c r="AG601" s="54">
        <f t="shared" si="184"/>
        <v>1.3974449852044231</v>
      </c>
      <c r="AH601" s="14">
        <f t="shared" si="185"/>
        <v>500.9141736607267</v>
      </c>
    </row>
    <row r="602" spans="8:34">
      <c r="H602" s="32">
        <f t="shared" si="171"/>
        <v>1692</v>
      </c>
      <c r="I602" s="50">
        <f t="shared" si="172"/>
        <v>1692000</v>
      </c>
      <c r="J602" s="42">
        <v>0</v>
      </c>
      <c r="K602" s="24" t="s">
        <v>21</v>
      </c>
      <c r="L602" s="24">
        <f t="shared" si="173"/>
        <v>-806.30211843865925</v>
      </c>
      <c r="M602" s="32">
        <v>0</v>
      </c>
      <c r="N602" s="28" t="s">
        <v>21</v>
      </c>
      <c r="O602" s="31">
        <f t="shared" si="174"/>
        <v>1913.6069171546151</v>
      </c>
      <c r="P602" s="42">
        <f t="shared" si="175"/>
        <v>10</v>
      </c>
      <c r="Q602" s="42" t="s">
        <v>21</v>
      </c>
      <c r="R602" s="42">
        <v>0</v>
      </c>
      <c r="S602" s="32">
        <f t="shared" si="176"/>
        <v>10</v>
      </c>
      <c r="T602" s="42" t="s">
        <v>21</v>
      </c>
      <c r="U602" s="31">
        <f t="shared" si="177"/>
        <v>1913.6069171546151</v>
      </c>
      <c r="V602" s="24">
        <f t="shared" si="178"/>
        <v>1542945.311160638</v>
      </c>
      <c r="W602" s="42" t="s">
        <v>21</v>
      </c>
      <c r="X602" s="24">
        <f t="shared" si="179"/>
        <v>-8063.0211843865927</v>
      </c>
      <c r="Y602" s="42">
        <f t="shared" si="180"/>
        <v>10</v>
      </c>
      <c r="Z602" s="42" t="s">
        <v>21</v>
      </c>
      <c r="AA602" s="42">
        <f t="shared" si="181"/>
        <v>1107.3047987159557</v>
      </c>
      <c r="AB602" s="47">
        <f t="shared" si="169"/>
        <v>19.863970045263507</v>
      </c>
      <c r="AC602" s="42" t="s">
        <v>21</v>
      </c>
      <c r="AD602" s="42">
        <f t="shared" si="170"/>
        <v>1393.2448168283686</v>
      </c>
      <c r="AE602" s="42">
        <f t="shared" si="182"/>
        <v>1393.3864133559912</v>
      </c>
      <c r="AF602" s="31">
        <f t="shared" si="183"/>
        <v>89.183169728969602</v>
      </c>
      <c r="AG602" s="54">
        <f t="shared" si="184"/>
        <v>1.3933864133559912</v>
      </c>
      <c r="AH602" s="14">
        <f t="shared" si="185"/>
        <v>502.37320623361035</v>
      </c>
    </row>
    <row r="603" spans="8:34">
      <c r="H603" s="32">
        <f t="shared" si="171"/>
        <v>1694</v>
      </c>
      <c r="I603" s="50">
        <f t="shared" si="172"/>
        <v>1694000</v>
      </c>
      <c r="J603" s="42">
        <v>0</v>
      </c>
      <c r="K603" s="24" t="s">
        <v>21</v>
      </c>
      <c r="L603" s="24">
        <f t="shared" si="173"/>
        <v>-805.35016788560301</v>
      </c>
      <c r="M603" s="32">
        <v>0</v>
      </c>
      <c r="N603" s="28" t="s">
        <v>21</v>
      </c>
      <c r="O603" s="31">
        <f t="shared" si="174"/>
        <v>1915.8688638651997</v>
      </c>
      <c r="P603" s="42">
        <f t="shared" si="175"/>
        <v>10</v>
      </c>
      <c r="Q603" s="42" t="s">
        <v>21</v>
      </c>
      <c r="R603" s="42">
        <v>0</v>
      </c>
      <c r="S603" s="32">
        <f t="shared" si="176"/>
        <v>10</v>
      </c>
      <c r="T603" s="42" t="s">
        <v>21</v>
      </c>
      <c r="U603" s="31">
        <f t="shared" si="177"/>
        <v>1915.8688638651997</v>
      </c>
      <c r="V603" s="24">
        <f t="shared" si="178"/>
        <v>1542945.311160638</v>
      </c>
      <c r="W603" s="42" t="s">
        <v>21</v>
      </c>
      <c r="X603" s="24">
        <f t="shared" si="179"/>
        <v>-8053.5016788560297</v>
      </c>
      <c r="Y603" s="42">
        <f t="shared" si="180"/>
        <v>10</v>
      </c>
      <c r="Z603" s="42" t="s">
        <v>21</v>
      </c>
      <c r="AA603" s="42">
        <f t="shared" si="181"/>
        <v>1110.5186959795967</v>
      </c>
      <c r="AB603" s="47">
        <f t="shared" si="169"/>
        <v>19.761610438728937</v>
      </c>
      <c r="AC603" s="42" t="s">
        <v>21</v>
      </c>
      <c r="AD603" s="42">
        <f t="shared" si="170"/>
        <v>1389.2136176018016</v>
      </c>
      <c r="AE603" s="42">
        <f t="shared" si="182"/>
        <v>1389.3541652787517</v>
      </c>
      <c r="AF603" s="31">
        <f t="shared" si="183"/>
        <v>89.185020577020168</v>
      </c>
      <c r="AG603" s="54">
        <f t="shared" si="184"/>
        <v>1.3893541652787518</v>
      </c>
      <c r="AH603" s="14">
        <f t="shared" si="185"/>
        <v>503.83121704576757</v>
      </c>
    </row>
    <row r="604" spans="8:34">
      <c r="H604" s="32">
        <f t="shared" si="171"/>
        <v>1696</v>
      </c>
      <c r="I604" s="50">
        <f t="shared" si="172"/>
        <v>1696000</v>
      </c>
      <c r="J604" s="42">
        <v>0</v>
      </c>
      <c r="K604" s="24" t="s">
        <v>21</v>
      </c>
      <c r="L604" s="24">
        <f t="shared" si="173"/>
        <v>-804.40046249894544</v>
      </c>
      <c r="M604" s="32">
        <v>0</v>
      </c>
      <c r="N604" s="28" t="s">
        <v>21</v>
      </c>
      <c r="O604" s="31">
        <f t="shared" si="174"/>
        <v>1918.1308105757844</v>
      </c>
      <c r="P604" s="42">
        <f t="shared" si="175"/>
        <v>10</v>
      </c>
      <c r="Q604" s="42" t="s">
        <v>21</v>
      </c>
      <c r="R604" s="42">
        <v>0</v>
      </c>
      <c r="S604" s="32">
        <f t="shared" si="176"/>
        <v>10</v>
      </c>
      <c r="T604" s="42" t="s">
        <v>21</v>
      </c>
      <c r="U604" s="31">
        <f t="shared" si="177"/>
        <v>1918.1308105757844</v>
      </c>
      <c r="V604" s="24">
        <f t="shared" si="178"/>
        <v>1542945.311160638</v>
      </c>
      <c r="W604" s="42" t="s">
        <v>21</v>
      </c>
      <c r="X604" s="24">
        <f t="shared" si="179"/>
        <v>-8044.0046249894549</v>
      </c>
      <c r="Y604" s="42">
        <f t="shared" si="180"/>
        <v>10</v>
      </c>
      <c r="Z604" s="42" t="s">
        <v>21</v>
      </c>
      <c r="AA604" s="42">
        <f t="shared" si="181"/>
        <v>1113.7303480768389</v>
      </c>
      <c r="AB604" s="47">
        <f t="shared" si="169"/>
        <v>19.66013528143101</v>
      </c>
      <c r="AC604" s="42" t="s">
        <v>21</v>
      </c>
      <c r="AD604" s="42">
        <f t="shared" si="170"/>
        <v>1385.2084685236446</v>
      </c>
      <c r="AE604" s="42">
        <f t="shared" si="182"/>
        <v>1385.3479787363551</v>
      </c>
      <c r="AF604" s="31">
        <f t="shared" si="183"/>
        <v>89.186860913242398</v>
      </c>
      <c r="AG604" s="54">
        <f t="shared" si="184"/>
        <v>1.3853479787363552</v>
      </c>
      <c r="AH604" s="14">
        <f t="shared" si="185"/>
        <v>505.28820970923482</v>
      </c>
    </row>
    <row r="605" spans="8:34">
      <c r="H605" s="32">
        <f t="shared" si="171"/>
        <v>1698</v>
      </c>
      <c r="I605" s="50">
        <f t="shared" si="172"/>
        <v>1698000</v>
      </c>
      <c r="J605" s="42">
        <v>0</v>
      </c>
      <c r="K605" s="24" t="s">
        <v>21</v>
      </c>
      <c r="L605" s="24">
        <f t="shared" si="173"/>
        <v>-803.45299434523645</v>
      </c>
      <c r="M605" s="32">
        <v>0</v>
      </c>
      <c r="N605" s="28" t="s">
        <v>21</v>
      </c>
      <c r="O605" s="31">
        <f t="shared" si="174"/>
        <v>1920.3927572863688</v>
      </c>
      <c r="P605" s="42">
        <f t="shared" si="175"/>
        <v>10</v>
      </c>
      <c r="Q605" s="42" t="s">
        <v>21</v>
      </c>
      <c r="R605" s="42">
        <v>0</v>
      </c>
      <c r="S605" s="32">
        <f t="shared" si="176"/>
        <v>10</v>
      </c>
      <c r="T605" s="42" t="s">
        <v>21</v>
      </c>
      <c r="U605" s="31">
        <f t="shared" si="177"/>
        <v>1920.3927572863688</v>
      </c>
      <c r="V605" s="24">
        <f t="shared" si="178"/>
        <v>1542945.311160638</v>
      </c>
      <c r="W605" s="42" t="s">
        <v>21</v>
      </c>
      <c r="X605" s="24">
        <f t="shared" si="179"/>
        <v>-8034.529943452364</v>
      </c>
      <c r="Y605" s="42">
        <f t="shared" si="180"/>
        <v>10</v>
      </c>
      <c r="Z605" s="42" t="s">
        <v>21</v>
      </c>
      <c r="AA605" s="42">
        <f t="shared" si="181"/>
        <v>1116.9397629411324</v>
      </c>
      <c r="AB605" s="47">
        <f t="shared" si="169"/>
        <v>19.559533806960211</v>
      </c>
      <c r="AC605" s="42" t="s">
        <v>21</v>
      </c>
      <c r="AD605" s="42">
        <f t="shared" si="170"/>
        <v>1381.229111013284</v>
      </c>
      <c r="AE605" s="42">
        <f t="shared" si="182"/>
        <v>1381.367594984511</v>
      </c>
      <c r="AF605" s="31">
        <f t="shared" si="183"/>
        <v>89.188690836670816</v>
      </c>
      <c r="AG605" s="54">
        <f t="shared" si="184"/>
        <v>1.381367594984511</v>
      </c>
      <c r="AH605" s="14">
        <f t="shared" si="185"/>
        <v>506.74418781906417</v>
      </c>
    </row>
    <row r="606" spans="8:34">
      <c r="H606" s="32">
        <f t="shared" si="171"/>
        <v>1700</v>
      </c>
      <c r="I606" s="50">
        <f t="shared" si="172"/>
        <v>1700000</v>
      </c>
      <c r="J606" s="42">
        <v>0</v>
      </c>
      <c r="K606" s="24" t="s">
        <v>21</v>
      </c>
      <c r="L606" s="24">
        <f t="shared" si="173"/>
        <v>-802.50775552835967</v>
      </c>
      <c r="M606" s="32">
        <v>0</v>
      </c>
      <c r="N606" s="28" t="s">
        <v>21</v>
      </c>
      <c r="O606" s="31">
        <f t="shared" si="174"/>
        <v>1922.6547039969535</v>
      </c>
      <c r="P606" s="42">
        <f t="shared" si="175"/>
        <v>10</v>
      </c>
      <c r="Q606" s="42" t="s">
        <v>21</v>
      </c>
      <c r="R606" s="42">
        <v>0</v>
      </c>
      <c r="S606" s="32">
        <f t="shared" si="176"/>
        <v>10</v>
      </c>
      <c r="T606" s="42" t="s">
        <v>21</v>
      </c>
      <c r="U606" s="31">
        <f t="shared" si="177"/>
        <v>1922.6547039969535</v>
      </c>
      <c r="V606" s="24">
        <f t="shared" si="178"/>
        <v>1542945.3111606378</v>
      </c>
      <c r="W606" s="42" t="s">
        <v>21</v>
      </c>
      <c r="X606" s="24">
        <f t="shared" si="179"/>
        <v>-8025.0775552835967</v>
      </c>
      <c r="Y606" s="42">
        <f t="shared" si="180"/>
        <v>10</v>
      </c>
      <c r="Z606" s="42" t="s">
        <v>21</v>
      </c>
      <c r="AA606" s="42">
        <f t="shared" si="181"/>
        <v>1120.1469484685938</v>
      </c>
      <c r="AB606" s="47">
        <f t="shared" si="169"/>
        <v>19.459795417285886</v>
      </c>
      <c r="AC606" s="42" t="s">
        <v>21</v>
      </c>
      <c r="AD606" s="42">
        <f t="shared" si="170"/>
        <v>1377.2752899212312</v>
      </c>
      <c r="AE606" s="42">
        <f t="shared" si="182"/>
        <v>1377.4127587129772</v>
      </c>
      <c r="AF606" s="31">
        <f t="shared" si="183"/>
        <v>89.190510445052951</v>
      </c>
      <c r="AG606" s="54">
        <f t="shared" si="184"/>
        <v>1.3774127587129772</v>
      </c>
      <c r="AH606" s="14">
        <f t="shared" si="185"/>
        <v>508.19915495342434</v>
      </c>
    </row>
    <row r="607" spans="8:34">
      <c r="H607" s="32">
        <f t="shared" si="171"/>
        <v>1702</v>
      </c>
      <c r="I607" s="50">
        <f t="shared" si="172"/>
        <v>1702000</v>
      </c>
      <c r="J607" s="42">
        <v>0</v>
      </c>
      <c r="K607" s="24" t="s">
        <v>21</v>
      </c>
      <c r="L607" s="24">
        <f t="shared" si="173"/>
        <v>-801.56473818931352</v>
      </c>
      <c r="M607" s="32">
        <v>0</v>
      </c>
      <c r="N607" s="28" t="s">
        <v>21</v>
      </c>
      <c r="O607" s="31">
        <f t="shared" si="174"/>
        <v>1924.9166507075381</v>
      </c>
      <c r="P607" s="42">
        <f t="shared" si="175"/>
        <v>10</v>
      </c>
      <c r="Q607" s="42" t="s">
        <v>21</v>
      </c>
      <c r="R607" s="42">
        <v>0</v>
      </c>
      <c r="S607" s="32">
        <f t="shared" si="176"/>
        <v>10</v>
      </c>
      <c r="T607" s="42" t="s">
        <v>21</v>
      </c>
      <c r="U607" s="31">
        <f t="shared" si="177"/>
        <v>1924.9166507075381</v>
      </c>
      <c r="V607" s="24">
        <f t="shared" si="178"/>
        <v>1542945.311160638</v>
      </c>
      <c r="W607" s="42" t="s">
        <v>21</v>
      </c>
      <c r="X607" s="24">
        <f t="shared" si="179"/>
        <v>-8015.6473818931354</v>
      </c>
      <c r="Y607" s="42">
        <f t="shared" si="180"/>
        <v>10</v>
      </c>
      <c r="Z607" s="42" t="s">
        <v>21</v>
      </c>
      <c r="AA607" s="42">
        <f t="shared" si="181"/>
        <v>1123.3519125182247</v>
      </c>
      <c r="AB607" s="47">
        <f t="shared" si="169"/>
        <v>19.360909679551234</v>
      </c>
      <c r="AC607" s="42" t="s">
        <v>21</v>
      </c>
      <c r="AD607" s="42">
        <f t="shared" si="170"/>
        <v>1373.346753472335</v>
      </c>
      <c r="AE607" s="42">
        <f t="shared" si="182"/>
        <v>1373.4832179887101</v>
      </c>
      <c r="AF607" s="31">
        <f t="shared" si="183"/>
        <v>89.192319834868698</v>
      </c>
      <c r="AG607" s="54">
        <f t="shared" si="184"/>
        <v>1.37348321798871</v>
      </c>
      <c r="AH607" s="14">
        <f t="shared" si="185"/>
        <v>509.65311467369816</v>
      </c>
    </row>
    <row r="608" spans="8:34">
      <c r="H608" s="32">
        <f t="shared" si="171"/>
        <v>1704</v>
      </c>
      <c r="I608" s="50">
        <f t="shared" si="172"/>
        <v>1704000</v>
      </c>
      <c r="J608" s="42">
        <v>0</v>
      </c>
      <c r="K608" s="24" t="s">
        <v>21</v>
      </c>
      <c r="L608" s="24">
        <f t="shared" si="173"/>
        <v>-800.62393450599268</v>
      </c>
      <c r="M608" s="32">
        <v>0</v>
      </c>
      <c r="N608" s="28" t="s">
        <v>21</v>
      </c>
      <c r="O608" s="31">
        <f t="shared" si="174"/>
        <v>1927.1785974181228</v>
      </c>
      <c r="P608" s="42">
        <f t="shared" si="175"/>
        <v>10</v>
      </c>
      <c r="Q608" s="42" t="s">
        <v>21</v>
      </c>
      <c r="R608" s="42">
        <v>0</v>
      </c>
      <c r="S608" s="32">
        <f t="shared" si="176"/>
        <v>10</v>
      </c>
      <c r="T608" s="42" t="s">
        <v>21</v>
      </c>
      <c r="U608" s="31">
        <f t="shared" si="177"/>
        <v>1927.1785974181228</v>
      </c>
      <c r="V608" s="24">
        <f t="shared" si="178"/>
        <v>1542945.311160638</v>
      </c>
      <c r="W608" s="42" t="s">
        <v>21</v>
      </c>
      <c r="X608" s="24">
        <f t="shared" si="179"/>
        <v>-8006.2393450599266</v>
      </c>
      <c r="Y608" s="42">
        <f t="shared" si="180"/>
        <v>10</v>
      </c>
      <c r="Z608" s="42" t="s">
        <v>21</v>
      </c>
      <c r="AA608" s="42">
        <f t="shared" si="181"/>
        <v>1126.55466291213</v>
      </c>
      <c r="AB608" s="47">
        <f t="shared" si="169"/>
        <v>19.26286632293996</v>
      </c>
      <c r="AC608" s="42" t="s">
        <v>21</v>
      </c>
      <c r="AD608" s="42">
        <f t="shared" si="170"/>
        <v>1369.4432532101123</v>
      </c>
      <c r="AE608" s="42">
        <f t="shared" si="182"/>
        <v>1369.5787242001356</v>
      </c>
      <c r="AF608" s="31">
        <f t="shared" si="183"/>
        <v>89.194119101349855</v>
      </c>
      <c r="AG608" s="54">
        <f t="shared" si="184"/>
        <v>1.3695787242001356</v>
      </c>
      <c r="AH608" s="14">
        <f t="shared" si="185"/>
        <v>511.10607052458084</v>
      </c>
    </row>
    <row r="609" spans="8:34">
      <c r="H609" s="32">
        <f t="shared" si="171"/>
        <v>1706</v>
      </c>
      <c r="I609" s="50">
        <f t="shared" si="172"/>
        <v>1706000</v>
      </c>
      <c r="J609" s="42">
        <v>0</v>
      </c>
      <c r="K609" s="24" t="s">
        <v>21</v>
      </c>
      <c r="L609" s="24">
        <f t="shared" si="173"/>
        <v>-799.68533669297267</v>
      </c>
      <c r="M609" s="32">
        <v>0</v>
      </c>
      <c r="N609" s="28" t="s">
        <v>21</v>
      </c>
      <c r="O609" s="31">
        <f t="shared" si="174"/>
        <v>1929.4405441287074</v>
      </c>
      <c r="P609" s="42">
        <f t="shared" si="175"/>
        <v>10</v>
      </c>
      <c r="Q609" s="42" t="s">
        <v>21</v>
      </c>
      <c r="R609" s="42">
        <v>0</v>
      </c>
      <c r="S609" s="32">
        <f t="shared" si="176"/>
        <v>10</v>
      </c>
      <c r="T609" s="42" t="s">
        <v>21</v>
      </c>
      <c r="U609" s="31">
        <f t="shared" si="177"/>
        <v>1929.4405441287074</v>
      </c>
      <c r="V609" s="24">
        <f t="shared" si="178"/>
        <v>1542945.3111606378</v>
      </c>
      <c r="W609" s="42" t="s">
        <v>21</v>
      </c>
      <c r="X609" s="24">
        <f t="shared" si="179"/>
        <v>-7996.8533669297267</v>
      </c>
      <c r="Y609" s="42">
        <f t="shared" si="180"/>
        <v>10</v>
      </c>
      <c r="Z609" s="42" t="s">
        <v>21</v>
      </c>
      <c r="AA609" s="42">
        <f t="shared" si="181"/>
        <v>1129.7552074357347</v>
      </c>
      <c r="AB609" s="47">
        <f t="shared" si="169"/>
        <v>19.165655235612807</v>
      </c>
      <c r="AC609" s="42" t="s">
        <v>21</v>
      </c>
      <c r="AD609" s="42">
        <f t="shared" si="170"/>
        <v>1365.5645439421796</v>
      </c>
      <c r="AE609" s="42">
        <f t="shared" si="182"/>
        <v>1365.6990320025213</v>
      </c>
      <c r="AF609" s="31">
        <f t="shared" si="183"/>
        <v>89.195908338501255</v>
      </c>
      <c r="AG609" s="54">
        <f t="shared" si="184"/>
        <v>1.3656990320025213</v>
      </c>
      <c r="AH609" s="14">
        <f t="shared" si="185"/>
        <v>512.55802603417794</v>
      </c>
    </row>
    <row r="610" spans="8:34">
      <c r="H610" s="32">
        <f t="shared" si="171"/>
        <v>1708</v>
      </c>
      <c r="I610" s="50">
        <f t="shared" si="172"/>
        <v>1708000</v>
      </c>
      <c r="J610" s="42">
        <v>0</v>
      </c>
      <c r="K610" s="24" t="s">
        <v>21</v>
      </c>
      <c r="L610" s="24">
        <f t="shared" si="173"/>
        <v>-798.74893700129473</v>
      </c>
      <c r="M610" s="32">
        <v>0</v>
      </c>
      <c r="N610" s="28" t="s">
        <v>21</v>
      </c>
      <c r="O610" s="31">
        <f t="shared" si="174"/>
        <v>1931.7024908392921</v>
      </c>
      <c r="P610" s="42">
        <f t="shared" si="175"/>
        <v>10</v>
      </c>
      <c r="Q610" s="42" t="s">
        <v>21</v>
      </c>
      <c r="R610" s="42">
        <v>0</v>
      </c>
      <c r="S610" s="32">
        <f t="shared" si="176"/>
        <v>10</v>
      </c>
      <c r="T610" s="42" t="s">
        <v>21</v>
      </c>
      <c r="U610" s="31">
        <f t="shared" si="177"/>
        <v>1931.7024908392921</v>
      </c>
      <c r="V610" s="24">
        <f t="shared" si="178"/>
        <v>1542945.3111606378</v>
      </c>
      <c r="W610" s="42" t="s">
        <v>21</v>
      </c>
      <c r="X610" s="24">
        <f t="shared" si="179"/>
        <v>-7987.4893700129469</v>
      </c>
      <c r="Y610" s="42">
        <f t="shared" si="180"/>
        <v>10</v>
      </c>
      <c r="Z610" s="42" t="s">
        <v>21</v>
      </c>
      <c r="AA610" s="42">
        <f t="shared" si="181"/>
        <v>1132.9535538379973</v>
      </c>
      <c r="AB610" s="47">
        <f t="shared" si="169"/>
        <v>19.069266461712203</v>
      </c>
      <c r="AC610" s="42" t="s">
        <v>21</v>
      </c>
      <c r="AD610" s="42">
        <f t="shared" si="170"/>
        <v>1361.7103836867627</v>
      </c>
      <c r="AE610" s="42">
        <f t="shared" si="182"/>
        <v>1361.8438992644269</v>
      </c>
      <c r="AF610" s="31">
        <f t="shared" si="183"/>
        <v>89.197687639121895</v>
      </c>
      <c r="AG610" s="54">
        <f t="shared" si="184"/>
        <v>1.3618438992644268</v>
      </c>
      <c r="AH610" s="14">
        <f t="shared" si="185"/>
        <v>514.00898471410062</v>
      </c>
    </row>
    <row r="611" spans="8:34">
      <c r="H611" s="32">
        <f t="shared" si="171"/>
        <v>1710</v>
      </c>
      <c r="I611" s="50">
        <f t="shared" si="172"/>
        <v>1710000</v>
      </c>
      <c r="J611" s="42">
        <v>0</v>
      </c>
      <c r="K611" s="24" t="s">
        <v>21</v>
      </c>
      <c r="L611" s="24">
        <f t="shared" si="173"/>
        <v>-797.81472771825236</v>
      </c>
      <c r="M611" s="32">
        <v>0</v>
      </c>
      <c r="N611" s="28" t="s">
        <v>21</v>
      </c>
      <c r="O611" s="31">
        <f t="shared" si="174"/>
        <v>1933.9644375498767</v>
      </c>
      <c r="P611" s="42">
        <f t="shared" si="175"/>
        <v>10</v>
      </c>
      <c r="Q611" s="42" t="s">
        <v>21</v>
      </c>
      <c r="R611" s="42">
        <v>0</v>
      </c>
      <c r="S611" s="32">
        <f t="shared" si="176"/>
        <v>10</v>
      </c>
      <c r="T611" s="42" t="s">
        <v>21</v>
      </c>
      <c r="U611" s="31">
        <f t="shared" si="177"/>
        <v>1933.9644375498767</v>
      </c>
      <c r="V611" s="24">
        <f t="shared" si="178"/>
        <v>1542945.311160638</v>
      </c>
      <c r="W611" s="42" t="s">
        <v>21</v>
      </c>
      <c r="X611" s="24">
        <f t="shared" si="179"/>
        <v>-7978.1472771825238</v>
      </c>
      <c r="Y611" s="42">
        <f t="shared" si="180"/>
        <v>10</v>
      </c>
      <c r="Z611" s="42" t="s">
        <v>21</v>
      </c>
      <c r="AA611" s="42">
        <f t="shared" si="181"/>
        <v>1136.1497098316245</v>
      </c>
      <c r="AB611" s="47">
        <f t="shared" si="169"/>
        <v>18.973690198433168</v>
      </c>
      <c r="AC611" s="42" t="s">
        <v>21</v>
      </c>
      <c r="AD611" s="42">
        <f t="shared" si="170"/>
        <v>1357.8805336202458</v>
      </c>
      <c r="AE611" s="42">
        <f t="shared" si="182"/>
        <v>1358.0130870151988</v>
      </c>
      <c r="AF611" s="31">
        <f t="shared" si="183"/>
        <v>89.199457094821369</v>
      </c>
      <c r="AG611" s="54">
        <f t="shared" si="184"/>
        <v>1.3580130870151987</v>
      </c>
      <c r="AH611" s="14">
        <f t="shared" si="185"/>
        <v>515.45895005956277</v>
      </c>
    </row>
    <row r="612" spans="8:34">
      <c r="H612" s="32">
        <f t="shared" si="171"/>
        <v>1712</v>
      </c>
      <c r="I612" s="50">
        <f t="shared" si="172"/>
        <v>1712000</v>
      </c>
      <c r="J612" s="42">
        <v>0</v>
      </c>
      <c r="K612" s="24" t="s">
        <v>21</v>
      </c>
      <c r="L612" s="24">
        <f t="shared" si="173"/>
        <v>-796.88270116717968</v>
      </c>
      <c r="M612" s="32">
        <v>0</v>
      </c>
      <c r="N612" s="28" t="s">
        <v>21</v>
      </c>
      <c r="O612" s="31">
        <f t="shared" si="174"/>
        <v>1936.2263842604614</v>
      </c>
      <c r="P612" s="42">
        <f t="shared" si="175"/>
        <v>10</v>
      </c>
      <c r="Q612" s="42" t="s">
        <v>21</v>
      </c>
      <c r="R612" s="42">
        <v>0</v>
      </c>
      <c r="S612" s="32">
        <f t="shared" si="176"/>
        <v>10</v>
      </c>
      <c r="T612" s="42" t="s">
        <v>21</v>
      </c>
      <c r="U612" s="31">
        <f t="shared" si="177"/>
        <v>1936.2263842604614</v>
      </c>
      <c r="V612" s="24">
        <f t="shared" si="178"/>
        <v>1542945.311160638</v>
      </c>
      <c r="W612" s="42" t="s">
        <v>21</v>
      </c>
      <c r="X612" s="24">
        <f t="shared" si="179"/>
        <v>-7968.8270116717968</v>
      </c>
      <c r="Y612" s="42">
        <f t="shared" si="180"/>
        <v>10</v>
      </c>
      <c r="Z612" s="42" t="s">
        <v>21</v>
      </c>
      <c r="AA612" s="42">
        <f t="shared" si="181"/>
        <v>1139.3436830932817</v>
      </c>
      <c r="AB612" s="47">
        <f t="shared" si="169"/>
        <v>18.878916793158957</v>
      </c>
      <c r="AC612" s="42" t="s">
        <v>21</v>
      </c>
      <c r="AD612" s="42">
        <f t="shared" si="170"/>
        <v>1354.0747580257537</v>
      </c>
      <c r="AE612" s="42">
        <f t="shared" si="182"/>
        <v>1354.2063593934959</v>
      </c>
      <c r="AF612" s="31">
        <f t="shared" si="183"/>
        <v>89.201216796044093</v>
      </c>
      <c r="AG612" s="54">
        <f t="shared" si="184"/>
        <v>1.3542063593934959</v>
      </c>
      <c r="AH612" s="14">
        <f t="shared" si="185"/>
        <v>516.90792554947598</v>
      </c>
    </row>
    <row r="613" spans="8:34">
      <c r="H613" s="32">
        <f t="shared" si="171"/>
        <v>1714</v>
      </c>
      <c r="I613" s="50">
        <f t="shared" si="172"/>
        <v>1714000</v>
      </c>
      <c r="J613" s="42">
        <v>0</v>
      </c>
      <c r="K613" s="24" t="s">
        <v>21</v>
      </c>
      <c r="L613" s="24">
        <f t="shared" si="173"/>
        <v>-795.95284970724128</v>
      </c>
      <c r="M613" s="32">
        <v>0</v>
      </c>
      <c r="N613" s="28" t="s">
        <v>21</v>
      </c>
      <c r="O613" s="31">
        <f t="shared" si="174"/>
        <v>1938.488330971046</v>
      </c>
      <c r="P613" s="42">
        <f t="shared" si="175"/>
        <v>10</v>
      </c>
      <c r="Q613" s="42" t="s">
        <v>21</v>
      </c>
      <c r="R613" s="42">
        <v>0</v>
      </c>
      <c r="S613" s="32">
        <f t="shared" si="176"/>
        <v>10</v>
      </c>
      <c r="T613" s="42" t="s">
        <v>21</v>
      </c>
      <c r="U613" s="31">
        <f t="shared" si="177"/>
        <v>1938.488330971046</v>
      </c>
      <c r="V613" s="24">
        <f t="shared" si="178"/>
        <v>1542945.311160638</v>
      </c>
      <c r="W613" s="42" t="s">
        <v>21</v>
      </c>
      <c r="X613" s="24">
        <f t="shared" si="179"/>
        <v>-7959.5284970724133</v>
      </c>
      <c r="Y613" s="42">
        <f t="shared" si="180"/>
        <v>10</v>
      </c>
      <c r="Z613" s="42" t="s">
        <v>21</v>
      </c>
      <c r="AA613" s="42">
        <f t="shared" si="181"/>
        <v>1142.5354812638047</v>
      </c>
      <c r="AB613" s="47">
        <f t="shared" si="169"/>
        <v>18.784936740659674</v>
      </c>
      <c r="AC613" s="42" t="s">
        <v>21</v>
      </c>
      <c r="AD613" s="42">
        <f t="shared" si="170"/>
        <v>1350.2928242427317</v>
      </c>
      <c r="AE613" s="42">
        <f t="shared" si="182"/>
        <v>1350.4234835968173</v>
      </c>
      <c r="AF613" s="31">
        <f t="shared" si="183"/>
        <v>89.202966832080932</v>
      </c>
      <c r="AG613" s="54">
        <f t="shared" si="184"/>
        <v>1.3504234835968172</v>
      </c>
      <c r="AH613" s="14">
        <f t="shared" si="185"/>
        <v>518.35591464654374</v>
      </c>
    </row>
    <row r="614" spans="8:34">
      <c r="H614" s="32">
        <f t="shared" si="171"/>
        <v>1716</v>
      </c>
      <c r="I614" s="50">
        <f t="shared" si="172"/>
        <v>1716000</v>
      </c>
      <c r="J614" s="42">
        <v>0</v>
      </c>
      <c r="K614" s="24" t="s">
        <v>21</v>
      </c>
      <c r="L614" s="24">
        <f t="shared" si="173"/>
        <v>-795.02516573322339</v>
      </c>
      <c r="M614" s="32">
        <v>0</v>
      </c>
      <c r="N614" s="28" t="s">
        <v>21</v>
      </c>
      <c r="O614" s="31">
        <f t="shared" si="174"/>
        <v>1940.7502776816307</v>
      </c>
      <c r="P614" s="42">
        <f t="shared" si="175"/>
        <v>10</v>
      </c>
      <c r="Q614" s="42" t="s">
        <v>21</v>
      </c>
      <c r="R614" s="42">
        <v>0</v>
      </c>
      <c r="S614" s="32">
        <f t="shared" si="176"/>
        <v>10</v>
      </c>
      <c r="T614" s="42" t="s">
        <v>21</v>
      </c>
      <c r="U614" s="31">
        <f t="shared" si="177"/>
        <v>1940.7502776816307</v>
      </c>
      <c r="V614" s="24">
        <f t="shared" si="178"/>
        <v>1542945.3111606378</v>
      </c>
      <c r="W614" s="42" t="s">
        <v>21</v>
      </c>
      <c r="X614" s="24">
        <f t="shared" si="179"/>
        <v>-7950.2516573322337</v>
      </c>
      <c r="Y614" s="42">
        <f t="shared" si="180"/>
        <v>10</v>
      </c>
      <c r="Z614" s="42" t="s">
        <v>21</v>
      </c>
      <c r="AA614" s="42">
        <f t="shared" si="181"/>
        <v>1145.7251119484072</v>
      </c>
      <c r="AB614" s="47">
        <f t="shared" si="169"/>
        <v>18.69174068035235</v>
      </c>
      <c r="AC614" s="42" t="s">
        <v>21</v>
      </c>
      <c r="AD614" s="42">
        <f t="shared" si="170"/>
        <v>1346.5345026175055</v>
      </c>
      <c r="AE614" s="42">
        <f t="shared" si="182"/>
        <v>1346.6642298320078</v>
      </c>
      <c r="AF614" s="31">
        <f t="shared" si="183"/>
        <v>89.204707291095488</v>
      </c>
      <c r="AG614" s="54">
        <f t="shared" si="184"/>
        <v>1.3466642298320077</v>
      </c>
      <c r="AH614" s="14">
        <f t="shared" si="185"/>
        <v>519.80292079735636</v>
      </c>
    </row>
    <row r="615" spans="8:34">
      <c r="H615" s="32">
        <f t="shared" si="171"/>
        <v>1718</v>
      </c>
      <c r="I615" s="50">
        <f t="shared" si="172"/>
        <v>1718000</v>
      </c>
      <c r="J615" s="42">
        <v>0</v>
      </c>
      <c r="K615" s="24" t="s">
        <v>21</v>
      </c>
      <c r="L615" s="24">
        <f t="shared" si="173"/>
        <v>-794.09964167532678</v>
      </c>
      <c r="M615" s="32">
        <v>0</v>
      </c>
      <c r="N615" s="28" t="s">
        <v>21</v>
      </c>
      <c r="O615" s="31">
        <f t="shared" si="174"/>
        <v>1943.0122243922153</v>
      </c>
      <c r="P615" s="42">
        <f t="shared" si="175"/>
        <v>10</v>
      </c>
      <c r="Q615" s="42" t="s">
        <v>21</v>
      </c>
      <c r="R615" s="42">
        <v>0</v>
      </c>
      <c r="S615" s="32">
        <f t="shared" si="176"/>
        <v>10</v>
      </c>
      <c r="T615" s="42" t="s">
        <v>21</v>
      </c>
      <c r="U615" s="31">
        <f t="shared" si="177"/>
        <v>1943.0122243922153</v>
      </c>
      <c r="V615" s="24">
        <f t="shared" si="178"/>
        <v>1542945.3111606378</v>
      </c>
      <c r="W615" s="42" t="s">
        <v>21</v>
      </c>
      <c r="X615" s="24">
        <f t="shared" si="179"/>
        <v>-7940.996416753268</v>
      </c>
      <c r="Y615" s="42">
        <f t="shared" si="180"/>
        <v>10</v>
      </c>
      <c r="Z615" s="42" t="s">
        <v>21</v>
      </c>
      <c r="AA615" s="42">
        <f t="shared" si="181"/>
        <v>1148.9125827168887</v>
      </c>
      <c r="AB615" s="47">
        <f t="shared" si="169"/>
        <v>18.599319393620863</v>
      </c>
      <c r="AC615" s="42" t="s">
        <v>21</v>
      </c>
      <c r="AD615" s="42">
        <f t="shared" si="170"/>
        <v>1342.7995664547989</v>
      </c>
      <c r="AE615" s="42">
        <f t="shared" si="182"/>
        <v>1342.9283712667261</v>
      </c>
      <c r="AF615" s="31">
        <f t="shared" si="183"/>
        <v>89.206438260138654</v>
      </c>
      <c r="AG615" s="54">
        <f t="shared" si="184"/>
        <v>1.3429283712667262</v>
      </c>
      <c r="AH615" s="14">
        <f t="shared" si="185"/>
        <v>521.24894743248319</v>
      </c>
    </row>
    <row r="616" spans="8:34">
      <c r="H616" s="32">
        <f t="shared" si="171"/>
        <v>1720</v>
      </c>
      <c r="I616" s="50">
        <f t="shared" si="172"/>
        <v>1720000</v>
      </c>
      <c r="J616" s="42">
        <v>0</v>
      </c>
      <c r="K616" s="24" t="s">
        <v>21</v>
      </c>
      <c r="L616" s="24">
        <f t="shared" si="173"/>
        <v>-793.17626999896015</v>
      </c>
      <c r="M616" s="32">
        <v>0</v>
      </c>
      <c r="N616" s="28" t="s">
        <v>21</v>
      </c>
      <c r="O616" s="31">
        <f t="shared" si="174"/>
        <v>1945.2741711028</v>
      </c>
      <c r="P616" s="42">
        <f t="shared" si="175"/>
        <v>10</v>
      </c>
      <c r="Q616" s="42" t="s">
        <v>21</v>
      </c>
      <c r="R616" s="42">
        <v>0</v>
      </c>
      <c r="S616" s="32">
        <f t="shared" si="176"/>
        <v>10</v>
      </c>
      <c r="T616" s="42" t="s">
        <v>21</v>
      </c>
      <c r="U616" s="31">
        <f t="shared" si="177"/>
        <v>1945.2741711028</v>
      </c>
      <c r="V616" s="24">
        <f t="shared" si="178"/>
        <v>1542945.311160638</v>
      </c>
      <c r="W616" s="42" t="s">
        <v>21</v>
      </c>
      <c r="X616" s="24">
        <f t="shared" si="179"/>
        <v>-7931.762699989602</v>
      </c>
      <c r="Y616" s="42">
        <f t="shared" si="180"/>
        <v>10</v>
      </c>
      <c r="Z616" s="42" t="s">
        <v>21</v>
      </c>
      <c r="AA616" s="42">
        <f t="shared" si="181"/>
        <v>1152.0979011038398</v>
      </c>
      <c r="AB616" s="47">
        <f t="shared" si="169"/>
        <v>18.507663801194294</v>
      </c>
      <c r="AC616" s="42" t="s">
        <v>21</v>
      </c>
      <c r="AD616" s="42">
        <f t="shared" si="170"/>
        <v>1339.0877919701857</v>
      </c>
      <c r="AE616" s="42">
        <f t="shared" si="182"/>
        <v>1339.2156839818465</v>
      </c>
      <c r="AF616" s="31">
        <f t="shared" si="183"/>
        <v>89.208159825163634</v>
      </c>
      <c r="AG616" s="54">
        <f t="shared" si="184"/>
        <v>1.3392156839818465</v>
      </c>
      <c r="AH616" s="14">
        <f t="shared" si="185"/>
        <v>522.69399796656558</v>
      </c>
    </row>
    <row r="617" spans="8:34">
      <c r="H617" s="32">
        <f t="shared" si="171"/>
        <v>1722</v>
      </c>
      <c r="I617" s="50">
        <f t="shared" si="172"/>
        <v>1722000</v>
      </c>
      <c r="J617" s="42">
        <v>0</v>
      </c>
      <c r="K617" s="24" t="s">
        <v>21</v>
      </c>
      <c r="L617" s="24">
        <f t="shared" si="173"/>
        <v>-792.25504320453638</v>
      </c>
      <c r="M617" s="32">
        <v>0</v>
      </c>
      <c r="N617" s="28" t="s">
        <v>21</v>
      </c>
      <c r="O617" s="31">
        <f t="shared" si="174"/>
        <v>1947.5361178133846</v>
      </c>
      <c r="P617" s="42">
        <f t="shared" si="175"/>
        <v>10</v>
      </c>
      <c r="Q617" s="42" t="s">
        <v>21</v>
      </c>
      <c r="R617" s="42">
        <v>0</v>
      </c>
      <c r="S617" s="32">
        <f t="shared" si="176"/>
        <v>10</v>
      </c>
      <c r="T617" s="42" t="s">
        <v>21</v>
      </c>
      <c r="U617" s="31">
        <f t="shared" si="177"/>
        <v>1947.5361178133846</v>
      </c>
      <c r="V617" s="24">
        <f t="shared" si="178"/>
        <v>1542945.311160638</v>
      </c>
      <c r="W617" s="42" t="s">
        <v>21</v>
      </c>
      <c r="X617" s="24">
        <f t="shared" si="179"/>
        <v>-7922.5504320453638</v>
      </c>
      <c r="Y617" s="42">
        <f t="shared" si="180"/>
        <v>10</v>
      </c>
      <c r="Z617" s="42" t="s">
        <v>21</v>
      </c>
      <c r="AA617" s="42">
        <f t="shared" si="181"/>
        <v>1155.2810746088483</v>
      </c>
      <c r="AB617" s="47">
        <f t="shared" si="169"/>
        <v>18.416764960582114</v>
      </c>
      <c r="AC617" s="42" t="s">
        <v>21</v>
      </c>
      <c r="AD617" s="42">
        <f t="shared" si="170"/>
        <v>1335.3989582434524</v>
      </c>
      <c r="AE617" s="42">
        <f t="shared" si="182"/>
        <v>1335.5259469247728</v>
      </c>
      <c r="AF617" s="31">
        <f t="shared" si="183"/>
        <v>89.209872071047911</v>
      </c>
      <c r="AG617" s="54">
        <f t="shared" si="184"/>
        <v>1.3355259469247729</v>
      </c>
      <c r="AH617" s="14">
        <f t="shared" si="185"/>
        <v>524.13807579841011</v>
      </c>
    </row>
    <row r="618" spans="8:34">
      <c r="H618" s="32">
        <f t="shared" si="171"/>
        <v>1724</v>
      </c>
      <c r="I618" s="50">
        <f t="shared" si="172"/>
        <v>1724000</v>
      </c>
      <c r="J618" s="42">
        <v>0</v>
      </c>
      <c r="K618" s="24" t="s">
        <v>21</v>
      </c>
      <c r="L618" s="24">
        <f t="shared" si="173"/>
        <v>-791.3359538272689</v>
      </c>
      <c r="M618" s="32">
        <v>0</v>
      </c>
      <c r="N618" s="28" t="s">
        <v>21</v>
      </c>
      <c r="O618" s="31">
        <f t="shared" si="174"/>
        <v>1949.7980645239693</v>
      </c>
      <c r="P618" s="42">
        <f t="shared" si="175"/>
        <v>10</v>
      </c>
      <c r="Q618" s="42" t="s">
        <v>21</v>
      </c>
      <c r="R618" s="42">
        <v>0</v>
      </c>
      <c r="S618" s="32">
        <f t="shared" si="176"/>
        <v>10</v>
      </c>
      <c r="T618" s="42" t="s">
        <v>21</v>
      </c>
      <c r="U618" s="31">
        <f t="shared" si="177"/>
        <v>1949.7980645239693</v>
      </c>
      <c r="V618" s="24">
        <f t="shared" si="178"/>
        <v>1542945.311160638</v>
      </c>
      <c r="W618" s="42" t="s">
        <v>21</v>
      </c>
      <c r="X618" s="24">
        <f t="shared" si="179"/>
        <v>-7913.359538272689</v>
      </c>
      <c r="Y618" s="42">
        <f t="shared" si="180"/>
        <v>10</v>
      </c>
      <c r="Z618" s="42" t="s">
        <v>21</v>
      </c>
      <c r="AA618" s="42">
        <f t="shared" si="181"/>
        <v>1158.4621106967004</v>
      </c>
      <c r="AB618" s="47">
        <f t="shared" si="169"/>
        <v>18.326614063564985</v>
      </c>
      <c r="AC618" s="42" t="s">
        <v>21</v>
      </c>
      <c r="AD618" s="42">
        <f t="shared" si="170"/>
        <v>1331.7328471728638</v>
      </c>
      <c r="AE618" s="42">
        <f t="shared" si="182"/>
        <v>1331.8589418636559</v>
      </c>
      <c r="AF618" s="31">
        <f t="shared" si="183"/>
        <v>89.211575081607577</v>
      </c>
      <c r="AG618" s="54">
        <f t="shared" si="184"/>
        <v>1.3318589418636559</v>
      </c>
      <c r="AH618" s="14">
        <f t="shared" si="185"/>
        <v>525.58118431107835</v>
      </c>
    </row>
    <row r="619" spans="8:34">
      <c r="H619" s="32">
        <f t="shared" si="171"/>
        <v>1726</v>
      </c>
      <c r="I619" s="50">
        <f t="shared" si="172"/>
        <v>1726000</v>
      </c>
      <c r="J619" s="42">
        <v>0</v>
      </c>
      <c r="K619" s="24" t="s">
        <v>21</v>
      </c>
      <c r="L619" s="24">
        <f t="shared" si="173"/>
        <v>-790.41899443697071</v>
      </c>
      <c r="M619" s="32">
        <v>0</v>
      </c>
      <c r="N619" s="28" t="s">
        <v>21</v>
      </c>
      <c r="O619" s="31">
        <f t="shared" si="174"/>
        <v>1952.0600112345539</v>
      </c>
      <c r="P619" s="42">
        <f t="shared" si="175"/>
        <v>10</v>
      </c>
      <c r="Q619" s="42" t="s">
        <v>21</v>
      </c>
      <c r="R619" s="42">
        <v>0</v>
      </c>
      <c r="S619" s="32">
        <f t="shared" si="176"/>
        <v>10</v>
      </c>
      <c r="T619" s="42" t="s">
        <v>21</v>
      </c>
      <c r="U619" s="31">
        <f t="shared" si="177"/>
        <v>1952.0600112345539</v>
      </c>
      <c r="V619" s="24">
        <f t="shared" si="178"/>
        <v>1542945.3111606378</v>
      </c>
      <c r="W619" s="42" t="s">
        <v>21</v>
      </c>
      <c r="X619" s="24">
        <f t="shared" si="179"/>
        <v>-7904.1899443697075</v>
      </c>
      <c r="Y619" s="42">
        <f t="shared" si="180"/>
        <v>10</v>
      </c>
      <c r="Z619" s="42" t="s">
        <v>21</v>
      </c>
      <c r="AA619" s="42">
        <f t="shared" si="181"/>
        <v>1161.6410167975832</v>
      </c>
      <c r="AB619" s="47">
        <f t="shared" si="169"/>
        <v>18.237202433739622</v>
      </c>
      <c r="AC619" s="42" t="s">
        <v>21</v>
      </c>
      <c r="AD619" s="42">
        <f t="shared" si="170"/>
        <v>1328.0892434302946</v>
      </c>
      <c r="AE619" s="42">
        <f t="shared" si="182"/>
        <v>1328.2144533424794</v>
      </c>
      <c r="AF619" s="31">
        <f t="shared" si="183"/>
        <v>89.213268939616995</v>
      </c>
      <c r="AG619" s="54">
        <f t="shared" si="184"/>
        <v>1.3282144533424793</v>
      </c>
      <c r="AH619" s="14">
        <f t="shared" si="185"/>
        <v>527.02332687197872</v>
      </c>
    </row>
    <row r="620" spans="8:34">
      <c r="H620" s="32">
        <f t="shared" si="171"/>
        <v>1728</v>
      </c>
      <c r="I620" s="50">
        <f t="shared" si="172"/>
        <v>1728000</v>
      </c>
      <c r="J620" s="42">
        <v>0</v>
      </c>
      <c r="K620" s="24" t="s">
        <v>21</v>
      </c>
      <c r="L620" s="24">
        <f t="shared" si="173"/>
        <v>-789.50415763785384</v>
      </c>
      <c r="M620" s="32">
        <v>0</v>
      </c>
      <c r="N620" s="28" t="s">
        <v>21</v>
      </c>
      <c r="O620" s="31">
        <f t="shared" si="174"/>
        <v>1954.3219579451386</v>
      </c>
      <c r="P620" s="42">
        <f t="shared" si="175"/>
        <v>10</v>
      </c>
      <c r="Q620" s="42" t="s">
        <v>21</v>
      </c>
      <c r="R620" s="42">
        <v>0</v>
      </c>
      <c r="S620" s="32">
        <f t="shared" si="176"/>
        <v>10</v>
      </c>
      <c r="T620" s="42" t="s">
        <v>21</v>
      </c>
      <c r="U620" s="31">
        <f t="shared" si="177"/>
        <v>1954.3219579451386</v>
      </c>
      <c r="V620" s="24">
        <f t="shared" si="178"/>
        <v>1542945.3111606378</v>
      </c>
      <c r="W620" s="42" t="s">
        <v>21</v>
      </c>
      <c r="X620" s="24">
        <f t="shared" si="179"/>
        <v>-7895.0415763785386</v>
      </c>
      <c r="Y620" s="42">
        <f t="shared" si="180"/>
        <v>10</v>
      </c>
      <c r="Z620" s="42" t="s">
        <v>21</v>
      </c>
      <c r="AA620" s="42">
        <f t="shared" si="181"/>
        <v>1164.8178003072849</v>
      </c>
      <c r="AB620" s="47">
        <f t="shared" si="169"/>
        <v>18.148521524116429</v>
      </c>
      <c r="AC620" s="42" t="s">
        <v>21</v>
      </c>
      <c r="AD620" s="42">
        <f t="shared" si="170"/>
        <v>1324.4679344172175</v>
      </c>
      <c r="AE620" s="42">
        <f t="shared" si="182"/>
        <v>1324.5922686370029</v>
      </c>
      <c r="AF620" s="31">
        <f t="shared" si="183"/>
        <v>89.214953726819971</v>
      </c>
      <c r="AG620" s="54">
        <f t="shared" si="184"/>
        <v>1.3245922686370029</v>
      </c>
      <c r="AH620" s="14">
        <f t="shared" si="185"/>
        <v>528.46450683295598</v>
      </c>
    </row>
    <row r="621" spans="8:34">
      <c r="H621" s="32">
        <f t="shared" si="171"/>
        <v>1730</v>
      </c>
      <c r="I621" s="50">
        <f t="shared" si="172"/>
        <v>1730000</v>
      </c>
      <c r="J621" s="42">
        <v>0</v>
      </c>
      <c r="K621" s="24" t="s">
        <v>21</v>
      </c>
      <c r="L621" s="24">
        <f t="shared" si="173"/>
        <v>-788.59143606833038</v>
      </c>
      <c r="M621" s="32">
        <v>0</v>
      </c>
      <c r="N621" s="28" t="s">
        <v>21</v>
      </c>
      <c r="O621" s="31">
        <f t="shared" si="174"/>
        <v>1956.5839046557232</v>
      </c>
      <c r="P621" s="42">
        <f t="shared" si="175"/>
        <v>10</v>
      </c>
      <c r="Q621" s="42" t="s">
        <v>21</v>
      </c>
      <c r="R621" s="42">
        <v>0</v>
      </c>
      <c r="S621" s="32">
        <f t="shared" si="176"/>
        <v>10</v>
      </c>
      <c r="T621" s="42" t="s">
        <v>21</v>
      </c>
      <c r="U621" s="31">
        <f t="shared" si="177"/>
        <v>1956.5839046557232</v>
      </c>
      <c r="V621" s="24">
        <f t="shared" si="178"/>
        <v>1542945.311160638</v>
      </c>
      <c r="W621" s="42" t="s">
        <v>21</v>
      </c>
      <c r="X621" s="24">
        <f t="shared" si="179"/>
        <v>-7885.914360683304</v>
      </c>
      <c r="Y621" s="42">
        <f t="shared" si="180"/>
        <v>10</v>
      </c>
      <c r="Z621" s="42" t="s">
        <v>21</v>
      </c>
      <c r="AA621" s="42">
        <f t="shared" si="181"/>
        <v>1167.992468587393</v>
      </c>
      <c r="AB621" s="47">
        <f t="shared" si="169"/>
        <v>18.060562914768688</v>
      </c>
      <c r="AC621" s="42" t="s">
        <v>21</v>
      </c>
      <c r="AD621" s="42">
        <f t="shared" si="170"/>
        <v>1320.8687102215297</v>
      </c>
      <c r="AE621" s="42">
        <f t="shared" si="182"/>
        <v>1320.9921777115433</v>
      </c>
      <c r="AF621" s="31">
        <f t="shared" si="183"/>
        <v>89.216629523951838</v>
      </c>
      <c r="AG621" s="54">
        <f t="shared" si="184"/>
        <v>1.3209921777115432</v>
      </c>
      <c r="AH621" s="14">
        <f t="shared" si="185"/>
        <v>529.90472753038102</v>
      </c>
    </row>
    <row r="622" spans="8:34">
      <c r="H622" s="32">
        <f t="shared" si="171"/>
        <v>1732</v>
      </c>
      <c r="I622" s="50">
        <f t="shared" si="172"/>
        <v>1732000</v>
      </c>
      <c r="J622" s="42">
        <v>0</v>
      </c>
      <c r="K622" s="24" t="s">
        <v>21</v>
      </c>
      <c r="L622" s="24">
        <f t="shared" si="173"/>
        <v>-787.68082240081503</v>
      </c>
      <c r="M622" s="32">
        <v>0</v>
      </c>
      <c r="N622" s="28" t="s">
        <v>21</v>
      </c>
      <c r="O622" s="31">
        <f t="shared" si="174"/>
        <v>1958.8458513663079</v>
      </c>
      <c r="P622" s="42">
        <f t="shared" si="175"/>
        <v>10</v>
      </c>
      <c r="Q622" s="42" t="s">
        <v>21</v>
      </c>
      <c r="R622" s="42">
        <v>0</v>
      </c>
      <c r="S622" s="32">
        <f t="shared" si="176"/>
        <v>10</v>
      </c>
      <c r="T622" s="42" t="s">
        <v>21</v>
      </c>
      <c r="U622" s="31">
        <f t="shared" si="177"/>
        <v>1958.8458513663079</v>
      </c>
      <c r="V622" s="24">
        <f t="shared" si="178"/>
        <v>1542945.311160638</v>
      </c>
      <c r="W622" s="42" t="s">
        <v>21</v>
      </c>
      <c r="X622" s="24">
        <f t="shared" si="179"/>
        <v>-7876.8082240081503</v>
      </c>
      <c r="Y622" s="42">
        <f t="shared" si="180"/>
        <v>10</v>
      </c>
      <c r="Z622" s="42" t="s">
        <v>21</v>
      </c>
      <c r="AA622" s="42">
        <f t="shared" si="181"/>
        <v>1171.1650289654929</v>
      </c>
      <c r="AB622" s="47">
        <f t="shared" si="169"/>
        <v>17.973318310531859</v>
      </c>
      <c r="AC622" s="42" t="s">
        <v>21</v>
      </c>
      <c r="AD622" s="42">
        <f t="shared" si="170"/>
        <v>1317.2913635751916</v>
      </c>
      <c r="AE622" s="42">
        <f t="shared" si="182"/>
        <v>1317.4139731765711</v>
      </c>
      <c r="AF622" s="31">
        <f t="shared" si="183"/>
        <v>89.218296410751407</v>
      </c>
      <c r="AG622" s="54">
        <f t="shared" si="184"/>
        <v>1.3174139731765711</v>
      </c>
      <c r="AH622" s="14">
        <f t="shared" si="185"/>
        <v>531.34399228524046</v>
      </c>
    </row>
    <row r="623" spans="8:34">
      <c r="H623" s="32">
        <f t="shared" si="171"/>
        <v>1734</v>
      </c>
      <c r="I623" s="50">
        <f t="shared" si="172"/>
        <v>1734000</v>
      </c>
      <c r="J623" s="42">
        <v>0</v>
      </c>
      <c r="K623" s="24" t="s">
        <v>21</v>
      </c>
      <c r="L623" s="24">
        <f t="shared" si="173"/>
        <v>-786.77230934152919</v>
      </c>
      <c r="M623" s="32">
        <v>0</v>
      </c>
      <c r="N623" s="28" t="s">
        <v>21</v>
      </c>
      <c r="O623" s="31">
        <f t="shared" si="174"/>
        <v>1961.1077980768925</v>
      </c>
      <c r="P623" s="42">
        <f t="shared" si="175"/>
        <v>10</v>
      </c>
      <c r="Q623" s="42" t="s">
        <v>21</v>
      </c>
      <c r="R623" s="42">
        <v>0</v>
      </c>
      <c r="S623" s="32">
        <f t="shared" si="176"/>
        <v>10</v>
      </c>
      <c r="T623" s="42" t="s">
        <v>21</v>
      </c>
      <c r="U623" s="31">
        <f t="shared" si="177"/>
        <v>1961.1077980768925</v>
      </c>
      <c r="V623" s="24">
        <f t="shared" si="178"/>
        <v>1542945.311160638</v>
      </c>
      <c r="W623" s="42" t="s">
        <v>21</v>
      </c>
      <c r="X623" s="24">
        <f t="shared" si="179"/>
        <v>-7867.7230934152922</v>
      </c>
      <c r="Y623" s="42">
        <f t="shared" si="180"/>
        <v>10</v>
      </c>
      <c r="Z623" s="42" t="s">
        <v>21</v>
      </c>
      <c r="AA623" s="42">
        <f t="shared" si="181"/>
        <v>1174.3354887353635</v>
      </c>
      <c r="AB623" s="47">
        <f t="shared" si="169"/>
        <v>17.886779538751959</v>
      </c>
      <c r="AC623" s="42" t="s">
        <v>21</v>
      </c>
      <c r="AD623" s="42">
        <f t="shared" si="170"/>
        <v>1313.7356898126691</v>
      </c>
      <c r="AE623" s="42">
        <f t="shared" si="182"/>
        <v>1313.8574502471101</v>
      </c>
      <c r="AF623" s="31">
        <f t="shared" si="183"/>
        <v>89.219954465976755</v>
      </c>
      <c r="AG623" s="54">
        <f t="shared" si="184"/>
        <v>1.3138574502471101</v>
      </c>
      <c r="AH623" s="14">
        <f t="shared" si="185"/>
        <v>532.78230440322432</v>
      </c>
    </row>
    <row r="624" spans="8:34">
      <c r="H624" s="32">
        <f t="shared" si="171"/>
        <v>1736</v>
      </c>
      <c r="I624" s="50">
        <f t="shared" si="172"/>
        <v>1736000</v>
      </c>
      <c r="J624" s="42">
        <v>0</v>
      </c>
      <c r="K624" s="24" t="s">
        <v>21</v>
      </c>
      <c r="L624" s="24">
        <f t="shared" si="173"/>
        <v>-785.86588963030613</v>
      </c>
      <c r="M624" s="32">
        <v>0</v>
      </c>
      <c r="N624" s="28" t="s">
        <v>21</v>
      </c>
      <c r="O624" s="31">
        <f t="shared" si="174"/>
        <v>1963.3697447874772</v>
      </c>
      <c r="P624" s="42">
        <f t="shared" si="175"/>
        <v>10</v>
      </c>
      <c r="Q624" s="42" t="s">
        <v>21</v>
      </c>
      <c r="R624" s="42">
        <v>0</v>
      </c>
      <c r="S624" s="32">
        <f t="shared" si="176"/>
        <v>10</v>
      </c>
      <c r="T624" s="42" t="s">
        <v>21</v>
      </c>
      <c r="U624" s="31">
        <f t="shared" si="177"/>
        <v>1963.3697447874772</v>
      </c>
      <c r="V624" s="24">
        <f t="shared" si="178"/>
        <v>1542945.3111606378</v>
      </c>
      <c r="W624" s="42" t="s">
        <v>21</v>
      </c>
      <c r="X624" s="24">
        <f t="shared" si="179"/>
        <v>-7858.6588963030608</v>
      </c>
      <c r="Y624" s="42">
        <f t="shared" si="180"/>
        <v>10</v>
      </c>
      <c r="Z624" s="42" t="s">
        <v>21</v>
      </c>
      <c r="AA624" s="42">
        <f t="shared" si="181"/>
        <v>1177.5038551571711</v>
      </c>
      <c r="AB624" s="47">
        <f t="shared" si="169"/>
        <v>17.800938547081728</v>
      </c>
      <c r="AC624" s="42" t="s">
        <v>21</v>
      </c>
      <c r="AD624" s="42">
        <f t="shared" si="170"/>
        <v>1310.2014868301567</v>
      </c>
      <c r="AE624" s="42">
        <f t="shared" si="182"/>
        <v>1310.3224067019194</v>
      </c>
      <c r="AF624" s="31">
        <f t="shared" si="183"/>
        <v>89.221603767424014</v>
      </c>
      <c r="AG624" s="54">
        <f t="shared" si="184"/>
        <v>1.3103224067019195</v>
      </c>
      <c r="AH624" s="14">
        <f t="shared" si="185"/>
        <v>534.21966717481348</v>
      </c>
    </row>
    <row r="625" spans="8:34">
      <c r="H625" s="32">
        <f t="shared" si="171"/>
        <v>1738</v>
      </c>
      <c r="I625" s="50">
        <f t="shared" si="172"/>
        <v>1738000</v>
      </c>
      <c r="J625" s="42">
        <v>0</v>
      </c>
      <c r="K625" s="24" t="s">
        <v>21</v>
      </c>
      <c r="L625" s="24">
        <f t="shared" si="173"/>
        <v>-784.96155604039791</v>
      </c>
      <c r="M625" s="32">
        <v>0</v>
      </c>
      <c r="N625" s="28" t="s">
        <v>21</v>
      </c>
      <c r="O625" s="31">
        <f t="shared" si="174"/>
        <v>1965.6316914980619</v>
      </c>
      <c r="P625" s="42">
        <f t="shared" si="175"/>
        <v>10</v>
      </c>
      <c r="Q625" s="42" t="s">
        <v>21</v>
      </c>
      <c r="R625" s="42">
        <v>0</v>
      </c>
      <c r="S625" s="32">
        <f t="shared" si="176"/>
        <v>10</v>
      </c>
      <c r="T625" s="42" t="s">
        <v>21</v>
      </c>
      <c r="U625" s="31">
        <f t="shared" si="177"/>
        <v>1965.6316914980619</v>
      </c>
      <c r="V625" s="24">
        <f t="shared" si="178"/>
        <v>1542945.311160638</v>
      </c>
      <c r="W625" s="42" t="s">
        <v>21</v>
      </c>
      <c r="X625" s="24">
        <f t="shared" si="179"/>
        <v>-7849.6155604039795</v>
      </c>
      <c r="Y625" s="42">
        <f t="shared" si="180"/>
        <v>10</v>
      </c>
      <c r="Z625" s="42" t="s">
        <v>21</v>
      </c>
      <c r="AA625" s="42">
        <f t="shared" si="181"/>
        <v>1180.6701354576639</v>
      </c>
      <c r="AB625" s="47">
        <f t="shared" si="169"/>
        <v>17.715787401323354</v>
      </c>
      <c r="AC625" s="42" t="s">
        <v>21</v>
      </c>
      <c r="AD625" s="42">
        <f t="shared" si="170"/>
        <v>1306.6885550455636</v>
      </c>
      <c r="AE625" s="42">
        <f t="shared" si="182"/>
        <v>1306.8086428434394</v>
      </c>
      <c r="AF625" s="31">
        <f t="shared" si="183"/>
        <v>89.223244391936518</v>
      </c>
      <c r="AG625" s="54">
        <f t="shared" si="184"/>
        <v>1.3068086428434393</v>
      </c>
      <c r="AH625" s="14">
        <f t="shared" si="185"/>
        <v>535.65608387536713</v>
      </c>
    </row>
    <row r="626" spans="8:34">
      <c r="H626" s="32">
        <f t="shared" si="171"/>
        <v>1740</v>
      </c>
      <c r="I626" s="50">
        <f t="shared" si="172"/>
        <v>1740000</v>
      </c>
      <c r="J626" s="42">
        <v>0</v>
      </c>
      <c r="K626" s="24" t="s">
        <v>21</v>
      </c>
      <c r="L626" s="24">
        <f t="shared" si="173"/>
        <v>-784.0593013782825</v>
      </c>
      <c r="M626" s="32">
        <v>0</v>
      </c>
      <c r="N626" s="28" t="s">
        <v>21</v>
      </c>
      <c r="O626" s="31">
        <f t="shared" si="174"/>
        <v>1967.8936382086465</v>
      </c>
      <c r="P626" s="42">
        <f t="shared" si="175"/>
        <v>10</v>
      </c>
      <c r="Q626" s="42" t="s">
        <v>21</v>
      </c>
      <c r="R626" s="42">
        <v>0</v>
      </c>
      <c r="S626" s="32">
        <f t="shared" si="176"/>
        <v>10</v>
      </c>
      <c r="T626" s="42" t="s">
        <v>21</v>
      </c>
      <c r="U626" s="31">
        <f t="shared" si="177"/>
        <v>1967.8936382086465</v>
      </c>
      <c r="V626" s="24">
        <f t="shared" si="178"/>
        <v>1542945.311160638</v>
      </c>
      <c r="W626" s="42" t="s">
        <v>21</v>
      </c>
      <c r="X626" s="24">
        <f t="shared" si="179"/>
        <v>-7840.5930137828254</v>
      </c>
      <c r="Y626" s="42">
        <f t="shared" si="180"/>
        <v>10</v>
      </c>
      <c r="Z626" s="42" t="s">
        <v>21</v>
      </c>
      <c r="AA626" s="42">
        <f t="shared" si="181"/>
        <v>1183.834336830364</v>
      </c>
      <c r="AB626" s="47">
        <f t="shared" si="169"/>
        <v>17.631318283316698</v>
      </c>
      <c r="AC626" s="42" t="s">
        <v>21</v>
      </c>
      <c r="AD626" s="42">
        <f t="shared" si="170"/>
        <v>1303.1966973592469</v>
      </c>
      <c r="AE626" s="42">
        <f t="shared" si="182"/>
        <v>1303.3159614584854</v>
      </c>
      <c r="AF626" s="31">
        <f t="shared" si="183"/>
        <v>89.22487641542503</v>
      </c>
      <c r="AG626" s="54">
        <f t="shared" si="184"/>
        <v>1.3033159614584855</v>
      </c>
      <c r="AH626" s="14">
        <f t="shared" si="185"/>
        <v>537.0915577652097</v>
      </c>
    </row>
    <row r="627" spans="8:34">
      <c r="H627" s="32">
        <f t="shared" si="171"/>
        <v>1742</v>
      </c>
      <c r="I627" s="50">
        <f t="shared" si="172"/>
        <v>1742000</v>
      </c>
      <c r="J627" s="42">
        <v>0</v>
      </c>
      <c r="K627" s="24" t="s">
        <v>21</v>
      </c>
      <c r="L627" s="24">
        <f t="shared" si="173"/>
        <v>-783.159118483474</v>
      </c>
      <c r="M627" s="32">
        <v>0</v>
      </c>
      <c r="N627" s="28" t="s">
        <v>21</v>
      </c>
      <c r="O627" s="31">
        <f t="shared" si="174"/>
        <v>1970.1555849192312</v>
      </c>
      <c r="P627" s="42">
        <f t="shared" si="175"/>
        <v>10</v>
      </c>
      <c r="Q627" s="42" t="s">
        <v>21</v>
      </c>
      <c r="R627" s="42">
        <v>0</v>
      </c>
      <c r="S627" s="32">
        <f t="shared" si="176"/>
        <v>10</v>
      </c>
      <c r="T627" s="42" t="s">
        <v>21</v>
      </c>
      <c r="U627" s="31">
        <f t="shared" si="177"/>
        <v>1970.1555849192312</v>
      </c>
      <c r="V627" s="24">
        <f t="shared" si="178"/>
        <v>1542945.3111606382</v>
      </c>
      <c r="W627" s="42" t="s">
        <v>21</v>
      </c>
      <c r="X627" s="24">
        <f t="shared" si="179"/>
        <v>-7831.5911848347405</v>
      </c>
      <c r="Y627" s="42">
        <f t="shared" si="180"/>
        <v>10</v>
      </c>
      <c r="Z627" s="42" t="s">
        <v>21</v>
      </c>
      <c r="AA627" s="42">
        <f t="shared" si="181"/>
        <v>1186.9964664357572</v>
      </c>
      <c r="AB627" s="47">
        <f t="shared" si="169"/>
        <v>17.547523488872034</v>
      </c>
      <c r="AC627" s="42" t="s">
        <v>21</v>
      </c>
      <c r="AD627" s="42">
        <f t="shared" si="170"/>
        <v>1299.7257191154813</v>
      </c>
      <c r="AE627" s="42">
        <f t="shared" si="182"/>
        <v>1299.8441677796795</v>
      </c>
      <c r="AF627" s="31">
        <f t="shared" si="183"/>
        <v>89.226499912878168</v>
      </c>
      <c r="AG627" s="54">
        <f t="shared" si="184"/>
        <v>1.2998441677796795</v>
      </c>
      <c r="AH627" s="14">
        <f t="shared" si="185"/>
        <v>538.52609208971603</v>
      </c>
    </row>
    <row r="628" spans="8:34">
      <c r="H628" s="32">
        <f t="shared" si="171"/>
        <v>1744</v>
      </c>
      <c r="I628" s="50">
        <f t="shared" si="172"/>
        <v>1744000</v>
      </c>
      <c r="J628" s="42">
        <v>0</v>
      </c>
      <c r="K628" s="24" t="s">
        <v>21</v>
      </c>
      <c r="L628" s="24">
        <f t="shared" si="173"/>
        <v>-782.26100022833225</v>
      </c>
      <c r="M628" s="32">
        <v>0</v>
      </c>
      <c r="N628" s="28" t="s">
        <v>21</v>
      </c>
      <c r="O628" s="31">
        <f t="shared" si="174"/>
        <v>1972.4175316298158</v>
      </c>
      <c r="P628" s="42">
        <f t="shared" si="175"/>
        <v>10</v>
      </c>
      <c r="Q628" s="42" t="s">
        <v>21</v>
      </c>
      <c r="R628" s="42">
        <v>0</v>
      </c>
      <c r="S628" s="32">
        <f t="shared" si="176"/>
        <v>10</v>
      </c>
      <c r="T628" s="42" t="s">
        <v>21</v>
      </c>
      <c r="U628" s="31">
        <f t="shared" si="177"/>
        <v>1972.4175316298158</v>
      </c>
      <c r="V628" s="24">
        <f t="shared" si="178"/>
        <v>1542945.3111606378</v>
      </c>
      <c r="W628" s="42" t="s">
        <v>21</v>
      </c>
      <c r="X628" s="24">
        <f t="shared" si="179"/>
        <v>-7822.6100022833225</v>
      </c>
      <c r="Y628" s="42">
        <f t="shared" si="180"/>
        <v>10</v>
      </c>
      <c r="Z628" s="42" t="s">
        <v>21</v>
      </c>
      <c r="AA628" s="42">
        <f t="shared" si="181"/>
        <v>1190.1565314014836</v>
      </c>
      <c r="AB628" s="47">
        <f t="shared" si="169"/>
        <v>17.464395425745906</v>
      </c>
      <c r="AC628" s="42" t="s">
        <v>21</v>
      </c>
      <c r="AD628" s="42">
        <f t="shared" si="170"/>
        <v>1296.2754280646359</v>
      </c>
      <c r="AE628" s="42">
        <f t="shared" si="182"/>
        <v>1296.3930694475891</v>
      </c>
      <c r="AF628" s="31">
        <f t="shared" si="183"/>
        <v>89.228114958379663</v>
      </c>
      <c r="AG628" s="54">
        <f t="shared" si="184"/>
        <v>1.2963930694475891</v>
      </c>
      <c r="AH628" s="14">
        <f t="shared" si="185"/>
        <v>539.95969007939823</v>
      </c>
    </row>
    <row r="629" spans="8:34">
      <c r="H629" s="32">
        <f t="shared" si="171"/>
        <v>1746</v>
      </c>
      <c r="I629" s="50">
        <f t="shared" si="172"/>
        <v>1746000</v>
      </c>
      <c r="J629" s="42">
        <v>0</v>
      </c>
      <c r="K629" s="24" t="s">
        <v>21</v>
      </c>
      <c r="L629" s="24">
        <f t="shared" si="173"/>
        <v>-781.364939517876</v>
      </c>
      <c r="M629" s="32">
        <v>0</v>
      </c>
      <c r="N629" s="28" t="s">
        <v>21</v>
      </c>
      <c r="O629" s="31">
        <f t="shared" si="174"/>
        <v>1974.6794783404005</v>
      </c>
      <c r="P629" s="42">
        <f t="shared" si="175"/>
        <v>10</v>
      </c>
      <c r="Q629" s="42" t="s">
        <v>21</v>
      </c>
      <c r="R629" s="42">
        <v>0</v>
      </c>
      <c r="S629" s="32">
        <f t="shared" si="176"/>
        <v>10</v>
      </c>
      <c r="T629" s="42" t="s">
        <v>21</v>
      </c>
      <c r="U629" s="31">
        <f t="shared" si="177"/>
        <v>1974.6794783404005</v>
      </c>
      <c r="V629" s="24">
        <f t="shared" si="178"/>
        <v>1542945.311160638</v>
      </c>
      <c r="W629" s="42" t="s">
        <v>21</v>
      </c>
      <c r="X629" s="24">
        <f t="shared" si="179"/>
        <v>-7813.6493951787597</v>
      </c>
      <c r="Y629" s="42">
        <f t="shared" si="180"/>
        <v>10</v>
      </c>
      <c r="Z629" s="42" t="s">
        <v>21</v>
      </c>
      <c r="AA629" s="42">
        <f t="shared" si="181"/>
        <v>1193.3145388225244</v>
      </c>
      <c r="AB629" s="47">
        <f t="shared" si="169"/>
        <v>17.381926611659484</v>
      </c>
      <c r="AC629" s="42" t="s">
        <v>21</v>
      </c>
      <c r="AD629" s="42">
        <f t="shared" si="170"/>
        <v>1292.8456343260641</v>
      </c>
      <c r="AE629" s="42">
        <f t="shared" si="182"/>
        <v>1292.9624764735813</v>
      </c>
      <c r="AF629" s="31">
        <f t="shared" si="183"/>
        <v>89.229721625117719</v>
      </c>
      <c r="AG629" s="54">
        <f t="shared" si="184"/>
        <v>1.2929624764735814</v>
      </c>
      <c r="AH629" s="14">
        <f t="shared" si="185"/>
        <v>541.39235494998741</v>
      </c>
    </row>
    <row r="630" spans="8:34">
      <c r="H630" s="32">
        <f t="shared" si="171"/>
        <v>1748</v>
      </c>
      <c r="I630" s="50">
        <f t="shared" si="172"/>
        <v>1748000</v>
      </c>
      <c r="J630" s="42">
        <v>0</v>
      </c>
      <c r="K630" s="24" t="s">
        <v>21</v>
      </c>
      <c r="L630" s="24">
        <f t="shared" si="173"/>
        <v>-780.47092928959466</v>
      </c>
      <c r="M630" s="32">
        <v>0</v>
      </c>
      <c r="N630" s="28" t="s">
        <v>21</v>
      </c>
      <c r="O630" s="31">
        <f t="shared" si="174"/>
        <v>1976.9414250509851</v>
      </c>
      <c r="P630" s="42">
        <f t="shared" si="175"/>
        <v>10</v>
      </c>
      <c r="Q630" s="42" t="s">
        <v>21</v>
      </c>
      <c r="R630" s="42">
        <v>0</v>
      </c>
      <c r="S630" s="32">
        <f t="shared" si="176"/>
        <v>10</v>
      </c>
      <c r="T630" s="42" t="s">
        <v>21</v>
      </c>
      <c r="U630" s="31">
        <f t="shared" si="177"/>
        <v>1976.9414250509851</v>
      </c>
      <c r="V630" s="24">
        <f t="shared" si="178"/>
        <v>1542945.311160638</v>
      </c>
      <c r="W630" s="42" t="s">
        <v>21</v>
      </c>
      <c r="X630" s="24">
        <f t="shared" si="179"/>
        <v>-7804.7092928959464</v>
      </c>
      <c r="Y630" s="42">
        <f t="shared" si="180"/>
        <v>10</v>
      </c>
      <c r="Z630" s="42" t="s">
        <v>21</v>
      </c>
      <c r="AA630" s="42">
        <f t="shared" si="181"/>
        <v>1196.4704957613903</v>
      </c>
      <c r="AB630" s="47">
        <f t="shared" si="169"/>
        <v>17.300109672357991</v>
      </c>
      <c r="AC630" s="42" t="s">
        <v>21</v>
      </c>
      <c r="AD630" s="42">
        <f t="shared" si="170"/>
        <v>1289.4361503516643</v>
      </c>
      <c r="AE630" s="42">
        <f t="shared" si="182"/>
        <v>1289.5522012033462</v>
      </c>
      <c r="AF630" s="31">
        <f t="shared" si="183"/>
        <v>89.231319985405491</v>
      </c>
      <c r="AG630" s="54">
        <f t="shared" si="184"/>
        <v>1.2895522012033462</v>
      </c>
      <c r="AH630" s="14">
        <f t="shared" si="185"/>
        <v>542.82408990252168</v>
      </c>
    </row>
    <row r="631" spans="8:34">
      <c r="H631" s="32">
        <f t="shared" si="171"/>
        <v>1750</v>
      </c>
      <c r="I631" s="50">
        <f t="shared" si="172"/>
        <v>1750000</v>
      </c>
      <c r="J631" s="42">
        <v>0</v>
      </c>
      <c r="K631" s="24" t="s">
        <v>21</v>
      </c>
      <c r="L631" s="24">
        <f t="shared" si="173"/>
        <v>-779.57896251326372</v>
      </c>
      <c r="M631" s="32">
        <v>0</v>
      </c>
      <c r="N631" s="28" t="s">
        <v>21</v>
      </c>
      <c r="O631" s="31">
        <f t="shared" si="174"/>
        <v>1979.2033717615698</v>
      </c>
      <c r="P631" s="42">
        <f t="shared" si="175"/>
        <v>10</v>
      </c>
      <c r="Q631" s="42" t="s">
        <v>21</v>
      </c>
      <c r="R631" s="42">
        <v>0</v>
      </c>
      <c r="S631" s="32">
        <f t="shared" si="176"/>
        <v>10</v>
      </c>
      <c r="T631" s="42" t="s">
        <v>21</v>
      </c>
      <c r="U631" s="31">
        <f t="shared" si="177"/>
        <v>1979.2033717615698</v>
      </c>
      <c r="V631" s="24">
        <f t="shared" si="178"/>
        <v>1542945.311160638</v>
      </c>
      <c r="W631" s="42" t="s">
        <v>21</v>
      </c>
      <c r="X631" s="24">
        <f t="shared" si="179"/>
        <v>-7795.7896251326374</v>
      </c>
      <c r="Y631" s="42">
        <f t="shared" si="180"/>
        <v>10</v>
      </c>
      <c r="Z631" s="42" t="s">
        <v>21</v>
      </c>
      <c r="AA631" s="42">
        <f t="shared" si="181"/>
        <v>1199.6244092483062</v>
      </c>
      <c r="AB631" s="47">
        <f t="shared" si="169"/>
        <v>17.218937339710529</v>
      </c>
      <c r="AC631" s="42" t="s">
        <v>21</v>
      </c>
      <c r="AD631" s="42">
        <f t="shared" si="170"/>
        <v>1286.0467908901207</v>
      </c>
      <c r="AE631" s="42">
        <f t="shared" si="182"/>
        <v>1286.1620582811045</v>
      </c>
      <c r="AF631" s="31">
        <f t="shared" si="183"/>
        <v>89.232910110686859</v>
      </c>
      <c r="AG631" s="54">
        <f t="shared" si="184"/>
        <v>1.2861620582811044</v>
      </c>
      <c r="AH631" s="14">
        <f t="shared" si="185"/>
        <v>544.25489812342721</v>
      </c>
    </row>
    <row r="632" spans="8:34">
      <c r="H632" s="32">
        <f t="shared" si="171"/>
        <v>1752</v>
      </c>
      <c r="I632" s="50">
        <f t="shared" si="172"/>
        <v>1752000</v>
      </c>
      <c r="J632" s="42">
        <v>0</v>
      </c>
      <c r="K632" s="24" t="s">
        <v>21</v>
      </c>
      <c r="L632" s="24">
        <f t="shared" si="173"/>
        <v>-778.68903219076003</v>
      </c>
      <c r="M632" s="32">
        <v>0</v>
      </c>
      <c r="N632" s="28" t="s">
        <v>21</v>
      </c>
      <c r="O632" s="31">
        <f t="shared" si="174"/>
        <v>1981.4653184721544</v>
      </c>
      <c r="P632" s="42">
        <f t="shared" si="175"/>
        <v>10</v>
      </c>
      <c r="Q632" s="42" t="s">
        <v>21</v>
      </c>
      <c r="R632" s="42">
        <v>0</v>
      </c>
      <c r="S632" s="32">
        <f t="shared" si="176"/>
        <v>10</v>
      </c>
      <c r="T632" s="42" t="s">
        <v>21</v>
      </c>
      <c r="U632" s="31">
        <f t="shared" si="177"/>
        <v>1981.4653184721544</v>
      </c>
      <c r="V632" s="24">
        <f t="shared" si="178"/>
        <v>1542945.311160638</v>
      </c>
      <c r="W632" s="42" t="s">
        <v>21</v>
      </c>
      <c r="X632" s="24">
        <f t="shared" si="179"/>
        <v>-7786.8903219076001</v>
      </c>
      <c r="Y632" s="42">
        <f t="shared" si="180"/>
        <v>10</v>
      </c>
      <c r="Z632" s="42" t="s">
        <v>21</v>
      </c>
      <c r="AA632" s="42">
        <f t="shared" si="181"/>
        <v>1202.7762862813943</v>
      </c>
      <c r="AB632" s="47">
        <f t="shared" si="169"/>
        <v>17.138402449849217</v>
      </c>
      <c r="AC632" s="42" t="s">
        <v>21</v>
      </c>
      <c r="AD632" s="42">
        <f t="shared" si="170"/>
        <v>1282.6773729517988</v>
      </c>
      <c r="AE632" s="42">
        <f t="shared" si="182"/>
        <v>1282.7918646144669</v>
      </c>
      <c r="AF632" s="31">
        <f t="shared" si="183"/>
        <v>89.234492071556772</v>
      </c>
      <c r="AG632" s="54">
        <f t="shared" si="184"/>
        <v>1.2827918646144669</v>
      </c>
      <c r="AH632" s="14">
        <f t="shared" si="185"/>
        <v>545.68478278460202</v>
      </c>
    </row>
    <row r="633" spans="8:34">
      <c r="H633" s="32">
        <f t="shared" si="171"/>
        <v>1754</v>
      </c>
      <c r="I633" s="50">
        <f t="shared" si="172"/>
        <v>1754000</v>
      </c>
      <c r="J633" s="42">
        <v>0</v>
      </c>
      <c r="K633" s="24" t="s">
        <v>21</v>
      </c>
      <c r="L633" s="24">
        <f t="shared" si="173"/>
        <v>-777.80113135587885</v>
      </c>
      <c r="M633" s="32">
        <v>0</v>
      </c>
      <c r="N633" s="28" t="s">
        <v>21</v>
      </c>
      <c r="O633" s="31">
        <f t="shared" si="174"/>
        <v>1983.7272651827391</v>
      </c>
      <c r="P633" s="42">
        <f t="shared" si="175"/>
        <v>10</v>
      </c>
      <c r="Q633" s="42" t="s">
        <v>21</v>
      </c>
      <c r="R633" s="42">
        <v>0</v>
      </c>
      <c r="S633" s="32">
        <f t="shared" si="176"/>
        <v>10</v>
      </c>
      <c r="T633" s="42" t="s">
        <v>21</v>
      </c>
      <c r="U633" s="31">
        <f t="shared" si="177"/>
        <v>1983.7272651827391</v>
      </c>
      <c r="V633" s="24">
        <f t="shared" si="178"/>
        <v>1542945.311160638</v>
      </c>
      <c r="W633" s="42" t="s">
        <v>21</v>
      </c>
      <c r="X633" s="24">
        <f t="shared" si="179"/>
        <v>-7778.011313558789</v>
      </c>
      <c r="Y633" s="42">
        <f t="shared" si="180"/>
        <v>10</v>
      </c>
      <c r="Z633" s="42" t="s">
        <v>21</v>
      </c>
      <c r="AA633" s="42">
        <f t="shared" si="181"/>
        <v>1205.9261338268602</v>
      </c>
      <c r="AB633" s="47">
        <f t="shared" si="169"/>
        <v>17.058497941346616</v>
      </c>
      <c r="AC633" s="42" t="s">
        <v>21</v>
      </c>
      <c r="AD633" s="42">
        <f t="shared" si="170"/>
        <v>1279.3277157742789</v>
      </c>
      <c r="AE633" s="42">
        <f t="shared" si="182"/>
        <v>1279.4414393399368</v>
      </c>
      <c r="AF633" s="31">
        <f t="shared" si="183"/>
        <v>89.236065937765886</v>
      </c>
      <c r="AG633" s="54">
        <f t="shared" si="184"/>
        <v>1.2794414393399367</v>
      </c>
      <c r="AH633" s="14">
        <f t="shared" si="185"/>
        <v>547.11374704349873</v>
      </c>
    </row>
    <row r="634" spans="8:34">
      <c r="H634" s="32">
        <f t="shared" si="171"/>
        <v>1756</v>
      </c>
      <c r="I634" s="50">
        <f t="shared" si="172"/>
        <v>1756000</v>
      </c>
      <c r="J634" s="42">
        <v>0</v>
      </c>
      <c r="K634" s="24" t="s">
        <v>21</v>
      </c>
      <c r="L634" s="24">
        <f t="shared" si="173"/>
        <v>-776.91525307415236</v>
      </c>
      <c r="M634" s="32">
        <v>0</v>
      </c>
      <c r="N634" s="28" t="s">
        <v>21</v>
      </c>
      <c r="O634" s="31">
        <f t="shared" si="174"/>
        <v>1985.9892118933237</v>
      </c>
      <c r="P634" s="42">
        <f t="shared" si="175"/>
        <v>10</v>
      </c>
      <c r="Q634" s="42" t="s">
        <v>21</v>
      </c>
      <c r="R634" s="42">
        <v>0</v>
      </c>
      <c r="S634" s="32">
        <f t="shared" si="176"/>
        <v>10</v>
      </c>
      <c r="T634" s="42" t="s">
        <v>21</v>
      </c>
      <c r="U634" s="31">
        <f t="shared" si="177"/>
        <v>1985.9892118933237</v>
      </c>
      <c r="V634" s="24">
        <f t="shared" si="178"/>
        <v>1542945.311160638</v>
      </c>
      <c r="W634" s="42" t="s">
        <v>21</v>
      </c>
      <c r="X634" s="24">
        <f t="shared" si="179"/>
        <v>-7769.1525307415232</v>
      </c>
      <c r="Y634" s="42">
        <f t="shared" si="180"/>
        <v>10</v>
      </c>
      <c r="Z634" s="42" t="s">
        <v>21</v>
      </c>
      <c r="AA634" s="42">
        <f t="shared" si="181"/>
        <v>1209.0739588191714</v>
      </c>
      <c r="AB634" s="47">
        <f t="shared" si="169"/>
        <v>16.979216853430792</v>
      </c>
      <c r="AC634" s="42" t="s">
        <v>21</v>
      </c>
      <c r="AD634" s="42">
        <f t="shared" si="170"/>
        <v>1275.997640788524</v>
      </c>
      <c r="AE634" s="42">
        <f t="shared" si="182"/>
        <v>1276.1106037890427</v>
      </c>
      <c r="AF634" s="31">
        <f t="shared" si="183"/>
        <v>89.237631778242971</v>
      </c>
      <c r="AG634" s="54">
        <f t="shared" si="184"/>
        <v>1.2761106037890426</v>
      </c>
      <c r="AH634" s="14">
        <f t="shared" si="185"/>
        <v>548.54179404320575</v>
      </c>
    </row>
    <row r="635" spans="8:34">
      <c r="H635" s="32">
        <f t="shared" si="171"/>
        <v>1758</v>
      </c>
      <c r="I635" s="50">
        <f t="shared" si="172"/>
        <v>1758000</v>
      </c>
      <c r="J635" s="42">
        <v>0</v>
      </c>
      <c r="K635" s="24" t="s">
        <v>21</v>
      </c>
      <c r="L635" s="24">
        <f t="shared" si="173"/>
        <v>-776.03139044266868</v>
      </c>
      <c r="M635" s="32">
        <v>0</v>
      </c>
      <c r="N635" s="28" t="s">
        <v>21</v>
      </c>
      <c r="O635" s="31">
        <f t="shared" si="174"/>
        <v>1988.2511586039084</v>
      </c>
      <c r="P635" s="42">
        <f t="shared" si="175"/>
        <v>10</v>
      </c>
      <c r="Q635" s="42" t="s">
        <v>21</v>
      </c>
      <c r="R635" s="42">
        <v>0</v>
      </c>
      <c r="S635" s="32">
        <f t="shared" si="176"/>
        <v>10</v>
      </c>
      <c r="T635" s="42" t="s">
        <v>21</v>
      </c>
      <c r="U635" s="31">
        <f t="shared" si="177"/>
        <v>1988.2511586039084</v>
      </c>
      <c r="V635" s="24">
        <f t="shared" si="178"/>
        <v>1542945.311160638</v>
      </c>
      <c r="W635" s="42" t="s">
        <v>21</v>
      </c>
      <c r="X635" s="24">
        <f t="shared" si="179"/>
        <v>-7760.3139044266863</v>
      </c>
      <c r="Y635" s="42">
        <f t="shared" si="180"/>
        <v>10</v>
      </c>
      <c r="Z635" s="42" t="s">
        <v>21</v>
      </c>
      <c r="AA635" s="42">
        <f t="shared" si="181"/>
        <v>1212.2197681612397</v>
      </c>
      <c r="AB635" s="47">
        <f t="shared" si="169"/>
        <v>16.900552324236816</v>
      </c>
      <c r="AC635" s="42" t="s">
        <v>21</v>
      </c>
      <c r="AD635" s="42">
        <f t="shared" si="170"/>
        <v>1272.6869715856571</v>
      </c>
      <c r="AE635" s="42">
        <f t="shared" si="182"/>
        <v>1272.7991814550855</v>
      </c>
      <c r="AF635" s="31">
        <f t="shared" si="183"/>
        <v>89.239189661098891</v>
      </c>
      <c r="AG635" s="54">
        <f t="shared" si="184"/>
        <v>1.2727991814550856</v>
      </c>
      <c r="AH635" s="14">
        <f t="shared" si="185"/>
        <v>549.96892691253004</v>
      </c>
    </row>
    <row r="636" spans="8:34">
      <c r="H636" s="32">
        <f t="shared" si="171"/>
        <v>1760</v>
      </c>
      <c r="I636" s="50">
        <f t="shared" si="172"/>
        <v>1760000</v>
      </c>
      <c r="J636" s="42">
        <v>0</v>
      </c>
      <c r="K636" s="24" t="s">
        <v>21</v>
      </c>
      <c r="L636" s="24">
        <f t="shared" si="173"/>
        <v>-775.14953658989293</v>
      </c>
      <c r="M636" s="32">
        <v>0</v>
      </c>
      <c r="N636" s="28" t="s">
        <v>21</v>
      </c>
      <c r="O636" s="31">
        <f t="shared" si="174"/>
        <v>1990.513105314493</v>
      </c>
      <c r="P636" s="42">
        <f t="shared" si="175"/>
        <v>10</v>
      </c>
      <c r="Q636" s="42" t="s">
        <v>21</v>
      </c>
      <c r="R636" s="42">
        <v>0</v>
      </c>
      <c r="S636" s="32">
        <f t="shared" si="176"/>
        <v>10</v>
      </c>
      <c r="T636" s="42" t="s">
        <v>21</v>
      </c>
      <c r="U636" s="31">
        <f t="shared" si="177"/>
        <v>1990.513105314493</v>
      </c>
      <c r="V636" s="24">
        <f t="shared" si="178"/>
        <v>1542945.311160638</v>
      </c>
      <c r="W636" s="42" t="s">
        <v>21</v>
      </c>
      <c r="X636" s="24">
        <f t="shared" si="179"/>
        <v>-7751.4953658989289</v>
      </c>
      <c r="Y636" s="42">
        <f t="shared" si="180"/>
        <v>10</v>
      </c>
      <c r="Z636" s="42" t="s">
        <v>21</v>
      </c>
      <c r="AA636" s="42">
        <f t="shared" si="181"/>
        <v>1215.3635687246001</v>
      </c>
      <c r="AB636" s="47">
        <f t="shared" si="169"/>
        <v>16.822497589094095</v>
      </c>
      <c r="AC636" s="42" t="s">
        <v>21</v>
      </c>
      <c r="AD636" s="42">
        <f t="shared" si="170"/>
        <v>1269.3955338843452</v>
      </c>
      <c r="AE636" s="42">
        <f t="shared" si="182"/>
        <v>1269.5069979604905</v>
      </c>
      <c r="AF636" s="31">
        <f t="shared" si="183"/>
        <v>89.240739653643558</v>
      </c>
      <c r="AG636" s="54">
        <f t="shared" si="184"/>
        <v>1.2695069979604905</v>
      </c>
      <c r="AH636" s="14">
        <f t="shared" si="185"/>
        <v>551.39514876607666</v>
      </c>
    </row>
    <row r="637" spans="8:34">
      <c r="H637" s="32">
        <f t="shared" si="171"/>
        <v>1762</v>
      </c>
      <c r="I637" s="50">
        <f t="shared" si="172"/>
        <v>1762000</v>
      </c>
      <c r="J637" s="42">
        <v>0</v>
      </c>
      <c r="K637" s="24" t="s">
        <v>21</v>
      </c>
      <c r="L637" s="24">
        <f t="shared" si="173"/>
        <v>-774.26968467548897</v>
      </c>
      <c r="M637" s="32">
        <v>0</v>
      </c>
      <c r="N637" s="28" t="s">
        <v>21</v>
      </c>
      <c r="O637" s="31">
        <f t="shared" si="174"/>
        <v>1992.7750520250777</v>
      </c>
      <c r="P637" s="42">
        <f t="shared" si="175"/>
        <v>10</v>
      </c>
      <c r="Q637" s="42" t="s">
        <v>21</v>
      </c>
      <c r="R637" s="42">
        <v>0</v>
      </c>
      <c r="S637" s="32">
        <f t="shared" si="176"/>
        <v>10</v>
      </c>
      <c r="T637" s="42" t="s">
        <v>21</v>
      </c>
      <c r="U637" s="31">
        <f t="shared" si="177"/>
        <v>1992.7750520250777</v>
      </c>
      <c r="V637" s="24">
        <f t="shared" si="178"/>
        <v>1542945.311160638</v>
      </c>
      <c r="W637" s="42" t="s">
        <v>21</v>
      </c>
      <c r="X637" s="24">
        <f t="shared" si="179"/>
        <v>-7742.6968467548895</v>
      </c>
      <c r="Y637" s="42">
        <f t="shared" si="180"/>
        <v>10</v>
      </c>
      <c r="Z637" s="42" t="s">
        <v>21</v>
      </c>
      <c r="AA637" s="42">
        <f t="shared" si="181"/>
        <v>1218.5053673495886</v>
      </c>
      <c r="AB637" s="47">
        <f t="shared" si="169"/>
        <v>16.745045978848541</v>
      </c>
      <c r="AC637" s="42" t="s">
        <v>21</v>
      </c>
      <c r="AD637" s="42">
        <f t="shared" si="170"/>
        <v>1266.1231554987703</v>
      </c>
      <c r="AE637" s="42">
        <f t="shared" si="182"/>
        <v>1266.2338810247486</v>
      </c>
      <c r="AF637" s="31">
        <f t="shared" si="183"/>
        <v>89.242281822395185</v>
      </c>
      <c r="AG637" s="54">
        <f t="shared" si="184"/>
        <v>1.2662338810247487</v>
      </c>
      <c r="AH637" s="14">
        <f t="shared" si="185"/>
        <v>552.82046270432909</v>
      </c>
    </row>
    <row r="638" spans="8:34">
      <c r="H638" s="32">
        <f t="shared" si="171"/>
        <v>1764</v>
      </c>
      <c r="I638" s="50">
        <f t="shared" si="172"/>
        <v>1764000</v>
      </c>
      <c r="J638" s="42">
        <v>0</v>
      </c>
      <c r="K638" s="24" t="s">
        <v>21</v>
      </c>
      <c r="L638" s="24">
        <f t="shared" si="173"/>
        <v>-773.39182789014251</v>
      </c>
      <c r="M638" s="32">
        <v>0</v>
      </c>
      <c r="N638" s="28" t="s">
        <v>21</v>
      </c>
      <c r="O638" s="31">
        <f t="shared" si="174"/>
        <v>1995.0369987356623</v>
      </c>
      <c r="P638" s="42">
        <f t="shared" si="175"/>
        <v>10</v>
      </c>
      <c r="Q638" s="42" t="s">
        <v>21</v>
      </c>
      <c r="R638" s="42">
        <v>0</v>
      </c>
      <c r="S638" s="32">
        <f t="shared" si="176"/>
        <v>10</v>
      </c>
      <c r="T638" s="42" t="s">
        <v>21</v>
      </c>
      <c r="U638" s="31">
        <f t="shared" si="177"/>
        <v>1995.0369987356623</v>
      </c>
      <c r="V638" s="24">
        <f t="shared" si="178"/>
        <v>1542945.3111606378</v>
      </c>
      <c r="W638" s="42" t="s">
        <v>21</v>
      </c>
      <c r="X638" s="24">
        <f t="shared" si="179"/>
        <v>-7733.9182789014249</v>
      </c>
      <c r="Y638" s="42">
        <f t="shared" si="180"/>
        <v>10</v>
      </c>
      <c r="Z638" s="42" t="s">
        <v>21</v>
      </c>
      <c r="AA638" s="42">
        <f t="shared" si="181"/>
        <v>1221.6451708455197</v>
      </c>
      <c r="AB638" s="47">
        <f t="shared" si="169"/>
        <v>16.668190918218837</v>
      </c>
      <c r="AC638" s="42" t="s">
        <v>21</v>
      </c>
      <c r="AD638" s="42">
        <f t="shared" si="170"/>
        <v>1262.8696663071767</v>
      </c>
      <c r="AE638" s="42">
        <f t="shared" si="182"/>
        <v>1262.9796604329326</v>
      </c>
      <c r="AF638" s="31">
        <f t="shared" si="183"/>
        <v>89.243816233095245</v>
      </c>
      <c r="AG638" s="54">
        <f t="shared" si="184"/>
        <v>1.2629796604329326</v>
      </c>
      <c r="AH638" s="14">
        <f t="shared" si="185"/>
        <v>554.24487181373081</v>
      </c>
    </row>
    <row r="639" spans="8:34">
      <c r="H639" s="32">
        <f t="shared" si="171"/>
        <v>1766</v>
      </c>
      <c r="I639" s="50">
        <f t="shared" si="172"/>
        <v>1766000</v>
      </c>
      <c r="J639" s="42">
        <v>0</v>
      </c>
      <c r="K639" s="24" t="s">
        <v>21</v>
      </c>
      <c r="L639" s="24">
        <f t="shared" si="173"/>
        <v>-772.51595945538588</v>
      </c>
      <c r="M639" s="32">
        <v>0</v>
      </c>
      <c r="N639" s="28" t="s">
        <v>21</v>
      </c>
      <c r="O639" s="31">
        <f t="shared" si="174"/>
        <v>1997.298945446247</v>
      </c>
      <c r="P639" s="42">
        <f t="shared" si="175"/>
        <v>10</v>
      </c>
      <c r="Q639" s="42" t="s">
        <v>21</v>
      </c>
      <c r="R639" s="42">
        <v>0</v>
      </c>
      <c r="S639" s="32">
        <f t="shared" si="176"/>
        <v>10</v>
      </c>
      <c r="T639" s="42" t="s">
        <v>21</v>
      </c>
      <c r="U639" s="31">
        <f t="shared" si="177"/>
        <v>1997.298945446247</v>
      </c>
      <c r="V639" s="24">
        <f t="shared" si="178"/>
        <v>1542945.311160638</v>
      </c>
      <c r="W639" s="42" t="s">
        <v>21</v>
      </c>
      <c r="X639" s="24">
        <f t="shared" si="179"/>
        <v>-7725.1595945538593</v>
      </c>
      <c r="Y639" s="42">
        <f t="shared" si="180"/>
        <v>10</v>
      </c>
      <c r="Z639" s="42" t="s">
        <v>21</v>
      </c>
      <c r="AA639" s="42">
        <f t="shared" si="181"/>
        <v>1224.7829859908611</v>
      </c>
      <c r="AB639" s="47">
        <f t="shared" si="169"/>
        <v>16.591925924186025</v>
      </c>
      <c r="AC639" s="42" t="s">
        <v>21</v>
      </c>
      <c r="AD639" s="42">
        <f t="shared" si="170"/>
        <v>1259.6348982209879</v>
      </c>
      <c r="AE639" s="42">
        <f t="shared" si="182"/>
        <v>1259.7441680047868</v>
      </c>
      <c r="AF639" s="31">
        <f t="shared" si="183"/>
        <v>89.24534295071534</v>
      </c>
      <c r="AG639" s="54">
        <f t="shared" si="184"/>
        <v>1.2597441680047869</v>
      </c>
      <c r="AH639" s="14">
        <f t="shared" si="185"/>
        <v>555.66837916676116</v>
      </c>
    </row>
    <row r="640" spans="8:34">
      <c r="H640" s="32">
        <f t="shared" si="171"/>
        <v>1768</v>
      </c>
      <c r="I640" s="50">
        <f t="shared" si="172"/>
        <v>1768000</v>
      </c>
      <c r="J640" s="42">
        <v>0</v>
      </c>
      <c r="K640" s="24" t="s">
        <v>21</v>
      </c>
      <c r="L640" s="24">
        <f t="shared" si="173"/>
        <v>-771.64207262342279</v>
      </c>
      <c r="M640" s="32">
        <v>0</v>
      </c>
      <c r="N640" s="28" t="s">
        <v>21</v>
      </c>
      <c r="O640" s="31">
        <f t="shared" si="174"/>
        <v>1999.5608921568316</v>
      </c>
      <c r="P640" s="42">
        <f t="shared" si="175"/>
        <v>10</v>
      </c>
      <c r="Q640" s="42" t="s">
        <v>21</v>
      </c>
      <c r="R640" s="42">
        <v>0</v>
      </c>
      <c r="S640" s="32">
        <f t="shared" si="176"/>
        <v>10</v>
      </c>
      <c r="T640" s="42" t="s">
        <v>21</v>
      </c>
      <c r="U640" s="31">
        <f t="shared" si="177"/>
        <v>1999.5608921568316</v>
      </c>
      <c r="V640" s="24">
        <f t="shared" si="178"/>
        <v>1542945.311160638</v>
      </c>
      <c r="W640" s="42" t="s">
        <v>21</v>
      </c>
      <c r="X640" s="24">
        <f t="shared" si="179"/>
        <v>-7716.4207262342279</v>
      </c>
      <c r="Y640" s="42">
        <f t="shared" si="180"/>
        <v>10</v>
      </c>
      <c r="Z640" s="42" t="s">
        <v>21</v>
      </c>
      <c r="AA640" s="42">
        <f t="shared" si="181"/>
        <v>1227.9188195334089</v>
      </c>
      <c r="AB640" s="47">
        <f t="shared" si="169"/>
        <v>16.516244604415508</v>
      </c>
      <c r="AC640" s="42" t="s">
        <v>21</v>
      </c>
      <c r="AD640" s="42">
        <f t="shared" si="170"/>
        <v>1256.4186851544696</v>
      </c>
      <c r="AE640" s="42">
        <f t="shared" si="182"/>
        <v>1256.527237564359</v>
      </c>
      <c r="AF640" s="31">
        <f t="shared" si="183"/>
        <v>89.246862039475715</v>
      </c>
      <c r="AG640" s="54">
        <f t="shared" si="184"/>
        <v>1.256527237564359</v>
      </c>
      <c r="AH640" s="14">
        <f t="shared" si="185"/>
        <v>557.09098782201784</v>
      </c>
    </row>
    <row r="641" spans="8:34">
      <c r="H641" s="32">
        <f t="shared" si="171"/>
        <v>1770</v>
      </c>
      <c r="I641" s="50">
        <f t="shared" si="172"/>
        <v>1770000</v>
      </c>
      <c r="J641" s="42">
        <v>0</v>
      </c>
      <c r="K641" s="24" t="s">
        <v>21</v>
      </c>
      <c r="L641" s="24">
        <f t="shared" si="173"/>
        <v>-770.7701606769557</v>
      </c>
      <c r="M641" s="32">
        <v>0</v>
      </c>
      <c r="N641" s="28" t="s">
        <v>21</v>
      </c>
      <c r="O641" s="31">
        <f t="shared" si="174"/>
        <v>2001.8228388674163</v>
      </c>
      <c r="P641" s="42">
        <f t="shared" si="175"/>
        <v>10</v>
      </c>
      <c r="Q641" s="42" t="s">
        <v>21</v>
      </c>
      <c r="R641" s="42">
        <v>0</v>
      </c>
      <c r="S641" s="32">
        <f t="shared" si="176"/>
        <v>10</v>
      </c>
      <c r="T641" s="42" t="s">
        <v>21</v>
      </c>
      <c r="U641" s="31">
        <f t="shared" si="177"/>
        <v>2001.8228388674163</v>
      </c>
      <c r="V641" s="24">
        <f t="shared" si="178"/>
        <v>1542945.311160638</v>
      </c>
      <c r="W641" s="42" t="s">
        <v>21</v>
      </c>
      <c r="X641" s="24">
        <f t="shared" si="179"/>
        <v>-7707.7016067695567</v>
      </c>
      <c r="Y641" s="42">
        <f t="shared" si="180"/>
        <v>10</v>
      </c>
      <c r="Z641" s="42" t="s">
        <v>21</v>
      </c>
      <c r="AA641" s="42">
        <f t="shared" si="181"/>
        <v>1231.0526781904605</v>
      </c>
      <c r="AB641" s="47">
        <f t="shared" si="169"/>
        <v>16.441140655710889</v>
      </c>
      <c r="AC641" s="42" t="s">
        <v>21</v>
      </c>
      <c r="AD641" s="42">
        <f t="shared" si="170"/>
        <v>1253.2208629949398</v>
      </c>
      <c r="AE641" s="42">
        <f t="shared" si="182"/>
        <v>1253.3287049101855</v>
      </c>
      <c r="AF641" s="31">
        <f t="shared" si="183"/>
        <v>89.248373562847021</v>
      </c>
      <c r="AG641" s="54">
        <f t="shared" si="184"/>
        <v>1.2533287049101856</v>
      </c>
      <c r="AH641" s="14">
        <f t="shared" si="185"/>
        <v>558.5127008242921</v>
      </c>
    </row>
    <row r="642" spans="8:34">
      <c r="H642" s="32">
        <f t="shared" si="171"/>
        <v>1772</v>
      </c>
      <c r="I642" s="50">
        <f t="shared" si="172"/>
        <v>1772000</v>
      </c>
      <c r="J642" s="42">
        <v>0</v>
      </c>
      <c r="K642" s="24" t="s">
        <v>21</v>
      </c>
      <c r="L642" s="24">
        <f t="shared" si="173"/>
        <v>-769.90021692901337</v>
      </c>
      <c r="M642" s="32">
        <v>0</v>
      </c>
      <c r="N642" s="28" t="s">
        <v>21</v>
      </c>
      <c r="O642" s="31">
        <f t="shared" si="174"/>
        <v>2004.0847855780009</v>
      </c>
      <c r="P642" s="42">
        <f t="shared" si="175"/>
        <v>10</v>
      </c>
      <c r="Q642" s="42" t="s">
        <v>21</v>
      </c>
      <c r="R642" s="42">
        <v>0</v>
      </c>
      <c r="S642" s="32">
        <f t="shared" si="176"/>
        <v>10</v>
      </c>
      <c r="T642" s="42" t="s">
        <v>21</v>
      </c>
      <c r="U642" s="31">
        <f t="shared" si="177"/>
        <v>2004.0847855780009</v>
      </c>
      <c r="V642" s="24">
        <f t="shared" si="178"/>
        <v>1542945.3111606382</v>
      </c>
      <c r="W642" s="42" t="s">
        <v>21</v>
      </c>
      <c r="X642" s="24">
        <f t="shared" si="179"/>
        <v>-7699.0021692901337</v>
      </c>
      <c r="Y642" s="42">
        <f t="shared" si="180"/>
        <v>10</v>
      </c>
      <c r="Z642" s="42" t="s">
        <v>21</v>
      </c>
      <c r="AA642" s="42">
        <f t="shared" si="181"/>
        <v>1234.1845686489876</v>
      </c>
      <c r="AB642" s="47">
        <f t="shared" si="169"/>
        <v>16.366607862498807</v>
      </c>
      <c r="AC642" s="42" t="s">
        <v>21</v>
      </c>
      <c r="AD642" s="42">
        <f t="shared" si="170"/>
        <v>1250.0412695735085</v>
      </c>
      <c r="AE642" s="42">
        <f t="shared" si="182"/>
        <v>1250.1484077860011</v>
      </c>
      <c r="AF642" s="31">
        <f t="shared" si="183"/>
        <v>89.249877583569898</v>
      </c>
      <c r="AG642" s="54">
        <f t="shared" si="184"/>
        <v>1.2501484077860012</v>
      </c>
      <c r="AH642" s="14">
        <f t="shared" si="185"/>
        <v>559.93352120464817</v>
      </c>
    </row>
    <row r="643" spans="8:34">
      <c r="H643" s="32">
        <f t="shared" si="171"/>
        <v>1774</v>
      </c>
      <c r="I643" s="50">
        <f t="shared" si="172"/>
        <v>1774000</v>
      </c>
      <c r="J643" s="42">
        <v>0</v>
      </c>
      <c r="K643" s="24" t="s">
        <v>21</v>
      </c>
      <c r="L643" s="24">
        <f t="shared" si="173"/>
        <v>-769.03223472277989</v>
      </c>
      <c r="M643" s="32">
        <v>0</v>
      </c>
      <c r="N643" s="28" t="s">
        <v>21</v>
      </c>
      <c r="O643" s="31">
        <f t="shared" si="174"/>
        <v>2006.3467322885856</v>
      </c>
      <c r="P643" s="42">
        <f t="shared" si="175"/>
        <v>10</v>
      </c>
      <c r="Q643" s="42" t="s">
        <v>21</v>
      </c>
      <c r="R643" s="42">
        <v>0</v>
      </c>
      <c r="S643" s="32">
        <f t="shared" si="176"/>
        <v>10</v>
      </c>
      <c r="T643" s="42" t="s">
        <v>21</v>
      </c>
      <c r="U643" s="31">
        <f t="shared" si="177"/>
        <v>2006.3467322885856</v>
      </c>
      <c r="V643" s="24">
        <f t="shared" si="178"/>
        <v>1542945.311160638</v>
      </c>
      <c r="W643" s="42" t="s">
        <v>21</v>
      </c>
      <c r="X643" s="24">
        <f t="shared" si="179"/>
        <v>-7690.3223472277987</v>
      </c>
      <c r="Y643" s="42">
        <f t="shared" si="180"/>
        <v>10</v>
      </c>
      <c r="Z643" s="42" t="s">
        <v>21</v>
      </c>
      <c r="AA643" s="42">
        <f t="shared" si="181"/>
        <v>1237.3144975658056</v>
      </c>
      <c r="AB643" s="47">
        <f t="shared" si="169"/>
        <v>16.292640095344055</v>
      </c>
      <c r="AC643" s="42" t="s">
        <v>21</v>
      </c>
      <c r="AD643" s="42">
        <f t="shared" si="170"/>
        <v>1246.879744636333</v>
      </c>
      <c r="AE643" s="42">
        <f t="shared" si="182"/>
        <v>1246.9861858519698</v>
      </c>
      <c r="AF643" s="31">
        <f t="shared" si="183"/>
        <v>89.251374163660188</v>
      </c>
      <c r="AG643" s="54">
        <f t="shared" si="184"/>
        <v>1.2469861858519697</v>
      </c>
      <c r="AH643" s="14">
        <f t="shared" si="185"/>
        <v>561.35345198049959</v>
      </c>
    </row>
    <row r="644" spans="8:34">
      <c r="H644" s="32">
        <f t="shared" si="171"/>
        <v>1776</v>
      </c>
      <c r="I644" s="50">
        <f t="shared" si="172"/>
        <v>1776000</v>
      </c>
      <c r="J644" s="42">
        <v>0</v>
      </c>
      <c r="K644" s="24" t="s">
        <v>21</v>
      </c>
      <c r="L644" s="24">
        <f t="shared" si="173"/>
        <v>-768.16620743142539</v>
      </c>
      <c r="M644" s="32">
        <v>0</v>
      </c>
      <c r="N644" s="28" t="s">
        <v>21</v>
      </c>
      <c r="O644" s="31">
        <f t="shared" si="174"/>
        <v>2008.6086789991703</v>
      </c>
      <c r="P644" s="42">
        <f t="shared" si="175"/>
        <v>10</v>
      </c>
      <c r="Q644" s="42" t="s">
        <v>21</v>
      </c>
      <c r="R644" s="42">
        <v>0</v>
      </c>
      <c r="S644" s="32">
        <f t="shared" si="176"/>
        <v>10</v>
      </c>
      <c r="T644" s="42" t="s">
        <v>21</v>
      </c>
      <c r="U644" s="31">
        <f t="shared" si="177"/>
        <v>2008.6086789991703</v>
      </c>
      <c r="V644" s="24">
        <f t="shared" si="178"/>
        <v>1542945.311160638</v>
      </c>
      <c r="W644" s="42" t="s">
        <v>21</v>
      </c>
      <c r="X644" s="24">
        <f t="shared" si="179"/>
        <v>-7681.6620743142539</v>
      </c>
      <c r="Y644" s="42">
        <f t="shared" si="180"/>
        <v>10</v>
      </c>
      <c r="Z644" s="42" t="s">
        <v>21</v>
      </c>
      <c r="AA644" s="42">
        <f t="shared" si="181"/>
        <v>1240.4424715677449</v>
      </c>
      <c r="AB644" s="47">
        <f t="shared" si="169"/>
        <v>16.219231309494369</v>
      </c>
      <c r="AC644" s="42" t="s">
        <v>21</v>
      </c>
      <c r="AD644" s="42">
        <f t="shared" si="170"/>
        <v>1243.7361298163889</v>
      </c>
      <c r="AE644" s="42">
        <f t="shared" si="182"/>
        <v>1243.8418806564282</v>
      </c>
      <c r="AF644" s="31">
        <f t="shared" si="183"/>
        <v>89.252863364421827</v>
      </c>
      <c r="AG644" s="54">
        <f t="shared" si="184"/>
        <v>1.2438418806564282</v>
      </c>
      <c r="AH644" s="14">
        <f t="shared" si="185"/>
        <v>562.77249615568519</v>
      </c>
    </row>
    <row r="645" spans="8:34">
      <c r="H645" s="32">
        <f t="shared" si="171"/>
        <v>1778</v>
      </c>
      <c r="I645" s="50">
        <f t="shared" si="172"/>
        <v>1778000</v>
      </c>
      <c r="J645" s="42">
        <v>0</v>
      </c>
      <c r="K645" s="24" t="s">
        <v>21</v>
      </c>
      <c r="L645" s="24">
        <f t="shared" si="173"/>
        <v>-767.30212845793676</v>
      </c>
      <c r="M645" s="32">
        <v>0</v>
      </c>
      <c r="N645" s="28" t="s">
        <v>21</v>
      </c>
      <c r="O645" s="31">
        <f t="shared" si="174"/>
        <v>2010.8706257097549</v>
      </c>
      <c r="P645" s="42">
        <f t="shared" si="175"/>
        <v>10</v>
      </c>
      <c r="Q645" s="42" t="s">
        <v>21</v>
      </c>
      <c r="R645" s="42">
        <v>0</v>
      </c>
      <c r="S645" s="32">
        <f t="shared" si="176"/>
        <v>10</v>
      </c>
      <c r="T645" s="42" t="s">
        <v>21</v>
      </c>
      <c r="U645" s="31">
        <f t="shared" si="177"/>
        <v>2010.8706257097549</v>
      </c>
      <c r="V645" s="24">
        <f t="shared" si="178"/>
        <v>1542945.311160638</v>
      </c>
      <c r="W645" s="42" t="s">
        <v>21</v>
      </c>
      <c r="X645" s="24">
        <f t="shared" si="179"/>
        <v>-7673.0212845793676</v>
      </c>
      <c r="Y645" s="42">
        <f t="shared" si="180"/>
        <v>10</v>
      </c>
      <c r="Z645" s="42" t="s">
        <v>21</v>
      </c>
      <c r="AA645" s="42">
        <f t="shared" si="181"/>
        <v>1243.5684972518181</v>
      </c>
      <c r="AB645" s="47">
        <f t="shared" si="169"/>
        <v>16.146375543454063</v>
      </c>
      <c r="AC645" s="42" t="s">
        <v>21</v>
      </c>
      <c r="AD645" s="42">
        <f t="shared" si="170"/>
        <v>1240.6102686057311</v>
      </c>
      <c r="AE645" s="42">
        <f t="shared" si="182"/>
        <v>1240.7153356081219</v>
      </c>
      <c r="AF645" s="31">
        <f t="shared" si="183"/>
        <v>89.254345246456609</v>
      </c>
      <c r="AG645" s="54">
        <f t="shared" si="184"/>
        <v>1.240715335608122</v>
      </c>
      <c r="AH645" s="14">
        <f t="shared" si="185"/>
        <v>564.19065672054683</v>
      </c>
    </row>
    <row r="646" spans="8:34">
      <c r="H646" s="32">
        <f t="shared" si="171"/>
        <v>1780</v>
      </c>
      <c r="I646" s="50">
        <f t="shared" si="172"/>
        <v>1780000</v>
      </c>
      <c r="J646" s="42">
        <v>0</v>
      </c>
      <c r="K646" s="24" t="s">
        <v>21</v>
      </c>
      <c r="L646" s="24">
        <f t="shared" si="173"/>
        <v>-766.43999123495041</v>
      </c>
      <c r="M646" s="32">
        <v>0</v>
      </c>
      <c r="N646" s="28" t="s">
        <v>21</v>
      </c>
      <c r="O646" s="31">
        <f t="shared" si="174"/>
        <v>2013.1325724203396</v>
      </c>
      <c r="P646" s="42">
        <f t="shared" si="175"/>
        <v>10</v>
      </c>
      <c r="Q646" s="42" t="s">
        <v>21</v>
      </c>
      <c r="R646" s="42">
        <v>0</v>
      </c>
      <c r="S646" s="32">
        <f t="shared" si="176"/>
        <v>10</v>
      </c>
      <c r="T646" s="42" t="s">
        <v>21</v>
      </c>
      <c r="U646" s="31">
        <f t="shared" si="177"/>
        <v>2013.1325724203396</v>
      </c>
      <c r="V646" s="24">
        <f t="shared" si="178"/>
        <v>1542945.3111606382</v>
      </c>
      <c r="W646" s="42" t="s">
        <v>21</v>
      </c>
      <c r="X646" s="24">
        <f t="shared" si="179"/>
        <v>-7664.3999123495041</v>
      </c>
      <c r="Y646" s="42">
        <f t="shared" si="180"/>
        <v>10</v>
      </c>
      <c r="Z646" s="42" t="s">
        <v>21</v>
      </c>
      <c r="AA646" s="42">
        <f t="shared" si="181"/>
        <v>1246.6925811853891</v>
      </c>
      <c r="AB646" s="47">
        <f t="shared" si="169"/>
        <v>16.074066917586023</v>
      </c>
      <c r="AC646" s="42" t="s">
        <v>21</v>
      </c>
      <c r="AD646" s="42">
        <f t="shared" si="170"/>
        <v>1237.5020063282489</v>
      </c>
      <c r="AE646" s="42">
        <f t="shared" si="182"/>
        <v>1237.6063959489352</v>
      </c>
      <c r="AF646" s="31">
        <f t="shared" si="183"/>
        <v>89.25581986967515</v>
      </c>
      <c r="AG646" s="54">
        <f t="shared" si="184"/>
        <v>1.2376063959489352</v>
      </c>
      <c r="AH646" s="14">
        <f t="shared" si="185"/>
        <v>565.60793665200379</v>
      </c>
    </row>
    <row r="647" spans="8:34">
      <c r="H647" s="32">
        <f t="shared" si="171"/>
        <v>1782</v>
      </c>
      <c r="I647" s="50">
        <f t="shared" si="172"/>
        <v>1782000</v>
      </c>
      <c r="J647" s="42">
        <v>0</v>
      </c>
      <c r="K647" s="24" t="s">
        <v>21</v>
      </c>
      <c r="L647" s="24">
        <f t="shared" si="173"/>
        <v>-765.57978922458574</v>
      </c>
      <c r="M647" s="32">
        <v>0</v>
      </c>
      <c r="N647" s="28" t="s">
        <v>21</v>
      </c>
      <c r="O647" s="31">
        <f t="shared" si="174"/>
        <v>2015.3945191309242</v>
      </c>
      <c r="P647" s="42">
        <f t="shared" si="175"/>
        <v>10</v>
      </c>
      <c r="Q647" s="42" t="s">
        <v>21</v>
      </c>
      <c r="R647" s="42">
        <v>0</v>
      </c>
      <c r="S647" s="32">
        <f t="shared" si="176"/>
        <v>10</v>
      </c>
      <c r="T647" s="42" t="s">
        <v>21</v>
      </c>
      <c r="U647" s="31">
        <f t="shared" si="177"/>
        <v>2015.3945191309242</v>
      </c>
      <c r="V647" s="24">
        <f t="shared" si="178"/>
        <v>1542945.3111606382</v>
      </c>
      <c r="W647" s="42" t="s">
        <v>21</v>
      </c>
      <c r="X647" s="24">
        <f t="shared" si="179"/>
        <v>-7655.7978922458569</v>
      </c>
      <c r="Y647" s="42">
        <f t="shared" si="180"/>
        <v>10</v>
      </c>
      <c r="Z647" s="42" t="s">
        <v>21</v>
      </c>
      <c r="AA647" s="42">
        <f t="shared" si="181"/>
        <v>1249.8147299063385</v>
      </c>
      <c r="AB647" s="47">
        <f t="shared" ref="AB647:AB700" si="186">(V647*Y647-X647*AA647)/(Y647^2+AA647^2)</f>
        <v>16.002299632741259</v>
      </c>
      <c r="AC647" s="42" t="s">
        <v>21</v>
      </c>
      <c r="AD647" s="42">
        <f t="shared" ref="AD647:AD700" si="187">(V647*AA647+X647*Y647)/(Y647^2+AA647^2)</f>
        <v>1234.4111901128961</v>
      </c>
      <c r="AE647" s="42">
        <f t="shared" si="182"/>
        <v>1234.514908727097</v>
      </c>
      <c r="AF647" s="31">
        <f t="shared" si="183"/>
        <v>89.257287293306149</v>
      </c>
      <c r="AG647" s="54">
        <f t="shared" si="184"/>
        <v>1.234514908727097</v>
      </c>
      <c r="AH647" s="14">
        <f t="shared" si="185"/>
        <v>567.02433891362796</v>
      </c>
    </row>
    <row r="648" spans="8:34">
      <c r="H648" s="32">
        <f t="shared" ref="H648:H700" si="188">H647+H$4</f>
        <v>1784</v>
      </c>
      <c r="I648" s="50">
        <f t="shared" ref="I648:I700" si="189">1000*H648</f>
        <v>1784000</v>
      </c>
      <c r="J648" s="42">
        <v>0</v>
      </c>
      <c r="K648" s="24" t="s">
        <v>21</v>
      </c>
      <c r="L648" s="24">
        <f t="shared" ref="L648:L700" si="190">-1/(E$20*I648*E$5)</f>
        <v>-764.72151591828003</v>
      </c>
      <c r="M648" s="32">
        <v>0</v>
      </c>
      <c r="N648" s="28" t="s">
        <v>21</v>
      </c>
      <c r="O648" s="31">
        <f t="shared" ref="O648:O700" si="191">E$20*I648*E$4</f>
        <v>2017.6564658415089</v>
      </c>
      <c r="P648" s="42">
        <f t="shared" ref="P648:P700" si="192">C$3</f>
        <v>10</v>
      </c>
      <c r="Q648" s="42" t="s">
        <v>21</v>
      </c>
      <c r="R648" s="42">
        <v>0</v>
      </c>
      <c r="S648" s="32">
        <f t="shared" ref="S648:S700" si="193">P648+M648</f>
        <v>10</v>
      </c>
      <c r="T648" s="42" t="s">
        <v>21</v>
      </c>
      <c r="U648" s="31">
        <f t="shared" ref="U648:U700" si="194">R648+O648</f>
        <v>2017.6564658415089</v>
      </c>
      <c r="V648" s="24">
        <f t="shared" ref="V648:V700" si="195">(J648*S648-L648*U648)</f>
        <v>1542945.311160638</v>
      </c>
      <c r="W648" s="42" t="s">
        <v>21</v>
      </c>
      <c r="X648" s="24">
        <f t="shared" ref="X648:X700" si="196">(J648*U648+L648*S648)</f>
        <v>-7647.2151591828006</v>
      </c>
      <c r="Y648" s="42">
        <f t="shared" ref="Y648:Y700" si="197">J648+S648</f>
        <v>10</v>
      </c>
      <c r="Z648" s="42" t="s">
        <v>21</v>
      </c>
      <c r="AA648" s="42">
        <f t="shared" ref="AA648:AA700" si="198">L648+U648</f>
        <v>1252.9349499232289</v>
      </c>
      <c r="AB648" s="47">
        <f t="shared" si="186"/>
        <v>15.931067968915501</v>
      </c>
      <c r="AC648" s="42" t="s">
        <v>21</v>
      </c>
      <c r="AD648" s="42">
        <f t="shared" si="187"/>
        <v>1231.33766886739</v>
      </c>
      <c r="AE648" s="42">
        <f t="shared" ref="AE648:AE700" si="199">SQRT(AB648^2+AD648^2)</f>
        <v>1231.4407227708562</v>
      </c>
      <c r="AF648" s="31">
        <f t="shared" ref="AF648:AF700" si="200">DEGREES(ASIN(AD648/AE648))</f>
        <v>89.258747575905574</v>
      </c>
      <c r="AG648" s="54">
        <f t="shared" ref="AG648:AG700" si="201">AE648/1000</f>
        <v>1.2314407227708561</v>
      </c>
      <c r="AH648" s="14">
        <f t="shared" ref="AH648:AH700" si="202">1000*C$6/AG648</f>
        <v>568.43986645571931</v>
      </c>
    </row>
    <row r="649" spans="8:34">
      <c r="H649" s="32">
        <f t="shared" si="188"/>
        <v>1786</v>
      </c>
      <c r="I649" s="50">
        <f t="shared" si="189"/>
        <v>1786000</v>
      </c>
      <c r="J649" s="42">
        <v>0</v>
      </c>
      <c r="K649" s="24" t="s">
        <v>21</v>
      </c>
      <c r="L649" s="24">
        <f t="shared" si="190"/>
        <v>-763.86516483662467</v>
      </c>
      <c r="M649" s="32">
        <v>0</v>
      </c>
      <c r="N649" s="28" t="s">
        <v>21</v>
      </c>
      <c r="O649" s="31">
        <f t="shared" si="191"/>
        <v>2019.9184125520935</v>
      </c>
      <c r="P649" s="42">
        <f t="shared" si="192"/>
        <v>10</v>
      </c>
      <c r="Q649" s="42" t="s">
        <v>21</v>
      </c>
      <c r="R649" s="42">
        <v>0</v>
      </c>
      <c r="S649" s="32">
        <f t="shared" si="193"/>
        <v>10</v>
      </c>
      <c r="T649" s="42" t="s">
        <v>21</v>
      </c>
      <c r="U649" s="31">
        <f t="shared" si="194"/>
        <v>2019.9184125520935</v>
      </c>
      <c r="V649" s="24">
        <f t="shared" si="195"/>
        <v>1542945.3111606382</v>
      </c>
      <c r="W649" s="42" t="s">
        <v>21</v>
      </c>
      <c r="X649" s="24">
        <f t="shared" si="196"/>
        <v>-7638.6516483662472</v>
      </c>
      <c r="Y649" s="42">
        <f t="shared" si="197"/>
        <v>10</v>
      </c>
      <c r="Z649" s="42" t="s">
        <v>21</v>
      </c>
      <c r="AA649" s="42">
        <f t="shared" si="198"/>
        <v>1256.0532477154688</v>
      </c>
      <c r="AB649" s="47">
        <f t="shared" si="186"/>
        <v>15.86036628393221</v>
      </c>
      <c r="AC649" s="42" t="s">
        <v>21</v>
      </c>
      <c r="AD649" s="42">
        <f t="shared" si="187"/>
        <v>1228.2812932523727</v>
      </c>
      <c r="AE649" s="42">
        <f t="shared" si="199"/>
        <v>1228.3836886626189</v>
      </c>
      <c r="AF649" s="31">
        <f t="shared" si="200"/>
        <v>89.260200775368347</v>
      </c>
      <c r="AG649" s="54">
        <f t="shared" si="201"/>
        <v>1.2283836886626189</v>
      </c>
      <c r="AH649" s="14">
        <f t="shared" si="202"/>
        <v>569.85452221537776</v>
      </c>
    </row>
    <row r="650" spans="8:34">
      <c r="H650" s="32">
        <f t="shared" si="188"/>
        <v>1788</v>
      </c>
      <c r="I650" s="50">
        <f t="shared" si="189"/>
        <v>1788000</v>
      </c>
      <c r="J650" s="42">
        <v>0</v>
      </c>
      <c r="K650" s="24" t="s">
        <v>21</v>
      </c>
      <c r="L650" s="24">
        <f t="shared" si="190"/>
        <v>-763.01072952920117</v>
      </c>
      <c r="M650" s="32">
        <v>0</v>
      </c>
      <c r="N650" s="28" t="s">
        <v>21</v>
      </c>
      <c r="O650" s="31">
        <f t="shared" si="191"/>
        <v>2022.1803592626782</v>
      </c>
      <c r="P650" s="42">
        <f t="shared" si="192"/>
        <v>10</v>
      </c>
      <c r="Q650" s="42" t="s">
        <v>21</v>
      </c>
      <c r="R650" s="42">
        <v>0</v>
      </c>
      <c r="S650" s="32">
        <f t="shared" si="193"/>
        <v>10</v>
      </c>
      <c r="T650" s="42" t="s">
        <v>21</v>
      </c>
      <c r="U650" s="31">
        <f t="shared" si="194"/>
        <v>2022.1803592626782</v>
      </c>
      <c r="V650" s="24">
        <f t="shared" si="195"/>
        <v>1542945.3111606382</v>
      </c>
      <c r="W650" s="42" t="s">
        <v>21</v>
      </c>
      <c r="X650" s="24">
        <f t="shared" si="196"/>
        <v>-7630.1072952920113</v>
      </c>
      <c r="Y650" s="42">
        <f t="shared" si="197"/>
        <v>10</v>
      </c>
      <c r="Z650" s="42" t="s">
        <v>21</v>
      </c>
      <c r="AA650" s="42">
        <f t="shared" si="198"/>
        <v>1259.169629733477</v>
      </c>
      <c r="AB650" s="47">
        <f t="shared" si="186"/>
        <v>15.790189012151268</v>
      </c>
      <c r="AC650" s="42" t="s">
        <v>21</v>
      </c>
      <c r="AD650" s="42">
        <f t="shared" si="187"/>
        <v>1225.241915656012</v>
      </c>
      <c r="AE650" s="42">
        <f t="shared" si="199"/>
        <v>1225.3436587135275</v>
      </c>
      <c r="AF650" s="31">
        <f t="shared" si="200"/>
        <v>89.261646948934597</v>
      </c>
      <c r="AG650" s="54">
        <f t="shared" si="201"/>
        <v>1.2253436587135276</v>
      </c>
      <c r="AH650" s="14">
        <f t="shared" si="202"/>
        <v>571.26830911657953</v>
      </c>
    </row>
    <row r="651" spans="8:34">
      <c r="H651" s="32">
        <f t="shared" si="188"/>
        <v>1790</v>
      </c>
      <c r="I651" s="50">
        <f t="shared" si="189"/>
        <v>1790000</v>
      </c>
      <c r="J651" s="42">
        <v>0</v>
      </c>
      <c r="K651" s="24" t="s">
        <v>21</v>
      </c>
      <c r="L651" s="24">
        <f t="shared" si="190"/>
        <v>-762.15820357441987</v>
      </c>
      <c r="M651" s="32">
        <v>0</v>
      </c>
      <c r="N651" s="28" t="s">
        <v>21</v>
      </c>
      <c r="O651" s="31">
        <f t="shared" si="191"/>
        <v>2024.4423059732628</v>
      </c>
      <c r="P651" s="42">
        <f t="shared" si="192"/>
        <v>10</v>
      </c>
      <c r="Q651" s="42" t="s">
        <v>21</v>
      </c>
      <c r="R651" s="42">
        <v>0</v>
      </c>
      <c r="S651" s="32">
        <f t="shared" si="193"/>
        <v>10</v>
      </c>
      <c r="T651" s="42" t="s">
        <v>21</v>
      </c>
      <c r="U651" s="31">
        <f t="shared" si="194"/>
        <v>2024.4423059732628</v>
      </c>
      <c r="V651" s="24">
        <f t="shared" si="195"/>
        <v>1542945.311160638</v>
      </c>
      <c r="W651" s="42" t="s">
        <v>21</v>
      </c>
      <c r="X651" s="24">
        <f t="shared" si="196"/>
        <v>-7621.5820357441989</v>
      </c>
      <c r="Y651" s="42">
        <f t="shared" si="197"/>
        <v>10</v>
      </c>
      <c r="Z651" s="42" t="s">
        <v>21</v>
      </c>
      <c r="AA651" s="42">
        <f t="shared" si="198"/>
        <v>1262.2841023988431</v>
      </c>
      <c r="AB651" s="47">
        <f t="shared" si="186"/>
        <v>15.720530663203039</v>
      </c>
      <c r="AC651" s="42" t="s">
        <v>21</v>
      </c>
      <c r="AD651" s="42">
        <f t="shared" si="187"/>
        <v>1222.2193901690541</v>
      </c>
      <c r="AE651" s="42">
        <f t="shared" si="199"/>
        <v>1222.3204869384899</v>
      </c>
      <c r="AF651" s="31">
        <f t="shared" si="200"/>
        <v>89.263086153204327</v>
      </c>
      <c r="AG651" s="54">
        <f t="shared" si="201"/>
        <v>1.2223204869384898</v>
      </c>
      <c r="AH651" s="14">
        <f t="shared" si="202"/>
        <v>572.68123007024894</v>
      </c>
    </row>
    <row r="652" spans="8:34">
      <c r="H652" s="32">
        <f t="shared" si="188"/>
        <v>1792</v>
      </c>
      <c r="I652" s="50">
        <f t="shared" si="189"/>
        <v>1792000</v>
      </c>
      <c r="J652" s="42">
        <v>0</v>
      </c>
      <c r="K652" s="24" t="s">
        <v>21</v>
      </c>
      <c r="L652" s="24">
        <f t="shared" si="190"/>
        <v>-761.30758057935918</v>
      </c>
      <c r="M652" s="32">
        <v>0</v>
      </c>
      <c r="N652" s="28" t="s">
        <v>21</v>
      </c>
      <c r="O652" s="31">
        <f t="shared" si="191"/>
        <v>2026.7042526838475</v>
      </c>
      <c r="P652" s="42">
        <f t="shared" si="192"/>
        <v>10</v>
      </c>
      <c r="Q652" s="42" t="s">
        <v>21</v>
      </c>
      <c r="R652" s="42">
        <v>0</v>
      </c>
      <c r="S652" s="32">
        <f t="shared" si="193"/>
        <v>10</v>
      </c>
      <c r="T652" s="42" t="s">
        <v>21</v>
      </c>
      <c r="U652" s="31">
        <f t="shared" si="194"/>
        <v>2026.7042526838475</v>
      </c>
      <c r="V652" s="24">
        <f t="shared" si="195"/>
        <v>1542945.3111606382</v>
      </c>
      <c r="W652" s="42" t="s">
        <v>21</v>
      </c>
      <c r="X652" s="24">
        <f t="shared" si="196"/>
        <v>-7613.0758057935918</v>
      </c>
      <c r="Y652" s="42">
        <f t="shared" si="197"/>
        <v>10</v>
      </c>
      <c r="Z652" s="42" t="s">
        <v>21</v>
      </c>
      <c r="AA652" s="42">
        <f t="shared" si="198"/>
        <v>1265.3966721044883</v>
      </c>
      <c r="AB652" s="47">
        <f t="shared" si="186"/>
        <v>15.651385820746988</v>
      </c>
      <c r="AC652" s="42" t="s">
        <v>21</v>
      </c>
      <c r="AD652" s="42">
        <f t="shared" si="187"/>
        <v>1219.2135725603025</v>
      </c>
      <c r="AE652" s="42">
        <f t="shared" si="199"/>
        <v>1219.3140290316378</v>
      </c>
      <c r="AF652" s="31">
        <f t="shared" si="200"/>
        <v>89.264518444139185</v>
      </c>
      <c r="AG652" s="54">
        <f t="shared" si="201"/>
        <v>1.2193140290316378</v>
      </c>
      <c r="AH652" s="14">
        <f t="shared" si="202"/>
        <v>574.09328797432954</v>
      </c>
    </row>
    <row r="653" spans="8:34">
      <c r="H653" s="32">
        <f t="shared" si="188"/>
        <v>1794</v>
      </c>
      <c r="I653" s="50">
        <f t="shared" si="189"/>
        <v>1794000</v>
      </c>
      <c r="J653" s="42">
        <v>0</v>
      </c>
      <c r="K653" s="24" t="s">
        <v>21</v>
      </c>
      <c r="L653" s="24">
        <f t="shared" si="190"/>
        <v>-760.45885417960505</v>
      </c>
      <c r="M653" s="32">
        <v>0</v>
      </c>
      <c r="N653" s="28" t="s">
        <v>21</v>
      </c>
      <c r="O653" s="31">
        <f t="shared" si="191"/>
        <v>2028.9661993944321</v>
      </c>
      <c r="P653" s="42">
        <f t="shared" si="192"/>
        <v>10</v>
      </c>
      <c r="Q653" s="42" t="s">
        <v>21</v>
      </c>
      <c r="R653" s="42">
        <v>0</v>
      </c>
      <c r="S653" s="32">
        <f t="shared" si="193"/>
        <v>10</v>
      </c>
      <c r="T653" s="42" t="s">
        <v>21</v>
      </c>
      <c r="U653" s="31">
        <f t="shared" si="194"/>
        <v>2028.9661993944321</v>
      </c>
      <c r="V653" s="24">
        <f t="shared" si="195"/>
        <v>1542945.311160638</v>
      </c>
      <c r="W653" s="42" t="s">
        <v>21</v>
      </c>
      <c r="X653" s="24">
        <f t="shared" si="196"/>
        <v>-7604.5885417960508</v>
      </c>
      <c r="Y653" s="42">
        <f t="shared" si="197"/>
        <v>10</v>
      </c>
      <c r="Z653" s="42" t="s">
        <v>21</v>
      </c>
      <c r="AA653" s="42">
        <f t="shared" si="198"/>
        <v>1268.5073452148272</v>
      </c>
      <c r="AB653" s="47">
        <f t="shared" si="186"/>
        <v>15.582749141254363</v>
      </c>
      <c r="AC653" s="42" t="s">
        <v>21</v>
      </c>
      <c r="AD653" s="42">
        <f t="shared" si="187"/>
        <v>1216.2243202525149</v>
      </c>
      <c r="AE653" s="42">
        <f t="shared" si="199"/>
        <v>1216.3241423422012</v>
      </c>
      <c r="AF653" s="31">
        <f t="shared" si="200"/>
        <v>89.26594387707776</v>
      </c>
      <c r="AG653" s="54">
        <f t="shared" si="201"/>
        <v>1.2163241423422011</v>
      </c>
      <c r="AH653" s="14">
        <f t="shared" si="202"/>
        <v>575.50448571385971</v>
      </c>
    </row>
    <row r="654" spans="8:34">
      <c r="H654" s="32">
        <f t="shared" si="188"/>
        <v>1796</v>
      </c>
      <c r="I654" s="50">
        <f t="shared" si="189"/>
        <v>1796000</v>
      </c>
      <c r="J654" s="42">
        <v>0</v>
      </c>
      <c r="K654" s="24" t="s">
        <v>21</v>
      </c>
      <c r="L654" s="24">
        <f t="shared" si="190"/>
        <v>-759.6120180390933</v>
      </c>
      <c r="M654" s="32">
        <v>0</v>
      </c>
      <c r="N654" s="28" t="s">
        <v>21</v>
      </c>
      <c r="O654" s="31">
        <f t="shared" si="191"/>
        <v>2031.2281461050168</v>
      </c>
      <c r="P654" s="42">
        <f t="shared" si="192"/>
        <v>10</v>
      </c>
      <c r="Q654" s="42" t="s">
        <v>21</v>
      </c>
      <c r="R654" s="42">
        <v>0</v>
      </c>
      <c r="S654" s="32">
        <f t="shared" si="193"/>
        <v>10</v>
      </c>
      <c r="T654" s="42" t="s">
        <v>21</v>
      </c>
      <c r="U654" s="31">
        <f t="shared" si="194"/>
        <v>2031.2281461050168</v>
      </c>
      <c r="V654" s="24">
        <f t="shared" si="195"/>
        <v>1542945.311160638</v>
      </c>
      <c r="W654" s="42" t="s">
        <v>21</v>
      </c>
      <c r="X654" s="24">
        <f t="shared" si="196"/>
        <v>-7596.1201803909335</v>
      </c>
      <c r="Y654" s="42">
        <f t="shared" si="197"/>
        <v>10</v>
      </c>
      <c r="Z654" s="42" t="s">
        <v>21</v>
      </c>
      <c r="AA654" s="42">
        <f t="shared" si="198"/>
        <v>1271.6161280659235</v>
      </c>
      <c r="AB654" s="47">
        <f t="shared" si="186"/>
        <v>15.514615352814573</v>
      </c>
      <c r="AC654" s="42" t="s">
        <v>21</v>
      </c>
      <c r="AD654" s="42">
        <f t="shared" si="187"/>
        <v>1213.2514922987264</v>
      </c>
      <c r="AE654" s="42">
        <f t="shared" si="199"/>
        <v>1213.3506858508106</v>
      </c>
      <c r="AF654" s="31">
        <f t="shared" si="200"/>
        <v>89.267362506743581</v>
      </c>
      <c r="AG654" s="54">
        <f t="shared" si="201"/>
        <v>1.2133506858508105</v>
      </c>
      <c r="AH654" s="14">
        <f t="shared" si="202"/>
        <v>576.91482616104076</v>
      </c>
    </row>
    <row r="655" spans="8:34">
      <c r="H655" s="32">
        <f t="shared" si="188"/>
        <v>1798</v>
      </c>
      <c r="I655" s="50">
        <f t="shared" si="189"/>
        <v>1798000</v>
      </c>
      <c r="J655" s="42">
        <v>0</v>
      </c>
      <c r="K655" s="24" t="s">
        <v>21</v>
      </c>
      <c r="L655" s="24">
        <f t="shared" si="190"/>
        <v>-758.76706584995088</v>
      </c>
      <c r="M655" s="32">
        <v>0</v>
      </c>
      <c r="N655" s="28" t="s">
        <v>21</v>
      </c>
      <c r="O655" s="31">
        <f t="shared" si="191"/>
        <v>2033.4900928156014</v>
      </c>
      <c r="P655" s="42">
        <f t="shared" si="192"/>
        <v>10</v>
      </c>
      <c r="Q655" s="42" t="s">
        <v>21</v>
      </c>
      <c r="R655" s="42">
        <v>0</v>
      </c>
      <c r="S655" s="32">
        <f t="shared" si="193"/>
        <v>10</v>
      </c>
      <c r="T655" s="42" t="s">
        <v>21</v>
      </c>
      <c r="U655" s="31">
        <f t="shared" si="194"/>
        <v>2033.4900928156014</v>
      </c>
      <c r="V655" s="24">
        <f t="shared" si="195"/>
        <v>1542945.3111606382</v>
      </c>
      <c r="W655" s="42" t="s">
        <v>21</v>
      </c>
      <c r="X655" s="24">
        <f t="shared" si="196"/>
        <v>-7587.670658499509</v>
      </c>
      <c r="Y655" s="42">
        <f t="shared" si="197"/>
        <v>10</v>
      </c>
      <c r="Z655" s="42" t="s">
        <v>21</v>
      </c>
      <c r="AA655" s="42">
        <f t="shared" si="198"/>
        <v>1274.7230269656507</v>
      </c>
      <c r="AB655" s="47">
        <f t="shared" si="186"/>
        <v>15.446979253964439</v>
      </c>
      <c r="AC655" s="42" t="s">
        <v>21</v>
      </c>
      <c r="AD655" s="42">
        <f t="shared" si="187"/>
        <v>1210.2949493589649</v>
      </c>
      <c r="AE655" s="42">
        <f t="shared" si="199"/>
        <v>1210.3935201461927</v>
      </c>
      <c r="AF655" s="31">
        <f t="shared" si="200"/>
        <v>89.268774387250559</v>
      </c>
      <c r="AG655" s="54">
        <f t="shared" si="201"/>
        <v>1.2103935201461926</v>
      </c>
      <c r="AH655" s="14">
        <f t="shared" si="202"/>
        <v>578.32431217531075</v>
      </c>
    </row>
    <row r="656" spans="8:34">
      <c r="H656" s="32">
        <f t="shared" si="188"/>
        <v>1800</v>
      </c>
      <c r="I656" s="50">
        <f t="shared" si="189"/>
        <v>1800000</v>
      </c>
      <c r="J656" s="42">
        <v>0</v>
      </c>
      <c r="K656" s="24" t="s">
        <v>21</v>
      </c>
      <c r="L656" s="24">
        <f t="shared" si="190"/>
        <v>-757.92399133233982</v>
      </c>
      <c r="M656" s="32">
        <v>0</v>
      </c>
      <c r="N656" s="28" t="s">
        <v>21</v>
      </c>
      <c r="O656" s="31">
        <f t="shared" si="191"/>
        <v>2035.7520395261861</v>
      </c>
      <c r="P656" s="42">
        <f t="shared" si="192"/>
        <v>10</v>
      </c>
      <c r="Q656" s="42" t="s">
        <v>21</v>
      </c>
      <c r="R656" s="42">
        <v>0</v>
      </c>
      <c r="S656" s="32">
        <f t="shared" si="193"/>
        <v>10</v>
      </c>
      <c r="T656" s="42" t="s">
        <v>21</v>
      </c>
      <c r="U656" s="31">
        <f t="shared" si="194"/>
        <v>2035.7520395261861</v>
      </c>
      <c r="V656" s="24">
        <f t="shared" si="195"/>
        <v>1542945.3111606382</v>
      </c>
      <c r="W656" s="42" t="s">
        <v>21</v>
      </c>
      <c r="X656" s="24">
        <f t="shared" si="196"/>
        <v>-7579.2399133233985</v>
      </c>
      <c r="Y656" s="42">
        <f t="shared" si="197"/>
        <v>10</v>
      </c>
      <c r="Z656" s="42" t="s">
        <v>21</v>
      </c>
      <c r="AA656" s="42">
        <f t="shared" si="198"/>
        <v>1277.8280481938464</v>
      </c>
      <c r="AB656" s="47">
        <f t="shared" si="186"/>
        <v>15.379835712540117</v>
      </c>
      <c r="AC656" s="42" t="s">
        <v>21</v>
      </c>
      <c r="AD656" s="42">
        <f t="shared" si="187"/>
        <v>1207.3545536773752</v>
      </c>
      <c r="AE656" s="42">
        <f t="shared" si="199"/>
        <v>1207.452507402274</v>
      </c>
      <c r="AF656" s="31">
        <f t="shared" si="200"/>
        <v>89.270179572113491</v>
      </c>
      <c r="AG656" s="54">
        <f t="shared" si="201"/>
        <v>1.2074525074022739</v>
      </c>
      <c r="AH656" s="14">
        <f t="shared" si="202"/>
        <v>579.73294660341332</v>
      </c>
    </row>
    <row r="657" spans="8:34">
      <c r="H657" s="32">
        <f t="shared" si="188"/>
        <v>1802</v>
      </c>
      <c r="I657" s="50">
        <f t="shared" si="189"/>
        <v>1802000</v>
      </c>
      <c r="J657" s="42">
        <v>0</v>
      </c>
      <c r="K657" s="24" t="s">
        <v>21</v>
      </c>
      <c r="L657" s="24">
        <f t="shared" si="190"/>
        <v>-757.08278823430157</v>
      </c>
      <c r="M657" s="32">
        <v>0</v>
      </c>
      <c r="N657" s="28" t="s">
        <v>21</v>
      </c>
      <c r="O657" s="31">
        <f t="shared" si="191"/>
        <v>2038.0139862367705</v>
      </c>
      <c r="P657" s="42">
        <f t="shared" si="192"/>
        <v>10</v>
      </c>
      <c r="Q657" s="42" t="s">
        <v>21</v>
      </c>
      <c r="R657" s="42">
        <v>0</v>
      </c>
      <c r="S657" s="32">
        <f t="shared" si="193"/>
        <v>10</v>
      </c>
      <c r="T657" s="42" t="s">
        <v>21</v>
      </c>
      <c r="U657" s="31">
        <f t="shared" si="194"/>
        <v>2038.0139862367705</v>
      </c>
      <c r="V657" s="24">
        <f t="shared" si="195"/>
        <v>1542945.3111606378</v>
      </c>
      <c r="W657" s="42" t="s">
        <v>21</v>
      </c>
      <c r="X657" s="24">
        <f t="shared" si="196"/>
        <v>-7570.8278823430155</v>
      </c>
      <c r="Y657" s="42">
        <f t="shared" si="197"/>
        <v>10</v>
      </c>
      <c r="Z657" s="42" t="s">
        <v>21</v>
      </c>
      <c r="AA657" s="42">
        <f t="shared" si="198"/>
        <v>1280.931198002469</v>
      </c>
      <c r="AB657" s="47">
        <f t="shared" si="186"/>
        <v>15.31317966455094</v>
      </c>
      <c r="AC657" s="42" t="s">
        <v>21</v>
      </c>
      <c r="AD657" s="42">
        <f t="shared" si="187"/>
        <v>1204.4301690597269</v>
      </c>
      <c r="AE657" s="42">
        <f t="shared" si="199"/>
        <v>1204.527511355669</v>
      </c>
      <c r="AF657" s="31">
        <f t="shared" si="200"/>
        <v>89.2715781142563</v>
      </c>
      <c r="AG657" s="54">
        <f t="shared" si="201"/>
        <v>1.204527511355669</v>
      </c>
      <c r="AH657" s="14">
        <f t="shared" si="202"/>
        <v>581.14073227946903</v>
      </c>
    </row>
    <row r="658" spans="8:34">
      <c r="H658" s="32">
        <f t="shared" si="188"/>
        <v>1804</v>
      </c>
      <c r="I658" s="50">
        <f t="shared" si="189"/>
        <v>1804000</v>
      </c>
      <c r="J658" s="42">
        <v>0</v>
      </c>
      <c r="K658" s="24" t="s">
        <v>21</v>
      </c>
      <c r="L658" s="24">
        <f t="shared" si="190"/>
        <v>-756.24345033160284</v>
      </c>
      <c r="M658" s="32">
        <v>0</v>
      </c>
      <c r="N658" s="28" t="s">
        <v>21</v>
      </c>
      <c r="O658" s="31">
        <f t="shared" si="191"/>
        <v>2040.2759329473552</v>
      </c>
      <c r="P658" s="42">
        <f t="shared" si="192"/>
        <v>10</v>
      </c>
      <c r="Q658" s="42" t="s">
        <v>21</v>
      </c>
      <c r="R658" s="42">
        <v>0</v>
      </c>
      <c r="S658" s="32">
        <f t="shared" si="193"/>
        <v>10</v>
      </c>
      <c r="T658" s="42" t="s">
        <v>21</v>
      </c>
      <c r="U658" s="31">
        <f t="shared" si="194"/>
        <v>2040.2759329473552</v>
      </c>
      <c r="V658" s="24">
        <f t="shared" si="195"/>
        <v>1542945.3111606378</v>
      </c>
      <c r="W658" s="42" t="s">
        <v>21</v>
      </c>
      <c r="X658" s="24">
        <f t="shared" si="196"/>
        <v>-7562.434503316028</v>
      </c>
      <c r="Y658" s="42">
        <f t="shared" si="197"/>
        <v>10</v>
      </c>
      <c r="Z658" s="42" t="s">
        <v>21</v>
      </c>
      <c r="AA658" s="42">
        <f t="shared" si="198"/>
        <v>1284.0324826157523</v>
      </c>
      <c r="AB658" s="47">
        <f t="shared" si="186"/>
        <v>15.247006113074894</v>
      </c>
      <c r="AC658" s="42" t="s">
        <v>21</v>
      </c>
      <c r="AD658" s="42">
        <f t="shared" si="187"/>
        <v>1201.5216608513078</v>
      </c>
      <c r="AE658" s="42">
        <f t="shared" si="199"/>
        <v>1201.618397283554</v>
      </c>
      <c r="AF658" s="31">
        <f t="shared" si="200"/>
        <v>89.272970066023547</v>
      </c>
      <c r="AG658" s="54">
        <f t="shared" si="201"/>
        <v>1.2016183972835541</v>
      </c>
      <c r="AH658" s="14">
        <f t="shared" si="202"/>
        <v>582.5476720250449</v>
      </c>
    </row>
    <row r="659" spans="8:34">
      <c r="H659" s="32">
        <f t="shared" si="188"/>
        <v>1806</v>
      </c>
      <c r="I659" s="50">
        <f t="shared" si="189"/>
        <v>1806000</v>
      </c>
      <c r="J659" s="42">
        <v>0</v>
      </c>
      <c r="K659" s="24" t="s">
        <v>21</v>
      </c>
      <c r="L659" s="24">
        <f t="shared" si="190"/>
        <v>-755.40597142758122</v>
      </c>
      <c r="M659" s="32">
        <v>0</v>
      </c>
      <c r="N659" s="28" t="s">
        <v>21</v>
      </c>
      <c r="O659" s="31">
        <f t="shared" si="191"/>
        <v>2042.5378796579398</v>
      </c>
      <c r="P659" s="42">
        <f t="shared" si="192"/>
        <v>10</v>
      </c>
      <c r="Q659" s="42" t="s">
        <v>21</v>
      </c>
      <c r="R659" s="42">
        <v>0</v>
      </c>
      <c r="S659" s="32">
        <f t="shared" si="193"/>
        <v>10</v>
      </c>
      <c r="T659" s="42" t="s">
        <v>21</v>
      </c>
      <c r="U659" s="31">
        <f t="shared" si="194"/>
        <v>2042.5378796579398</v>
      </c>
      <c r="V659" s="24">
        <f t="shared" si="195"/>
        <v>1542945.311160638</v>
      </c>
      <c r="W659" s="42" t="s">
        <v>21</v>
      </c>
      <c r="X659" s="24">
        <f t="shared" si="196"/>
        <v>-7554.0597142758124</v>
      </c>
      <c r="Y659" s="42">
        <f t="shared" si="197"/>
        <v>10</v>
      </c>
      <c r="Z659" s="42" t="s">
        <v>21</v>
      </c>
      <c r="AA659" s="42">
        <f t="shared" si="198"/>
        <v>1287.1319082303585</v>
      </c>
      <c r="AB659" s="47">
        <f t="shared" si="186"/>
        <v>15.181310127175069</v>
      </c>
      <c r="AC659" s="42" t="s">
        <v>21</v>
      </c>
      <c r="AD659" s="42">
        <f t="shared" si="187"/>
        <v>1198.62889591519</v>
      </c>
      <c r="AE659" s="42">
        <f t="shared" si="199"/>
        <v>1198.7250319819157</v>
      </c>
      <c r="AF659" s="31">
        <f t="shared" si="200"/>
        <v>89.274355479180159</v>
      </c>
      <c r="AG659" s="54">
        <f t="shared" si="201"/>
        <v>1.1987250319819156</v>
      </c>
      <c r="AH659" s="14">
        <f t="shared" si="202"/>
        <v>583.95376864922298</v>
      </c>
    </row>
    <row r="660" spans="8:34">
      <c r="H660" s="32">
        <f t="shared" si="188"/>
        <v>1808</v>
      </c>
      <c r="I660" s="50">
        <f t="shared" si="189"/>
        <v>1808000</v>
      </c>
      <c r="J660" s="42">
        <v>0</v>
      </c>
      <c r="K660" s="24" t="s">
        <v>21</v>
      </c>
      <c r="L660" s="24">
        <f t="shared" si="190"/>
        <v>-754.57034535299317</v>
      </c>
      <c r="M660" s="32">
        <v>0</v>
      </c>
      <c r="N660" s="28" t="s">
        <v>21</v>
      </c>
      <c r="O660" s="31">
        <f t="shared" si="191"/>
        <v>2044.7998263685245</v>
      </c>
      <c r="P660" s="42">
        <f t="shared" si="192"/>
        <v>10</v>
      </c>
      <c r="Q660" s="42" t="s">
        <v>21</v>
      </c>
      <c r="R660" s="42">
        <v>0</v>
      </c>
      <c r="S660" s="32">
        <f t="shared" si="193"/>
        <v>10</v>
      </c>
      <c r="T660" s="42" t="s">
        <v>21</v>
      </c>
      <c r="U660" s="31">
        <f t="shared" si="194"/>
        <v>2044.7998263685245</v>
      </c>
      <c r="V660" s="24">
        <f t="shared" si="195"/>
        <v>1542945.311160638</v>
      </c>
      <c r="W660" s="42" t="s">
        <v>21</v>
      </c>
      <c r="X660" s="24">
        <f t="shared" si="196"/>
        <v>-7545.7034535299317</v>
      </c>
      <c r="Y660" s="42">
        <f t="shared" si="197"/>
        <v>10</v>
      </c>
      <c r="Z660" s="42" t="s">
        <v>21</v>
      </c>
      <c r="AA660" s="42">
        <f t="shared" si="198"/>
        <v>1290.2294810155313</v>
      </c>
      <c r="AB660" s="47">
        <f t="shared" si="186"/>
        <v>15.11608684083679</v>
      </c>
      <c r="AC660" s="42" t="s">
        <v>21</v>
      </c>
      <c r="AD660" s="42">
        <f t="shared" si="187"/>
        <v>1195.751742610862</v>
      </c>
      <c r="AE660" s="42">
        <f t="shared" si="199"/>
        <v>1195.8472837441632</v>
      </c>
      <c r="AF660" s="31">
        <f t="shared" si="200"/>
        <v>89.275734404929239</v>
      </c>
      <c r="AG660" s="54">
        <f t="shared" si="201"/>
        <v>1.1958472837441632</v>
      </c>
      <c r="AH660" s="14">
        <f t="shared" si="202"/>
        <v>585.35902494867094</v>
      </c>
    </row>
    <row r="661" spans="8:34">
      <c r="H661" s="32">
        <f t="shared" si="188"/>
        <v>1810</v>
      </c>
      <c r="I661" s="50">
        <f t="shared" si="189"/>
        <v>1810000</v>
      </c>
      <c r="J661" s="42">
        <v>0</v>
      </c>
      <c r="K661" s="24" t="s">
        <v>21</v>
      </c>
      <c r="L661" s="24">
        <f t="shared" si="190"/>
        <v>-753.73656596586284</v>
      </c>
      <c r="M661" s="32">
        <v>0</v>
      </c>
      <c r="N661" s="28" t="s">
        <v>21</v>
      </c>
      <c r="O661" s="31">
        <f t="shared" si="191"/>
        <v>2047.0617730791091</v>
      </c>
      <c r="P661" s="42">
        <f t="shared" si="192"/>
        <v>10</v>
      </c>
      <c r="Q661" s="42" t="s">
        <v>21</v>
      </c>
      <c r="R661" s="42">
        <v>0</v>
      </c>
      <c r="S661" s="32">
        <f t="shared" si="193"/>
        <v>10</v>
      </c>
      <c r="T661" s="42" t="s">
        <v>21</v>
      </c>
      <c r="U661" s="31">
        <f t="shared" si="194"/>
        <v>2047.0617730791091</v>
      </c>
      <c r="V661" s="24">
        <f t="shared" si="195"/>
        <v>1542945.311160638</v>
      </c>
      <c r="W661" s="42" t="s">
        <v>21</v>
      </c>
      <c r="X661" s="24">
        <f t="shared" si="196"/>
        <v>-7537.3656596586279</v>
      </c>
      <c r="Y661" s="42">
        <f t="shared" si="197"/>
        <v>10</v>
      </c>
      <c r="Z661" s="42" t="s">
        <v>21</v>
      </c>
      <c r="AA661" s="42">
        <f t="shared" si="198"/>
        <v>1293.3252071132463</v>
      </c>
      <c r="AB661" s="47">
        <f t="shared" si="186"/>
        <v>15.051331451924904</v>
      </c>
      <c r="AC661" s="42" t="s">
        <v>21</v>
      </c>
      <c r="AD661" s="42">
        <f t="shared" si="187"/>
        <v>1192.8900707732269</v>
      </c>
      <c r="AE661" s="42">
        <f t="shared" si="199"/>
        <v>1192.9850223401088</v>
      </c>
      <c r="AF661" s="31">
        <f t="shared" si="200"/>
        <v>89.27710689391381</v>
      </c>
      <c r="AG661" s="54">
        <f t="shared" si="201"/>
        <v>1.1929850223401088</v>
      </c>
      <c r="AH661" s="14">
        <f t="shared" si="202"/>
        <v>586.76344370770869</v>
      </c>
    </row>
    <row r="662" spans="8:34">
      <c r="H662" s="32">
        <f t="shared" si="188"/>
        <v>1812</v>
      </c>
      <c r="I662" s="50">
        <f t="shared" si="189"/>
        <v>1812000</v>
      </c>
      <c r="J662" s="42">
        <v>0</v>
      </c>
      <c r="K662" s="24" t="s">
        <v>21</v>
      </c>
      <c r="L662" s="24">
        <f t="shared" si="190"/>
        <v>-752.90462715133083</v>
      </c>
      <c r="M662" s="32">
        <v>0</v>
      </c>
      <c r="N662" s="28" t="s">
        <v>21</v>
      </c>
      <c r="O662" s="31">
        <f t="shared" si="191"/>
        <v>2049.3237197896938</v>
      </c>
      <c r="P662" s="42">
        <f t="shared" si="192"/>
        <v>10</v>
      </c>
      <c r="Q662" s="42" t="s">
        <v>21</v>
      </c>
      <c r="R662" s="42">
        <v>0</v>
      </c>
      <c r="S662" s="32">
        <f t="shared" si="193"/>
        <v>10</v>
      </c>
      <c r="T662" s="42" t="s">
        <v>21</v>
      </c>
      <c r="U662" s="31">
        <f t="shared" si="194"/>
        <v>2049.3237197896938</v>
      </c>
      <c r="V662" s="24">
        <f t="shared" si="195"/>
        <v>1542945.3111606378</v>
      </c>
      <c r="W662" s="42" t="s">
        <v>21</v>
      </c>
      <c r="X662" s="24">
        <f t="shared" si="196"/>
        <v>-7529.0462715133081</v>
      </c>
      <c r="Y662" s="42">
        <f t="shared" si="197"/>
        <v>10</v>
      </c>
      <c r="Z662" s="42" t="s">
        <v>21</v>
      </c>
      <c r="AA662" s="42">
        <f t="shared" si="198"/>
        <v>1296.4190926383631</v>
      </c>
      <c r="AB662" s="47">
        <f t="shared" si="186"/>
        <v>14.987039221160742</v>
      </c>
      <c r="AC662" s="42" t="s">
        <v>21</v>
      </c>
      <c r="AD662" s="42">
        <f t="shared" si="187"/>
        <v>1190.043751691946</v>
      </c>
      <c r="AE662" s="42">
        <f t="shared" si="199"/>
        <v>1190.1381189952949</v>
      </c>
      <c r="AF662" s="31">
        <f t="shared" si="200"/>
        <v>89.278472996226043</v>
      </c>
      <c r="AG662" s="54">
        <f t="shared" si="201"/>
        <v>1.1901381189952949</v>
      </c>
      <c r="AH662" s="14">
        <f t="shared" si="202"/>
        <v>588.16702769837707</v>
      </c>
    </row>
    <row r="663" spans="8:34">
      <c r="H663" s="32">
        <f t="shared" si="188"/>
        <v>1814</v>
      </c>
      <c r="I663" s="50">
        <f t="shared" si="189"/>
        <v>1814000</v>
      </c>
      <c r="J663" s="42">
        <v>0</v>
      </c>
      <c r="K663" s="24" t="s">
        <v>21</v>
      </c>
      <c r="L663" s="24">
        <f t="shared" si="190"/>
        <v>-752.07452282150587</v>
      </c>
      <c r="M663" s="32">
        <v>0</v>
      </c>
      <c r="N663" s="28" t="s">
        <v>21</v>
      </c>
      <c r="O663" s="31">
        <f t="shared" si="191"/>
        <v>2051.5856665002784</v>
      </c>
      <c r="P663" s="42">
        <f t="shared" si="192"/>
        <v>10</v>
      </c>
      <c r="Q663" s="42" t="s">
        <v>21</v>
      </c>
      <c r="R663" s="42">
        <v>0</v>
      </c>
      <c r="S663" s="32">
        <f t="shared" si="193"/>
        <v>10</v>
      </c>
      <c r="T663" s="42" t="s">
        <v>21</v>
      </c>
      <c r="U663" s="31">
        <f t="shared" si="194"/>
        <v>2051.5856665002784</v>
      </c>
      <c r="V663" s="24">
        <f t="shared" si="195"/>
        <v>1542945.311160638</v>
      </c>
      <c r="W663" s="42" t="s">
        <v>21</v>
      </c>
      <c r="X663" s="24">
        <f t="shared" si="196"/>
        <v>-7520.7452282150589</v>
      </c>
      <c r="Y663" s="42">
        <f t="shared" si="197"/>
        <v>10</v>
      </c>
      <c r="Z663" s="42" t="s">
        <v>21</v>
      </c>
      <c r="AA663" s="42">
        <f t="shared" si="198"/>
        <v>1299.5111436787724</v>
      </c>
      <c r="AB663" s="47">
        <f t="shared" si="186"/>
        <v>14.923205471118422</v>
      </c>
      <c r="AC663" s="42" t="s">
        <v>21</v>
      </c>
      <c r="AD663" s="42">
        <f t="shared" si="187"/>
        <v>1187.2126580911354</v>
      </c>
      <c r="AE663" s="42">
        <f t="shared" si="199"/>
        <v>1187.3064463706717</v>
      </c>
      <c r="AF663" s="31">
        <f t="shared" si="200"/>
        <v>89.279832761415761</v>
      </c>
      <c r="AG663" s="54">
        <f t="shared" si="201"/>
        <v>1.1873064463706717</v>
      </c>
      <c r="AH663" s="14">
        <f t="shared" si="202"/>
        <v>589.56977968050478</v>
      </c>
    </row>
    <row r="664" spans="8:34">
      <c r="H664" s="32">
        <f t="shared" si="188"/>
        <v>1816</v>
      </c>
      <c r="I664" s="50">
        <f t="shared" si="189"/>
        <v>1816000</v>
      </c>
      <c r="J664" s="42">
        <v>0</v>
      </c>
      <c r="K664" s="24" t="s">
        <v>21</v>
      </c>
      <c r="L664" s="24">
        <f t="shared" si="190"/>
        <v>-751.24624691531471</v>
      </c>
      <c r="M664" s="32">
        <v>0</v>
      </c>
      <c r="N664" s="28" t="s">
        <v>21</v>
      </c>
      <c r="O664" s="31">
        <f t="shared" si="191"/>
        <v>2053.8476132108631</v>
      </c>
      <c r="P664" s="42">
        <f t="shared" si="192"/>
        <v>10</v>
      </c>
      <c r="Q664" s="42" t="s">
        <v>21</v>
      </c>
      <c r="R664" s="42">
        <v>0</v>
      </c>
      <c r="S664" s="32">
        <f t="shared" si="193"/>
        <v>10</v>
      </c>
      <c r="T664" s="42" t="s">
        <v>21</v>
      </c>
      <c r="U664" s="31">
        <f t="shared" si="194"/>
        <v>2053.8476132108631</v>
      </c>
      <c r="V664" s="24">
        <f t="shared" si="195"/>
        <v>1542945.3111606378</v>
      </c>
      <c r="W664" s="42" t="s">
        <v>21</v>
      </c>
      <c r="X664" s="24">
        <f t="shared" si="196"/>
        <v>-7512.4624691531471</v>
      </c>
      <c r="Y664" s="42">
        <f t="shared" si="197"/>
        <v>10</v>
      </c>
      <c r="Z664" s="42" t="s">
        <v>21</v>
      </c>
      <c r="AA664" s="42">
        <f t="shared" si="198"/>
        <v>1302.6013662955484</v>
      </c>
      <c r="AB664" s="47">
        <f t="shared" si="186"/>
        <v>14.859825585239932</v>
      </c>
      <c r="AC664" s="42" t="s">
        <v>21</v>
      </c>
      <c r="AD664" s="42">
        <f t="shared" si="187"/>
        <v>1184.3966641093932</v>
      </c>
      <c r="AE664" s="42">
        <f t="shared" si="199"/>
        <v>1184.489878542608</v>
      </c>
      <c r="AF664" s="31">
        <f t="shared" si="200"/>
        <v>89.281186238497142</v>
      </c>
      <c r="AG664" s="54">
        <f t="shared" si="201"/>
        <v>1.1844898785426081</v>
      </c>
      <c r="AH664" s="14">
        <f t="shared" si="202"/>
        <v>590.97170240177763</v>
      </c>
    </row>
    <row r="665" spans="8:34">
      <c r="H665" s="32">
        <f t="shared" si="188"/>
        <v>1818</v>
      </c>
      <c r="I665" s="50">
        <f t="shared" si="189"/>
        <v>1818000</v>
      </c>
      <c r="J665" s="42">
        <v>0</v>
      </c>
      <c r="K665" s="24" t="s">
        <v>21</v>
      </c>
      <c r="L665" s="24">
        <f t="shared" si="190"/>
        <v>-750.41979339835621</v>
      </c>
      <c r="M665" s="32">
        <v>0</v>
      </c>
      <c r="N665" s="28" t="s">
        <v>21</v>
      </c>
      <c r="O665" s="31">
        <f t="shared" si="191"/>
        <v>2056.1095599214477</v>
      </c>
      <c r="P665" s="42">
        <f t="shared" si="192"/>
        <v>10</v>
      </c>
      <c r="Q665" s="42" t="s">
        <v>21</v>
      </c>
      <c r="R665" s="42">
        <v>0</v>
      </c>
      <c r="S665" s="32">
        <f t="shared" si="193"/>
        <v>10</v>
      </c>
      <c r="T665" s="42" t="s">
        <v>21</v>
      </c>
      <c r="U665" s="31">
        <f t="shared" si="194"/>
        <v>2056.1095599214477</v>
      </c>
      <c r="V665" s="24">
        <f t="shared" si="195"/>
        <v>1542945.311160638</v>
      </c>
      <c r="W665" s="42" t="s">
        <v>21</v>
      </c>
      <c r="X665" s="24">
        <f t="shared" si="196"/>
        <v>-7504.1979339835616</v>
      </c>
      <c r="Y665" s="42">
        <f t="shared" si="197"/>
        <v>10</v>
      </c>
      <c r="Z665" s="42" t="s">
        <v>21</v>
      </c>
      <c r="AA665" s="42">
        <f t="shared" si="198"/>
        <v>1305.6897665230915</v>
      </c>
      <c r="AB665" s="47">
        <f t="shared" si="186"/>
        <v>14.796895006868846</v>
      </c>
      <c r="AC665" s="42" t="s">
        <v>21</v>
      </c>
      <c r="AD665" s="42">
        <f t="shared" si="187"/>
        <v>1181.595645280172</v>
      </c>
      <c r="AE665" s="42">
        <f t="shared" si="199"/>
        <v>1181.6882909832484</v>
      </c>
      <c r="AF665" s="31">
        <f t="shared" si="200"/>
        <v>89.282533475953585</v>
      </c>
      <c r="AG665" s="54">
        <f t="shared" si="201"/>
        <v>1.1816882909832485</v>
      </c>
      <c r="AH665" s="14">
        <f t="shared" si="202"/>
        <v>592.37279859780142</v>
      </c>
    </row>
    <row r="666" spans="8:34">
      <c r="H666" s="32">
        <f t="shared" si="188"/>
        <v>1820</v>
      </c>
      <c r="I666" s="50">
        <f t="shared" si="189"/>
        <v>1820000</v>
      </c>
      <c r="J666" s="42">
        <v>0</v>
      </c>
      <c r="K666" s="24" t="s">
        <v>21</v>
      </c>
      <c r="L666" s="24">
        <f t="shared" si="190"/>
        <v>-749.59515626275368</v>
      </c>
      <c r="M666" s="32">
        <v>0</v>
      </c>
      <c r="N666" s="28" t="s">
        <v>21</v>
      </c>
      <c r="O666" s="31">
        <f t="shared" si="191"/>
        <v>2058.3715066320324</v>
      </c>
      <c r="P666" s="42">
        <f t="shared" si="192"/>
        <v>10</v>
      </c>
      <c r="Q666" s="42" t="s">
        <v>21</v>
      </c>
      <c r="R666" s="42">
        <v>0</v>
      </c>
      <c r="S666" s="32">
        <f t="shared" si="193"/>
        <v>10</v>
      </c>
      <c r="T666" s="42" t="s">
        <v>21</v>
      </c>
      <c r="U666" s="31">
        <f t="shared" si="194"/>
        <v>2058.3715066320324</v>
      </c>
      <c r="V666" s="24">
        <f t="shared" si="195"/>
        <v>1542945.311160638</v>
      </c>
      <c r="W666" s="42" t="s">
        <v>21</v>
      </c>
      <c r="X666" s="24">
        <f t="shared" si="196"/>
        <v>-7495.951562627537</v>
      </c>
      <c r="Y666" s="42">
        <f t="shared" si="197"/>
        <v>10</v>
      </c>
      <c r="Z666" s="42" t="s">
        <v>21</v>
      </c>
      <c r="AA666" s="42">
        <f t="shared" si="198"/>
        <v>1308.7763503692786</v>
      </c>
      <c r="AB666" s="47">
        <f t="shared" si="186"/>
        <v>14.734409238301925</v>
      </c>
      <c r="AC666" s="42" t="s">
        <v>21</v>
      </c>
      <c r="AD666" s="42">
        <f t="shared" si="187"/>
        <v>1178.809478512464</v>
      </c>
      <c r="AE666" s="42">
        <f t="shared" si="199"/>
        <v>1178.9015605411798</v>
      </c>
      <c r="AF666" s="31">
        <f t="shared" si="200"/>
        <v>89.283874521751827</v>
      </c>
      <c r="AG666" s="54">
        <f t="shared" si="201"/>
        <v>1.1789015605411799</v>
      </c>
      <c r="AH666" s="14">
        <f t="shared" si="202"/>
        <v>593.77307099217171</v>
      </c>
    </row>
    <row r="667" spans="8:34">
      <c r="H667" s="32">
        <f t="shared" si="188"/>
        <v>1822</v>
      </c>
      <c r="I667" s="50">
        <f t="shared" si="189"/>
        <v>1822000</v>
      </c>
      <c r="J667" s="42">
        <v>0</v>
      </c>
      <c r="K667" s="24" t="s">
        <v>21</v>
      </c>
      <c r="L667" s="24">
        <f t="shared" si="190"/>
        <v>-748.77232952700967</v>
      </c>
      <c r="M667" s="32">
        <v>0</v>
      </c>
      <c r="N667" s="28" t="s">
        <v>21</v>
      </c>
      <c r="O667" s="31">
        <f t="shared" si="191"/>
        <v>2060.633453342617</v>
      </c>
      <c r="P667" s="42">
        <f t="shared" si="192"/>
        <v>10</v>
      </c>
      <c r="Q667" s="42" t="s">
        <v>21</v>
      </c>
      <c r="R667" s="42">
        <v>0</v>
      </c>
      <c r="S667" s="32">
        <f t="shared" si="193"/>
        <v>10</v>
      </c>
      <c r="T667" s="42" t="s">
        <v>21</v>
      </c>
      <c r="U667" s="31">
        <f t="shared" si="194"/>
        <v>2060.633453342617</v>
      </c>
      <c r="V667" s="24">
        <f t="shared" si="195"/>
        <v>1542945.311160638</v>
      </c>
      <c r="W667" s="42" t="s">
        <v>21</v>
      </c>
      <c r="X667" s="24">
        <f t="shared" si="196"/>
        <v>-7487.723295270097</v>
      </c>
      <c r="Y667" s="42">
        <f t="shared" si="197"/>
        <v>10</v>
      </c>
      <c r="Z667" s="42" t="s">
        <v>21</v>
      </c>
      <c r="AA667" s="42">
        <f t="shared" si="198"/>
        <v>1311.8611238156072</v>
      </c>
      <c r="AB667" s="47">
        <f t="shared" si="186"/>
        <v>14.672363839858507</v>
      </c>
      <c r="AC667" s="42" t="s">
        <v>21</v>
      </c>
      <c r="AD667" s="42">
        <f t="shared" si="187"/>
        <v>1176.0380420718166</v>
      </c>
      <c r="AE667" s="42">
        <f t="shared" si="199"/>
        <v>1176.129565422433</v>
      </c>
      <c r="AF667" s="31">
        <f t="shared" si="200"/>
        <v>89.285209423341058</v>
      </c>
      <c r="AG667" s="54">
        <f t="shared" si="201"/>
        <v>1.1761295654224329</v>
      </c>
      <c r="AH667" s="14">
        <f t="shared" si="202"/>
        <v>595.17252229653764</v>
      </c>
    </row>
    <row r="668" spans="8:34">
      <c r="H668" s="32">
        <f t="shared" si="188"/>
        <v>1824</v>
      </c>
      <c r="I668" s="50">
        <f t="shared" si="189"/>
        <v>1824000</v>
      </c>
      <c r="J668" s="42">
        <v>0</v>
      </c>
      <c r="K668" s="24" t="s">
        <v>21</v>
      </c>
      <c r="L668" s="24">
        <f t="shared" si="190"/>
        <v>-747.95130723586158</v>
      </c>
      <c r="M668" s="32">
        <v>0</v>
      </c>
      <c r="N668" s="28" t="s">
        <v>21</v>
      </c>
      <c r="O668" s="31">
        <f t="shared" si="191"/>
        <v>2062.8954000532017</v>
      </c>
      <c r="P668" s="42">
        <f t="shared" si="192"/>
        <v>10</v>
      </c>
      <c r="Q668" s="42" t="s">
        <v>21</v>
      </c>
      <c r="R668" s="42">
        <v>0</v>
      </c>
      <c r="S668" s="32">
        <f t="shared" si="193"/>
        <v>10</v>
      </c>
      <c r="T668" s="42" t="s">
        <v>21</v>
      </c>
      <c r="U668" s="31">
        <f t="shared" si="194"/>
        <v>2062.8954000532017</v>
      </c>
      <c r="V668" s="24">
        <f t="shared" si="195"/>
        <v>1542945.3111606378</v>
      </c>
      <c r="W668" s="42" t="s">
        <v>21</v>
      </c>
      <c r="X668" s="24">
        <f t="shared" si="196"/>
        <v>-7479.5130723586153</v>
      </c>
      <c r="Y668" s="42">
        <f t="shared" si="197"/>
        <v>10</v>
      </c>
      <c r="Z668" s="42" t="s">
        <v>21</v>
      </c>
      <c r="AA668" s="42">
        <f t="shared" si="198"/>
        <v>1314.9440928173401</v>
      </c>
      <c r="AB668" s="47">
        <f t="shared" si="186"/>
        <v>14.610754428967176</v>
      </c>
      <c r="AC668" s="42" t="s">
        <v>21</v>
      </c>
      <c r="AD668" s="42">
        <f t="shared" si="187"/>
        <v>1173.2812155616564</v>
      </c>
      <c r="AE668" s="42">
        <f t="shared" si="199"/>
        <v>1173.3721851717901</v>
      </c>
      <c r="AF668" s="31">
        <f t="shared" si="200"/>
        <v>89.286538227665986</v>
      </c>
      <c r="AG668" s="54">
        <f t="shared" si="201"/>
        <v>1.17337218517179</v>
      </c>
      <c r="AH668" s="14">
        <f t="shared" si="202"/>
        <v>596.57115521066748</v>
      </c>
    </row>
    <row r="669" spans="8:34">
      <c r="H669" s="32">
        <f t="shared" si="188"/>
        <v>1826</v>
      </c>
      <c r="I669" s="50">
        <f t="shared" si="189"/>
        <v>1826000</v>
      </c>
      <c r="J669" s="42">
        <v>0</v>
      </c>
      <c r="K669" s="24" t="s">
        <v>21</v>
      </c>
      <c r="L669" s="24">
        <f t="shared" si="190"/>
        <v>-747.13208346013778</v>
      </c>
      <c r="M669" s="32">
        <v>0</v>
      </c>
      <c r="N669" s="28" t="s">
        <v>21</v>
      </c>
      <c r="O669" s="31">
        <f t="shared" si="191"/>
        <v>2065.1573467637863</v>
      </c>
      <c r="P669" s="42">
        <f t="shared" si="192"/>
        <v>10</v>
      </c>
      <c r="Q669" s="42" t="s">
        <v>21</v>
      </c>
      <c r="R669" s="42">
        <v>0</v>
      </c>
      <c r="S669" s="32">
        <f t="shared" si="193"/>
        <v>10</v>
      </c>
      <c r="T669" s="42" t="s">
        <v>21</v>
      </c>
      <c r="U669" s="31">
        <f t="shared" si="194"/>
        <v>2065.1573467637863</v>
      </c>
      <c r="V669" s="24">
        <f t="shared" si="195"/>
        <v>1542945.311160638</v>
      </c>
      <c r="W669" s="42" t="s">
        <v>21</v>
      </c>
      <c r="X669" s="24">
        <f t="shared" si="196"/>
        <v>-7471.320834601378</v>
      </c>
      <c r="Y669" s="42">
        <f t="shared" si="197"/>
        <v>10</v>
      </c>
      <c r="Z669" s="42" t="s">
        <v>21</v>
      </c>
      <c r="AA669" s="42">
        <f t="shared" si="198"/>
        <v>1318.0252633036484</v>
      </c>
      <c r="AB669" s="47">
        <f t="shared" si="186"/>
        <v>14.549576679269361</v>
      </c>
      <c r="AC669" s="42" t="s">
        <v>21</v>
      </c>
      <c r="AD669" s="42">
        <f t="shared" si="187"/>
        <v>1170.5388799049242</v>
      </c>
      <c r="AE669" s="42">
        <f t="shared" si="199"/>
        <v>1170.6293006544047</v>
      </c>
      <c r="AF669" s="31">
        <f t="shared" si="200"/>
        <v>89.287860981169231</v>
      </c>
      <c r="AG669" s="54">
        <f t="shared" si="201"/>
        <v>1.1706293006544046</v>
      </c>
      <c r="AH669" s="14">
        <f t="shared" si="202"/>
        <v>597.9689724225135</v>
      </c>
    </row>
    <row r="670" spans="8:34">
      <c r="H670" s="32">
        <f t="shared" si="188"/>
        <v>1828</v>
      </c>
      <c r="I670" s="50">
        <f t="shared" si="189"/>
        <v>1828000</v>
      </c>
      <c r="J670" s="42">
        <v>0</v>
      </c>
      <c r="K670" s="24" t="s">
        <v>21</v>
      </c>
      <c r="L670" s="24">
        <f t="shared" si="190"/>
        <v>-746.31465229661467</v>
      </c>
      <c r="M670" s="32">
        <v>0</v>
      </c>
      <c r="N670" s="28" t="s">
        <v>21</v>
      </c>
      <c r="O670" s="31">
        <f t="shared" si="191"/>
        <v>2067.419293474371</v>
      </c>
      <c r="P670" s="42">
        <f t="shared" si="192"/>
        <v>10</v>
      </c>
      <c r="Q670" s="42" t="s">
        <v>21</v>
      </c>
      <c r="R670" s="42">
        <v>0</v>
      </c>
      <c r="S670" s="32">
        <f t="shared" si="193"/>
        <v>10</v>
      </c>
      <c r="T670" s="42" t="s">
        <v>21</v>
      </c>
      <c r="U670" s="31">
        <f t="shared" si="194"/>
        <v>2067.419293474371</v>
      </c>
      <c r="V670" s="24">
        <f t="shared" si="195"/>
        <v>1542945.311160638</v>
      </c>
      <c r="W670" s="42" t="s">
        <v>21</v>
      </c>
      <c r="X670" s="24">
        <f t="shared" si="196"/>
        <v>-7463.1465229661462</v>
      </c>
      <c r="Y670" s="42">
        <f t="shared" si="197"/>
        <v>10</v>
      </c>
      <c r="Z670" s="42" t="s">
        <v>21</v>
      </c>
      <c r="AA670" s="42">
        <f t="shared" si="198"/>
        <v>1321.1046411777563</v>
      </c>
      <c r="AB670" s="47">
        <f t="shared" si="186"/>
        <v>14.488826319739449</v>
      </c>
      <c r="AC670" s="42" t="s">
        <v>21</v>
      </c>
      <c r="AD670" s="42">
        <f t="shared" si="187"/>
        <v>1167.8109173260068</v>
      </c>
      <c r="AE670" s="42">
        <f t="shared" si="199"/>
        <v>1167.9007940377182</v>
      </c>
      <c r="AF670" s="31">
        <f t="shared" si="200"/>
        <v>89.289177729802248</v>
      </c>
      <c r="AG670" s="54">
        <f t="shared" si="201"/>
        <v>1.1679007940377182</v>
      </c>
      <c r="AH670" s="14">
        <f t="shared" si="202"/>
        <v>599.36597660827772</v>
      </c>
    </row>
    <row r="671" spans="8:34">
      <c r="H671" s="32">
        <f t="shared" si="188"/>
        <v>1830</v>
      </c>
      <c r="I671" s="50">
        <f t="shared" si="189"/>
        <v>1830000</v>
      </c>
      <c r="J671" s="42">
        <v>0</v>
      </c>
      <c r="K671" s="24" t="s">
        <v>21</v>
      </c>
      <c r="L671" s="24">
        <f t="shared" si="190"/>
        <v>-745.49900786787521</v>
      </c>
      <c r="M671" s="32">
        <v>0</v>
      </c>
      <c r="N671" s="28" t="s">
        <v>21</v>
      </c>
      <c r="O671" s="31">
        <f t="shared" si="191"/>
        <v>2069.6812401849556</v>
      </c>
      <c r="P671" s="42">
        <f t="shared" si="192"/>
        <v>10</v>
      </c>
      <c r="Q671" s="42" t="s">
        <v>21</v>
      </c>
      <c r="R671" s="42">
        <v>0</v>
      </c>
      <c r="S671" s="32">
        <f t="shared" si="193"/>
        <v>10</v>
      </c>
      <c r="T671" s="42" t="s">
        <v>21</v>
      </c>
      <c r="U671" s="31">
        <f t="shared" si="194"/>
        <v>2069.6812401849556</v>
      </c>
      <c r="V671" s="24">
        <f t="shared" si="195"/>
        <v>1542945.311160638</v>
      </c>
      <c r="W671" s="42" t="s">
        <v>21</v>
      </c>
      <c r="X671" s="24">
        <f t="shared" si="196"/>
        <v>-7454.9900786787521</v>
      </c>
      <c r="Y671" s="42">
        <f t="shared" si="197"/>
        <v>10</v>
      </c>
      <c r="Z671" s="42" t="s">
        <v>21</v>
      </c>
      <c r="AA671" s="42">
        <f t="shared" si="198"/>
        <v>1324.1822323170804</v>
      </c>
      <c r="AB671" s="47">
        <f t="shared" si="186"/>
        <v>14.428499133821241</v>
      </c>
      <c r="AC671" s="42" t="s">
        <v>21</v>
      </c>
      <c r="AD671" s="42">
        <f t="shared" si="187"/>
        <v>1165.0972113329717</v>
      </c>
      <c r="AE671" s="42">
        <f t="shared" si="199"/>
        <v>1165.1865487736811</v>
      </c>
      <c r="AF671" s="31">
        <f t="shared" si="200"/>
        <v>89.290488519026553</v>
      </c>
      <c r="AG671" s="54">
        <f t="shared" si="201"/>
        <v>1.1651865487736812</v>
      </c>
      <c r="AH671" s="14">
        <f t="shared" si="202"/>
        <v>600.76217043247357</v>
      </c>
    </row>
    <row r="672" spans="8:34">
      <c r="H672" s="32">
        <f t="shared" si="188"/>
        <v>1832</v>
      </c>
      <c r="I672" s="50">
        <f t="shared" si="189"/>
        <v>1832000</v>
      </c>
      <c r="J672" s="42">
        <v>0</v>
      </c>
      <c r="K672" s="24" t="s">
        <v>21</v>
      </c>
      <c r="L672" s="24">
        <f t="shared" si="190"/>
        <v>-744.68514432216784</v>
      </c>
      <c r="M672" s="32">
        <v>0</v>
      </c>
      <c r="N672" s="28" t="s">
        <v>21</v>
      </c>
      <c r="O672" s="31">
        <f t="shared" si="191"/>
        <v>2071.9431868955403</v>
      </c>
      <c r="P672" s="42">
        <f t="shared" si="192"/>
        <v>10</v>
      </c>
      <c r="Q672" s="42" t="s">
        <v>21</v>
      </c>
      <c r="R672" s="42">
        <v>0</v>
      </c>
      <c r="S672" s="32">
        <f t="shared" si="193"/>
        <v>10</v>
      </c>
      <c r="T672" s="42" t="s">
        <v>21</v>
      </c>
      <c r="U672" s="31">
        <f t="shared" si="194"/>
        <v>2071.9431868955403</v>
      </c>
      <c r="V672" s="24">
        <f t="shared" si="195"/>
        <v>1542945.3111606378</v>
      </c>
      <c r="W672" s="42" t="s">
        <v>21</v>
      </c>
      <c r="X672" s="24">
        <f t="shared" si="196"/>
        <v>-7446.851443221678</v>
      </c>
      <c r="Y672" s="42">
        <f t="shared" si="197"/>
        <v>10</v>
      </c>
      <c r="Z672" s="42" t="s">
        <v>21</v>
      </c>
      <c r="AA672" s="42">
        <f t="shared" si="198"/>
        <v>1327.2580425733724</v>
      </c>
      <c r="AB672" s="47">
        <f t="shared" si="186"/>
        <v>14.368590958580151</v>
      </c>
      <c r="AC672" s="42" t="s">
        <v>21</v>
      </c>
      <c r="AD672" s="42">
        <f t="shared" si="187"/>
        <v>1162.3976467000869</v>
      </c>
      <c r="AE672" s="42">
        <f t="shared" si="199"/>
        <v>1162.4864495812562</v>
      </c>
      <c r="AF672" s="31">
        <f t="shared" si="200"/>
        <v>89.291793393828499</v>
      </c>
      <c r="AG672" s="54">
        <f t="shared" si="201"/>
        <v>1.1624864495812561</v>
      </c>
      <c r="AH672" s="14">
        <f t="shared" si="202"/>
        <v>602.15755654799227</v>
      </c>
    </row>
    <row r="673" spans="8:34">
      <c r="H673" s="32">
        <f t="shared" si="188"/>
        <v>1834</v>
      </c>
      <c r="I673" s="50">
        <f t="shared" si="189"/>
        <v>1834000</v>
      </c>
      <c r="J673" s="42">
        <v>0</v>
      </c>
      <c r="K673" s="24" t="s">
        <v>21</v>
      </c>
      <c r="L673" s="24">
        <f t="shared" si="190"/>
        <v>-743.87305583326702</v>
      </c>
      <c r="M673" s="32">
        <v>0</v>
      </c>
      <c r="N673" s="28" t="s">
        <v>21</v>
      </c>
      <c r="O673" s="31">
        <f t="shared" si="191"/>
        <v>2074.2051336061249</v>
      </c>
      <c r="P673" s="42">
        <f t="shared" si="192"/>
        <v>10</v>
      </c>
      <c r="Q673" s="42" t="s">
        <v>21</v>
      </c>
      <c r="R673" s="42">
        <v>0</v>
      </c>
      <c r="S673" s="32">
        <f t="shared" si="193"/>
        <v>10</v>
      </c>
      <c r="T673" s="42" t="s">
        <v>21</v>
      </c>
      <c r="U673" s="31">
        <f t="shared" si="194"/>
        <v>2074.2051336061249</v>
      </c>
      <c r="V673" s="24">
        <f t="shared" si="195"/>
        <v>1542945.311160638</v>
      </c>
      <c r="W673" s="42" t="s">
        <v>21</v>
      </c>
      <c r="X673" s="24">
        <f t="shared" si="196"/>
        <v>-7438.7305583326706</v>
      </c>
      <c r="Y673" s="42">
        <f t="shared" si="197"/>
        <v>10</v>
      </c>
      <c r="Z673" s="42" t="s">
        <v>21</v>
      </c>
      <c r="AA673" s="42">
        <f t="shared" si="198"/>
        <v>1330.3320777728579</v>
      </c>
      <c r="AB673" s="47">
        <f t="shared" si="186"/>
        <v>14.30909768387105</v>
      </c>
      <c r="AC673" s="42" t="s">
        <v>21</v>
      </c>
      <c r="AD673" s="42">
        <f t="shared" si="187"/>
        <v>1159.7121094506292</v>
      </c>
      <c r="AE673" s="42">
        <f t="shared" si="199"/>
        <v>1159.8003824292157</v>
      </c>
      <c r="AF673" s="31">
        <f t="shared" si="200"/>
        <v>89.293092398715231</v>
      </c>
      <c r="AG673" s="54">
        <f t="shared" si="201"/>
        <v>1.1598003824292158</v>
      </c>
      <c r="AH673" s="14">
        <f t="shared" si="202"/>
        <v>603.55213759616254</v>
      </c>
    </row>
    <row r="674" spans="8:34">
      <c r="H674" s="32">
        <f t="shared" si="188"/>
        <v>1836</v>
      </c>
      <c r="I674" s="50">
        <f t="shared" si="189"/>
        <v>1836000</v>
      </c>
      <c r="J674" s="42">
        <v>0</v>
      </c>
      <c r="K674" s="24" t="s">
        <v>21</v>
      </c>
      <c r="L674" s="24">
        <f t="shared" si="190"/>
        <v>-743.0627366003331</v>
      </c>
      <c r="M674" s="32">
        <v>0</v>
      </c>
      <c r="N674" s="28" t="s">
        <v>21</v>
      </c>
      <c r="O674" s="31">
        <f t="shared" si="191"/>
        <v>2076.4670803167096</v>
      </c>
      <c r="P674" s="42">
        <f t="shared" si="192"/>
        <v>10</v>
      </c>
      <c r="Q674" s="42" t="s">
        <v>21</v>
      </c>
      <c r="R674" s="42">
        <v>0</v>
      </c>
      <c r="S674" s="32">
        <f t="shared" si="193"/>
        <v>10</v>
      </c>
      <c r="T674" s="42" t="s">
        <v>21</v>
      </c>
      <c r="U674" s="31">
        <f t="shared" si="194"/>
        <v>2076.4670803167096</v>
      </c>
      <c r="V674" s="24">
        <f t="shared" si="195"/>
        <v>1542945.311160638</v>
      </c>
      <c r="W674" s="42" t="s">
        <v>21</v>
      </c>
      <c r="X674" s="24">
        <f t="shared" si="196"/>
        <v>-7430.6273660033312</v>
      </c>
      <c r="Y674" s="42">
        <f t="shared" si="197"/>
        <v>10</v>
      </c>
      <c r="Z674" s="42" t="s">
        <v>21</v>
      </c>
      <c r="AA674" s="42">
        <f t="shared" si="198"/>
        <v>1333.4043437163764</v>
      </c>
      <c r="AB674" s="47">
        <f t="shared" si="186"/>
        <v>14.250015251521216</v>
      </c>
      <c r="AC674" s="42" t="s">
        <v>21</v>
      </c>
      <c r="AD674" s="42">
        <f t="shared" si="187"/>
        <v>1157.0404868399671</v>
      </c>
      <c r="AE674" s="42">
        <f t="shared" si="199"/>
        <v>1157.1282345192069</v>
      </c>
      <c r="AF674" s="31">
        <f t="shared" si="200"/>
        <v>89.294385577732825</v>
      </c>
      <c r="AG674" s="54">
        <f t="shared" si="201"/>
        <v>1.1571282345192069</v>
      </c>
      <c r="AH674" s="14">
        <f t="shared" si="202"/>
        <v>604.94591620681854</v>
      </c>
    </row>
    <row r="675" spans="8:34">
      <c r="H675" s="32">
        <f t="shared" si="188"/>
        <v>1838</v>
      </c>
      <c r="I675" s="50">
        <f t="shared" si="189"/>
        <v>1838000</v>
      </c>
      <c r="J675" s="42">
        <v>0</v>
      </c>
      <c r="K675" s="24" t="s">
        <v>21</v>
      </c>
      <c r="L675" s="24">
        <f t="shared" si="190"/>
        <v>-742.25418084777573</v>
      </c>
      <c r="M675" s="32">
        <v>0</v>
      </c>
      <c r="N675" s="28" t="s">
        <v>21</v>
      </c>
      <c r="O675" s="31">
        <f t="shared" si="191"/>
        <v>2078.7290270272943</v>
      </c>
      <c r="P675" s="42">
        <f t="shared" si="192"/>
        <v>10</v>
      </c>
      <c r="Q675" s="42" t="s">
        <v>21</v>
      </c>
      <c r="R675" s="42">
        <v>0</v>
      </c>
      <c r="S675" s="32">
        <f t="shared" si="193"/>
        <v>10</v>
      </c>
      <c r="T675" s="42" t="s">
        <v>21</v>
      </c>
      <c r="U675" s="31">
        <f t="shared" si="194"/>
        <v>2078.7290270272943</v>
      </c>
      <c r="V675" s="24">
        <f t="shared" si="195"/>
        <v>1542945.3111606382</v>
      </c>
      <c r="W675" s="42" t="s">
        <v>21</v>
      </c>
      <c r="X675" s="24">
        <f t="shared" si="196"/>
        <v>-7422.5418084777575</v>
      </c>
      <c r="Y675" s="42">
        <f t="shared" si="197"/>
        <v>10</v>
      </c>
      <c r="Z675" s="42" t="s">
        <v>21</v>
      </c>
      <c r="AA675" s="42">
        <f t="shared" si="198"/>
        <v>1336.4748461795184</v>
      </c>
      <c r="AB675" s="47">
        <f t="shared" si="186"/>
        <v>14.191339654528303</v>
      </c>
      <c r="AC675" s="42" t="s">
        <v>21</v>
      </c>
      <c r="AD675" s="42">
        <f t="shared" si="187"/>
        <v>1154.3826673389256</v>
      </c>
      <c r="AE675" s="42">
        <f t="shared" si="199"/>
        <v>1154.4698942691068</v>
      </c>
      <c r="AF675" s="31">
        <f t="shared" si="200"/>
        <v>89.295672974460032</v>
      </c>
      <c r="AG675" s="54">
        <f t="shared" si="201"/>
        <v>1.1544698942691067</v>
      </c>
      <c r="AH675" s="14">
        <f t="shared" si="202"/>
        <v>606.33889499835686</v>
      </c>
    </row>
    <row r="676" spans="8:34">
      <c r="H676" s="32">
        <f t="shared" si="188"/>
        <v>1840</v>
      </c>
      <c r="I676" s="50">
        <f t="shared" si="189"/>
        <v>1840000</v>
      </c>
      <c r="J676" s="42">
        <v>0</v>
      </c>
      <c r="K676" s="24" t="s">
        <v>21</v>
      </c>
      <c r="L676" s="24">
        <f t="shared" si="190"/>
        <v>-741.44738282511503</v>
      </c>
      <c r="M676" s="32">
        <v>0</v>
      </c>
      <c r="N676" s="28" t="s">
        <v>21</v>
      </c>
      <c r="O676" s="31">
        <f t="shared" si="191"/>
        <v>2080.9909737378789</v>
      </c>
      <c r="P676" s="42">
        <f t="shared" si="192"/>
        <v>10</v>
      </c>
      <c r="Q676" s="42" t="s">
        <v>21</v>
      </c>
      <c r="R676" s="42">
        <v>0</v>
      </c>
      <c r="S676" s="32">
        <f t="shared" si="193"/>
        <v>10</v>
      </c>
      <c r="T676" s="42" t="s">
        <v>21</v>
      </c>
      <c r="U676" s="31">
        <f t="shared" si="194"/>
        <v>2080.9909737378789</v>
      </c>
      <c r="V676" s="24">
        <f t="shared" si="195"/>
        <v>1542945.311160638</v>
      </c>
      <c r="W676" s="42" t="s">
        <v>21</v>
      </c>
      <c r="X676" s="24">
        <f t="shared" si="196"/>
        <v>-7414.4738282511498</v>
      </c>
      <c r="Y676" s="42">
        <f t="shared" si="197"/>
        <v>10</v>
      </c>
      <c r="Z676" s="42" t="s">
        <v>21</v>
      </c>
      <c r="AA676" s="42">
        <f t="shared" si="198"/>
        <v>1339.5435909127639</v>
      </c>
      <c r="AB676" s="47">
        <f t="shared" si="186"/>
        <v>14.133066936272767</v>
      </c>
      <c r="AC676" s="42" t="s">
        <v>21</v>
      </c>
      <c r="AD676" s="42">
        <f t="shared" si="187"/>
        <v>1151.7385406174128</v>
      </c>
      <c r="AE676" s="42">
        <f t="shared" si="199"/>
        <v>1151.8252512966335</v>
      </c>
      <c r="AF676" s="31">
        <f t="shared" si="200"/>
        <v>89.296954632025702</v>
      </c>
      <c r="AG676" s="54">
        <f t="shared" si="201"/>
        <v>1.1518252512966336</v>
      </c>
      <c r="AH676" s="14">
        <f t="shared" si="202"/>
        <v>607.73107657780156</v>
      </c>
    </row>
    <row r="677" spans="8:34">
      <c r="H677" s="32">
        <f t="shared" si="188"/>
        <v>1842</v>
      </c>
      <c r="I677" s="50">
        <f t="shared" si="189"/>
        <v>1842000</v>
      </c>
      <c r="J677" s="42">
        <v>0</v>
      </c>
      <c r="K677" s="24" t="s">
        <v>21</v>
      </c>
      <c r="L677" s="24">
        <f t="shared" si="190"/>
        <v>-740.64233680684663</v>
      </c>
      <c r="M677" s="32">
        <v>0</v>
      </c>
      <c r="N677" s="28" t="s">
        <v>21</v>
      </c>
      <c r="O677" s="31">
        <f t="shared" si="191"/>
        <v>2083.2529204484636</v>
      </c>
      <c r="P677" s="42">
        <f t="shared" si="192"/>
        <v>10</v>
      </c>
      <c r="Q677" s="42" t="s">
        <v>21</v>
      </c>
      <c r="R677" s="42">
        <v>0</v>
      </c>
      <c r="S677" s="32">
        <f t="shared" si="193"/>
        <v>10</v>
      </c>
      <c r="T677" s="42" t="s">
        <v>21</v>
      </c>
      <c r="U677" s="31">
        <f t="shared" si="194"/>
        <v>2083.2529204484636</v>
      </c>
      <c r="V677" s="24">
        <f t="shared" si="195"/>
        <v>1542945.3111606378</v>
      </c>
      <c r="W677" s="42" t="s">
        <v>21</v>
      </c>
      <c r="X677" s="24">
        <f t="shared" si="196"/>
        <v>-7406.4233680684665</v>
      </c>
      <c r="Y677" s="42">
        <f t="shared" si="197"/>
        <v>10</v>
      </c>
      <c r="Z677" s="42" t="s">
        <v>21</v>
      </c>
      <c r="AA677" s="42">
        <f t="shared" si="198"/>
        <v>1342.6105836416168</v>
      </c>
      <c r="AB677" s="47">
        <f t="shared" si="186"/>
        <v>14.075193189744681</v>
      </c>
      <c r="AC677" s="42" t="s">
        <v>21</v>
      </c>
      <c r="AD677" s="42">
        <f t="shared" si="187"/>
        <v>1149.1079975283149</v>
      </c>
      <c r="AE677" s="42">
        <f t="shared" si="199"/>
        <v>1149.1941964032285</v>
      </c>
      <c r="AF677" s="31">
        <f t="shared" si="200"/>
        <v>89.298230593106851</v>
      </c>
      <c r="AG677" s="54">
        <f t="shared" si="201"/>
        <v>1.1491941964032284</v>
      </c>
      <c r="AH677" s="14">
        <f t="shared" si="202"/>
        <v>609.12246354086574</v>
      </c>
    </row>
    <row r="678" spans="8:34">
      <c r="H678" s="32">
        <f t="shared" si="188"/>
        <v>1844</v>
      </c>
      <c r="I678" s="50">
        <f t="shared" si="189"/>
        <v>1844000</v>
      </c>
      <c r="J678" s="42">
        <v>0</v>
      </c>
      <c r="K678" s="24" t="s">
        <v>21</v>
      </c>
      <c r="L678" s="24">
        <f t="shared" si="190"/>
        <v>-739.8390370923056</v>
      </c>
      <c r="M678" s="32">
        <v>0</v>
      </c>
      <c r="N678" s="28" t="s">
        <v>21</v>
      </c>
      <c r="O678" s="31">
        <f t="shared" si="191"/>
        <v>2085.5148671590482</v>
      </c>
      <c r="P678" s="42">
        <f t="shared" si="192"/>
        <v>10</v>
      </c>
      <c r="Q678" s="42" t="s">
        <v>21</v>
      </c>
      <c r="R678" s="42">
        <v>0</v>
      </c>
      <c r="S678" s="32">
        <f t="shared" si="193"/>
        <v>10</v>
      </c>
      <c r="T678" s="42" t="s">
        <v>21</v>
      </c>
      <c r="U678" s="31">
        <f t="shared" si="194"/>
        <v>2085.5148671590482</v>
      </c>
      <c r="V678" s="24">
        <f t="shared" si="195"/>
        <v>1542945.3111606378</v>
      </c>
      <c r="W678" s="42" t="s">
        <v>21</v>
      </c>
      <c r="X678" s="24">
        <f t="shared" si="196"/>
        <v>-7398.3903709230563</v>
      </c>
      <c r="Y678" s="42">
        <f t="shared" si="197"/>
        <v>10</v>
      </c>
      <c r="Z678" s="42" t="s">
        <v>21</v>
      </c>
      <c r="AA678" s="42">
        <f t="shared" si="198"/>
        <v>1345.6758300667425</v>
      </c>
      <c r="AB678" s="47">
        <f t="shared" si="186"/>
        <v>14.017714556784421</v>
      </c>
      <c r="AC678" s="42" t="s">
        <v>21</v>
      </c>
      <c r="AD678" s="42">
        <f t="shared" si="187"/>
        <v>1146.4909300916479</v>
      </c>
      <c r="AE678" s="42">
        <f t="shared" si="199"/>
        <v>1146.5766215581964</v>
      </c>
      <c r="AF678" s="31">
        <f t="shared" si="200"/>
        <v>89.2995008999372</v>
      </c>
      <c r="AG678" s="54">
        <f t="shared" si="201"/>
        <v>1.1465766215581963</v>
      </c>
      <c r="AH678" s="14">
        <f t="shared" si="202"/>
        <v>610.51305847201104</v>
      </c>
    </row>
    <row r="679" spans="8:34">
      <c r="H679" s="32">
        <f t="shared" si="188"/>
        <v>1846</v>
      </c>
      <c r="I679" s="50">
        <f t="shared" si="189"/>
        <v>1846000</v>
      </c>
      <c r="J679" s="42">
        <v>0</v>
      </c>
      <c r="K679" s="24" t="s">
        <v>21</v>
      </c>
      <c r="L679" s="24">
        <f t="shared" si="190"/>
        <v>-739.03747800553163</v>
      </c>
      <c r="M679" s="32">
        <v>0</v>
      </c>
      <c r="N679" s="28" t="s">
        <v>21</v>
      </c>
      <c r="O679" s="31">
        <f t="shared" si="191"/>
        <v>2087.7768138696333</v>
      </c>
      <c r="P679" s="42">
        <f t="shared" si="192"/>
        <v>10</v>
      </c>
      <c r="Q679" s="42" t="s">
        <v>21</v>
      </c>
      <c r="R679" s="42">
        <v>0</v>
      </c>
      <c r="S679" s="32">
        <f t="shared" si="193"/>
        <v>10</v>
      </c>
      <c r="T679" s="42" t="s">
        <v>21</v>
      </c>
      <c r="U679" s="31">
        <f t="shared" si="194"/>
        <v>2087.7768138696333</v>
      </c>
      <c r="V679" s="24">
        <f t="shared" si="195"/>
        <v>1542945.311160638</v>
      </c>
      <c r="W679" s="42" t="s">
        <v>21</v>
      </c>
      <c r="X679" s="24">
        <f t="shared" si="196"/>
        <v>-7390.3747800553165</v>
      </c>
      <c r="Y679" s="42">
        <f t="shared" si="197"/>
        <v>10</v>
      </c>
      <c r="Z679" s="42" t="s">
        <v>21</v>
      </c>
      <c r="AA679" s="42">
        <f t="shared" si="198"/>
        <v>1348.7393358641016</v>
      </c>
      <c r="AB679" s="47">
        <f t="shared" si="186"/>
        <v>13.96062722733712</v>
      </c>
      <c r="AC679" s="42" t="s">
        <v>21</v>
      </c>
      <c r="AD679" s="42">
        <f t="shared" si="187"/>
        <v>1143.8872314789646</v>
      </c>
      <c r="AE679" s="42">
        <f t="shared" si="199"/>
        <v>1143.9724198830979</v>
      </c>
      <c r="AF679" s="31">
        <f t="shared" si="200"/>
        <v>89.300765594317411</v>
      </c>
      <c r="AG679" s="54">
        <f t="shared" si="201"/>
        <v>1.1439724198830978</v>
      </c>
      <c r="AH679" s="14">
        <f t="shared" si="202"/>
        <v>611.90286394451084</v>
      </c>
    </row>
    <row r="680" spans="8:34">
      <c r="H680" s="32">
        <f t="shared" si="188"/>
        <v>1848</v>
      </c>
      <c r="I680" s="50">
        <f t="shared" si="189"/>
        <v>1848000</v>
      </c>
      <c r="J680" s="42">
        <v>0</v>
      </c>
      <c r="K680" s="24" t="s">
        <v>21</v>
      </c>
      <c r="L680" s="24">
        <f t="shared" si="190"/>
        <v>-738.23765389513608</v>
      </c>
      <c r="M680" s="32">
        <v>0</v>
      </c>
      <c r="N680" s="28" t="s">
        <v>21</v>
      </c>
      <c r="O680" s="31">
        <f t="shared" si="191"/>
        <v>2090.038760580218</v>
      </c>
      <c r="P680" s="42">
        <f t="shared" si="192"/>
        <v>10</v>
      </c>
      <c r="Q680" s="42" t="s">
        <v>21</v>
      </c>
      <c r="R680" s="42">
        <v>0</v>
      </c>
      <c r="S680" s="32">
        <f t="shared" si="193"/>
        <v>10</v>
      </c>
      <c r="T680" s="42" t="s">
        <v>21</v>
      </c>
      <c r="U680" s="31">
        <f t="shared" si="194"/>
        <v>2090.038760580218</v>
      </c>
      <c r="V680" s="24">
        <f t="shared" si="195"/>
        <v>1542945.3111606382</v>
      </c>
      <c r="W680" s="42" t="s">
        <v>21</v>
      </c>
      <c r="X680" s="24">
        <f t="shared" si="196"/>
        <v>-7382.376538951361</v>
      </c>
      <c r="Y680" s="42">
        <f t="shared" si="197"/>
        <v>10</v>
      </c>
      <c r="Z680" s="42" t="s">
        <v>21</v>
      </c>
      <c r="AA680" s="42">
        <f t="shared" si="198"/>
        <v>1351.8011066850818</v>
      </c>
      <c r="AB680" s="47">
        <f t="shared" si="186"/>
        <v>13.903927438720528</v>
      </c>
      <c r="AC680" s="42" t="s">
        <v>21</v>
      </c>
      <c r="AD680" s="42">
        <f t="shared" si="187"/>
        <v>1141.2967959980124</v>
      </c>
      <c r="AE680" s="42">
        <f t="shared" si="199"/>
        <v>1141.3814856363974</v>
      </c>
      <c r="AF680" s="31">
        <f t="shared" si="200"/>
        <v>89.302024717611417</v>
      </c>
      <c r="AG680" s="54">
        <f t="shared" si="201"/>
        <v>1.1413814856363975</v>
      </c>
      <c r="AH680" s="14">
        <f t="shared" si="202"/>
        <v>613.29188252050767</v>
      </c>
    </row>
    <row r="681" spans="8:34">
      <c r="H681" s="32">
        <f t="shared" si="188"/>
        <v>1850</v>
      </c>
      <c r="I681" s="50">
        <f t="shared" si="189"/>
        <v>1850000</v>
      </c>
      <c r="J681" s="42">
        <v>0</v>
      </c>
      <c r="K681" s="24" t="s">
        <v>21</v>
      </c>
      <c r="L681" s="24">
        <f t="shared" si="190"/>
        <v>-737.43955913416823</v>
      </c>
      <c r="M681" s="32">
        <v>0</v>
      </c>
      <c r="N681" s="28" t="s">
        <v>21</v>
      </c>
      <c r="O681" s="31">
        <f t="shared" si="191"/>
        <v>2092.3007072908026</v>
      </c>
      <c r="P681" s="42">
        <f t="shared" si="192"/>
        <v>10</v>
      </c>
      <c r="Q681" s="42" t="s">
        <v>21</v>
      </c>
      <c r="R681" s="42">
        <v>0</v>
      </c>
      <c r="S681" s="32">
        <f t="shared" si="193"/>
        <v>10</v>
      </c>
      <c r="T681" s="42" t="s">
        <v>21</v>
      </c>
      <c r="U681" s="31">
        <f t="shared" si="194"/>
        <v>2092.3007072908026</v>
      </c>
      <c r="V681" s="24">
        <f t="shared" si="195"/>
        <v>1542945.3111606378</v>
      </c>
      <c r="W681" s="42" t="s">
        <v>21</v>
      </c>
      <c r="X681" s="24">
        <f t="shared" si="196"/>
        <v>-7374.3955913416821</v>
      </c>
      <c r="Y681" s="42">
        <f t="shared" si="197"/>
        <v>10</v>
      </c>
      <c r="Z681" s="42" t="s">
        <v>21</v>
      </c>
      <c r="AA681" s="42">
        <f t="shared" si="198"/>
        <v>1354.8611481566345</v>
      </c>
      <c r="AB681" s="47">
        <f t="shared" si="186"/>
        <v>13.847611474905891</v>
      </c>
      <c r="AC681" s="42" t="s">
        <v>21</v>
      </c>
      <c r="AD681" s="42">
        <f t="shared" si="187"/>
        <v>1138.7195190776301</v>
      </c>
      <c r="AE681" s="42">
        <f t="shared" si="199"/>
        <v>1138.8037141983466</v>
      </c>
      <c r="AF681" s="31">
        <f t="shared" si="200"/>
        <v>89.303278310760589</v>
      </c>
      <c r="AG681" s="54">
        <f t="shared" si="201"/>
        <v>1.1388037141983467</v>
      </c>
      <c r="AH681" s="14">
        <f t="shared" si="202"/>
        <v>614.68011675107709</v>
      </c>
    </row>
    <row r="682" spans="8:34">
      <c r="H682" s="32">
        <f t="shared" si="188"/>
        <v>1852</v>
      </c>
      <c r="I682" s="50">
        <f t="shared" si="189"/>
        <v>1852000</v>
      </c>
      <c r="J682" s="42">
        <v>0</v>
      </c>
      <c r="K682" s="24" t="s">
        <v>21</v>
      </c>
      <c r="L682" s="24">
        <f t="shared" si="190"/>
        <v>-736.64318811998453</v>
      </c>
      <c r="M682" s="32">
        <v>0</v>
      </c>
      <c r="N682" s="28" t="s">
        <v>21</v>
      </c>
      <c r="O682" s="31">
        <f t="shared" si="191"/>
        <v>2094.5626540013873</v>
      </c>
      <c r="P682" s="42">
        <f t="shared" si="192"/>
        <v>10</v>
      </c>
      <c r="Q682" s="42" t="s">
        <v>21</v>
      </c>
      <c r="R682" s="42">
        <v>0</v>
      </c>
      <c r="S682" s="32">
        <f t="shared" si="193"/>
        <v>10</v>
      </c>
      <c r="T682" s="42" t="s">
        <v>21</v>
      </c>
      <c r="U682" s="31">
        <f t="shared" si="194"/>
        <v>2094.5626540013873</v>
      </c>
      <c r="V682" s="24">
        <f t="shared" si="195"/>
        <v>1542945.311160638</v>
      </c>
      <c r="W682" s="42" t="s">
        <v>21</v>
      </c>
      <c r="X682" s="24">
        <f t="shared" si="196"/>
        <v>-7366.4318811998455</v>
      </c>
      <c r="Y682" s="42">
        <f t="shared" si="197"/>
        <v>10</v>
      </c>
      <c r="Z682" s="42" t="s">
        <v>21</v>
      </c>
      <c r="AA682" s="42">
        <f t="shared" si="198"/>
        <v>1357.9194658814026</v>
      </c>
      <c r="AB682" s="47">
        <f t="shared" si="186"/>
        <v>13.791675665811885</v>
      </c>
      <c r="AC682" s="42" t="s">
        <v>21</v>
      </c>
      <c r="AD682" s="42">
        <f t="shared" si="187"/>
        <v>1136.1552972528968</v>
      </c>
      <c r="AE682" s="42">
        <f t="shared" si="199"/>
        <v>1136.2390020561209</v>
      </c>
      <c r="AF682" s="31">
        <f t="shared" si="200"/>
        <v>89.304526414287665</v>
      </c>
      <c r="AG682" s="54">
        <f t="shared" si="201"/>
        <v>1.1362390020561208</v>
      </c>
      <c r="AH682" s="14">
        <f t="shared" si="202"/>
        <v>616.06756917628297</v>
      </c>
    </row>
    <row r="683" spans="8:34">
      <c r="H683" s="32">
        <f t="shared" si="188"/>
        <v>1854</v>
      </c>
      <c r="I683" s="50">
        <f t="shared" si="189"/>
        <v>1854000</v>
      </c>
      <c r="J683" s="42">
        <v>0</v>
      </c>
      <c r="K683" s="24" t="s">
        <v>21</v>
      </c>
      <c r="L683" s="24">
        <f t="shared" si="190"/>
        <v>-735.84853527411622</v>
      </c>
      <c r="M683" s="32">
        <v>0</v>
      </c>
      <c r="N683" s="28" t="s">
        <v>21</v>
      </c>
      <c r="O683" s="31">
        <f t="shared" si="191"/>
        <v>2096.8246007119719</v>
      </c>
      <c r="P683" s="42">
        <f t="shared" si="192"/>
        <v>10</v>
      </c>
      <c r="Q683" s="42" t="s">
        <v>21</v>
      </c>
      <c r="R683" s="42">
        <v>0</v>
      </c>
      <c r="S683" s="32">
        <f t="shared" si="193"/>
        <v>10</v>
      </c>
      <c r="T683" s="42" t="s">
        <v>21</v>
      </c>
      <c r="U683" s="31">
        <f t="shared" si="194"/>
        <v>2096.8246007119719</v>
      </c>
      <c r="V683" s="24">
        <f t="shared" si="195"/>
        <v>1542945.3111606382</v>
      </c>
      <c r="W683" s="42" t="s">
        <v>21</v>
      </c>
      <c r="X683" s="24">
        <f t="shared" si="196"/>
        <v>-7358.4853527411624</v>
      </c>
      <c r="Y683" s="42">
        <f t="shared" si="197"/>
        <v>10</v>
      </c>
      <c r="Z683" s="42" t="s">
        <v>21</v>
      </c>
      <c r="AA683" s="42">
        <f t="shared" si="198"/>
        <v>1360.9760654378556</v>
      </c>
      <c r="AB683" s="47">
        <f t="shared" si="186"/>
        <v>13.736116386610908</v>
      </c>
      <c r="AC683" s="42" t="s">
        <v>21</v>
      </c>
      <c r="AD683" s="42">
        <f t="shared" si="187"/>
        <v>1133.6040281505004</v>
      </c>
      <c r="AE683" s="42">
        <f t="shared" si="199"/>
        <v>1133.6872467891783</v>
      </c>
      <c r="AF683" s="31">
        <f t="shared" si="200"/>
        <v>89.305769068296584</v>
      </c>
      <c r="AG683" s="54">
        <f t="shared" si="201"/>
        <v>1.1336872467891783</v>
      </c>
      <c r="AH683" s="14">
        <f t="shared" si="202"/>
        <v>617.45424232524044</v>
      </c>
    </row>
    <row r="684" spans="8:34">
      <c r="H684" s="32">
        <f t="shared" si="188"/>
        <v>1856</v>
      </c>
      <c r="I684" s="50">
        <f t="shared" si="189"/>
        <v>1856000</v>
      </c>
      <c r="J684" s="42">
        <v>0</v>
      </c>
      <c r="K684" s="24" t="s">
        <v>21</v>
      </c>
      <c r="L684" s="24">
        <f t="shared" si="190"/>
        <v>-735.05559504213977</v>
      </c>
      <c r="M684" s="32">
        <v>0</v>
      </c>
      <c r="N684" s="28" t="s">
        <v>21</v>
      </c>
      <c r="O684" s="31">
        <f t="shared" si="191"/>
        <v>2099.0865474225566</v>
      </c>
      <c r="P684" s="42">
        <f t="shared" si="192"/>
        <v>10</v>
      </c>
      <c r="Q684" s="42" t="s">
        <v>21</v>
      </c>
      <c r="R684" s="42">
        <v>0</v>
      </c>
      <c r="S684" s="32">
        <f t="shared" si="193"/>
        <v>10</v>
      </c>
      <c r="T684" s="42" t="s">
        <v>21</v>
      </c>
      <c r="U684" s="31">
        <f t="shared" si="194"/>
        <v>2099.0865474225566</v>
      </c>
      <c r="V684" s="24">
        <f t="shared" si="195"/>
        <v>1542945.311160638</v>
      </c>
      <c r="W684" s="42" t="s">
        <v>21</v>
      </c>
      <c r="X684" s="24">
        <f t="shared" si="196"/>
        <v>-7350.5559504213979</v>
      </c>
      <c r="Y684" s="42">
        <f t="shared" si="197"/>
        <v>10</v>
      </c>
      <c r="Z684" s="42" t="s">
        <v>21</v>
      </c>
      <c r="AA684" s="42">
        <f t="shared" si="198"/>
        <v>1364.0309523804167</v>
      </c>
      <c r="AB684" s="47">
        <f t="shared" si="186"/>
        <v>13.680930057047901</v>
      </c>
      <c r="AC684" s="42" t="s">
        <v>21</v>
      </c>
      <c r="AD684" s="42">
        <f t="shared" si="187"/>
        <v>1131.0656104743518</v>
      </c>
      <c r="AE684" s="42">
        <f t="shared" si="199"/>
        <v>1131.148347054861</v>
      </c>
      <c r="AF684" s="31">
        <f t="shared" si="200"/>
        <v>89.307006312484972</v>
      </c>
      <c r="AG684" s="54">
        <f t="shared" si="201"/>
        <v>1.1311483470548611</v>
      </c>
      <c r="AH684" s="14">
        <f t="shared" si="202"/>
        <v>618.84013871617299</v>
      </c>
    </row>
    <row r="685" spans="8:34">
      <c r="H685" s="32">
        <f t="shared" si="188"/>
        <v>1858</v>
      </c>
      <c r="I685" s="50">
        <f t="shared" si="189"/>
        <v>1858000</v>
      </c>
      <c r="J685" s="42">
        <v>0</v>
      </c>
      <c r="K685" s="24" t="s">
        <v>21</v>
      </c>
      <c r="L685" s="24">
        <f t="shared" si="190"/>
        <v>-734.26436189354763</v>
      </c>
      <c r="M685" s="32">
        <v>0</v>
      </c>
      <c r="N685" s="28" t="s">
        <v>21</v>
      </c>
      <c r="O685" s="31">
        <f t="shared" si="191"/>
        <v>2101.3484941331412</v>
      </c>
      <c r="P685" s="42">
        <f t="shared" si="192"/>
        <v>10</v>
      </c>
      <c r="Q685" s="42" t="s">
        <v>21</v>
      </c>
      <c r="R685" s="42">
        <v>0</v>
      </c>
      <c r="S685" s="32">
        <f t="shared" si="193"/>
        <v>10</v>
      </c>
      <c r="T685" s="42" t="s">
        <v>21</v>
      </c>
      <c r="U685" s="31">
        <f t="shared" si="194"/>
        <v>2101.3484941331412</v>
      </c>
      <c r="V685" s="24">
        <f t="shared" si="195"/>
        <v>1542945.3111606382</v>
      </c>
      <c r="W685" s="42" t="s">
        <v>21</v>
      </c>
      <c r="X685" s="24">
        <f t="shared" si="196"/>
        <v>-7342.6436189354763</v>
      </c>
      <c r="Y685" s="42">
        <f t="shared" si="197"/>
        <v>10</v>
      </c>
      <c r="Z685" s="42" t="s">
        <v>21</v>
      </c>
      <c r="AA685" s="42">
        <f t="shared" si="198"/>
        <v>1367.0841322395936</v>
      </c>
      <c r="AB685" s="47">
        <f t="shared" si="186"/>
        <v>13.626113140771169</v>
      </c>
      <c r="AC685" s="42" t="s">
        <v>21</v>
      </c>
      <c r="AD685" s="42">
        <f t="shared" si="187"/>
        <v>1128.5399439914204</v>
      </c>
      <c r="AE685" s="42">
        <f t="shared" si="199"/>
        <v>1128.62220257422</v>
      </c>
      <c r="AF685" s="31">
        <f t="shared" si="200"/>
        <v>89.308238186145829</v>
      </c>
      <c r="AG685" s="54">
        <f t="shared" si="201"/>
        <v>1.1286222025742199</v>
      </c>
      <c r="AH685" s="14">
        <f t="shared" si="202"/>
        <v>620.22526085647064</v>
      </c>
    </row>
    <row r="686" spans="8:34">
      <c r="H686" s="32">
        <f t="shared" si="188"/>
        <v>1860</v>
      </c>
      <c r="I686" s="50">
        <f t="shared" si="189"/>
        <v>1860000</v>
      </c>
      <c r="J686" s="42">
        <v>0</v>
      </c>
      <c r="K686" s="24" t="s">
        <v>21</v>
      </c>
      <c r="L686" s="24">
        <f t="shared" si="190"/>
        <v>-733.47483032161904</v>
      </c>
      <c r="M686" s="32">
        <v>0</v>
      </c>
      <c r="N686" s="28" t="s">
        <v>21</v>
      </c>
      <c r="O686" s="31">
        <f t="shared" si="191"/>
        <v>2103.6104408437259</v>
      </c>
      <c r="P686" s="42">
        <f t="shared" si="192"/>
        <v>10</v>
      </c>
      <c r="Q686" s="42" t="s">
        <v>21</v>
      </c>
      <c r="R686" s="42">
        <v>0</v>
      </c>
      <c r="S686" s="32">
        <f t="shared" si="193"/>
        <v>10</v>
      </c>
      <c r="T686" s="42" t="s">
        <v>21</v>
      </c>
      <c r="U686" s="31">
        <f t="shared" si="194"/>
        <v>2103.6104408437259</v>
      </c>
      <c r="V686" s="24">
        <f t="shared" si="195"/>
        <v>1542945.311160638</v>
      </c>
      <c r="W686" s="42" t="s">
        <v>21</v>
      </c>
      <c r="X686" s="24">
        <f t="shared" si="196"/>
        <v>-7334.7483032161908</v>
      </c>
      <c r="Y686" s="42">
        <f t="shared" si="197"/>
        <v>10</v>
      </c>
      <c r="Z686" s="42" t="s">
        <v>21</v>
      </c>
      <c r="AA686" s="42">
        <f t="shared" si="198"/>
        <v>1370.1356105221068</v>
      </c>
      <c r="AB686" s="47">
        <f t="shared" si="186"/>
        <v>13.571662144675035</v>
      </c>
      <c r="AC686" s="42" t="s">
        <v>21</v>
      </c>
      <c r="AD686" s="42">
        <f t="shared" si="187"/>
        <v>1126.0269295177904</v>
      </c>
      <c r="AE686" s="42">
        <f t="shared" si="199"/>
        <v>1126.1087141180608</v>
      </c>
      <c r="AF686" s="31">
        <f t="shared" si="200"/>
        <v>89.309464728174078</v>
      </c>
      <c r="AG686" s="54">
        <f t="shared" si="201"/>
        <v>1.1261087141180608</v>
      </c>
      <c r="AH686" s="14">
        <f t="shared" si="202"/>
        <v>621.60961124274922</v>
      </c>
    </row>
    <row r="687" spans="8:34">
      <c r="H687" s="32">
        <f t="shared" si="188"/>
        <v>1862</v>
      </c>
      <c r="I687" s="50">
        <f t="shared" si="189"/>
        <v>1862000</v>
      </c>
      <c r="J687" s="42">
        <v>0</v>
      </c>
      <c r="K687" s="24" t="s">
        <v>21</v>
      </c>
      <c r="L687" s="24">
        <f t="shared" si="190"/>
        <v>-732.68699484329295</v>
      </c>
      <c r="M687" s="32">
        <v>0</v>
      </c>
      <c r="N687" s="28" t="s">
        <v>21</v>
      </c>
      <c r="O687" s="31">
        <f t="shared" si="191"/>
        <v>2105.8723875543105</v>
      </c>
      <c r="P687" s="42">
        <f t="shared" si="192"/>
        <v>10</v>
      </c>
      <c r="Q687" s="42" t="s">
        <v>21</v>
      </c>
      <c r="R687" s="42">
        <v>0</v>
      </c>
      <c r="S687" s="32">
        <f t="shared" si="193"/>
        <v>10</v>
      </c>
      <c r="T687" s="42" t="s">
        <v>21</v>
      </c>
      <c r="U687" s="31">
        <f t="shared" si="194"/>
        <v>2105.8723875543105</v>
      </c>
      <c r="V687" s="24">
        <f t="shared" si="195"/>
        <v>1542945.3111606382</v>
      </c>
      <c r="W687" s="42" t="s">
        <v>21</v>
      </c>
      <c r="X687" s="24">
        <f t="shared" si="196"/>
        <v>-7326.86994843293</v>
      </c>
      <c r="Y687" s="42">
        <f t="shared" si="197"/>
        <v>10</v>
      </c>
      <c r="Z687" s="42" t="s">
        <v>21</v>
      </c>
      <c r="AA687" s="42">
        <f t="shared" si="198"/>
        <v>1373.1853927110176</v>
      </c>
      <c r="AB687" s="47">
        <f t="shared" si="186"/>
        <v>13.517573618254103</v>
      </c>
      <c r="AC687" s="42" t="s">
        <v>21</v>
      </c>
      <c r="AD687" s="42">
        <f t="shared" si="187"/>
        <v>1123.526468904942</v>
      </c>
      <c r="AE687" s="42">
        <f t="shared" si="199"/>
        <v>1123.6077834932137</v>
      </c>
      <c r="AF687" s="31">
        <f t="shared" si="200"/>
        <v>89.310685977069937</v>
      </c>
      <c r="AG687" s="54">
        <f t="shared" si="201"/>
        <v>1.1236077834932137</v>
      </c>
      <c r="AH687" s="14">
        <f t="shared" si="202"/>
        <v>622.99319236090696</v>
      </c>
    </row>
    <row r="688" spans="8:34">
      <c r="H688" s="32">
        <f t="shared" si="188"/>
        <v>1864</v>
      </c>
      <c r="I688" s="50">
        <f t="shared" si="189"/>
        <v>1864000</v>
      </c>
      <c r="J688" s="42">
        <v>0</v>
      </c>
      <c r="K688" s="24" t="s">
        <v>21</v>
      </c>
      <c r="L688" s="24">
        <f t="shared" si="190"/>
        <v>-731.90084999904047</v>
      </c>
      <c r="M688" s="32">
        <v>0</v>
      </c>
      <c r="N688" s="28" t="s">
        <v>21</v>
      </c>
      <c r="O688" s="31">
        <f t="shared" si="191"/>
        <v>2108.1343342648952</v>
      </c>
      <c r="P688" s="42">
        <f t="shared" si="192"/>
        <v>10</v>
      </c>
      <c r="Q688" s="42" t="s">
        <v>21</v>
      </c>
      <c r="R688" s="42">
        <v>0</v>
      </c>
      <c r="S688" s="32">
        <f t="shared" si="193"/>
        <v>10</v>
      </c>
      <c r="T688" s="42" t="s">
        <v>21</v>
      </c>
      <c r="U688" s="31">
        <f t="shared" si="194"/>
        <v>2108.1343342648952</v>
      </c>
      <c r="V688" s="24">
        <f t="shared" si="195"/>
        <v>1542945.311160638</v>
      </c>
      <c r="W688" s="42" t="s">
        <v>21</v>
      </c>
      <c r="X688" s="24">
        <f t="shared" si="196"/>
        <v>-7319.0084999904047</v>
      </c>
      <c r="Y688" s="42">
        <f t="shared" si="197"/>
        <v>10</v>
      </c>
      <c r="Z688" s="42" t="s">
        <v>21</v>
      </c>
      <c r="AA688" s="42">
        <f t="shared" si="198"/>
        <v>1376.2334842658547</v>
      </c>
      <c r="AB688" s="47">
        <f t="shared" si="186"/>
        <v>13.463844152968873</v>
      </c>
      <c r="AC688" s="42" t="s">
        <v>21</v>
      </c>
      <c r="AD688" s="42">
        <f t="shared" si="187"/>
        <v>1121.0384650262404</v>
      </c>
      <c r="AE688" s="42">
        <f t="shared" si="199"/>
        <v>1121.1193135290127</v>
      </c>
      <c r="AF688" s="31">
        <f t="shared" si="200"/>
        <v>89.311901970944717</v>
      </c>
      <c r="AG688" s="54">
        <f t="shared" si="201"/>
        <v>1.1211193135290127</v>
      </c>
      <c r="AH688" s="14">
        <f t="shared" si="202"/>
        <v>624.37600668618325</v>
      </c>
    </row>
    <row r="689" spans="8:34">
      <c r="H689" s="32">
        <f t="shared" si="188"/>
        <v>1866</v>
      </c>
      <c r="I689" s="50">
        <f t="shared" si="189"/>
        <v>1866000</v>
      </c>
      <c r="J689" s="42">
        <v>0</v>
      </c>
      <c r="K689" s="24" t="s">
        <v>21</v>
      </c>
      <c r="L689" s="24">
        <f t="shared" si="190"/>
        <v>-731.11639035273924</v>
      </c>
      <c r="M689" s="32">
        <v>0</v>
      </c>
      <c r="N689" s="28" t="s">
        <v>21</v>
      </c>
      <c r="O689" s="31">
        <f t="shared" si="191"/>
        <v>2110.3962809754798</v>
      </c>
      <c r="P689" s="42">
        <f t="shared" si="192"/>
        <v>10</v>
      </c>
      <c r="Q689" s="42" t="s">
        <v>21</v>
      </c>
      <c r="R689" s="42">
        <v>0</v>
      </c>
      <c r="S689" s="32">
        <f t="shared" si="193"/>
        <v>10</v>
      </c>
      <c r="T689" s="42" t="s">
        <v>21</v>
      </c>
      <c r="U689" s="31">
        <f t="shared" si="194"/>
        <v>2110.3962809754798</v>
      </c>
      <c r="V689" s="24">
        <f t="shared" si="195"/>
        <v>1542945.311160638</v>
      </c>
      <c r="W689" s="42" t="s">
        <v>21</v>
      </c>
      <c r="X689" s="24">
        <f t="shared" si="196"/>
        <v>-7311.1639035273929</v>
      </c>
      <c r="Y689" s="42">
        <f t="shared" si="197"/>
        <v>10</v>
      </c>
      <c r="Z689" s="42" t="s">
        <v>21</v>
      </c>
      <c r="AA689" s="42">
        <f t="shared" si="198"/>
        <v>1379.2798906227406</v>
      </c>
      <c r="AB689" s="47">
        <f t="shared" si="186"/>
        <v>13.410470381622529</v>
      </c>
      <c r="AC689" s="42" t="s">
        <v>21</v>
      </c>
      <c r="AD689" s="42">
        <f t="shared" si="187"/>
        <v>1118.5628217636431</v>
      </c>
      <c r="AE689" s="42">
        <f t="shared" si="199"/>
        <v>1118.643208063992</v>
      </c>
      <c r="AF689" s="31">
        <f t="shared" si="200"/>
        <v>89.313112747529743</v>
      </c>
      <c r="AG689" s="54">
        <f t="shared" si="201"/>
        <v>1.1186432080639921</v>
      </c>
      <c r="AH689" s="14">
        <f t="shared" si="202"/>
        <v>625.75805668321402</v>
      </c>
    </row>
    <row r="690" spans="8:34">
      <c r="H690" s="32">
        <f t="shared" si="188"/>
        <v>1868</v>
      </c>
      <c r="I690" s="50">
        <f t="shared" si="189"/>
        <v>1868000</v>
      </c>
      <c r="J690" s="42">
        <v>0</v>
      </c>
      <c r="K690" s="24" t="s">
        <v>21</v>
      </c>
      <c r="L690" s="24">
        <f t="shared" si="190"/>
        <v>-730.33361049154792</v>
      </c>
      <c r="M690" s="32">
        <v>0</v>
      </c>
      <c r="N690" s="28" t="s">
        <v>21</v>
      </c>
      <c r="O690" s="31">
        <f t="shared" si="191"/>
        <v>2112.6582276860645</v>
      </c>
      <c r="P690" s="42">
        <f t="shared" si="192"/>
        <v>10</v>
      </c>
      <c r="Q690" s="42" t="s">
        <v>21</v>
      </c>
      <c r="R690" s="42">
        <v>0</v>
      </c>
      <c r="S690" s="32">
        <f t="shared" si="193"/>
        <v>10</v>
      </c>
      <c r="T690" s="42" t="s">
        <v>21</v>
      </c>
      <c r="U690" s="31">
        <f t="shared" si="194"/>
        <v>2112.6582276860645</v>
      </c>
      <c r="V690" s="24">
        <f t="shared" si="195"/>
        <v>1542945.3111606382</v>
      </c>
      <c r="W690" s="42" t="s">
        <v>21</v>
      </c>
      <c r="X690" s="24">
        <f t="shared" si="196"/>
        <v>-7303.3361049154792</v>
      </c>
      <c r="Y690" s="42">
        <f t="shared" si="197"/>
        <v>10</v>
      </c>
      <c r="Z690" s="42" t="s">
        <v>21</v>
      </c>
      <c r="AA690" s="42">
        <f t="shared" si="198"/>
        <v>1382.3246171945166</v>
      </c>
      <c r="AB690" s="47">
        <f t="shared" si="186"/>
        <v>13.357448977748563</v>
      </c>
      <c r="AC690" s="42" t="s">
        <v>21</v>
      </c>
      <c r="AD690" s="42">
        <f t="shared" si="187"/>
        <v>1116.0994439946091</v>
      </c>
      <c r="AE690" s="42">
        <f t="shared" si="199"/>
        <v>1116.1793719327861</v>
      </c>
      <c r="AF690" s="31">
        <f t="shared" si="200"/>
        <v>89.314318344172293</v>
      </c>
      <c r="AG690" s="54">
        <f t="shared" si="201"/>
        <v>1.1161793719327862</v>
      </c>
      <c r="AH690" s="14">
        <f t="shared" si="202"/>
        <v>627.13934480608953</v>
      </c>
    </row>
    <row r="691" spans="8:34">
      <c r="H691" s="32">
        <f t="shared" si="188"/>
        <v>1870</v>
      </c>
      <c r="I691" s="50">
        <f t="shared" si="189"/>
        <v>1870000</v>
      </c>
      <c r="J691" s="42">
        <v>0</v>
      </c>
      <c r="K691" s="24" t="s">
        <v>21</v>
      </c>
      <c r="L691" s="24">
        <f t="shared" si="190"/>
        <v>-729.55250502578144</v>
      </c>
      <c r="M691" s="32">
        <v>0</v>
      </c>
      <c r="N691" s="28" t="s">
        <v>21</v>
      </c>
      <c r="O691" s="31">
        <f t="shared" si="191"/>
        <v>2114.9201743966491</v>
      </c>
      <c r="P691" s="42">
        <f t="shared" si="192"/>
        <v>10</v>
      </c>
      <c r="Q691" s="42" t="s">
        <v>21</v>
      </c>
      <c r="R691" s="42">
        <v>0</v>
      </c>
      <c r="S691" s="32">
        <f t="shared" si="193"/>
        <v>10</v>
      </c>
      <c r="T691" s="42" t="s">
        <v>21</v>
      </c>
      <c r="U691" s="31">
        <f t="shared" si="194"/>
        <v>2114.9201743966491</v>
      </c>
      <c r="V691" s="24">
        <f t="shared" si="195"/>
        <v>1542945.311160638</v>
      </c>
      <c r="W691" s="42" t="s">
        <v>21</v>
      </c>
      <c r="X691" s="24">
        <f t="shared" si="196"/>
        <v>-7295.5250502578147</v>
      </c>
      <c r="Y691" s="42">
        <f t="shared" si="197"/>
        <v>10</v>
      </c>
      <c r="Z691" s="42" t="s">
        <v>21</v>
      </c>
      <c r="AA691" s="42">
        <f t="shared" si="198"/>
        <v>1385.3676693708676</v>
      </c>
      <c r="AB691" s="47">
        <f t="shared" si="186"/>
        <v>13.304776655009141</v>
      </c>
      <c r="AC691" s="42" t="s">
        <v>21</v>
      </c>
      <c r="AD691" s="42">
        <f t="shared" si="187"/>
        <v>1113.6482375792125</v>
      </c>
      <c r="AE691" s="42">
        <f t="shared" si="199"/>
        <v>1113.727710953232</v>
      </c>
      <c r="AF691" s="31">
        <f t="shared" si="200"/>
        <v>89.315518797851681</v>
      </c>
      <c r="AG691" s="54">
        <f t="shared" si="201"/>
        <v>1.113727710953232</v>
      </c>
      <c r="AH691" s="14">
        <f t="shared" si="202"/>
        <v>628.51987349841079</v>
      </c>
    </row>
    <row r="692" spans="8:34">
      <c r="H692" s="32">
        <f t="shared" si="188"/>
        <v>1872</v>
      </c>
      <c r="I692" s="50">
        <f t="shared" si="189"/>
        <v>1872000</v>
      </c>
      <c r="J692" s="42">
        <v>0</v>
      </c>
      <c r="K692" s="24" t="s">
        <v>21</v>
      </c>
      <c r="L692" s="24">
        <f t="shared" si="190"/>
        <v>-728.77306858878819</v>
      </c>
      <c r="M692" s="32">
        <v>0</v>
      </c>
      <c r="N692" s="28" t="s">
        <v>21</v>
      </c>
      <c r="O692" s="31">
        <f t="shared" si="191"/>
        <v>2117.1821211072338</v>
      </c>
      <c r="P692" s="42">
        <f t="shared" si="192"/>
        <v>10</v>
      </c>
      <c r="Q692" s="42" t="s">
        <v>21</v>
      </c>
      <c r="R692" s="42">
        <v>0</v>
      </c>
      <c r="S692" s="32">
        <f t="shared" si="193"/>
        <v>10</v>
      </c>
      <c r="T692" s="42" t="s">
        <v>21</v>
      </c>
      <c r="U692" s="31">
        <f t="shared" si="194"/>
        <v>2117.1821211072338</v>
      </c>
      <c r="V692" s="24">
        <f t="shared" si="195"/>
        <v>1542945.3111606382</v>
      </c>
      <c r="W692" s="42" t="s">
        <v>21</v>
      </c>
      <c r="X692" s="24">
        <f t="shared" si="196"/>
        <v>-7287.7306858878819</v>
      </c>
      <c r="Y692" s="42">
        <f t="shared" si="197"/>
        <v>10</v>
      </c>
      <c r="Z692" s="42" t="s">
        <v>21</v>
      </c>
      <c r="AA692" s="42">
        <f t="shared" si="198"/>
        <v>1388.4090525184456</v>
      </c>
      <c r="AB692" s="47">
        <f t="shared" si="186"/>
        <v>13.25245016660393</v>
      </c>
      <c r="AC692" s="42" t="s">
        <v>21</v>
      </c>
      <c r="AD692" s="42">
        <f t="shared" si="187"/>
        <v>1111.2091093474596</v>
      </c>
      <c r="AE692" s="42">
        <f t="shared" si="199"/>
        <v>1111.2881319136782</v>
      </c>
      <c r="AF692" s="31">
        <f t="shared" si="200"/>
        <v>89.316714145173805</v>
      </c>
      <c r="AG692" s="54">
        <f t="shared" si="201"/>
        <v>1.1112881319136783</v>
      </c>
      <c r="AH692" s="14">
        <f t="shared" si="202"/>
        <v>629.89964519334399</v>
      </c>
    </row>
    <row r="693" spans="8:34">
      <c r="H693" s="32">
        <f t="shared" si="188"/>
        <v>1874</v>
      </c>
      <c r="I693" s="50">
        <f t="shared" si="189"/>
        <v>1874000</v>
      </c>
      <c r="J693" s="42">
        <v>0</v>
      </c>
      <c r="K693" s="24" t="s">
        <v>21</v>
      </c>
      <c r="L693" s="24">
        <f t="shared" si="190"/>
        <v>-727.99529583682579</v>
      </c>
      <c r="M693" s="32">
        <v>0</v>
      </c>
      <c r="N693" s="28" t="s">
        <v>21</v>
      </c>
      <c r="O693" s="31">
        <f t="shared" si="191"/>
        <v>2119.4440678178184</v>
      </c>
      <c r="P693" s="42">
        <f t="shared" si="192"/>
        <v>10</v>
      </c>
      <c r="Q693" s="42" t="s">
        <v>21</v>
      </c>
      <c r="R693" s="42">
        <v>0</v>
      </c>
      <c r="S693" s="32">
        <f t="shared" si="193"/>
        <v>10</v>
      </c>
      <c r="T693" s="42" t="s">
        <v>21</v>
      </c>
      <c r="U693" s="31">
        <f t="shared" si="194"/>
        <v>2119.4440678178184</v>
      </c>
      <c r="V693" s="24">
        <f t="shared" si="195"/>
        <v>1542945.3111606382</v>
      </c>
      <c r="W693" s="42" t="s">
        <v>21</v>
      </c>
      <c r="X693" s="24">
        <f t="shared" si="196"/>
        <v>-7279.9529583682579</v>
      </c>
      <c r="Y693" s="42">
        <f t="shared" si="197"/>
        <v>10</v>
      </c>
      <c r="Z693" s="42" t="s">
        <v>21</v>
      </c>
      <c r="AA693" s="42">
        <f t="shared" si="198"/>
        <v>1391.4487719809927</v>
      </c>
      <c r="AB693" s="47">
        <f t="shared" si="186"/>
        <v>13.200466304689169</v>
      </c>
      <c r="AC693" s="42" t="s">
        <v>21</v>
      </c>
      <c r="AD693" s="42">
        <f t="shared" si="187"/>
        <v>1108.7819670867957</v>
      </c>
      <c r="AE693" s="42">
        <f t="shared" si="199"/>
        <v>1108.8605425604815</v>
      </c>
      <c r="AF693" s="31">
        <f t="shared" si="200"/>
        <v>89.317904422382114</v>
      </c>
      <c r="AG693" s="54">
        <f t="shared" si="201"/>
        <v>1.1088605425604814</v>
      </c>
      <c r="AH693" s="14">
        <f t="shared" si="202"/>
        <v>631.27866231367807</v>
      </c>
    </row>
    <row r="694" spans="8:34">
      <c r="H694" s="32">
        <f t="shared" si="188"/>
        <v>1876</v>
      </c>
      <c r="I694" s="50">
        <f t="shared" si="189"/>
        <v>1876000</v>
      </c>
      <c r="J694" s="42">
        <v>0</v>
      </c>
      <c r="K694" s="24" t="s">
        <v>21</v>
      </c>
      <c r="L694" s="24">
        <f t="shared" si="190"/>
        <v>-727.21918144894005</v>
      </c>
      <c r="M694" s="32">
        <v>0</v>
      </c>
      <c r="N694" s="28" t="s">
        <v>21</v>
      </c>
      <c r="O694" s="31">
        <f t="shared" si="191"/>
        <v>2121.7060145284031</v>
      </c>
      <c r="P694" s="42">
        <f t="shared" si="192"/>
        <v>10</v>
      </c>
      <c r="Q694" s="42" t="s">
        <v>21</v>
      </c>
      <c r="R694" s="42">
        <v>0</v>
      </c>
      <c r="S694" s="32">
        <f t="shared" si="193"/>
        <v>10</v>
      </c>
      <c r="T694" s="42" t="s">
        <v>21</v>
      </c>
      <c r="U694" s="31">
        <f t="shared" si="194"/>
        <v>2121.7060145284031</v>
      </c>
      <c r="V694" s="24">
        <f t="shared" si="195"/>
        <v>1542945.3111606382</v>
      </c>
      <c r="W694" s="42" t="s">
        <v>21</v>
      </c>
      <c r="X694" s="24">
        <f t="shared" si="196"/>
        <v>-7272.1918144894007</v>
      </c>
      <c r="Y694" s="42">
        <f t="shared" si="197"/>
        <v>10</v>
      </c>
      <c r="Z694" s="42" t="s">
        <v>21</v>
      </c>
      <c r="AA694" s="42">
        <f t="shared" si="198"/>
        <v>1394.4868330794629</v>
      </c>
      <c r="AB694" s="47">
        <f t="shared" si="186"/>
        <v>13.148821899806824</v>
      </c>
      <c r="AC694" s="42" t="s">
        <v>21</v>
      </c>
      <c r="AD694" s="42">
        <f t="shared" si="187"/>
        <v>1106.3667195298108</v>
      </c>
      <c r="AE694" s="42">
        <f t="shared" si="199"/>
        <v>1106.4448515857027</v>
      </c>
      <c r="AF694" s="31">
        <f t="shared" si="200"/>
        <v>89.319089665360963</v>
      </c>
      <c r="AG694" s="54">
        <f t="shared" si="201"/>
        <v>1.1064448515857028</v>
      </c>
      <c r="AH694" s="14">
        <f t="shared" si="202"/>
        <v>632.65692727187809</v>
      </c>
    </row>
    <row r="695" spans="8:34">
      <c r="H695" s="32">
        <f t="shared" si="188"/>
        <v>1878</v>
      </c>
      <c r="I695" s="50">
        <f t="shared" si="189"/>
        <v>1878000</v>
      </c>
      <c r="J695" s="42">
        <v>0</v>
      </c>
      <c r="K695" s="24" t="s">
        <v>21</v>
      </c>
      <c r="L695" s="24">
        <f t="shared" si="190"/>
        <v>-726.44472012684321</v>
      </c>
      <c r="M695" s="32">
        <v>0</v>
      </c>
      <c r="N695" s="28" t="s">
        <v>21</v>
      </c>
      <c r="O695" s="31">
        <f t="shared" si="191"/>
        <v>2123.9679612389878</v>
      </c>
      <c r="P695" s="42">
        <f t="shared" si="192"/>
        <v>10</v>
      </c>
      <c r="Q695" s="42" t="s">
        <v>21</v>
      </c>
      <c r="R695" s="42">
        <v>0</v>
      </c>
      <c r="S695" s="32">
        <f t="shared" si="193"/>
        <v>10</v>
      </c>
      <c r="T695" s="42" t="s">
        <v>21</v>
      </c>
      <c r="U695" s="31">
        <f t="shared" si="194"/>
        <v>2123.9679612389878</v>
      </c>
      <c r="V695" s="24">
        <f t="shared" si="195"/>
        <v>1542945.3111606382</v>
      </c>
      <c r="W695" s="42" t="s">
        <v>21</v>
      </c>
      <c r="X695" s="24">
        <f t="shared" si="196"/>
        <v>-7264.4472012684319</v>
      </c>
      <c r="Y695" s="42">
        <f t="shared" si="197"/>
        <v>10</v>
      </c>
      <c r="Z695" s="42" t="s">
        <v>21</v>
      </c>
      <c r="AA695" s="42">
        <f t="shared" si="198"/>
        <v>1397.5232411121447</v>
      </c>
      <c r="AB695" s="47">
        <f t="shared" si="186"/>
        <v>13.097513820323588</v>
      </c>
      <c r="AC695" s="42" t="s">
        <v>21</v>
      </c>
      <c r="AD695" s="42">
        <f t="shared" si="187"/>
        <v>1103.9632763421296</v>
      </c>
      <c r="AE695" s="42">
        <f t="shared" si="199"/>
        <v>1104.0409686149887</v>
      </c>
      <c r="AF695" s="31">
        <f t="shared" si="200"/>
        <v>89.320269909638213</v>
      </c>
      <c r="AG695" s="54">
        <f t="shared" si="201"/>
        <v>1.1040409686149888</v>
      </c>
      <c r="AH695" s="14">
        <f t="shared" si="202"/>
        <v>634.03444247014204</v>
      </c>
    </row>
    <row r="696" spans="8:34">
      <c r="H696" s="32">
        <f t="shared" si="188"/>
        <v>1880</v>
      </c>
      <c r="I696" s="50">
        <f t="shared" si="189"/>
        <v>1880000</v>
      </c>
      <c r="J696" s="42">
        <v>0</v>
      </c>
      <c r="K696" s="24" t="s">
        <v>21</v>
      </c>
      <c r="L696" s="24">
        <f t="shared" si="190"/>
        <v>-725.67190659479331</v>
      </c>
      <c r="M696" s="32">
        <v>0</v>
      </c>
      <c r="N696" s="28" t="s">
        <v>21</v>
      </c>
      <c r="O696" s="31">
        <f t="shared" si="191"/>
        <v>2126.2299079495724</v>
      </c>
      <c r="P696" s="42">
        <f t="shared" si="192"/>
        <v>10</v>
      </c>
      <c r="Q696" s="42" t="s">
        <v>21</v>
      </c>
      <c r="R696" s="42">
        <v>0</v>
      </c>
      <c r="S696" s="32">
        <f t="shared" si="193"/>
        <v>10</v>
      </c>
      <c r="T696" s="42" t="s">
        <v>21</v>
      </c>
      <c r="U696" s="31">
        <f t="shared" si="194"/>
        <v>2126.2299079495724</v>
      </c>
      <c r="V696" s="24">
        <f t="shared" si="195"/>
        <v>1542945.311160638</v>
      </c>
      <c r="W696" s="42" t="s">
        <v>21</v>
      </c>
      <c r="X696" s="24">
        <f t="shared" si="196"/>
        <v>-7256.7190659479329</v>
      </c>
      <c r="Y696" s="42">
        <f t="shared" si="197"/>
        <v>10</v>
      </c>
      <c r="Z696" s="42" t="s">
        <v>21</v>
      </c>
      <c r="AA696" s="42">
        <f t="shared" si="198"/>
        <v>1400.5580013547792</v>
      </c>
      <c r="AB696" s="47">
        <f t="shared" si="186"/>
        <v>13.046538971879539</v>
      </c>
      <c r="AC696" s="42" t="s">
        <v>21</v>
      </c>
      <c r="AD696" s="42">
        <f t="shared" si="187"/>
        <v>1101.571548110491</v>
      </c>
      <c r="AE696" s="42">
        <f t="shared" si="199"/>
        <v>1101.6488041956422</v>
      </c>
      <c r="AF696" s="31">
        <f t="shared" si="200"/>
        <v>89.321445190392026</v>
      </c>
      <c r="AG696" s="54">
        <f t="shared" si="201"/>
        <v>1.1016488041956423</v>
      </c>
      <c r="AH696" s="14">
        <f t="shared" si="202"/>
        <v>635.41121030045315</v>
      </c>
    </row>
    <row r="697" spans="8:34">
      <c r="H697" s="32">
        <f t="shared" si="188"/>
        <v>1882</v>
      </c>
      <c r="I697" s="50">
        <f t="shared" si="189"/>
        <v>1882000</v>
      </c>
      <c r="J697" s="42">
        <v>0</v>
      </c>
      <c r="K697" s="24" t="s">
        <v>21</v>
      </c>
      <c r="L697" s="24">
        <f t="shared" si="190"/>
        <v>-724.90073559947473</v>
      </c>
      <c r="M697" s="32">
        <v>0</v>
      </c>
      <c r="N697" s="28" t="s">
        <v>21</v>
      </c>
      <c r="O697" s="31">
        <f t="shared" si="191"/>
        <v>2128.4918546601571</v>
      </c>
      <c r="P697" s="42">
        <f t="shared" si="192"/>
        <v>10</v>
      </c>
      <c r="Q697" s="42" t="s">
        <v>21</v>
      </c>
      <c r="R697" s="42">
        <v>0</v>
      </c>
      <c r="S697" s="32">
        <f t="shared" si="193"/>
        <v>10</v>
      </c>
      <c r="T697" s="42" t="s">
        <v>21</v>
      </c>
      <c r="U697" s="31">
        <f t="shared" si="194"/>
        <v>2128.4918546601571</v>
      </c>
      <c r="V697" s="24">
        <f t="shared" si="195"/>
        <v>1542945.311160638</v>
      </c>
      <c r="W697" s="42" t="s">
        <v>21</v>
      </c>
      <c r="X697" s="24">
        <f t="shared" si="196"/>
        <v>-7249.0073559947468</v>
      </c>
      <c r="Y697" s="42">
        <f t="shared" si="197"/>
        <v>10</v>
      </c>
      <c r="Z697" s="42" t="s">
        <v>21</v>
      </c>
      <c r="AA697" s="42">
        <f t="shared" si="198"/>
        <v>1403.5911190606823</v>
      </c>
      <c r="AB697" s="47">
        <f t="shared" si="186"/>
        <v>12.995894296846291</v>
      </c>
      <c r="AC697" s="42" t="s">
        <v>21</v>
      </c>
      <c r="AD697" s="42">
        <f t="shared" si="187"/>
        <v>1099.1914463310079</v>
      </c>
      <c r="AE697" s="42">
        <f t="shared" si="199"/>
        <v>1099.2682697848727</v>
      </c>
      <c r="AF697" s="31">
        <f t="shared" si="200"/>
        <v>89.32261554245423</v>
      </c>
      <c r="AG697" s="54">
        <f t="shared" si="201"/>
        <v>1.0992682697848728</v>
      </c>
      <c r="AH697" s="14">
        <f t="shared" si="202"/>
        <v>636.78723314463559</v>
      </c>
    </row>
    <row r="698" spans="8:34">
      <c r="H698" s="32">
        <f t="shared" si="188"/>
        <v>1884</v>
      </c>
      <c r="I698" s="50">
        <f t="shared" si="189"/>
        <v>1884000</v>
      </c>
      <c r="J698" s="42">
        <v>0</v>
      </c>
      <c r="K698" s="24" t="s">
        <v>21</v>
      </c>
      <c r="L698" s="24">
        <f t="shared" si="190"/>
        <v>-724.13120190987865</v>
      </c>
      <c r="M698" s="32">
        <v>0</v>
      </c>
      <c r="N698" s="28" t="s">
        <v>21</v>
      </c>
      <c r="O698" s="31">
        <f t="shared" si="191"/>
        <v>2130.7538013707417</v>
      </c>
      <c r="P698" s="42">
        <f t="shared" si="192"/>
        <v>10</v>
      </c>
      <c r="Q698" s="42" t="s">
        <v>21</v>
      </c>
      <c r="R698" s="42">
        <v>0</v>
      </c>
      <c r="S698" s="32">
        <f t="shared" si="193"/>
        <v>10</v>
      </c>
      <c r="T698" s="42" t="s">
        <v>21</v>
      </c>
      <c r="U698" s="31">
        <f t="shared" si="194"/>
        <v>2130.7538013707417</v>
      </c>
      <c r="V698" s="24">
        <f t="shared" si="195"/>
        <v>1542945.311160638</v>
      </c>
      <c r="W698" s="42" t="s">
        <v>21</v>
      </c>
      <c r="X698" s="24">
        <f t="shared" si="196"/>
        <v>-7241.3120190987865</v>
      </c>
      <c r="Y698" s="42">
        <f t="shared" si="197"/>
        <v>10</v>
      </c>
      <c r="Z698" s="42" t="s">
        <v>21</v>
      </c>
      <c r="AA698" s="42">
        <f t="shared" si="198"/>
        <v>1406.6225994608631</v>
      </c>
      <c r="AB698" s="47">
        <f t="shared" si="186"/>
        <v>12.945576773794398</v>
      </c>
      <c r="AC698" s="42" t="s">
        <v>21</v>
      </c>
      <c r="AD698" s="42">
        <f t="shared" si="187"/>
        <v>1096.8228833976063</v>
      </c>
      <c r="AE698" s="42">
        <f t="shared" si="199"/>
        <v>1096.8992777382275</v>
      </c>
      <c r="AF698" s="31">
        <f t="shared" si="200"/>
        <v>89.323781000313957</v>
      </c>
      <c r="AG698" s="54">
        <f t="shared" si="201"/>
        <v>1.0968992777382276</v>
      </c>
      <c r="AH698" s="14">
        <f t="shared" si="202"/>
        <v>638.16251337440792</v>
      </c>
    </row>
    <row r="699" spans="8:34">
      <c r="H699" s="32">
        <f t="shared" si="188"/>
        <v>1886</v>
      </c>
      <c r="I699" s="50">
        <f t="shared" si="189"/>
        <v>1886000</v>
      </c>
      <c r="J699" s="42">
        <v>0</v>
      </c>
      <c r="K699" s="24" t="s">
        <v>21</v>
      </c>
      <c r="L699" s="24">
        <f t="shared" si="190"/>
        <v>-723.36330031718535</v>
      </c>
      <c r="M699" s="32">
        <v>0</v>
      </c>
      <c r="N699" s="28" t="s">
        <v>21</v>
      </c>
      <c r="O699" s="31">
        <f t="shared" si="191"/>
        <v>2133.0157480813264</v>
      </c>
      <c r="P699" s="42">
        <f t="shared" si="192"/>
        <v>10</v>
      </c>
      <c r="Q699" s="42" t="s">
        <v>21</v>
      </c>
      <c r="R699" s="42">
        <v>0</v>
      </c>
      <c r="S699" s="32">
        <f t="shared" si="193"/>
        <v>10</v>
      </c>
      <c r="T699" s="42" t="s">
        <v>21</v>
      </c>
      <c r="U699" s="31">
        <f t="shared" si="194"/>
        <v>2133.0157480813264</v>
      </c>
      <c r="V699" s="24">
        <f t="shared" si="195"/>
        <v>1542945.3111606382</v>
      </c>
      <c r="W699" s="42" t="s">
        <v>21</v>
      </c>
      <c r="X699" s="24">
        <f t="shared" si="196"/>
        <v>-7233.6330031718535</v>
      </c>
      <c r="Y699" s="42">
        <f t="shared" si="197"/>
        <v>10</v>
      </c>
      <c r="Z699" s="42" t="s">
        <v>21</v>
      </c>
      <c r="AA699" s="42">
        <f t="shared" si="198"/>
        <v>1409.652447764141</v>
      </c>
      <c r="AB699" s="47">
        <f t="shared" si="186"/>
        <v>12.895583416969883</v>
      </c>
      <c r="AC699" s="42" t="s">
        <v>21</v>
      </c>
      <c r="AD699" s="42">
        <f t="shared" si="187"/>
        <v>1094.4657725906407</v>
      </c>
      <c r="AE699" s="42">
        <f t="shared" si="199"/>
        <v>1094.5417412981983</v>
      </c>
      <c r="AF699" s="31">
        <f t="shared" si="200"/>
        <v>89.32494159812255</v>
      </c>
      <c r="AG699" s="54">
        <f t="shared" si="201"/>
        <v>1.0945417412981984</v>
      </c>
      <c r="AH699" s="14">
        <f t="shared" si="202"/>
        <v>639.53705335143638</v>
      </c>
    </row>
    <row r="700" spans="8:34">
      <c r="H700" s="32">
        <f t="shared" si="188"/>
        <v>1888</v>
      </c>
      <c r="I700" s="51">
        <f t="shared" si="189"/>
        <v>1888000</v>
      </c>
      <c r="J700" s="43">
        <v>0</v>
      </c>
      <c r="K700" s="25" t="s">
        <v>21</v>
      </c>
      <c r="L700" s="25">
        <f t="shared" si="190"/>
        <v>-722.597025634646</v>
      </c>
      <c r="M700" s="33">
        <v>0</v>
      </c>
      <c r="N700" s="44" t="s">
        <v>21</v>
      </c>
      <c r="O700" s="34">
        <f t="shared" si="191"/>
        <v>2135.277694791911</v>
      </c>
      <c r="P700" s="43">
        <f t="shared" si="192"/>
        <v>10</v>
      </c>
      <c r="Q700" s="43" t="s">
        <v>21</v>
      </c>
      <c r="R700" s="43">
        <v>0</v>
      </c>
      <c r="S700" s="33">
        <f t="shared" si="193"/>
        <v>10</v>
      </c>
      <c r="T700" s="43" t="s">
        <v>21</v>
      </c>
      <c r="U700" s="34">
        <f t="shared" si="194"/>
        <v>2135.277694791911</v>
      </c>
      <c r="V700" s="25">
        <f t="shared" si="195"/>
        <v>1542945.3111606385</v>
      </c>
      <c r="W700" s="43" t="s">
        <v>21</v>
      </c>
      <c r="X700" s="25">
        <f t="shared" si="196"/>
        <v>-7225.9702563464598</v>
      </c>
      <c r="Y700" s="43">
        <f t="shared" si="197"/>
        <v>10</v>
      </c>
      <c r="Z700" s="43" t="s">
        <v>21</v>
      </c>
      <c r="AA700" s="43">
        <f t="shared" si="198"/>
        <v>1412.6806691572651</v>
      </c>
      <c r="AB700" s="48">
        <f t="shared" si="186"/>
        <v>12.845911275779679</v>
      </c>
      <c r="AC700" s="43" t="s">
        <v>21</v>
      </c>
      <c r="AD700" s="43">
        <f t="shared" si="187"/>
        <v>1092.1200280656835</v>
      </c>
      <c r="AE700" s="43">
        <f t="shared" si="199"/>
        <v>1092.1955745830023</v>
      </c>
      <c r="AF700" s="34">
        <f t="shared" si="200"/>
        <v>89.326097369700918</v>
      </c>
      <c r="AG700" s="55">
        <f t="shared" si="201"/>
        <v>1.0921955745830023</v>
      </c>
      <c r="AH700" s="14">
        <f t="shared" si="202"/>
        <v>640.91085542738836</v>
      </c>
    </row>
  </sheetData>
  <mergeCells count="12">
    <mergeCell ref="AB3:AF3"/>
    <mergeCell ref="H3:I3"/>
    <mergeCell ref="J3:L3"/>
    <mergeCell ref="M3:O3"/>
    <mergeCell ref="P3:R3"/>
    <mergeCell ref="S3:U3"/>
    <mergeCell ref="AB4:AD4"/>
    <mergeCell ref="J4:L4"/>
    <mergeCell ref="M4:O4"/>
    <mergeCell ref="S4:U4"/>
    <mergeCell ref="V4:X4"/>
    <mergeCell ref="Y4:A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cp:lastPrinted>2016-07-24T19:36:07Z</cp:lastPrinted>
  <dcterms:created xsi:type="dcterms:W3CDTF">2016-07-23T17:53:24Z</dcterms:created>
  <dcterms:modified xsi:type="dcterms:W3CDTF">2016-08-14T14:09:52Z</dcterms:modified>
</cp:coreProperties>
</file>