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tephanie/learningStuff/vizPractice/density/"/>
    </mc:Choice>
  </mc:AlternateContent>
  <xr:revisionPtr revIDLastSave="0" documentId="8_{95DC6FA2-75FD-CF4C-9BCD-056569521702}" xr6:coauthVersionLast="36" xr6:coauthVersionMax="36" xr10:uidLastSave="{00000000-0000-0000-0000-000000000000}"/>
  <bookViews>
    <workbookView xWindow="0" yWindow="460" windowWidth="27900" windowHeight="16780" xr2:uid="{00000000-000D-0000-FFFF-FFFF00000000}"/>
  </bookViews>
  <sheets>
    <sheet name="Calc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B2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3" i="1"/>
  <c r="G2" i="1"/>
  <c r="H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F47" i="1" s="1"/>
  <c r="E32" i="1"/>
  <c r="D22" i="1"/>
  <c r="C12" i="1"/>
  <c r="F6" i="1" l="1"/>
  <c r="F40" i="1"/>
  <c r="F7" i="1"/>
  <c r="F22" i="1"/>
  <c r="F29" i="1"/>
  <c r="F21" i="1"/>
  <c r="F13" i="1"/>
  <c r="F5" i="1"/>
  <c r="F16" i="1"/>
  <c r="F23" i="1"/>
  <c r="F38" i="1"/>
  <c r="F45" i="1"/>
  <c r="F12" i="1"/>
  <c r="F4" i="1"/>
  <c r="F24" i="1"/>
  <c r="F31" i="1"/>
  <c r="F46" i="1"/>
  <c r="F14" i="1"/>
  <c r="F44" i="1"/>
  <c r="F28" i="1"/>
  <c r="F43" i="1"/>
  <c r="F35" i="1"/>
  <c r="F27" i="1"/>
  <c r="F19" i="1"/>
  <c r="F11" i="1"/>
  <c r="F3" i="1"/>
  <c r="F32" i="1"/>
  <c r="F39" i="1"/>
  <c r="F15" i="1"/>
  <c r="F30" i="1"/>
  <c r="F37" i="1"/>
  <c r="F36" i="1"/>
  <c r="F20" i="1"/>
  <c r="F42" i="1"/>
  <c r="F34" i="1"/>
  <c r="F26" i="1"/>
  <c r="F18" i="1"/>
  <c r="F10" i="1"/>
  <c r="F41" i="1"/>
  <c r="F33" i="1"/>
  <c r="F25" i="1"/>
  <c r="F17" i="1"/>
  <c r="F9" i="1"/>
  <c r="F8" i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</calcChain>
</file>

<file path=xl/sharedStrings.xml><?xml version="1.0" encoding="utf-8"?>
<sst xmlns="http://schemas.openxmlformats.org/spreadsheetml/2006/main" count="8" uniqueCount="8">
  <si>
    <t>20s</t>
  </si>
  <si>
    <t>30s</t>
  </si>
  <si>
    <t>40s</t>
  </si>
  <si>
    <t>50s</t>
  </si>
  <si>
    <t>Interest</t>
  </si>
  <si>
    <t>Monthly Investment</t>
  </si>
  <si>
    <t>Total</t>
  </si>
  <si>
    <t>Total 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</si>
</sst>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Calc!$F$1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Calc!$A$2:$A$47</c:f>
              <c:numCache>
                <c:formatCode>General</c:formatCode>
                <c:ptCount val="4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</c:numCache>
            </c:numRef>
          </c:cat>
          <c:val>
            <c:numRef>
              <c:f>Calc!$F$2:$F$47</c:f>
              <c:numCache>
                <c:formatCode>_("$"* #,##0.00_);_("$"* \(#,##0.00\);_("$"* "-"??_);_(@_)</c:formatCode>
                <c:ptCount val="46"/>
                <c:pt idx="0">
                  <c:v>3120</c:v>
                </c:pt>
                <c:pt idx="1">
                  <c:v>6489.6</c:v>
                </c:pt>
                <c:pt idx="2">
                  <c:v>10128.768000000002</c:v>
                </c:pt>
                <c:pt idx="3">
                  <c:v>14059.069440000003</c:v>
                </c:pt>
                <c:pt idx="4">
                  <c:v>18303.794995200005</c:v>
                </c:pt>
                <c:pt idx="5">
                  <c:v>22888.098594816009</c:v>
                </c:pt>
                <c:pt idx="6">
                  <c:v>27839.146482401291</c:v>
                </c:pt>
                <c:pt idx="7">
                  <c:v>33186.278200993402</c:v>
                </c:pt>
                <c:pt idx="8">
                  <c:v>38961.180457072878</c:v>
                </c:pt>
                <c:pt idx="9">
                  <c:v>45198.07489363871</c:v>
                </c:pt>
                <c:pt idx="10">
                  <c:v>51813.92088512981</c:v>
                </c:pt>
                <c:pt idx="11">
                  <c:v>59079.034555940198</c:v>
                </c:pt>
                <c:pt idx="12">
                  <c:v>66925.357320415424</c:v>
                </c:pt>
                <c:pt idx="13">
                  <c:v>75399.385906048657</c:v>
                </c:pt>
                <c:pt idx="14">
                  <c:v>84551.336778532554</c:v>
                </c:pt>
                <c:pt idx="15">
                  <c:v>94435.443720815179</c:v>
                </c:pt>
                <c:pt idx="16">
                  <c:v>105110.2792184804</c:v>
                </c:pt>
                <c:pt idx="17">
                  <c:v>116639.10155595884</c:v>
                </c:pt>
                <c:pt idx="18">
                  <c:v>129090.22968043556</c:v>
                </c:pt>
                <c:pt idx="19">
                  <c:v>142537.44805487042</c:v>
                </c:pt>
                <c:pt idx="20">
                  <c:v>156940.44389926005</c:v>
                </c:pt>
                <c:pt idx="21">
                  <c:v>172615.67941120086</c:v>
                </c:pt>
                <c:pt idx="22">
                  <c:v>189544.93376409693</c:v>
                </c:pt>
                <c:pt idx="23">
                  <c:v>207828.52846522472</c:v>
                </c:pt>
                <c:pt idx="24">
                  <c:v>227574.81074244273</c:v>
                </c:pt>
                <c:pt idx="25">
                  <c:v>248900.79560183815</c:v>
                </c:pt>
                <c:pt idx="26">
                  <c:v>271932.85924998525</c:v>
                </c:pt>
                <c:pt idx="27">
                  <c:v>296807.4879899841</c:v>
                </c:pt>
                <c:pt idx="28">
                  <c:v>323672.08702918276</c:v>
                </c:pt>
                <c:pt idx="29">
                  <c:v>352685.85399151745</c:v>
                </c:pt>
                <c:pt idx="30">
                  <c:v>383900.72231083887</c:v>
                </c:pt>
                <c:pt idx="31">
                  <c:v>417732.78009570605</c:v>
                </c:pt>
                <c:pt idx="32">
                  <c:v>454271.40250336251</c:v>
                </c:pt>
                <c:pt idx="33">
                  <c:v>493733.11470363155</c:v>
                </c:pt>
                <c:pt idx="34">
                  <c:v>536351.7638799221</c:v>
                </c:pt>
                <c:pt idx="35">
                  <c:v>582379.9049903159</c:v>
                </c:pt>
                <c:pt idx="36">
                  <c:v>632090.29738954117</c:v>
                </c:pt>
                <c:pt idx="37">
                  <c:v>685777.52118070459</c:v>
                </c:pt>
                <c:pt idx="38">
                  <c:v>743759.72287516086</c:v>
                </c:pt>
                <c:pt idx="39">
                  <c:v>806380.50070517394</c:v>
                </c:pt>
                <c:pt idx="40">
                  <c:v>870890.94076158782</c:v>
                </c:pt>
                <c:pt idx="41">
                  <c:v>940562.21602251485</c:v>
                </c:pt>
                <c:pt idx="42">
                  <c:v>1015807.1933043161</c:v>
                </c:pt>
                <c:pt idx="43">
                  <c:v>1097071.7687686614</c:v>
                </c:pt>
                <c:pt idx="44">
                  <c:v>1184837.5102701546</c:v>
                </c:pt>
                <c:pt idx="45">
                  <c:v>1279624.5110917671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4-4649-9AA2-8796AE4D2EE3}"/>
            </c:ext>
          </c:extLst>
        </c:ser>
        <c:ser>
          <c:idx val="1"/>
          <c:order val="1"/>
          <c:tx>
            <c:strRef>
              <c:f>Calc!$G$1</c:f>
              <c:strCache>
                <c:ptCount val="1"/>
                <c:pt idx="0">
                  <c:v> Total Invested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Calc!$A$2:$A$47</c:f>
              <c:numCache>
                <c:formatCode>General</c:formatCode>
                <c:ptCount val="4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</c:numCache>
            </c:numRef>
          </c:cat>
          <c:val>
            <c:numRef>
              <c:f>Calc!$G$2:$G$47</c:f>
              <c:numCache>
                <c:formatCode>_("$"* #,##0.00_);_("$"* \(#,##0.00\);_("$"* "-"??_);_(@_)</c:formatCode>
                <c:ptCount val="46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  <c:pt idx="10">
                  <c:v>33000</c:v>
                </c:pt>
                <c:pt idx="11">
                  <c:v>36000</c:v>
                </c:pt>
                <c:pt idx="12">
                  <c:v>39000</c:v>
                </c:pt>
                <c:pt idx="13">
                  <c:v>42000</c:v>
                </c:pt>
                <c:pt idx="14">
                  <c:v>45000</c:v>
                </c:pt>
                <c:pt idx="15">
                  <c:v>48000</c:v>
                </c:pt>
                <c:pt idx="16">
                  <c:v>51000</c:v>
                </c:pt>
                <c:pt idx="17">
                  <c:v>54000</c:v>
                </c:pt>
                <c:pt idx="18">
                  <c:v>57000</c:v>
                </c:pt>
                <c:pt idx="19">
                  <c:v>60000</c:v>
                </c:pt>
                <c:pt idx="20">
                  <c:v>63000</c:v>
                </c:pt>
                <c:pt idx="21">
                  <c:v>66000</c:v>
                </c:pt>
                <c:pt idx="22">
                  <c:v>69000</c:v>
                </c:pt>
                <c:pt idx="23">
                  <c:v>72000</c:v>
                </c:pt>
                <c:pt idx="24">
                  <c:v>75000</c:v>
                </c:pt>
                <c:pt idx="25">
                  <c:v>78000</c:v>
                </c:pt>
                <c:pt idx="26">
                  <c:v>81000</c:v>
                </c:pt>
                <c:pt idx="27">
                  <c:v>84000</c:v>
                </c:pt>
                <c:pt idx="28">
                  <c:v>87000</c:v>
                </c:pt>
                <c:pt idx="29">
                  <c:v>90000</c:v>
                </c:pt>
                <c:pt idx="30">
                  <c:v>93000</c:v>
                </c:pt>
                <c:pt idx="31">
                  <c:v>96000</c:v>
                </c:pt>
                <c:pt idx="32">
                  <c:v>99000</c:v>
                </c:pt>
                <c:pt idx="33">
                  <c:v>102000</c:v>
                </c:pt>
                <c:pt idx="34">
                  <c:v>105000</c:v>
                </c:pt>
                <c:pt idx="35">
                  <c:v>108000</c:v>
                </c:pt>
                <c:pt idx="36">
                  <c:v>111000</c:v>
                </c:pt>
                <c:pt idx="37">
                  <c:v>114000</c:v>
                </c:pt>
                <c:pt idx="38">
                  <c:v>117000</c:v>
                </c:pt>
                <c:pt idx="39">
                  <c:v>120000</c:v>
                </c:pt>
                <c:pt idx="40">
                  <c:v>123000</c:v>
                </c:pt>
                <c:pt idx="41">
                  <c:v>126000</c:v>
                </c:pt>
                <c:pt idx="42">
                  <c:v>129000</c:v>
                </c:pt>
                <c:pt idx="43">
                  <c:v>132000</c:v>
                </c:pt>
                <c:pt idx="44">
                  <c:v>135000</c:v>
                </c:pt>
                <c:pt idx="45">
                  <c:v>138000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4-4649-9AA2-8796AE4D2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070096"/>
        <c:axId val="548072336"/>
      </c:lineChart>
      <c:catAx>
        <c:axId val="54807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72336"/>
        <c:crosses val="autoZero"/>
        <c:auto val="1"/>
        <c:lblAlgn val="ctr"/>
        <c:lblOffset val="100"/>
        <c:noMultiLvlLbl val="0"/>
      </c:catAx>
      <c:valAx>
        <c:axId val="5480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7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1-D442-AFD4-09FB4544AE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71-D442-AFD4-09FB4544AE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71-D442-AFD4-09FB4544AE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71-D442-AFD4-09FB4544AEE8}"/>
              </c:ext>
            </c:extLst>
          </c:dPt>
          <c:cat>
            <c:strRef>
              <c:f>Calc!$B$1:$E$1</c:f>
              <c:strCache>
                <c:ptCount val="4"/>
                <c:pt idx="0">
                  <c:v> 20s </c:v>
                </c:pt>
                <c:pt idx="1">
                  <c:v> 30s </c:v>
                </c:pt>
                <c:pt idx="2">
                  <c:v> 40s </c:v>
                </c:pt>
                <c:pt idx="3">
                  <c:v> 50s </c:v>
                </c:pt>
              </c:strCache>
            </c:strRef>
          </c:cat>
          <c:val>
            <c:numRef>
              <c:f>Calc!$B$47:$E$47</c:f>
              <c:numCache>
                <c:formatCode>_("$"* #,##0.00_);_("$"* \(#,##0.00\);_("$"* "-"??_);_(@_)</c:formatCode>
                <c:ptCount val="4"/>
                <c:pt idx="0">
                  <c:v>721730.62664236967</c:v>
                </c:pt>
                <c:pt idx="1">
                  <c:v>332526.68509670551</c:v>
                </c:pt>
                <c:pt idx="2">
                  <c:v>154024.19515118041</c:v>
                </c:pt>
                <c:pt idx="3">
                  <c:v>71343.004201511358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7-4E63-ADAA-71DB027A4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1</xdr:row>
      <xdr:rowOff>7620</xdr:rowOff>
    </xdr:from>
    <xdr:to>
      <xdr:col>20</xdr:col>
      <xdr:colOff>7620</xdr:colOff>
      <xdr:row>18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ECE18-504D-F339-5200-098BB2EAE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320040</xdr:colOff>
      <xdr:row>18</xdr:row>
      <xdr:rowOff>0</xdr:rowOff>
    </xdr:from>
    <xdr:to>
      <xdr:col>20</xdr:col>
      <xdr:colOff>0</xdr:colOff>
      <xdr:row>37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78F777-433B-D67A-B1B9-DC260A4FC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20" zoomScaleNormal="120" workbookViewId="0">
      <selection activeCell="B47" sqref="B47"/>
    </sheetView>
  </sheetViews>
  <sheetFormatPr baseColWidth="10" defaultColWidth="8.83203125" defaultRowHeight="15" x14ac:dyDescent="0.2"/>
  <cols>
    <col min="2" max="4" width="12.1640625" style="1" bestFit="1" customWidth="1"/>
    <col min="5" max="5" width="11.1640625" style="1" bestFit="1" customWidth="1"/>
    <col min="6" max="6" width="13.6640625" style="1" bestFit="1" customWidth="1"/>
    <col min="7" max="7" width="12.1640625" style="1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t="s">
        <v>4</v>
      </c>
      <c r="I1" t="s">
        <v>5</v>
      </c>
    </row>
    <row r="2" spans="1:9" x14ac:dyDescent="0.2">
      <c r="A2">
        <v>20</v>
      </c>
      <c r="B2" s="1">
        <f>6*$I$2*(1+H2) + 6*$I$2</f>
        <v>3120</v>
      </c>
      <c r="C2" s="1">
        <v>0</v>
      </c>
      <c r="D2" s="1">
        <v>0</v>
      </c>
      <c r="E2" s="1">
        <v>0</v>
      </c>
      <c r="F2" s="1">
        <f>SUM(B2:E2)</f>
        <v>3120</v>
      </c>
      <c r="G2" s="1">
        <f>12*I2</f>
        <v>3000</v>
      </c>
      <c r="H2">
        <f>0.08</f>
        <v>0.08</v>
      </c>
      <c r="I2">
        <v>250</v>
      </c>
    </row>
    <row r="3" spans="1:9" x14ac:dyDescent="0.2">
      <c r="A3">
        <v>21</v>
      </c>
      <c r="B3" s="1">
        <f>(6*$I$2 + B2) * (1 + $H$2) + 6*$I$2</f>
        <v>6489.6</v>
      </c>
      <c r="C3" s="1">
        <v>0</v>
      </c>
      <c r="D3" s="1">
        <v>0</v>
      </c>
      <c r="E3" s="1">
        <v>0</v>
      </c>
      <c r="F3" s="1">
        <f t="shared" ref="F3:F47" si="0">SUM(B3:E3)</f>
        <v>6489.6</v>
      </c>
      <c r="G3" s="1">
        <f>G2+12*$I$2</f>
        <v>6000</v>
      </c>
    </row>
    <row r="4" spans="1:9" x14ac:dyDescent="0.2">
      <c r="A4">
        <v>22</v>
      </c>
      <c r="B4" s="1">
        <f t="shared" ref="B4:B11" si="1">(6*$I$2 + B3) * (1 + $H$2) + 6*$I$2</f>
        <v>10128.768000000002</v>
      </c>
      <c r="C4" s="1">
        <v>0</v>
      </c>
      <c r="D4" s="1">
        <v>0</v>
      </c>
      <c r="E4" s="1">
        <v>0</v>
      </c>
      <c r="F4" s="1">
        <f t="shared" si="0"/>
        <v>10128.768000000002</v>
      </c>
      <c r="G4" s="1">
        <f t="shared" ref="G4:G47" si="2">G3+12*$I$2</f>
        <v>9000</v>
      </c>
    </row>
    <row r="5" spans="1:9" x14ac:dyDescent="0.2">
      <c r="A5">
        <v>23</v>
      </c>
      <c r="B5" s="1">
        <f t="shared" si="1"/>
        <v>14059.069440000003</v>
      </c>
      <c r="C5" s="1">
        <v>0</v>
      </c>
      <c r="D5" s="1">
        <v>0</v>
      </c>
      <c r="E5" s="1">
        <v>0</v>
      </c>
      <c r="F5" s="1">
        <f t="shared" si="0"/>
        <v>14059.069440000003</v>
      </c>
      <c r="G5" s="1">
        <f t="shared" si="2"/>
        <v>12000</v>
      </c>
    </row>
    <row r="6" spans="1:9" x14ac:dyDescent="0.2">
      <c r="A6">
        <v>24</v>
      </c>
      <c r="B6" s="1">
        <f t="shared" si="1"/>
        <v>18303.794995200005</v>
      </c>
      <c r="C6" s="1">
        <v>0</v>
      </c>
      <c r="D6" s="1">
        <v>0</v>
      </c>
      <c r="E6" s="1">
        <v>0</v>
      </c>
      <c r="F6" s="1">
        <f t="shared" si="0"/>
        <v>18303.794995200005</v>
      </c>
      <c r="G6" s="1">
        <f t="shared" si="2"/>
        <v>15000</v>
      </c>
    </row>
    <row r="7" spans="1:9" x14ac:dyDescent="0.2">
      <c r="A7">
        <v>25</v>
      </c>
      <c r="B7" s="1">
        <f t="shared" si="1"/>
        <v>22888.098594816009</v>
      </c>
      <c r="C7" s="1">
        <v>0</v>
      </c>
      <c r="D7" s="1">
        <v>0</v>
      </c>
      <c r="E7" s="1">
        <v>0</v>
      </c>
      <c r="F7" s="1">
        <f t="shared" si="0"/>
        <v>22888.098594816009</v>
      </c>
      <c r="G7" s="1">
        <f t="shared" si="2"/>
        <v>18000</v>
      </c>
    </row>
    <row r="8" spans="1:9" x14ac:dyDescent="0.2">
      <c r="A8">
        <v>26</v>
      </c>
      <c r="B8" s="1">
        <f t="shared" si="1"/>
        <v>27839.146482401291</v>
      </c>
      <c r="C8" s="1">
        <v>0</v>
      </c>
      <c r="D8" s="1">
        <v>0</v>
      </c>
      <c r="E8" s="1">
        <v>0</v>
      </c>
      <c r="F8" s="1">
        <f t="shared" si="0"/>
        <v>27839.146482401291</v>
      </c>
      <c r="G8" s="1">
        <f t="shared" si="2"/>
        <v>21000</v>
      </c>
    </row>
    <row r="9" spans="1:9" x14ac:dyDescent="0.2">
      <c r="A9">
        <v>27</v>
      </c>
      <c r="B9" s="1">
        <f t="shared" si="1"/>
        <v>33186.278200993402</v>
      </c>
      <c r="C9" s="1">
        <v>0</v>
      </c>
      <c r="D9" s="1">
        <v>0</v>
      </c>
      <c r="E9" s="1">
        <v>0</v>
      </c>
      <c r="F9" s="1">
        <f t="shared" si="0"/>
        <v>33186.278200993402</v>
      </c>
      <c r="G9" s="1">
        <f t="shared" si="2"/>
        <v>24000</v>
      </c>
    </row>
    <row r="10" spans="1:9" x14ac:dyDescent="0.2">
      <c r="A10">
        <v>28</v>
      </c>
      <c r="B10" s="1">
        <f t="shared" si="1"/>
        <v>38961.180457072878</v>
      </c>
      <c r="C10" s="1">
        <v>0</v>
      </c>
      <c r="D10" s="1">
        <v>0</v>
      </c>
      <c r="E10" s="1">
        <v>0</v>
      </c>
      <c r="F10" s="1">
        <f t="shared" si="0"/>
        <v>38961.180457072878</v>
      </c>
      <c r="G10" s="1">
        <f t="shared" si="2"/>
        <v>27000</v>
      </c>
    </row>
    <row r="11" spans="1:9" x14ac:dyDescent="0.2">
      <c r="A11">
        <v>29</v>
      </c>
      <c r="B11" s="1">
        <f t="shared" si="1"/>
        <v>45198.07489363871</v>
      </c>
      <c r="C11" s="1">
        <v>0</v>
      </c>
      <c r="D11" s="1">
        <v>0</v>
      </c>
      <c r="E11" s="1">
        <v>0</v>
      </c>
      <c r="F11" s="1">
        <f t="shared" si="0"/>
        <v>45198.07489363871</v>
      </c>
      <c r="G11" s="1">
        <f t="shared" si="2"/>
        <v>30000</v>
      </c>
    </row>
    <row r="12" spans="1:9" x14ac:dyDescent="0.2">
      <c r="A12">
        <v>30</v>
      </c>
      <c r="B12" s="1">
        <f>B11*(1+$H$2)</f>
        <v>48813.92088512981</v>
      </c>
      <c r="C12" s="1">
        <f>6*$I$2*(1+I12) + 6*$I$2</f>
        <v>3000</v>
      </c>
      <c r="D12" s="1">
        <v>0</v>
      </c>
      <c r="E12" s="1">
        <v>0</v>
      </c>
      <c r="F12" s="1">
        <f t="shared" si="0"/>
        <v>51813.92088512981</v>
      </c>
      <c r="G12" s="1">
        <f t="shared" si="2"/>
        <v>33000</v>
      </c>
    </row>
    <row r="13" spans="1:9" x14ac:dyDescent="0.2">
      <c r="A13">
        <v>31</v>
      </c>
      <c r="B13" s="1">
        <f t="shared" ref="B13:B47" si="3">B12*(1+$H$2)</f>
        <v>52719.034555940198</v>
      </c>
      <c r="C13" s="1">
        <f>(6*$I$2 + C12) * (1 + $H$2) + 6*$I$2</f>
        <v>6360</v>
      </c>
      <c r="D13" s="1">
        <v>0</v>
      </c>
      <c r="E13" s="1">
        <v>0</v>
      </c>
      <c r="F13" s="1">
        <f t="shared" si="0"/>
        <v>59079.034555940198</v>
      </c>
      <c r="G13" s="1">
        <f t="shared" si="2"/>
        <v>36000</v>
      </c>
    </row>
    <row r="14" spans="1:9" x14ac:dyDescent="0.2">
      <c r="A14">
        <v>32</v>
      </c>
      <c r="B14" s="1">
        <f t="shared" si="3"/>
        <v>56936.557320415421</v>
      </c>
      <c r="C14" s="1">
        <f t="shared" ref="C14:C21" si="4">(6*$I$2 + C13) * (1 + $H$2) + 6*$I$2</f>
        <v>9988.8000000000011</v>
      </c>
      <c r="D14" s="1">
        <v>0</v>
      </c>
      <c r="E14" s="1">
        <v>0</v>
      </c>
      <c r="F14" s="1">
        <f t="shared" si="0"/>
        <v>66925.357320415424</v>
      </c>
      <c r="G14" s="1">
        <f t="shared" si="2"/>
        <v>39000</v>
      </c>
    </row>
    <row r="15" spans="1:9" x14ac:dyDescent="0.2">
      <c r="A15">
        <v>33</v>
      </c>
      <c r="B15" s="1">
        <f t="shared" si="3"/>
        <v>61491.481906048655</v>
      </c>
      <c r="C15" s="1">
        <f t="shared" si="4"/>
        <v>13907.904000000002</v>
      </c>
      <c r="D15" s="1">
        <v>0</v>
      </c>
      <c r="E15" s="1">
        <v>0</v>
      </c>
      <c r="F15" s="1">
        <f t="shared" si="0"/>
        <v>75399.385906048657</v>
      </c>
      <c r="G15" s="1">
        <f t="shared" si="2"/>
        <v>42000</v>
      </c>
    </row>
    <row r="16" spans="1:9" x14ac:dyDescent="0.2">
      <c r="A16">
        <v>34</v>
      </c>
      <c r="B16" s="1">
        <f t="shared" si="3"/>
        <v>66410.800458532554</v>
      </c>
      <c r="C16" s="1">
        <f t="shared" si="4"/>
        <v>18140.536320000003</v>
      </c>
      <c r="D16" s="1">
        <v>0</v>
      </c>
      <c r="E16" s="1">
        <v>0</v>
      </c>
      <c r="F16" s="1">
        <f t="shared" si="0"/>
        <v>84551.336778532554</v>
      </c>
      <c r="G16" s="1">
        <f t="shared" si="2"/>
        <v>45000</v>
      </c>
    </row>
    <row r="17" spans="1:7" x14ac:dyDescent="0.2">
      <c r="A17">
        <v>35</v>
      </c>
      <c r="B17" s="1">
        <f t="shared" si="3"/>
        <v>71723.664495215169</v>
      </c>
      <c r="C17" s="1">
        <f t="shared" si="4"/>
        <v>22711.779225600003</v>
      </c>
      <c r="D17" s="1">
        <v>0</v>
      </c>
      <c r="E17" s="1">
        <v>0</v>
      </c>
      <c r="F17" s="1">
        <f t="shared" si="0"/>
        <v>94435.443720815179</v>
      </c>
      <c r="G17" s="1">
        <f t="shared" si="2"/>
        <v>48000</v>
      </c>
    </row>
    <row r="18" spans="1:7" x14ac:dyDescent="0.2">
      <c r="A18">
        <v>36</v>
      </c>
      <c r="B18" s="1">
        <f t="shared" si="3"/>
        <v>77461.557654832388</v>
      </c>
      <c r="C18" s="1">
        <f t="shared" si="4"/>
        <v>27648.721563648003</v>
      </c>
      <c r="D18" s="1">
        <v>0</v>
      </c>
      <c r="E18" s="1">
        <v>0</v>
      </c>
      <c r="F18" s="1">
        <f t="shared" si="0"/>
        <v>105110.2792184804</v>
      </c>
      <c r="G18" s="1">
        <f t="shared" si="2"/>
        <v>51000</v>
      </c>
    </row>
    <row r="19" spans="1:7" x14ac:dyDescent="0.2">
      <c r="A19">
        <v>37</v>
      </c>
      <c r="B19" s="1">
        <f t="shared" si="3"/>
        <v>83658.482267218991</v>
      </c>
      <c r="C19" s="1">
        <f t="shared" si="4"/>
        <v>32980.61928873985</v>
      </c>
      <c r="D19" s="1">
        <v>0</v>
      </c>
      <c r="E19" s="1">
        <v>0</v>
      </c>
      <c r="F19" s="1">
        <f t="shared" si="0"/>
        <v>116639.10155595884</v>
      </c>
      <c r="G19" s="1">
        <f t="shared" si="2"/>
        <v>54000</v>
      </c>
    </row>
    <row r="20" spans="1:7" x14ac:dyDescent="0.2">
      <c r="A20">
        <v>38</v>
      </c>
      <c r="B20" s="1">
        <f t="shared" si="3"/>
        <v>90351.160848596512</v>
      </c>
      <c r="C20" s="1">
        <f t="shared" si="4"/>
        <v>38739.068831839038</v>
      </c>
      <c r="D20" s="1">
        <v>0</v>
      </c>
      <c r="E20" s="1">
        <v>0</v>
      </c>
      <c r="F20" s="1">
        <f t="shared" si="0"/>
        <v>129090.22968043556</v>
      </c>
      <c r="G20" s="1">
        <f t="shared" si="2"/>
        <v>57000</v>
      </c>
    </row>
    <row r="21" spans="1:7" x14ac:dyDescent="0.2">
      <c r="A21">
        <v>39</v>
      </c>
      <c r="B21" s="1">
        <f t="shared" si="3"/>
        <v>97579.253716484236</v>
      </c>
      <c r="C21" s="1">
        <f t="shared" si="4"/>
        <v>44958.194338386165</v>
      </c>
      <c r="D21" s="1">
        <v>0</v>
      </c>
      <c r="E21" s="1">
        <v>0</v>
      </c>
      <c r="F21" s="1">
        <f t="shared" si="0"/>
        <v>142537.44805487042</v>
      </c>
      <c r="G21" s="1">
        <f t="shared" si="2"/>
        <v>60000</v>
      </c>
    </row>
    <row r="22" spans="1:7" x14ac:dyDescent="0.2">
      <c r="A22">
        <v>40</v>
      </c>
      <c r="B22" s="1">
        <f t="shared" si="3"/>
        <v>105385.59401380298</v>
      </c>
      <c r="C22" s="1">
        <f>C21*(1+$H$2)</f>
        <v>48554.849885457064</v>
      </c>
      <c r="D22" s="1">
        <f>6*$I$2*(1+J22) + 6*$I$2</f>
        <v>3000</v>
      </c>
      <c r="E22" s="1">
        <v>0</v>
      </c>
      <c r="F22" s="1">
        <f t="shared" si="0"/>
        <v>156940.44389926005</v>
      </c>
      <c r="G22" s="1">
        <f t="shared" si="2"/>
        <v>63000</v>
      </c>
    </row>
    <row r="23" spans="1:7" x14ac:dyDescent="0.2">
      <c r="A23">
        <v>41</v>
      </c>
      <c r="B23" s="1">
        <f t="shared" si="3"/>
        <v>113816.44153490724</v>
      </c>
      <c r="C23" s="1">
        <f t="shared" ref="C23:C47" si="5">C22*(1+$H$2)</f>
        <v>52439.237876293635</v>
      </c>
      <c r="D23" s="1">
        <f>(6*$I$2 + D22) * (1 + $H$2) + 6*$I$2</f>
        <v>6360</v>
      </c>
      <c r="E23" s="1">
        <v>0</v>
      </c>
      <c r="F23" s="1">
        <f t="shared" si="0"/>
        <v>172615.67941120086</v>
      </c>
      <c r="G23" s="1">
        <f t="shared" si="2"/>
        <v>66000</v>
      </c>
    </row>
    <row r="24" spans="1:7" x14ac:dyDescent="0.2">
      <c r="A24">
        <v>42</v>
      </c>
      <c r="B24" s="1">
        <f t="shared" si="3"/>
        <v>122921.75685769983</v>
      </c>
      <c r="C24" s="1">
        <f t="shared" si="5"/>
        <v>56634.376906397127</v>
      </c>
      <c r="D24" s="1">
        <f t="shared" ref="D24:D31" si="6">(6*$I$2 + D23) * (1 + $H$2) + 6*$I$2</f>
        <v>9988.8000000000011</v>
      </c>
      <c r="E24" s="1">
        <v>0</v>
      </c>
      <c r="F24" s="1">
        <f t="shared" si="0"/>
        <v>189544.93376409693</v>
      </c>
      <c r="G24" s="1">
        <f t="shared" si="2"/>
        <v>69000</v>
      </c>
    </row>
    <row r="25" spans="1:7" x14ac:dyDescent="0.2">
      <c r="A25">
        <v>43</v>
      </c>
      <c r="B25" s="1">
        <f t="shared" si="3"/>
        <v>132755.49740631582</v>
      </c>
      <c r="C25" s="1">
        <f t="shared" si="5"/>
        <v>61165.127058908904</v>
      </c>
      <c r="D25" s="1">
        <f t="shared" si="6"/>
        <v>13907.904000000002</v>
      </c>
      <c r="E25" s="1">
        <v>0</v>
      </c>
      <c r="F25" s="1">
        <f t="shared" si="0"/>
        <v>207828.52846522472</v>
      </c>
      <c r="G25" s="1">
        <f t="shared" si="2"/>
        <v>72000</v>
      </c>
    </row>
    <row r="26" spans="1:7" x14ac:dyDescent="0.2">
      <c r="A26">
        <v>44</v>
      </c>
      <c r="B26" s="1">
        <f t="shared" si="3"/>
        <v>143375.93719882108</v>
      </c>
      <c r="C26" s="1">
        <f t="shared" si="5"/>
        <v>66058.337223621624</v>
      </c>
      <c r="D26" s="1">
        <f t="shared" si="6"/>
        <v>18140.536320000003</v>
      </c>
      <c r="E26" s="1">
        <v>0</v>
      </c>
      <c r="F26" s="1">
        <f t="shared" si="0"/>
        <v>227574.81074244273</v>
      </c>
      <c r="G26" s="1">
        <f t="shared" si="2"/>
        <v>75000</v>
      </c>
    </row>
    <row r="27" spans="1:7" x14ac:dyDescent="0.2">
      <c r="A27">
        <v>45</v>
      </c>
      <c r="B27" s="1">
        <f t="shared" si="3"/>
        <v>154846.01217472678</v>
      </c>
      <c r="C27" s="1">
        <f t="shared" si="5"/>
        <v>71343.004201511358</v>
      </c>
      <c r="D27" s="1">
        <f t="shared" si="6"/>
        <v>22711.779225600003</v>
      </c>
      <c r="E27" s="1">
        <v>0</v>
      </c>
      <c r="F27" s="1">
        <f t="shared" si="0"/>
        <v>248900.79560183815</v>
      </c>
      <c r="G27" s="1">
        <f t="shared" si="2"/>
        <v>78000</v>
      </c>
    </row>
    <row r="28" spans="1:7" x14ac:dyDescent="0.2">
      <c r="A28">
        <v>46</v>
      </c>
      <c r="B28" s="1">
        <f t="shared" si="3"/>
        <v>167233.69314870494</v>
      </c>
      <c r="C28" s="1">
        <f t="shared" si="5"/>
        <v>77050.444537632269</v>
      </c>
      <c r="D28" s="1">
        <f t="shared" si="6"/>
        <v>27648.721563648003</v>
      </c>
      <c r="E28" s="1">
        <v>0</v>
      </c>
      <c r="F28" s="1">
        <f t="shared" si="0"/>
        <v>271932.85924998525</v>
      </c>
      <c r="G28" s="1">
        <f t="shared" si="2"/>
        <v>81000</v>
      </c>
    </row>
    <row r="29" spans="1:7" x14ac:dyDescent="0.2">
      <c r="A29">
        <v>47</v>
      </c>
      <c r="B29" s="1">
        <f t="shared" si="3"/>
        <v>180612.38860060135</v>
      </c>
      <c r="C29" s="1">
        <f t="shared" si="5"/>
        <v>83214.480100642861</v>
      </c>
      <c r="D29" s="1">
        <f t="shared" si="6"/>
        <v>32980.61928873985</v>
      </c>
      <c r="E29" s="1">
        <v>0</v>
      </c>
      <c r="F29" s="1">
        <f t="shared" si="0"/>
        <v>296807.4879899841</v>
      </c>
      <c r="G29" s="1">
        <f t="shared" si="2"/>
        <v>84000</v>
      </c>
    </row>
    <row r="30" spans="1:7" x14ac:dyDescent="0.2">
      <c r="A30">
        <v>48</v>
      </c>
      <c r="B30" s="1">
        <f t="shared" si="3"/>
        <v>195061.37968864947</v>
      </c>
      <c r="C30" s="1">
        <f t="shared" si="5"/>
        <v>89871.63850869429</v>
      </c>
      <c r="D30" s="1">
        <f t="shared" si="6"/>
        <v>38739.068831839038</v>
      </c>
      <c r="E30" s="1">
        <v>0</v>
      </c>
      <c r="F30" s="1">
        <f t="shared" si="0"/>
        <v>323672.08702918276</v>
      </c>
      <c r="G30" s="1">
        <f t="shared" si="2"/>
        <v>87000</v>
      </c>
    </row>
    <row r="31" spans="1:7" x14ac:dyDescent="0.2">
      <c r="A31">
        <v>49</v>
      </c>
      <c r="B31" s="1">
        <f t="shared" si="3"/>
        <v>210666.29006374144</v>
      </c>
      <c r="C31" s="1">
        <f t="shared" si="5"/>
        <v>97061.36958938984</v>
      </c>
      <c r="D31" s="1">
        <f t="shared" si="6"/>
        <v>44958.194338386165</v>
      </c>
      <c r="E31" s="1">
        <v>0</v>
      </c>
      <c r="F31" s="1">
        <f t="shared" si="0"/>
        <v>352685.85399151745</v>
      </c>
      <c r="G31" s="1">
        <f t="shared" si="2"/>
        <v>90000</v>
      </c>
    </row>
    <row r="32" spans="1:7" x14ac:dyDescent="0.2">
      <c r="A32">
        <v>50</v>
      </c>
      <c r="B32" s="1">
        <f t="shared" si="3"/>
        <v>227519.59326884078</v>
      </c>
      <c r="C32" s="1">
        <f t="shared" si="5"/>
        <v>104826.27915654103</v>
      </c>
      <c r="D32" s="1">
        <f>D31*(1+$H$2)</f>
        <v>48554.849885457064</v>
      </c>
      <c r="E32" s="1">
        <f>6*$I$2*(1+K32) + 6*$I$2</f>
        <v>3000</v>
      </c>
      <c r="F32" s="1">
        <f t="shared" si="0"/>
        <v>383900.72231083887</v>
      </c>
      <c r="G32" s="1">
        <f t="shared" si="2"/>
        <v>93000</v>
      </c>
    </row>
    <row r="33" spans="1:7" x14ac:dyDescent="0.2">
      <c r="A33">
        <v>51</v>
      </c>
      <c r="B33" s="1">
        <f t="shared" si="3"/>
        <v>245721.16073034806</v>
      </c>
      <c r="C33" s="1">
        <f t="shared" si="5"/>
        <v>113212.38148906433</v>
      </c>
      <c r="D33" s="1">
        <f t="shared" ref="D33:D47" si="7">D32*(1+$H$2)</f>
        <v>52439.237876293635</v>
      </c>
      <c r="E33" s="1">
        <f>(6*$I$2 + E32) * (1 + $H$2) + 6*$I$2</f>
        <v>6360</v>
      </c>
      <c r="F33" s="1">
        <f t="shared" si="0"/>
        <v>417732.78009570605</v>
      </c>
      <c r="G33" s="1">
        <f t="shared" si="2"/>
        <v>96000</v>
      </c>
    </row>
    <row r="34" spans="1:7" x14ac:dyDescent="0.2">
      <c r="A34">
        <v>52</v>
      </c>
      <c r="B34" s="1">
        <f t="shared" si="3"/>
        <v>265378.85358877591</v>
      </c>
      <c r="C34" s="1">
        <f t="shared" si="5"/>
        <v>122269.37200818949</v>
      </c>
      <c r="D34" s="1">
        <f t="shared" si="7"/>
        <v>56634.376906397127</v>
      </c>
      <c r="E34" s="1">
        <f t="shared" ref="E34:E41" si="8">(6*$I$2 + E33) * (1 + $H$2) + 6*$I$2</f>
        <v>9988.8000000000011</v>
      </c>
      <c r="F34" s="1">
        <f t="shared" si="0"/>
        <v>454271.40250336251</v>
      </c>
      <c r="G34" s="1">
        <f t="shared" si="2"/>
        <v>99000</v>
      </c>
    </row>
    <row r="35" spans="1:7" x14ac:dyDescent="0.2">
      <c r="A35">
        <v>53</v>
      </c>
      <c r="B35" s="1">
        <f t="shared" si="3"/>
        <v>286609.161875878</v>
      </c>
      <c r="C35" s="1">
        <f t="shared" si="5"/>
        <v>132050.92176884465</v>
      </c>
      <c r="D35" s="1">
        <f t="shared" si="7"/>
        <v>61165.127058908904</v>
      </c>
      <c r="E35" s="1">
        <f t="shared" si="8"/>
        <v>13907.904000000002</v>
      </c>
      <c r="F35" s="1">
        <f t="shared" si="0"/>
        <v>493733.11470363155</v>
      </c>
      <c r="G35" s="1">
        <f t="shared" si="2"/>
        <v>102000</v>
      </c>
    </row>
    <row r="36" spans="1:7" x14ac:dyDescent="0.2">
      <c r="A36">
        <v>54</v>
      </c>
      <c r="B36" s="1">
        <f t="shared" si="3"/>
        <v>309537.89482594823</v>
      </c>
      <c r="C36" s="1">
        <f t="shared" si="5"/>
        <v>142614.99551035222</v>
      </c>
      <c r="D36" s="1">
        <f t="shared" si="7"/>
        <v>66058.337223621624</v>
      </c>
      <c r="E36" s="1">
        <f t="shared" si="8"/>
        <v>18140.536320000003</v>
      </c>
      <c r="F36" s="1">
        <f t="shared" si="0"/>
        <v>536351.7638799221</v>
      </c>
      <c r="G36" s="1">
        <f t="shared" si="2"/>
        <v>105000</v>
      </c>
    </row>
    <row r="37" spans="1:7" x14ac:dyDescent="0.2">
      <c r="A37">
        <v>55</v>
      </c>
      <c r="B37" s="1">
        <f t="shared" si="3"/>
        <v>334300.92641202413</v>
      </c>
      <c r="C37" s="1">
        <f t="shared" si="5"/>
        <v>154024.19515118041</v>
      </c>
      <c r="D37" s="1">
        <f t="shared" si="7"/>
        <v>71343.004201511358</v>
      </c>
      <c r="E37" s="1">
        <f t="shared" si="8"/>
        <v>22711.779225600003</v>
      </c>
      <c r="F37" s="1">
        <f t="shared" si="0"/>
        <v>582379.9049903159</v>
      </c>
      <c r="G37" s="1">
        <f t="shared" si="2"/>
        <v>108000</v>
      </c>
    </row>
    <row r="38" spans="1:7" x14ac:dyDescent="0.2">
      <c r="A38">
        <v>56</v>
      </c>
      <c r="B38" s="1">
        <f t="shared" si="3"/>
        <v>361045.00052498607</v>
      </c>
      <c r="C38" s="1">
        <f t="shared" si="5"/>
        <v>166346.13076327485</v>
      </c>
      <c r="D38" s="1">
        <f t="shared" si="7"/>
        <v>77050.444537632269</v>
      </c>
      <c r="E38" s="1">
        <f t="shared" si="8"/>
        <v>27648.721563648003</v>
      </c>
      <c r="F38" s="1">
        <f t="shared" si="0"/>
        <v>632090.29738954117</v>
      </c>
      <c r="G38" s="1">
        <f t="shared" si="2"/>
        <v>111000</v>
      </c>
    </row>
    <row r="39" spans="1:7" x14ac:dyDescent="0.2">
      <c r="A39">
        <v>57</v>
      </c>
      <c r="B39" s="1">
        <f t="shared" si="3"/>
        <v>389928.60056698497</v>
      </c>
      <c r="C39" s="1">
        <f t="shared" si="5"/>
        <v>179653.82122433686</v>
      </c>
      <c r="D39" s="1">
        <f t="shared" si="7"/>
        <v>83214.480100642861</v>
      </c>
      <c r="E39" s="1">
        <f t="shared" si="8"/>
        <v>32980.61928873985</v>
      </c>
      <c r="F39" s="1">
        <f t="shared" si="0"/>
        <v>685777.52118070459</v>
      </c>
      <c r="G39" s="1">
        <f t="shared" si="2"/>
        <v>114000</v>
      </c>
    </row>
    <row r="40" spans="1:7" x14ac:dyDescent="0.2">
      <c r="A40">
        <v>58</v>
      </c>
      <c r="B40" s="1">
        <f t="shared" si="3"/>
        <v>421122.88861234381</v>
      </c>
      <c r="C40" s="1">
        <f t="shared" si="5"/>
        <v>194026.12692228382</v>
      </c>
      <c r="D40" s="1">
        <f t="shared" si="7"/>
        <v>89871.63850869429</v>
      </c>
      <c r="E40" s="1">
        <f t="shared" si="8"/>
        <v>38739.068831839038</v>
      </c>
      <c r="F40" s="1">
        <f t="shared" si="0"/>
        <v>743759.72287516086</v>
      </c>
      <c r="G40" s="1">
        <f t="shared" si="2"/>
        <v>117000</v>
      </c>
    </row>
    <row r="41" spans="1:7" x14ac:dyDescent="0.2">
      <c r="A41">
        <v>59</v>
      </c>
      <c r="B41" s="1">
        <f t="shared" si="3"/>
        <v>454812.71970133134</v>
      </c>
      <c r="C41" s="1">
        <f t="shared" si="5"/>
        <v>209548.21707606653</v>
      </c>
      <c r="D41" s="1">
        <f t="shared" si="7"/>
        <v>97061.36958938984</v>
      </c>
      <c r="E41" s="1">
        <f t="shared" si="8"/>
        <v>44958.194338386165</v>
      </c>
      <c r="F41" s="1">
        <f t="shared" si="0"/>
        <v>806380.50070517394</v>
      </c>
      <c r="G41" s="1">
        <f t="shared" si="2"/>
        <v>120000</v>
      </c>
    </row>
    <row r="42" spans="1:7" x14ac:dyDescent="0.2">
      <c r="A42">
        <v>60</v>
      </c>
      <c r="B42" s="1">
        <f t="shared" si="3"/>
        <v>491197.73727743787</v>
      </c>
      <c r="C42" s="1">
        <f t="shared" si="5"/>
        <v>226312.07444215188</v>
      </c>
      <c r="D42" s="1">
        <f t="shared" si="7"/>
        <v>104826.27915654103</v>
      </c>
      <c r="E42" s="1">
        <f t="shared" ref="E42:E47" si="9">E41*(1+$H$2)</f>
        <v>48554.849885457064</v>
      </c>
      <c r="F42" s="1">
        <f t="shared" si="0"/>
        <v>870890.94076158782</v>
      </c>
      <c r="G42" s="1">
        <f t="shared" si="2"/>
        <v>123000</v>
      </c>
    </row>
    <row r="43" spans="1:7" x14ac:dyDescent="0.2">
      <c r="A43">
        <v>61</v>
      </c>
      <c r="B43" s="1">
        <f t="shared" si="3"/>
        <v>530493.55625963293</v>
      </c>
      <c r="C43" s="1">
        <f t="shared" si="5"/>
        <v>244417.04039752405</v>
      </c>
      <c r="D43" s="1">
        <f t="shared" si="7"/>
        <v>113212.38148906433</v>
      </c>
      <c r="E43" s="1">
        <f t="shared" si="9"/>
        <v>52439.237876293635</v>
      </c>
      <c r="F43" s="1">
        <f t="shared" si="0"/>
        <v>940562.21602251485</v>
      </c>
      <c r="G43" s="1">
        <f t="shared" si="2"/>
        <v>126000</v>
      </c>
    </row>
    <row r="44" spans="1:7" x14ac:dyDescent="0.2">
      <c r="A44">
        <v>62</v>
      </c>
      <c r="B44" s="1">
        <f t="shared" si="3"/>
        <v>572933.04076040362</v>
      </c>
      <c r="C44" s="1">
        <f t="shared" si="5"/>
        <v>263970.40362932597</v>
      </c>
      <c r="D44" s="1">
        <f t="shared" si="7"/>
        <v>122269.37200818949</v>
      </c>
      <c r="E44" s="1">
        <f t="shared" si="9"/>
        <v>56634.376906397127</v>
      </c>
      <c r="F44" s="1">
        <f t="shared" si="0"/>
        <v>1015807.1933043161</v>
      </c>
      <c r="G44" s="1">
        <f t="shared" si="2"/>
        <v>129000</v>
      </c>
    </row>
    <row r="45" spans="1:7" x14ac:dyDescent="0.2">
      <c r="A45">
        <v>63</v>
      </c>
      <c r="B45" s="1">
        <f t="shared" si="3"/>
        <v>618767.68402123591</v>
      </c>
      <c r="C45" s="1">
        <f t="shared" si="5"/>
        <v>285088.03591967205</v>
      </c>
      <c r="D45" s="1">
        <f t="shared" si="7"/>
        <v>132050.92176884465</v>
      </c>
      <c r="E45" s="1">
        <f t="shared" si="9"/>
        <v>61165.127058908904</v>
      </c>
      <c r="F45" s="1">
        <f t="shared" si="0"/>
        <v>1097071.7687686614</v>
      </c>
      <c r="G45" s="1">
        <f t="shared" si="2"/>
        <v>132000</v>
      </c>
    </row>
    <row r="46" spans="1:7" x14ac:dyDescent="0.2">
      <c r="A46">
        <v>64</v>
      </c>
      <c r="B46" s="1">
        <f t="shared" si="3"/>
        <v>668269.09874293488</v>
      </c>
      <c r="C46" s="1">
        <f t="shared" si="5"/>
        <v>307895.07879324583</v>
      </c>
      <c r="D46" s="1">
        <f t="shared" si="7"/>
        <v>142614.99551035222</v>
      </c>
      <c r="E46" s="1">
        <f t="shared" si="9"/>
        <v>66058.337223621624</v>
      </c>
      <c r="F46" s="1">
        <f t="shared" si="0"/>
        <v>1184837.5102701546</v>
      </c>
      <c r="G46" s="1">
        <f t="shared" si="2"/>
        <v>135000</v>
      </c>
    </row>
    <row r="47" spans="1:7" x14ac:dyDescent="0.2">
      <c r="A47">
        <v>65</v>
      </c>
      <c r="B47" s="1">
        <f t="shared" si="3"/>
        <v>721730.62664236967</v>
      </c>
      <c r="C47" s="1">
        <f t="shared" si="5"/>
        <v>332526.68509670551</v>
      </c>
      <c r="D47" s="1">
        <f t="shared" si="7"/>
        <v>154024.19515118041</v>
      </c>
      <c r="E47" s="1">
        <f t="shared" si="9"/>
        <v>71343.004201511358</v>
      </c>
      <c r="F47" s="1">
        <f t="shared" si="0"/>
        <v>1279624.5110917671</v>
      </c>
      <c r="G47" s="1">
        <f t="shared" si="2"/>
        <v>138000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Stephanie Stewart</cp:lastModifiedBy>
  <dcterms:created xsi:type="dcterms:W3CDTF">2015-06-05T18:17:20Z</dcterms:created>
  <dcterms:modified xsi:type="dcterms:W3CDTF">2022-09-01T01:20:52Z</dcterms:modified>
</cp:coreProperties>
</file>