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xl/externalLinks/externalLink1.xml" ContentType="application/vnd.openxmlformats-officedocument.spreadsheetml.externalLink+xml"/>
  <Override PartName="/xl/connections.xml" ContentType="application/vnd.openxmlformats-officedocument.spreadsheetml.connection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0341"/>
  <workbookPr codeName="ThisWorkbook" defaultThemeVersion="166925"/>
  <mc:AlternateContent xmlns:mc="http://schemas.openxmlformats.org/markup-compatibility/2006">
    <mc:Choice Requires="x15">
      <x15ac:absPath xmlns:x15ac="http://schemas.microsoft.com/office/spreadsheetml/2010/11/ac" url="C:\Users\o6365904\PycharmProjects\phase3\data\_in\"/>
    </mc:Choice>
  </mc:AlternateContent>
  <bookViews>
    <workbookView xWindow="0" yWindow="0" windowWidth="19200" windowHeight="10785" tabRatio="847" activeTab="3"/>
  </bookViews>
  <sheets>
    <sheet name="process_ref" sheetId="3" r:id="rId2"/>
    <sheet name="m4net" sheetId="43" r:id="rId3"/>
    <sheet name="MoM" sheetId="12" r:id="rId4"/>
    <sheet name="interfaces" sheetId="44" r:id="rId5"/>
    <sheet name="domain_ref" sheetId="16" r:id="rId6"/>
  </sheets>
  <externalReferences>
    <externalReference r:id="rId10"/>
  </externalReferences>
  <definedNames>
    <definedName name="_xlnm._FilterDatabase" localSheetId="4" hidden="1">domain_ref!$M$1:$O$1</definedName>
    <definedName name="_xlnm._FilterDatabase" localSheetId="3" hidden="1">interfaces!$A$1:$S$64</definedName>
    <definedName name="_xlnm._FilterDatabase" localSheetId="1" hidden="1">m4net!$A$1:$H$933</definedName>
    <definedName name="_xlnm._FilterDatabase" localSheetId="2" hidden="1">MoM!$A$1:$R$335</definedName>
    <definedName name="תהליכים">[1]Sheet1!$F$24:$F$56</definedName>
    <definedName name="תרחישים">[1]Sheet1!$F$13:$F$21</definedName>
  </definedNames>
  <calcPr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2" i="3" l="1"/>
</calcChain>
</file>

<file path=xl/connections.xml><?xml version="1.0" encoding="utf-8"?>
<connections xmlns="http://schemas.openxmlformats.org/spreadsheetml/2006/main">
  <connection id="1" keepAlive="1" name="Query - scm_tasks" description="Connection to the 'scm_tasks' query in the workbook." type="5" refreshedVersion="6" background="1" saveData="1">
    <dbPr connection="Provider=Microsoft.Mashup.OleDb.1;Data Source=$Workbook$;Location=SCM_Tasks;Extended Properties=&quot;&quot;" command="SELECT * FROM [scm_tasks]"/>
  </connection>
</connections>
</file>

<file path=xl/sharedStrings.xml><?xml version="1.0" encoding="utf-8"?>
<sst xmlns="http://schemas.openxmlformats.org/spreadsheetml/2006/main" count="7425" uniqueCount="2395">
  <si>
    <t>סטאטוס BP</t>
  </si>
  <si>
    <t>2 - בעבודה</t>
  </si>
  <si>
    <t>אמל"ח</t>
  </si>
  <si>
    <t xml:space="preserve">3 - ממתין להצגה </t>
  </si>
  <si>
    <t>ממשקים</t>
  </si>
  <si>
    <t>BP</t>
  </si>
  <si>
    <t>RN</t>
  </si>
  <si>
    <t>ואל</t>
  </si>
  <si>
    <t>4 - סיכום מסמכי BP</t>
  </si>
  <si>
    <t>הרשאות</t>
  </si>
  <si>
    <t>WMS</t>
  </si>
  <si>
    <t>01</t>
  </si>
  <si>
    <t>02</t>
  </si>
  <si>
    <t>03</t>
  </si>
  <si>
    <t>04</t>
  </si>
  <si>
    <t>06</t>
  </si>
  <si>
    <t>07</t>
  </si>
  <si>
    <t>10</t>
  </si>
  <si>
    <t>waiting</t>
  </si>
  <si>
    <t>03: אחזקה</t>
  </si>
  <si>
    <t>04: תקציב ורכש</t>
  </si>
  <si>
    <t>בעבודה</t>
  </si>
  <si>
    <t>10: רחבי</t>
  </si>
  <si>
    <t>01.02: ערכות</t>
  </si>
  <si>
    <t>01.03: חיובים וזיכויים</t>
  </si>
  <si>
    <t>01.04: השקעות ופירוקים</t>
  </si>
  <si>
    <t>01.06: אחסנה</t>
  </si>
  <si>
    <t>01.09: 1003</t>
  </si>
  <si>
    <t>01.15: כושרים</t>
  </si>
  <si>
    <t>01.16: המרות טכניות</t>
  </si>
  <si>
    <t>01.17: סדרות</t>
  </si>
  <si>
    <t>01.18: בימ"לים</t>
  </si>
  <si>
    <t>02.01: מבנה ארגוני -  שרשרת</t>
  </si>
  <si>
    <t>02.04: ויסות פנים ובין מרחבים</t>
  </si>
  <si>
    <t>02.08: מכירות</t>
  </si>
  <si>
    <t>02.11: החלפות</t>
  </si>
  <si>
    <t>02.12: תיקונים</t>
  </si>
  <si>
    <t>02.13: השאלות</t>
  </si>
  <si>
    <t>02.21: רענון ערכות של יחידות</t>
  </si>
  <si>
    <t>02.23: MRP</t>
  </si>
  <si>
    <t>domain_id</t>
  </si>
  <si>
    <t>02.18: טיפול בהפרשים</t>
  </si>
  <si>
    <t>10.01: ממשק עיתוד</t>
  </si>
  <si>
    <t>01.11: ספירות מלאי, טיפול בהפרשים ואובדנים</t>
  </si>
  <si>
    <t>due_date</t>
  </si>
  <si>
    <t>בוצע</t>
  </si>
  <si>
    <t>אבי פרישמן</t>
  </si>
  <si>
    <t>בוטל</t>
  </si>
  <si>
    <t>טרם החל</t>
  </si>
  <si>
    <t>Name</t>
  </si>
  <si>
    <t>process_id</t>
  </si>
  <si>
    <t>task_notes</t>
  </si>
  <si>
    <t>02.06: החזרות מיחידות</t>
  </si>
  <si>
    <t>02.02: אספקה ליחידות</t>
  </si>
  <si>
    <t>בתהליך</t>
  </si>
  <si>
    <t>ממתין לתשובה</t>
  </si>
  <si>
    <t>publish</t>
  </si>
  <si>
    <t>01.01</t>
  </si>
  <si>
    <t>01.02</t>
  </si>
  <si>
    <t>01.03</t>
  </si>
  <si>
    <t>01.04</t>
  </si>
  <si>
    <t>01.05</t>
  </si>
  <si>
    <t>01.06</t>
  </si>
  <si>
    <t>01.07</t>
  </si>
  <si>
    <t>01.09</t>
  </si>
  <si>
    <t>01.11</t>
  </si>
  <si>
    <t>01.12</t>
  </si>
  <si>
    <t>01.14</t>
  </si>
  <si>
    <t>01.15</t>
  </si>
  <si>
    <t>01.16</t>
  </si>
  <si>
    <t>01.17</t>
  </si>
  <si>
    <t>01.18</t>
  </si>
  <si>
    <t>02.01</t>
  </si>
  <si>
    <t>02.02</t>
  </si>
  <si>
    <t>02.04</t>
  </si>
  <si>
    <t>02.06</t>
  </si>
  <si>
    <t>02.08</t>
  </si>
  <si>
    <t>02.11</t>
  </si>
  <si>
    <t>02.12</t>
  </si>
  <si>
    <t>02.13</t>
  </si>
  <si>
    <t>02.18</t>
  </si>
  <si>
    <t>02.21</t>
  </si>
  <si>
    <t>02.23</t>
  </si>
  <si>
    <t>02.24</t>
  </si>
  <si>
    <t>04.01</t>
  </si>
  <si>
    <t>10.01</t>
  </si>
  <si>
    <t>10.02</t>
  </si>
  <si>
    <t>10.05</t>
  </si>
  <si>
    <t>process</t>
  </si>
  <si>
    <t>INT</t>
  </si>
  <si>
    <t>05</t>
  </si>
  <si>
    <t>no</t>
  </si>
  <si>
    <t>status</t>
  </si>
  <si>
    <t>original</t>
  </si>
  <si>
    <t>נדרש לבחון מול הזכיין חסימה אוטומטית</t>
  </si>
  <si>
    <t>parent</t>
  </si>
  <si>
    <t>מע’ זכיין מובילה מחסן מלאי באחריות זכיין שיקוף חסימת המלאי  במע' SAP נדרש להחליט  באיזה רמה יסוכם בדיון מבנה ארגוני (אתר / אתר אחסון)</t>
  </si>
  <si>
    <t>02.02.BP.01</t>
  </si>
  <si>
    <t>02.06.BP.01</t>
  </si>
  <si>
    <t>02.12.BP.01</t>
  </si>
  <si>
    <t>02.11.BP.01</t>
  </si>
  <si>
    <t>02.01.BP.01</t>
  </si>
  <si>
    <t>02.08.BP.01</t>
  </si>
  <si>
    <t>02.13.BP.01</t>
  </si>
  <si>
    <t>02.18.BP.01</t>
  </si>
  <si>
    <t>02.23.BP.01</t>
  </si>
  <si>
    <t>פריאל ישי</t>
  </si>
  <si>
    <t>01: מלאי ואחסנה</t>
  </si>
  <si>
    <t>constant</t>
  </si>
  <si>
    <t>02.04.BP.01</t>
  </si>
  <si>
    <t>p_rule</t>
  </si>
  <si>
    <t>Work</t>
  </si>
  <si>
    <t>כתיבת מסמך דרישות הממשק</t>
  </si>
  <si>
    <t>Priority</t>
  </si>
  <si>
    <t>Deadline</t>
  </si>
  <si>
    <t>פריאל</t>
  </si>
  <si>
    <t>מוריה</t>
  </si>
  <si>
    <t>תהילה</t>
  </si>
  <si>
    <t>01.05: ויסותים פנימיים</t>
  </si>
  <si>
    <t>dev_date</t>
  </si>
  <si>
    <t>dev_status</t>
  </si>
  <si>
    <t>קטיה</t>
  </si>
  <si>
    <t>p_owner</t>
  </si>
  <si>
    <t>עינת</t>
  </si>
  <si>
    <t>01.11.BP.01</t>
  </si>
  <si>
    <t>יש להתאים בSAP את תדירות הספירה</t>
  </si>
  <si>
    <t>יש להגדיר כיצד יתבצע ספירת פריטים מיוחדים</t>
  </si>
  <si>
    <t>מאור</t>
  </si>
  <si>
    <t>27/7: אושר על ידי אבי  והמנהלת, יש להעביר לחתימה סופית.</t>
  </si>
  <si>
    <t>01.01: קבלה מרכש</t>
  </si>
  <si>
    <t>01.07: חוקת המלאי</t>
  </si>
  <si>
    <t>6 - בחתימה</t>
  </si>
  <si>
    <t>7 - חתום</t>
  </si>
  <si>
    <t>5 - ממתין לאישור</t>
  </si>
  <si>
    <t>1 - טרם החל</t>
  </si>
  <si>
    <t>היום יש ביזור פנימי במרכזים בצורה ידנית (חוץ מחנויות מכר) האם יש שינוי ממה שקורה היום?
אמל"ח נדרש לעדכן האם נדרש התהליך בעידן במרה"ס</t>
  </si>
  <si>
    <t>אמלח נדרש לאשר מול חטלו"ג שהניפוק יהיה בשלב יציאת המשאית למחסן ההפצה.</t>
  </si>
  <si>
    <t>היה דיון ב-2.8. עד הדיון, פריאל בודק האם קשור לעוד מקומות ואיך משפיע. מה הסטאטוס?</t>
  </si>
  <si>
    <t>ע"פ תהילה יצחק, עדיין התהליך האושי לא סגור ולכן כרגע מקפיאים את ההתקדמות. יש לספק לו"ז</t>
  </si>
  <si>
    <t>ע"פ מסמכי המרכז קיים מחסן מכירות אחד  בדרום. ע"פ המשתמשים  נדרש מתחם מכירות בכל מרחב</t>
  </si>
  <si>
    <t>תהילה: -BP מחולק לשלושה תתי תהליכים שונים. השבוע סוכם עקרונית עם אבי על מבנה הארגוני של מתחמי המכירות בנוסף נסגרו מספר סוגיות אושיות משמעותיות. ועכשיו ניתן לזמן את הדיונים הבאים בנושא. יתואם שבוע הבא גם למול משהב"ט.</t>
  </si>
  <si>
    <t xml:space="preserve">מה עלה מהדיונים? </t>
  </si>
  <si>
    <t xml:space="preserve">ממתינים להחלטות או"שיות ברמת חטלוג ומנהלת המרהס שלפיה תגזר תפיסת הפתרון. נפתח כמה פעמים ע"י משתמשים - מה הסטאטוס? </t>
  </si>
  <si>
    <t xml:space="preserve">גדי מתנגד להפצת המסמך (סיכום דיון) עד שתתקיים ישיבה נוספת איתם - מה הסטאטוס? </t>
  </si>
  <si>
    <t>1. באחריות אמל"ח בשיתוף פעולה עם המשתמשים, לרכז את כלל המסמכים, מסכים ותהליכים העלולים להפגע כתוצאה מהשינויים (כדוגמת הקישור בין לקוח למיכליות ברמת ארגון מכירות דלק)  לצורך ביצוע ההתאמות על ידנו.</t>
  </si>
  <si>
    <t>2. יש לבדוק האם משק הדלקים שינוהל SAP בלבד יכלל באתר וארגון מכירות מרהס. באחריות אמלח למול אבי</t>
  </si>
  <si>
    <t>3. יש לקבוע את החוקות על פיהם נאחד/נפצל אספקות ע"פ נהלים/פקודות/או"ש. באחריות אמלח למול משתמשים</t>
  </si>
  <si>
    <t>4. יש לקבוע את החוקות על פיהם יקבע וקטור הניפוק ע"פ נהלים/פקודות/או"ש. באחריות אמלח למול משתמשים</t>
  </si>
  <si>
    <t>המיפוי (/BP) של כל התהליך נשלח לאישור ב19.05. ממתין לאישור אמל"ח.</t>
  </si>
  <si>
    <t>כמו כן, נשלח לאישור BP אספקה ללא סימוכין - מה הסטאטוס?</t>
  </si>
  <si>
    <t>הפער המרכזי הוא נושא ניהול המצ"מ – האם ינוהל באתר אחסון נפרד מבחינת מערכת ה-SAP או לא. לאחר סגירת הנושא במבנה הארגוני נוכל לסכם את ה-BP.</t>
  </si>
  <si>
    <t>(הסבר – את רוב הפעולות הקשורות החזרה החלטנו שנדרש לבצע בSAP אבל אם לא יהיה אתר אחסון נפרד המצ"מ יאבד שליטה במלאי ולכן אולי נצטרך לעדכן את הBP)</t>
  </si>
  <si>
    <t>מבחינת יישום שרשרת לא משנה באיזו מערכת המצ"מ יעבוד,  למשתמשים זה משנה כי אם לא יהיה להם אתר אחסון נפרד בSAP הם לא יוכלו לבצע את הפעולות בSAP כמו שקבעו (חוששים לאבד שליטה במלאי).</t>
  </si>
  <si>
    <t>אבי מכיר את הסוגייה וסוגיות נוספות שבעייתיות בנושא המצ"ב, שגם מלאי העלו. מה הסטאטוס?</t>
  </si>
  <si>
    <t>01.06.INT.01</t>
  </si>
  <si>
    <t>sub_process</t>
  </si>
  <si>
    <t>גלית אדרי</t>
  </si>
  <si>
    <t>מחכה לאישור אמל"ח - תגובות להערות שניתנו על ידי אבי</t>
  </si>
  <si>
    <t>יש להתניע את המשימה מוקדם</t>
  </si>
  <si>
    <t>02.24: אספקה ללא סימוכין</t>
  </si>
  <si>
    <t>source</t>
  </si>
  <si>
    <t>מאיה</t>
  </si>
  <si>
    <t>שרון רחמים</t>
  </si>
  <si>
    <t>0</t>
  </si>
  <si>
    <t>01.01.BP.01</t>
  </si>
  <si>
    <t>עבור מחסנים מנוהלי WMS ,השינויים המרכזים בתהליך העבודה החזרה לספק לביטול מלאי טרם אחסנה פיזית:  לא מבוצע תהליך קליטה למלאי מראש ניתן לבטל רק את האספקה הנכנסת. ובנוסף בפסילת בוחן לאחר קליטה למלאי בכושר1 לא מבטלים קליטה למלאי מבצעים נוהל החזרה לספק, כלומר מכושר 1  נדרש להעביר לכושר 9.</t>
  </si>
  <si>
    <t>מערכת SAP תנחה את מערכת WMS לצפי קבלות מלאי מרכש ע"י שידור אספקות נכנסות הכוללות את פריטי המשלוח:  מדובר במכולה לא ניתן לדעת אילו פריטים מכילה, נדרשת גישה לקצין קישור נמלים למערכת שינוע נמלים (מערכת של משרד הביטחון). בנוסף נדרש לעדכן נוהל החזרה לספק חו"ל</t>
  </si>
  <si>
    <t>מחכים להחלטות בהמשך לעבודה לחששות גופי המטה מפקדת מרה"ס, חט"ל ענף כשירות וכוננות, ענף אספקה וחט"ל. אבי ישב לסכם את הפערים והמליץ על פתרונות. נותרו לטייב את המשוב</t>
  </si>
  <si>
    <t>באחריות היישום להעביר לאמל"ח את רשימת המסכים והנתונים המושפעים מהמבנה הארגוני. לאחר מכן, האמל"ח יבצע עבודה עם המשתמשים את אשר נדרש בפתרון</t>
  </si>
  <si>
    <t>11/08 - על פי שיחה עם אבי, משק דלקים שינוהל סאפ בלבד אכן יכלל באתר וארגוןן מכירות מרה"ס.</t>
  </si>
  <si>
    <t>בעבודה, תג"ב יינתן בנפרד לאחר ניתוח</t>
  </si>
  <si>
    <t>הועברו ההתייחסויות על ידי האמל"ח. ישנם נושאים פתוחים נוספים המופיעים במסמך ויידונו עם אבי ב-16/08</t>
  </si>
  <si>
    <t>סוכם שייפתחו שני אתרי אחסון למצ"מ ב-SAP, נדרשת אינטגרציה עם צוות המלאי באחריות היישום והאמל"ח. הפתרון עדיין דורש אישור של אבי מול דודי</t>
  </si>
  <si>
    <t>תהליך האוש למכירה פריטית יעלה לפורום או"ש במחלקת תו"ב</t>
  </si>
  <si>
    <t>סוכם בע"פ שיהיה מתחם מכירות בכל מרחב. המשתמשים טוענים שלא בהכרח יהיה ניתן למכור כל דבר מכל מרחב. סוגייה שתעלה במסגרת פורום או"ש במחלקת תו"ב. (יש התחייסות לסוגייה הזו כבר בקובץ הנ"ל)</t>
  </si>
  <si>
    <t>התקיים דיון השתתפות במשרד הבטחון ב4.8. עלו סוגיות אושיות שיש לעלות במסגרת פורום או"ש במחלקת תו"ב</t>
  </si>
  <si>
    <t>נא להתעדכן מול יוסף חדד</t>
  </si>
  <si>
    <t>טרם נסגר התהליך האוש"י , ממתינים לסיכום רמ"ח תו"ב בנושא</t>
  </si>
  <si>
    <t>נדון אצל ויטלי, סוכם התהליך האו"ש המסמך יתוקן ויופץ לאישור</t>
  </si>
  <si>
    <t xml:space="preserve">אושר </t>
  </si>
  <si>
    <t>הועבר להתייחסות לגלית אדרי</t>
  </si>
  <si>
    <t>ימשיך להיות ביזור פנימי באופן ידני וגם ירוץ MRP לחנות המכר</t>
  </si>
  <si>
    <t>02.24.BP.01</t>
  </si>
  <si>
    <t>01.14.BP.01</t>
  </si>
  <si>
    <t>סטטוס משימה</t>
  </si>
  <si>
    <t>task_notes_2</t>
  </si>
  <si>
    <t xml:space="preserve">ממתין להצגה </t>
  </si>
  <si>
    <t>סיכום מסמכי BP</t>
  </si>
  <si>
    <t>ממתין לאישור</t>
  </si>
  <si>
    <t>בחתימה</t>
  </si>
  <si>
    <t>חתום</t>
  </si>
  <si>
    <t>status_source</t>
  </si>
  <si>
    <t>status_map</t>
  </si>
  <si>
    <t>יניב ומאור עדיין בתהליך סגירת מסמכים</t>
  </si>
  <si>
    <t>27/7: אושר על ידי אבי  והמנהלת, יש להעביר לחתימה סופית. יש לאשר עדיין אצל המפקדת</t>
  </si>
  <si>
    <t>5 avi</t>
  </si>
  <si>
    <t>17/08: יטופל ב-WMS ולא ב-SAP</t>
  </si>
  <si>
    <t>נושאים פתוחים נסגרו. מסמך BP הופץ להתייחסות משתמשים</t>
  </si>
  <si>
    <t>רמ"ח תו"ב</t>
  </si>
  <si>
    <t>יש לוודא שניתן לשריין מבל"מ ל-WMS – ממתין לאבי; יש לסכם נורמות שירות מול הזכיין וסיב"ט – ממתין לסיגל חשאי; מכירת לוטים – ממתין להצגה למשתמשים</t>
  </si>
  <si>
    <t>סוכם שעיתוי ניפוק ליחידה יהיה בעת יציאת המשאית, ממתין לאישור אמל"ח</t>
  </si>
  <si>
    <t>נמסר לאבי ב-6/08; 21/08: אבי מסר את הערותיו למוריה - מרכז הערות רוזנשטוק ומנהלת</t>
  </si>
  <si>
    <t>19/08: מסמך הבלו-פרינט עודכן,  נדרש לבדוק קבלת מידע ממערכת שינוע נמלים ( מערכת של משרד הבטחון)</t>
  </si>
  <si>
    <t>19/08: מסמך בלו-פרינט עודכן. מערכת SAP תנחה את מערכת WMS לביטול קליטה למלאי לבצע נוהל החזרה לספק ע"ב שינוי כושר (כושר 9 בסאפ , סטאטוס מלאי) וקבלת שדר חיווי חוזר</t>
  </si>
  <si>
    <t xml:space="preserve">19/08: BP עודכן אך טרם הופץ , היישום צריך לעדכן ולאשר סופית. שינויים הוספו לאחר הערות משתמשים/אבי </t>
  </si>
  <si>
    <t>19/08: מסמך ממתין לאישור של אבי; 21/08: אבי מסר את הערותיו למוריה - מרכז הערות רוזנשטוק ומנהלת
24/08: אושר על ידי המפקדת / שרון רחמים</t>
  </si>
  <si>
    <t>סוכם 2 אתרי אחסון למצ"מ ב-SAP. ממתין לאישור אבי מול רוזנשטוק. נמצא בערירה סופית לפני הפצה לאבי</t>
  </si>
  <si>
    <t>ממתין לאבי לתאר את חלוקת התהליך בין המערכות 
ממתיו למלא לגבי שייטת רישום</t>
  </si>
  <si>
    <t>באחריות מלאי. רענון שמנים בדלק –  נסגר בשרשרת שיבוצע כתהליך רענון
מה הססטוס בפועל
האפ ינוהל במלאי או שרשרת בהמשך</t>
  </si>
  <si>
    <t>1. טענה: הזכיין לא יכול לדווח על אי הילום מבלי להשלים /להיקנס
2. ממולץ להוסיף סטטוס נוסף במערכת הSAP לפני הסטטוס המומלץ לסגירת ההפרש 
3. כיום בודקים האם פריט שנמצא בחוסר מול המרחב ובמידה ולא נמצא בודקים מול כל המרחבים, האם לזכיין תהיה האפשרות לחפש מלאים בכלל המרחבים?</t>
  </si>
  <si>
    <t>25/08: נקבע דיון הצגת תפיסת פתרון פנימי לסוף אוגוסט (אילוצי ישום). מעדכון של הישום - הצגת תהליך MRP בשרשרת נדחה לפחות בשבוע (תוכנן להיות מוצג ב-2/9 למשתמשים) – כיוון שישראל אברמוביץ בבידוד עד יום רביעי 2/9 והיועץ טל לייבין שאחראי על הנושא לא מגיע עד להודעה חדשה עקב אילוצי חוזה.</t>
  </si>
  <si>
    <t>t_shirt</t>
  </si>
  <si>
    <t>M</t>
  </si>
  <si>
    <t>D</t>
  </si>
  <si>
    <t>06: קטלוג</t>
  </si>
  <si>
    <t>06.01</t>
  </si>
  <si>
    <t>INT_Main</t>
  </si>
  <si>
    <t>זכיין</t>
  </si>
  <si>
    <t>מבנה ארגוני הוצג ב-2/8. בלו-פרינט הופץ להתייחסות המשתמשים, הכנה לאישור BP
30/08: הועבר לאישור אצל אבי, גלית ותקווה עדיין לא אישרו את המסמך. ממתינות לאבי למסמך תפיסה כולל למבנים ארגוניים</t>
  </si>
  <si>
    <t>25/08: עינת ענתה לשרון ש: 
1. קנסות לא רלוונטי ל BP זה החלטה של המפקדת+מנהלת
2. לגבי סטאטוסים – נדבר על הנושר בדיוני זכיין.
3. חוסרים בין מרחבים לא יהיה ניתן לבצע קיזוזים</t>
  </si>
  <si>
    <t>סוכם תהליך. הוצעה חלופה לאספקה ללא סימוכין. ממתין לאישור רמ"ח תו"ב במרה"ס, האם עעוצר BP, 
26/08: יעל כתבה מייל לשגיב, האם קשור לאספקה ללא סימוכן או החלפות
27/08: התשובות שאמחכים להם גוררים אחריהם עוד ימים של עבודה על המסמכים – עיכוב בתשובות גורר עיכוב של העבודה הזאת. אי אפשר לבצע אותה ביום אחד</t>
  </si>
  <si>
    <t>27/08: כל משק הדלקים נשאר באחריות מלאה של צה"ל, וימשיך להיות מנוהל במערכות SAP. יש להתייחס לזה ב-BP. זה אומר בוודאות שיהיו ניפוקים מה-SAP בלי WMS.
חוקת וקטור ניפוק ופיצול אספקות – ממתין לדמ"צ מהמרה"ס; אספקות של מחסנים מיוחדים לא מנוהלים ב-WMS איך יעברו ל-TMS - דלק ינופק דרך הSAP. מחסנים מיוחדים - לפי סיגל חשאי הפצה תעשה דרך ה-TMS ולפי אבי פרישמן לא דרך הTMS. נשלח מייל לגלית אדרי לדרישה לקבל  את וקטור הניפוק ואת חוקת פיצול אספקות לפי המבנה הארגוני החדש. לא מעכב סגירת BP</t>
  </si>
  <si>
    <t>20/08: נשלח מייל למוריה לצוות לבחינה נוספת אחרונה לפני ששולחים לאבי
01/09: הופץ לאישור אבי, מנהלת ומפקדת מרה"ס</t>
  </si>
  <si>
    <t>20/08: נשלח לצוות לבחינה נוספת אחרונה ששולחים לאבי
01/09: הופץ לאישור אבי, מנהלת ומפקדת מרה"ס</t>
  </si>
  <si>
    <t>02/09: נשלח מייל מעינת לולד ולידור,  לבדוק האם יש מענה ב BP אחסנה . דוגמא: במידה ואני חוסמת מלאי לטובת פרוייקט (היום יש לה מענה לזה ב WM ) , בסאפ ב IM הוא יהיה חסום והסיבה לחסימה היא תבדוק ב WMS . המשמעות  היא בצורך בקשר בין סטאטוסים של חסימה מה WMS ל-IM</t>
  </si>
  <si>
    <t>01.06.BP.01</t>
  </si>
  <si>
    <t>מסמכי המכרז - כרך התקשוב</t>
  </si>
  <si>
    <t>10.03</t>
  </si>
  <si>
    <t>הופץ ב-2/8 אישור של אבי 20/8, 19/08: הופץ שוב למשוב משתמשים על הגירסא האחרונה; 21/8: אבי מסר את הערותיו למוריה, מרכז הערות מרוזשטק ומנהלת
24/08: שרון רחמים דורשת להתייחס לכך שיהיו סטטוסים נוספים ל-10 כושרים…
02/09: הופץ לאחר קבלת ההערות מאבי - מוריה קבעה עם אבי למעבר על התיקונים לפני העברה לחתימה</t>
  </si>
  <si>
    <t>domain</t>
  </si>
  <si>
    <t>05: ממשקים</t>
  </si>
  <si>
    <t>27/08: הועבר מייל לישראל שאין התייחסות לתרשימי זרימה להתממשקות עם מערכות הזכיין</t>
  </si>
  <si>
    <t>01.14: מבנה ארגוני</t>
  </si>
  <si>
    <t>אישור ניר בשן</t>
  </si>
  <si>
    <t>אישור שגיב שרביט</t>
  </si>
  <si>
    <t>תע - מוריה</t>
  </si>
  <si>
    <t>01.07.BP.01</t>
  </si>
  <si>
    <t>01.18.BP.01</t>
  </si>
  <si>
    <t>01.02.BP.01</t>
  </si>
  <si>
    <t>01.04.BP.01</t>
  </si>
  <si>
    <t>01.09.BP.01</t>
  </si>
  <si>
    <t>01.15.BP.01</t>
  </si>
  <si>
    <t>01.03.BP.01</t>
  </si>
  <si>
    <t>01.16.BP.01</t>
  </si>
  <si>
    <r>
      <t xml:space="preserve">4 - </t>
    </r>
    <r>
      <rPr>
        <sz val="9.8"/>
        <color rgb="FF9876AA"/>
        <rFont val="Courier New"/>
        <family val="3"/>
      </rPr>
      <t>סיכום מסמך</t>
    </r>
  </si>
  <si>
    <t>4 - סיכום מסמך</t>
  </si>
  <si>
    <t>01.05.BP.01</t>
  </si>
  <si>
    <t>27/8: אושר על ידי אבי  והמנהלת, יש להעביר לחתימה סופית. יש לאשר עדיין אצל המפקדת
יש לוודא שנושא הכושרים מהתייחסות שרון נכנס לBP הזה</t>
  </si>
  <si>
    <t>נדרש להתייחס שיהיו סטטוסים נוספים ל-10 כושרים (כגון ספירה, מלאי לפרויקט, מלאי חסום לחירום וכו')
יש להוסיף ולהתייחס למנפ"ר לאפשר לו לבצע באופן ידני בחירת פריט מכושר מסוים בזמן יצירת הדרישה / אישור הדרישה.</t>
  </si>
  <si>
    <t>אבי</t>
  </si>
  <si>
    <t>01.12.BP.01</t>
  </si>
  <si>
    <t>1</t>
  </si>
  <si>
    <t>01.17.BP.01</t>
  </si>
  <si>
    <t>21/08: אבי מסר את הערותיו למוריה - מרכז הערות רוזנשטוק ומנהלת
19/08: BP עודכן אך טרם הופץ מכיוון שיש עוד נושא פתוח שאנחנו צריכים להוסיף. שינויים הוספו לאחר הערות משתמשים/אבי 
01/09: אושר על ידי אבי מחכים למנהלת</t>
  </si>
  <si>
    <t>02/09: הופץ לאישור אבי פרישמן, מנהלת ומפקדת המרה"ס
20/08: אבי ומנהלת העבירו התייחסות לתיקונים</t>
  </si>
  <si>
    <t>סיגל</t>
  </si>
  <si>
    <t>אישור המנהלת</t>
  </si>
  <si>
    <t xml:space="preserve">פגישה עםעינת </t>
  </si>
  <si>
    <t>02.21.BP.01</t>
  </si>
  <si>
    <t>תע = שרשרת</t>
  </si>
  <si>
    <t>15/09: ישראל שכטר (מזון) אישר</t>
  </si>
  <si>
    <t>15/09: ישראל שכטר (מזון) אישר
15/09: שרון רחמים דורשת עדכון</t>
  </si>
  <si>
    <t>15/09: ישראל שכטר (מזון) אישר
15/09: שרון רחמים לא מאשרת נמצא בתיקון</t>
  </si>
  <si>
    <t>15/09: ישראל שכטר (מזון), תקווה ושרון אישרו</t>
  </si>
  <si>
    <t>20</t>
  </si>
  <si>
    <t>14/09: התייחסות של גלית אדרי: 
1. סיכמנו בדיון BP אספקות ליחידות כי תהיה אפשרות באספקות במערכת סאפ לסמן תיבת סימון שהיא תגדיר את השליחה של האספקה לזכיין
2. מבקשת להכניס את זה לכלל המסמכים הנכתבים בנושא אספקות 
3. בהמשך לזה אין צורך במסמך ויסותים שחלק יפתחו עם אספקה אוטומטית וחלק לא, לכלל הויסותים תיפתח אספקות ואם אני רוצה לממש את האספקה מול הזכיין אני אסמן את האספקה לשליחה לזכיין.
4. בתרשים ויסות בתוך מרחב מרה"ס לא מובן איפה יהיה הניפוק והקבלה , באיזו מערכת?
5. בתרשים ויסות בין מרחבי המרהס- שלב הביניים- לא מובן למה מבצעים פעמיים ניפוק?
6. בסעיף 8 בטבלה : האם הכוונה פה למלאי לא זמין??? כי מלאי זמין הוסבר בסעיף הקודם??</t>
  </si>
  <si>
    <t>תקווה רובינצ'יק</t>
  </si>
  <si>
    <t xml:space="preserve">08/09: תגובה של תקווה
1.	ויסות בתוך המרחב – יכול להיות למחסן צמוד (שינוע במלגזה) או לתת מרחב (שינוע במשאית). זה משפיע גם על תכנון הובלות במערכת TMS. האם המלצה על אופן שינוע מלגזה/משאית/איסוף עצמי תגיע מ SAP  או ממערכת WMS ?
2.	נושא פתוח אשר הוזכר במסמך – האם קליטה לאחר ויסות הוא במצ"ם או בחלון קבלה? לפי תרשים זרימה קליטה ב WMS (חלון קבלה ראשי/מתחם ייעודי). 
3.	בשלב אפיון עם זכיין - יש ויסותם בהנחיה צבאית ויש ויסותים במערכת WMS. במערכת WMS צריכה היות אינדיקציה/סוג תנועה שונה - מי הנחה על ויסות לצורך דוחות התחשבנות בהמשך. </t>
  </si>
  <si>
    <t>03/09: תגובה של תקווה
1. ביטול חיוב עצמי וכל פעולת רוורס אחרת – במעבר למבנה ארגוני חדש יפתחו מחסנים / א"א חדשים לכן לא ניתן יהיה לבצע ביטולים היסטוריים. צריך לציין במסמך.
2. יש יותר מדי נושאים פתוחים בסוף המסמך – לא חושבת ששגיב יחתום במצב כזה.
3. עיצוב – טבלאות מתערבות עם המלל.</t>
  </si>
  <si>
    <t>21</t>
  </si>
  <si>
    <t>23</t>
  </si>
  <si>
    <t>25</t>
  </si>
  <si>
    <t>27</t>
  </si>
  <si>
    <t>31</t>
  </si>
  <si>
    <t>33</t>
  </si>
  <si>
    <t>34</t>
  </si>
  <si>
    <t>37</t>
  </si>
  <si>
    <t>38</t>
  </si>
  <si>
    <t>יועבר עד 30.9 במידה ומחר תתקבל החלטה סופית על מבנה ארגוני מצ"מ. אם תתקבל החלטה לא כפי שסיכמנו עד כה נצטרך להעריך מחדש את העבודה. כל עיכוב בהחלטה על מבנה ארוגני של המצ"מ תגרור עיכוב בBP.</t>
  </si>
  <si>
    <t>עד 15.11 (יש עוד נושאים פתוחים וגם מבנה ארגוני משפיע)</t>
  </si>
  <si>
    <t>התקיים פורום או"ש היום. יועבר לאבי עד ה-30.10.</t>
  </si>
  <si>
    <t>15/09: ישראל שכטר (מזון) מסתייג ממרקט
15/09: חטלו"ג ודלק טרם אושר
16/09: מקל"ר מאושר ע"י  שוסטור</t>
  </si>
  <si>
    <t>16/09: חטלו"ג מקל"ר מאושר / דלק טרם אושר</t>
  </si>
  <si>
    <t>16/09: תגובת ישראל
1. לא סיכמנו כך. סוכם כך רק באספקה ללא סימוכין. לפי מה שסוכם האספקות ישלחו לזכיין עם היצירה, אלא שה"אספקות יווצרו בעיתוי מיוחד ועל פי ימי החלוקה ליחדות בפועל ובהתחשבות במגבלות יחידות ההובלה"
2. כנ"ל
3. כנ"ל
4. כל פעולת שינוי מלאי חייבת להתחיל במערכת הWMS כאשר הSAP מתעדכן בהתאם
5. בצילום המצורף אני לא רואה שנכתב ניפוק פעמיים. הכוונה היא שיבוצע ניפוק במערכת הזכיין ולאחר מכן יבוצע גם במערכת הSAP
6. לפי מה שאני הבנצי מדובר על העברה בין אתרים במחסנים מנוהלים SAP שנשארים ללא שינוי. מוריה, תתקני אותי אם אני טועה.</t>
  </si>
  <si>
    <t>02: שרשרת אספקה</t>
  </si>
  <si>
    <t>Name_Ordered</t>
  </si>
  <si>
    <t>Name_En</t>
  </si>
  <si>
    <t xml:space="preserve"> </t>
  </si>
  <si>
    <t>3 - Nir</t>
  </si>
  <si>
    <t>4 - Sagiv</t>
  </si>
  <si>
    <t>1 - Avi dist</t>
  </si>
  <si>
    <t>2 - Avi Approve</t>
  </si>
  <si>
    <t>2 - Post Work</t>
  </si>
  <si>
    <t>22</t>
  </si>
  <si>
    <t>24</t>
  </si>
  <si>
    <t>26</t>
  </si>
  <si>
    <t>23/09: חסרות סיבה לתנועה 262 וסיבות של סימולי החוץ
תוצרת גמורה המגיעה מהמשא/בימל שמבצעים 101 על סמך אספקה נכנסת עם סיבה לתנועה שבו רושמים סימול חוץ/ סימול של המשא , מתבצע שרשור של 902 זיכוי עם סיבה 262</t>
  </si>
  <si>
    <t xml:space="preserve">מבקשת להוסיף סעיף לכלל מסמכי B.P הנוגעות לניפוקים שתהיה טבלת חוקה (עדיפות ל BRF) 
לניהול משקים אשר שיקבע מה יורד ישירות לזכיין ומה לאחר אישור בהזמנה/אספקה , כמובן שנאפיין יותר לעומק בשלב המימוש
וטרם עניתם לי על סעיף 6 במייל הקודם </t>
  </si>
  <si>
    <t>23/09: הערות של גלית אדרי</t>
  </si>
  <si>
    <t>*** המרה טכנית - המרה טכנית כוללת שינוים בתכולת או בתצורת הפריט העשויים לנבוע מהסבה/ שדרוג, דיגום או שינוי מפרט;  שינוי יעוד הפריט;פירוק הפריט למרכיבים
כאשר מדובר על המרה טכנית, לאחר קבלת פריטים שהגיעו משיקום/הסבה מהחברה 
מנהל רכש פותח צפי לקליטה בהתאם לתעודת משלוח.
מנפ"ר הינו חלק ממדרג האישורים והוא אינו הגורם המבצע, ובמקרים של כושר נמוך שלא ניתן היה לזהות את הפריט שנשלח לחברה חוליית יה"ב הינה גורם מאשר את ההמרה
רת"ח הרישום והדיווח פותח שורה בBRF.
מפקד המחסן מבצע את ההמרה במערכת לאחר כל האישורים
כל התהליך המקדים לפני ביצוע ההמרה לא מבוצע במערכת אלה מיילים וטלפונים
להמרה הטכנית צריך לייצר במערכת מדרג אישורים ממוכן.
המשתמש יחויב לבחור במערכת את תת סוג ההמרה: שדרוג/הסבה/פירוק/הרכבה וכיו"ב.
ההמרה תאושר על פי מדרג אישורים.</t>
  </si>
  <si>
    <t>1.	האם מסמך מתייחס רק להמרת מק"טים או גם להמרת סדרה, הארכת פג"ת, כושרים. עדיף להבהיר ברקע.
2.	המרת מק"ט – הדבקות מדבקות חדשות הינה פעולת ערך מוסף אצל זכיין (נשלם על זה) לכן צריך לציין בפק"ע מפורשות האם לשנות מדבקות. 
3.	ביטול הזמנת רכש מקורות ופתיחת חדשה (במקרה והמק"ט החדש אינו ידוע) – איך יבוצע סינכרון עם משרד הביטחון, איך נדע לקשר הזמנת רכש מקורית עם חדשה ? 
4.	שדרים מ WMS ל SAP וחזרה – האם כלל השדרים האלו מתוכננים – אבי פרישמן</t>
  </si>
  <si>
    <t>23/09: הערות שרון ותקווה</t>
  </si>
  <si>
    <t>30/09: הופץ לאישור של אבי</t>
  </si>
  <si>
    <t>29/09: התקבל המסמך מהיישום</t>
  </si>
  <si>
    <t>ממתין לאישור מנהלת / מפקדת, סוגיה בנושא רכש ממרק"ט – ממשק בין המערכות</t>
  </si>
  <si>
    <t>ממתין לאישור מנהלת / מפקדת – ללא תלות מבנה ארגוני</t>
  </si>
  <si>
    <t>ממתין לאישור מנהלת / מפקדת  –  ללא תלות מבנה ארגוני
טרם אושר ע"י דניאל וסיגל, נדרשת העמקה על שיטת ניהול  / מס"ד במערכת המידע ולמידת התהליך שלהם</t>
  </si>
  <si>
    <t>ממתין לאישור מנהלת / מפקדת
חזר אלינו לתיקונים אחרונים לאחר הערות של דניאל וסיגל, יופץ אליהם שוב ב  5.10</t>
  </si>
  <si>
    <t>ממתין לאישור מנהלת / מפקדת – ללא תלות מבנה ארגוני
חזר אלינו לתיקונים אחרונים לאחר הערות של דניאל וסיגל, יופץ אליהם שוב ב  1.10</t>
  </si>
  <si>
    <t>ממתין לאישור מנהלת / מפקדת – ללא תלות מבנה ארגוני
חזר אלינו לתיקונים אחרונים לאחר הערות של דניאל וסיגל, יופץ אליהם שוב ב  5.10</t>
  </si>
  <si>
    <t>חזר אלינו לתיקונים אחרונים לאחר הערות של דניאל וסיגל, יופץ אליהם שוב ב  14.10</t>
  </si>
  <si>
    <t>ממתין לאישור מנהלת / מפקדת – ללא תלות מבנה ארגוני
חזר אלינו לתיקונים אחרונים לאחר הערות של דניאל וסיגל, יופץ אליהם שוב ב  14.10</t>
  </si>
  <si>
    <t>סגירת מסמכים לפני אישור מפקדים</t>
  </si>
  <si>
    <t>נדרש דיון בראשות רמ"ח תו"ב</t>
  </si>
  <si>
    <t>סוגיה בנושא איחוד מבנה ארגוני בין בימ"לי מצל"ח למר"ץ</t>
  </si>
  <si>
    <t>סוגיה בנושא איחוד תהליכי עבודה בין המרכזים</t>
  </si>
  <si>
    <t>אושר ע"י שגיב. להתעלם מהדפ"א החדשה של היישום לעת עתה. להעביר את המסמך ערוך לאישור אבי.</t>
  </si>
  <si>
    <t>ממתינים ליישום לקובץ עדכני. הם בעיכוב</t>
  </si>
  <si>
    <t>אושר ע"י שגיב. נדרשת עוד התייעצות עם אבי</t>
  </si>
  <si>
    <t>01/10: הופץ לאבי פרישמן</t>
  </si>
  <si>
    <t>4 - אישור מפקדים</t>
  </si>
  <si>
    <t xml:space="preserve">1 - כתיבת מסמך </t>
  </si>
  <si>
    <t>2 - תיקוף המסמך</t>
  </si>
  <si>
    <t>תיקוף מסמך אמל"ח</t>
  </si>
  <si>
    <t xml:space="preserve">3 - אישור דרג מקצועי </t>
  </si>
  <si>
    <t>כתיבת מסמך</t>
  </si>
  <si>
    <t>30</t>
  </si>
  <si>
    <t>32</t>
  </si>
  <si>
    <t>35</t>
  </si>
  <si>
    <t>36</t>
  </si>
  <si>
    <t>אישור מפקדת</t>
  </si>
  <si>
    <t>אישור חטלו"ג</t>
  </si>
  <si>
    <t>אישור מקל"ר</t>
  </si>
  <si>
    <t>28</t>
  </si>
  <si>
    <t>80</t>
  </si>
  <si>
    <t>81</t>
  </si>
  <si>
    <t>82</t>
  </si>
  <si>
    <t>83</t>
  </si>
  <si>
    <t>84</t>
  </si>
  <si>
    <t>85</t>
  </si>
  <si>
    <t>86</t>
  </si>
  <si>
    <t>87</t>
  </si>
  <si>
    <t>88</t>
  </si>
  <si>
    <t>pc</t>
  </si>
  <si>
    <t>04.01.BP.01</t>
  </si>
  <si>
    <t>06.01.BP.01</t>
  </si>
  <si>
    <t>10.01.BP.01</t>
  </si>
  <si>
    <t>אישור אבי</t>
  </si>
  <si>
    <t>19/10: מסמך הועבר ללוגמ"ר לעדכון</t>
  </si>
  <si>
    <t>10.06: POD</t>
  </si>
  <si>
    <t>10.04</t>
  </si>
  <si>
    <t>10.06</t>
  </si>
  <si>
    <t>10.03.BP.01</t>
  </si>
  <si>
    <t>10.04.BP.01</t>
  </si>
  <si>
    <t>10.05.BP.01</t>
  </si>
  <si>
    <t>10.06.BP.01</t>
  </si>
  <si>
    <t>10.03: הרשאות</t>
  </si>
  <si>
    <t>10.04: BW</t>
  </si>
  <si>
    <t>10.05: ZMEATED</t>
  </si>
  <si>
    <t>04.02</t>
  </si>
  <si>
    <t>04.02: סבב אישורים</t>
  </si>
  <si>
    <t>06.02</t>
  </si>
  <si>
    <t>06.03</t>
  </si>
  <si>
    <t>04.02.BP.01</t>
  </si>
  <si>
    <t>06.02.BP.01</t>
  </si>
  <si>
    <t>06.03.BP.01</t>
  </si>
  <si>
    <t>אבי לעבור על התרשימים ולאשר</t>
  </si>
  <si>
    <t>הובטח לאשר ב-18/10</t>
  </si>
  <si>
    <t>17/10: גלית שלם העבירה התייחסות</t>
  </si>
  <si>
    <t>הבטיחו ב-14/10 ולא העבירו התייחסות רשמית</t>
  </si>
  <si>
    <t>העבירו התייחסות ועדיין בדיונים</t>
  </si>
  <si>
    <t>ניסים העביר התייחסות ועדיין לא אישר</t>
  </si>
  <si>
    <t>10.02: ממשק יהלום - שובל</t>
  </si>
  <si>
    <t>10.02.BP.01</t>
  </si>
  <si>
    <t>החלטה על איזה ערכות ינוהלו ב-WMS ואלו בSAP. החלופות יוצגו למשה ודוד וייצא סיכום על המלצה לפיתרון</t>
  </si>
  <si>
    <t>04.01: מבנה ארגוני - תקציב ורכש</t>
  </si>
  <si>
    <t>06.01: מבנה ארגוני - קטלוג</t>
  </si>
  <si>
    <t>בהנחה שBP של מבנה ארגוני מסתיים</t>
  </si>
  <si>
    <t>בהנחה שמבנה ארגוני ראשי מסתיים ב-30/11</t>
  </si>
  <si>
    <t>תגובות שונות</t>
  </si>
  <si>
    <t>03.01</t>
  </si>
  <si>
    <t>03.01: שכר עידוד</t>
  </si>
  <si>
    <t>איהאב</t>
  </si>
  <si>
    <t>row_type</t>
  </si>
  <si>
    <t>rule</t>
  </si>
  <si>
    <t>07.01</t>
  </si>
  <si>
    <t>07.01: הזמנת הובלה</t>
  </si>
  <si>
    <t>07.01.BP.01</t>
  </si>
  <si>
    <t>07: הובלה</t>
  </si>
  <si>
    <t>Doc_Numbering</t>
  </si>
  <si>
    <t>כללי</t>
  </si>
  <si>
    <t>ייעוד</t>
  </si>
  <si>
    <t>מערכות המידע הייעודיות יתנו מענה לכל תהליכי העבודה הייעודיים במרה"ס לרבות לכל האמור להלן:</t>
  </si>
  <si>
    <t>תהליכים ודרישות המוגדרים בהסכם הזיכיון, לרבות בכרך זה וכרך התפעול.</t>
  </si>
  <si>
    <t>תהליכים שלא הוגדרו בהסכם הזיכיון, אך יתופעלו ע"י הזכיין לעמידה בדרישות הסכם הזיכיון, או לכל צורך אחר במסגרת התפעול הייעודי.</t>
  </si>
  <si>
    <t>תהליכים חדשים ועדכון של תהליכים קיימים הנדרשים לעמידה בדרישות הסכם הזיכיון לכל משך תקופת הזיכיון.</t>
  </si>
  <si>
    <t>תהליכים שלא הוגדרו בהסכם הזיכיון, אך קיימים כתהליכים סטנדרטיים במערכות המידע הייעודיות כחלק אינטגרלי ממוצרי המדף שיבחרו למימוש, וידרשו למזמין לכל צורך במשך כל תקופת הזיכיון [האם לא כללי מידי.</t>
  </si>
  <si>
    <t>המענה הנדרש ממערכות המידע הייעודיות יכלול לכל הפחות את כל המרכיבים הבאים:</t>
  </si>
  <si>
    <t>ניהול, תפעול, שליטה, תיעוד ובקרה ממוחשבים, בזמן אמת, ללא נייר, של כלל הפעילויות הלוגיסטיות הייעודיות במרה"ס, לרבות תנועות קבלה וקליטת מלאי, אחסנה, ליקוט, שינוע, הכנת משלוחים, ניפוק והפצה, תחזוקת מלאי תקופתית, פעילויות לוגיסטיות על פי דרישת המזמין וספירות.</t>
  </si>
  <si>
    <t>ניהול, שליטה, תחקור, תיעוד ובקרה ממוחשבים, בזמן אמת, ללא נייר, של כלל מדדי השירות הכמותיים והנתונים הנדרשים לחישובם השוטף, כמפורט בפרק רמות שרות בכרך התפעול.</t>
  </si>
  <si>
    <t>סריקת כל סוגי הברקודים הקיימים, סריקת תגי RFID, שימוש באמצעים טכנולוגים שונים לזיהוי ואימות מלאי ואיתורים וכן הקלדה ידנית של נתוני זיהוי וכל נתון נוסף אחר הנדרש לצורך התפעולי.</t>
  </si>
  <si>
    <t>יכולת הזנה ידנית של כל המדדים האיכותיים המפורטים בפרק רמות שרות בכרך התפעול.</t>
  </si>
  <si>
    <t>מידע אמין בזמן אמת על כלל נתוני המלאי בכלל הפעילויות הלוגיסטיות הייעודיות לרבות כמות, מגוון, מיקום, זמינות, ואיכות המלאי.</t>
  </si>
  <si>
    <t>המענה הפונקציונאלי ממערכות המידע הייעודיות, והתהליכים שייושמו במערכות אלה, לא יפחתו מאלו הקיימים במערכות מדף מובילות בעולם בתחום מערכות לניהול [כללי מידי וקשה ליישום] מחסן (WMS), מערכות לניהול מחסנים אוטומטיים (WCS), מערכות לניהול הפצה (TMS), מערכות לניהול משלוחים (POD) ומערכות לתחקור ודו"חות (BI).</t>
  </si>
  <si>
    <t>דרישות כלליות</t>
  </si>
  <si>
    <t>כלל הדרישות מתייחסות הן לאחסנה קונבנציונאלית והן לאחסנה באוטומציה אלא אם צוין במפורש אחרת. הדרישות חלות על כלל המתחמים, הן בתפעול הזכיין והן בתפעול המזמין.</t>
  </si>
  <si>
    <t>כל פעולה במרה"ס (זיהוי, דיווח וכד'), אם היא ייזומה ע"י המערכת או אם ע"י המשתמש, תתועד במערכת באופן מלא, בזמן אמת וממקום התרחשותה (למען הסר ספק, כל פעולה הנדרשת להתבצע מאזור בו לא ניתן להשתמש במחשב נייח, נדרשת להתבצע באמצעות מסופון/אמצעי אלקטרוני אלחוטי נייד).</t>
  </si>
  <si>
    <t>המערכת תאפשר ותחייב תיעוד של כל תנועות המלאי (פריטים, מטענים, מצבורים וכד'), ותשלוט באופן מלא במיקום המלאי בכל רגע נתון, לרבות כאשר המלאי נמצא באיתור קבוע, זמני או כל איתור אחר, וכאשר המלאי נמצא בשלב השינוע וההפצה - על המערכת להתייחס אל כלי השינוע כאיתור עם תכונות נפח וקיבולת, ולהציג את המלאי שעליו בזמן המעבר בין איתור המקור לאיתור הסופי).</t>
  </si>
  <si>
    <t>המערכת לא תאפשר ולא תיזום חלוקת משימות לביצוע פעולות העלולות לסכן את עובדי המחסן. לדוגמא שליחת מלגזת צריח למעבר שאינו פנוי וקיימת אינדיקציה במערכת לפעילות אחרת שהוקצתה ומתבצעת באזור העבודה הרלוונטי במערכת וכד'.</t>
  </si>
  <si>
    <t>דרישות המוגדרת לביצוע ע"י "מנהלן מערכת" יתאפשרו לביצוע ע"י משתמש קצה של המערכת המוגדר תחת תפקיד זה, באמצעות פעולות הזנה, עדכון, מחיקה ושמירה של נתונים במסכי המערכת המיועדים לכך, וללא צורך בקידוד תוכנה, עדכון תוכנה, העלאת גרסה וכד' תוך שמירה ותיעוד של הפעילות שבוצעה.</t>
  </si>
  <si>
    <t>מערכות המידע הייעודיות</t>
  </si>
  <si>
    <t>להלן פירוט המערכות הייעודיות במרה"ס</t>
  </si>
  <si>
    <t>מערכת WMS/YMS – ניהול מחסן וניהול חצר מחסן.</t>
  </si>
  <si>
    <t>מערכות WCS – ניהול מחסנים אוטומטיים.</t>
  </si>
  <si>
    <t>מערכת TMS – ניהול הפצה.</t>
  </si>
  <si>
    <t>מערכת POD – ניהול המשלוחים.</t>
  </si>
  <si>
    <t>מערכת BI – תחקור ודו"חות.</t>
  </si>
  <si>
    <t>מערכת תאום הספקה – ניהול תהליך הקבלה מרכש למול הספקים.</t>
  </si>
  <si>
    <t>הזכיין יציג לאישור המזמין, הוספה/גריעה של מערכות ייעודיות ו/או הממשקים ביניהן, והוספה/שינוי של תהליכי עבודה, ליישום יעיל ו/או אפקטיבי ו/או סטנדרטי יותר של המערכות והממשקים ביניהן, ובלבד שהדרישות התפעוליות ומדדי התפעול שהוגדרו בהסכם הזיכיון לא יפגעו [האם באמת מבקשים לאפשר לזכיין לגרוע מערכות].</t>
  </si>
  <si>
    <t>הזכיין יתכנן, יקים, יתפעל ויתחזק את כל הממשקים שידרשו בין המערכות, בהתאם לאישור המזמין ודרישות ההסכם, לרבות בין המערכות הייעודיות למערכות המזמין, בין המערכות הייעודיות למערכות המנהלתיות ובין המערכות הייעודיות לבין עצמן, על מנת לתת מענה לכלל התהליכים והדרישות בהסכם הזיכיון.</t>
  </si>
  <si>
    <t>בממשקים בין המערכות לתפעול ייעודי למערכות המזמין, אחראי הזכיין על הקמה ותחזוקה של הממשקים עד לנקודות החיבור למערכות המזמין כפי שתוגדרנה ע"י המזמין בשלב האפיון המפורט ובהתאם למבנה הנתונים שיקבע ע"י המזמין [האם אין מקום לציין זאת בצורה יותר ברורה – מה נקודת החיבור].</t>
  </si>
  <si>
    <t>תדירות פעולת כל ממשק תקבע במהלך האפיון המפורט, בהתאם לדרישת ואישור המזמין.</t>
  </si>
  <si>
    <t>ממשקי נתוני תשתית וממשקים עם נתונים כלליים ממערכות המזמין, לרבות נתוני פריט, ספקים, לקוחות וכד', יחוברו ויעדכנו את כלל המערכות הייעודיות באופן אחיד בכל המרחבים.</t>
  </si>
  <si>
    <t>ממשקים עם נתונים תפעוליים הרלבנטיים רק למרחב בודד לרבות הזמנות, צפי קבלה וכד', יחוברו ויעדכנו רק את מערכת ה- WMS והמערכות הייעודיות של המרחב הספיצפי הרלבנטי.</t>
  </si>
  <si>
    <t>נתון הנוצר במערכות הייעודיות במרחב מסוים, והרלבנטי גם למרחבים האחרים, יועבר גם למערכות הייעודיות במרחבים האחרים, באמצעות מערכת ה- ERP או בכל פתרון אחר שיקבע במהלך התכנון המפורט.</t>
  </si>
  <si>
    <t>הממשקים המתוארים בפרק אינם מהווים תכולה סופית ומוגמרת של הממשקים, אינם מחייבים את המזמין וצפויים להשתנות לאור שינויים ושדרוגים במערכות המזמין, שיחולו עד לביצוע האפיון המפורט, שינויים מוסכמים בתהליכים שיקבעו בין המזמין לזכיין באפיון המפורט, ולאור ממשקים נוספים שידרשו אשר לא נלקחו בחשבון בשלב כתיבת הסכם הזיכיון [איך הזכיין ידע לתמחר את זאת]</t>
  </si>
  <si>
    <t>רשימת הממשקים המלאה לכלל המערכות תקבע באפיון המפורט כאמור לעיל.</t>
  </si>
  <si>
    <t>המערכת תנהל תור ממשקים יוצאים ונכנסים ותאפשר במקרה של עומסים ו/או תקלות מניעה של אובדן מידע וממשקים. תהליך העיבוד וההתאוששות יעשה באופן כרונולוגי לפי כניסת הממשקים לתור.</t>
  </si>
  <si>
    <t>המערכת תאפשר ניטור והתראות על ממשקים אשר לא עובדו באופן תקין. כחלק מתהליך העיבוד וההתאוששות למקרים אלו תתאפשר שליחת הממשק מחדש לעיבודו לאחר פתרון מקור הבעיה.</t>
  </si>
  <si>
    <t>ניהול נתוני תשתית</t>
  </si>
  <si>
    <t>משתמשים ותפקידים</t>
  </si>
  <si>
    <t>המערכת תאפשר הגדרה וניהול של תפקידים ע"י מנהלן מערכת (כגון: מנהלן מערכת, מלקט, עובד קבלה וכד').</t>
  </si>
  <si>
    <t>המערכת תאפשר למנהלן מערכת להגדיר ולנהל תחת כל תפקיד את המשתמשים הרלבנטיים.</t>
  </si>
  <si>
    <t>המערכת תאפשר להבדיל בין משתמשי המזמין ובין משתמשי הזכיין.</t>
  </si>
  <si>
    <t>כלי שינוע</t>
  </si>
  <si>
    <t>המערכת תאפשר הגדרה וניהול ע"י מנהלן מערכת של כל סוגי כלי השינוע (כגון: מלגזות צריח, מלגזות היגש, עגלה חשמלית וכד'), ואת המאפיינים שלהם לרבות משקל מותר להרמה, יכולת קיבול, נגישות לאזורים, אילוצי נגישות ביחס לכמות וסוגי כלי השינוע לפי אזור, סוגי משימות אפשריים וכל מאפיין נוסף שיידרש לתפעול המרה"ס.</t>
  </si>
  <si>
    <t>ניהול פריטים</t>
  </si>
  <si>
    <t>מערכת ה- WMS תקבל בממשק אוטומטי ממערכת ה- ERP או מכל מקור אחר, את כל נתוני הפריטים ומאפייניהם כפי שיהיו קיימים במערכת ה- ERP בעת הקמת המערכת. כמו כן המערכת תאפשר הוספת מאפיינים ככל שידרשו ועדכון שוטף שלהם בכל תקופת הזיכיון.</t>
  </si>
  <si>
    <t>מערכת ה- WMS תאפשר לקבל בממשק אוטומטי ממערכת ה- ERP מידע הנוגע לשינוי במספר קטלוגי של פריטים, וכן מיזוג בין מספרים קטלוגיים שונים, כולל כאלו שקיים עבורם מלאי, הזמנות פתוחות, צפי אספקה נכנסת, וכל תהליך פתוח עבורם, למספר קטלוגי יחיד.</t>
  </si>
  <si>
    <t>מערכת ה- WMS תאפשר לשמור את המידע ההיסטורי לגבי מספרים קטלוגיים ששונו, מוזגו וכד'.</t>
  </si>
  <si>
    <t>מערכת ה- WMS לא תוכל לשנות את מאפייני הפריטים שהתקבלו מה- ERP, אלא רק ע"י בקשה לשינוי ב- ERP שתופנה למזמין, כחלק מתהליך עבודה מובנה הדורש את אישור המזמין.</t>
  </si>
  <si>
    <t>ככל שידרשו מאפיינים נוספים לניהול הפריטים לתפעול המרה"ס, יוכל הזכיין להוסיפם למערכת ה- WMS, ובלבד שלא יצרו סתירה עם מאפייני הפריטים שהתקבלו ממערכת ה- ERP.</t>
  </si>
  <si>
    <t>מערכת ה- WMS תעביר בממשק אוטומטי למערכות הרלבנטיות את העדכונים הרלבנטיים במאפייני הפריטים ונתוניהם, לרבות מערכת ה- ERP, מערכות ה- WCS, מערכת ה- TMS וכד'.</t>
  </si>
  <si>
    <t>מערכת ה- WMS תאפשר לנהל כל פריט בהתאם למאפיינים הנדרשים, ניהול כמותי, סידורי וסידרתי, לרבות שילוב בין סידורי וסידרתי, אצווה ותאריכי תוקף.</t>
  </si>
  <si>
    <t>מערכת ה- WMS תאפשר הגדרה וניהול של מדיניות וחוקה לפי חתכים של מאפייני קטלוג הפריט (לדוגמא: מדיניות ניהול מלאי, מדיניות אחסנה, מדיניות ליקוט, מדיניות ספירה, מדיניות תחזוקה תקופתית וכד').</t>
  </si>
  <si>
    <t>המערכת תאפשר לזכיין הוספה של כללים נוספים ובתנאי שלא יסתרו את מדיניות המזמין.</t>
  </si>
  <si>
    <t>המערכת תאפשר לנהל ולהציג בשקיפות את כלל המדיניות והחוקה בכלים ומסכים ייעודיים ע"י משתמש ללא צורך בכתיבת קוד, לרבות אבחנה בין מדיניות והחוקה שנובע מדרישות המזמין לבין מדיניות והחוקה שיישם הזכיין לצרכיו.</t>
  </si>
  <si>
    <t>בנוסף, מערכת ה- WMS תאפשר לנהל ברמת הפריט לפחות את כל האמור להלן:</t>
  </si>
  <si>
    <t>סדר המרת יחידות מידה בין מארזים רבות לכל פריט, לרבות בהתאם לספק, אצווה וכד', וכן ניהול של כל המידות ומשקל לכל מארז.</t>
  </si>
  <si>
    <t>פעילות ערך מוסף – VAS.</t>
  </si>
  <si>
    <t>ניהול פריטים גנריים - פריטים שווי ערך פונקציונאלי אחד לשני המאוגדים תחת פריט אב (המערכת תאפשר לקבל בהזמנה פריט אב ולאפשר בחירה וליקוט של פריטים גנריים). בניהול המלאי הרגיל תנהל המערכת את הפריטים הגנריים ככל פריט אחר בנפרד אך בהתייחס למלאי זמין להזמנות הם ינוהלו וילוקטו מול פריט האב.</t>
  </si>
  <si>
    <t>ניהול אצוות ומס"דים</t>
  </si>
  <si>
    <t>מערכת ה- WMS תקבל בממשק אוטומטי ממערכת ה- ERP, את כל נתוני האצוות והמס"דים ומאפייניהם לרבות תאריך תפוגה, תאריך ייצור וכד', כפי שיהיו קיימים במערכת ה- ERP בכל תקופת הזיכיון.</t>
  </si>
  <si>
    <t>במקרים בהם מערכת ה- WMS תהיה הראשונה לקלוט את מזהי אצוות ומס"דים חדשים, תעביר מערכת ה- WMS למערכת ה- ERP לאחר אישור הקבלה למלאי את הנתונים הרלבנטיים לאצוות ולמס"דים אלו.</t>
  </si>
  <si>
    <t>מערכת ה- WMS תאפשר לנהל מזהי אצוות ומס"דים זהים לסוגי פריטים שונים.</t>
  </si>
  <si>
    <t>איתורים, אזורים ומחסנים במרה"ס</t>
  </si>
  <si>
    <t>מערכת ה- WMS תאפשר להגדיר מחסנים שונים במרה"ס, ולכל מחסן איתורים שונים בעלי תכנות שונות לרבות מזהה חד ערכי של האיתור, מימדים פיסיים, מגבלות לרבות משקל מקסימלי מותר, כמות פריטים מותרת, כמות מטענים, האם למזג מטענים בעלי תכונות זהות באיתור, קישור האיתור לאזור, קורדינטות מיפוי במחסן, סדר הליכה לפיזור וליקוט, האם ובאיזו רמת מלאי תתבצע באיתור זה ספירת אפס, כללי אימות לאיתור זה, הגדרת איתור הביניים המקושר אליו ותיאור ייעודו הפונקציונאלי לרבות איתור צבר (מיועד לאחסנת מלאי נפחי ארוך- טווח), איתור ליקוט (מיועד לאחסנת מלאי זמין ונגיש לליקוט) איתור ביניים (מיועד לשהייה זמנית של מטען, עד לביצוע משימה להעברתו לאיתור היעד), איתור וירטואלי ומגבלות לרבות משקל מקסימלי מותר, כמות פריטים מותרת, כמות מטענים, האם ניתן לאחסן יותר מסוג פריט אחד, האם ניתן למזג מטענים בעלי תכונות זהות באיתור, סטאטוסי פריט חסומים לאחסנה וכד'.</t>
  </si>
  <si>
    <t>מערכת ה- WMS תאפשר להגדיר אזורים במחסן המהווים קבוצה של איתורים בעלי מאפיין פיסי ו/או לוגי משותף.</t>
  </si>
  <si>
    <t>מערכת ה- WMS תאפשר להגדיר איתורי ביניים, שיאפשרו לאחסן פריטים באופן זמני עד להעברתו לאיתור היעד כחלק מתהליך העבודה. המערכת תאפשר להגדיר לכל איתור את איתור הביניים ברירת המחדל שלו.</t>
  </si>
  <si>
    <t>ספקים</t>
  </si>
  <si>
    <t>מערכת ה- WMS ומערכת תיאום ההספקות יקבלו בממשק אוטומטי ממערכת ה- ERP, את כל נתוני הספקים ומאפייניהם, כפי שיהיו קיימים במערכת ה- ERP, לרבות סוג הספק, פרטי הקשר, מאפייני התקשרות של המזמין עם הספק ופרטים נוספים, כפי שיאופיינו באפיון המפורט.</t>
  </si>
  <si>
    <t>לקוחות</t>
  </si>
  <si>
    <t>מערכת ה- WMS ומערכת ה- TMS תקבלנה בממשק אוטומטי ממערכת ה- ERP, את כל נתוני הלקוחות ומאפייניהם, כפי שיהיו קיימים במערכת ה- ERP, לרבות סוג הלקוח, דרישות למאפייני יחידות ניטול באספקה, הערות לבקרה ואריזה בהפצה, מגבלות לליקוט ואריזה של הזמנות, כתובות, אנשי קשר ופרטי התקשרות, פעילויות ערך מוסף, שיוך לאזור חלוקה גיאוגרפי, מגבלות שינוע ופריקה, חלונות זמן להגעה ומאפיינים נוספים שיוגדרו בשלב האפיון המפורט.</t>
  </si>
  <si>
    <t>המערכת תכיל לפחות את כל המידע כמפורט להלן עבור יחידות ניטול ואריזה:</t>
  </si>
  <si>
    <t>קוד.</t>
  </si>
  <si>
    <t>תיאור.</t>
  </si>
  <si>
    <t>מימדים (אורך גובה רוחב).</t>
  </si>
  <si>
    <t>נפח מקסימלי.</t>
  </si>
  <si>
    <t>משקל מקסימלי.</t>
  </si>
  <si>
    <t>פעיל או לא פעיל.</t>
  </si>
  <si>
    <t>מחייב החזרה של פיקדון או יחידה חליפית.</t>
  </si>
  <si>
    <t>אחוז מילוי מקסימלי לתכנון מילוי יחידת האריזה.</t>
  </si>
  <si>
    <t>המרה בין יחידות מידה ומארזים</t>
  </si>
  <si>
    <t>מערכת ה- WMS תנהל את כלל אפשרויות ההמרה הנדרשות בין יחידות המידה הקיימות (לדוגמא: המרה בין מטר לסנטימטר), ובין יחידות המידה למארזים (לדוגמא: המרה בין ק"ג לכמות ארגזים, המרה בין כמות בליטרים לכמות חביות) על בסיס משקל תקן או משקל ממוצע למארז.</t>
  </si>
  <si>
    <t>ממשק נתוני תכנון ושליטה בהפצה</t>
  </si>
  <si>
    <t>מערכת ה- TMS תקבל בממשק אוטומטי ממערכת ה- ERP/מערכת ההובלה, את כל הנתונים הנדרשים לצורך תכנון ההפצה, לרבות סוגי הפלטפורמות להפצה, נתוני נפח ומשקל העמסה מותר לפלטפורמות ההפצה, צירי נסיעה, מגבלות צירי נסיעה, בתצורה שתהיה קיימת במערכת ה- ERP/מערכת ההובלה בעת הקמת המערכת.</t>
  </si>
  <si>
    <t>הזכיין יגדיר למזמין, הרשאות צפייה על כלל נתוני המערכות הייעודיות לפעילויות בקרה [כמה].</t>
  </si>
  <si>
    <t>הזכיין יגדיר למזמין, הרשאות לתפעול מתחמי הזכיין ותהליכי עבודה שבאחריות הזכיין, לתפעול מתחמים אלו בכל עת [כמה].</t>
  </si>
  <si>
    <t>ניהול הרשאות</t>
  </si>
  <si>
    <t>המערכת תאפשר להגדיר לכל תפקיד את מגוון הפעולות המורשות לו (כגון: שינוי סטאטוס מלאי, ספירה, סוג ליקוט, קבלה למלאי, יצירת מטענים וכד'.</t>
  </si>
  <si>
    <t>המערכת תנהל את ההרשאות של כל משתמש, בהתאם לתפקידים אליהם הוא משויך.</t>
  </si>
  <si>
    <t>ההרשאות יאפשרו מידור לפי יכולות צפייה, יצירה, עריכה ומחיקה, וכן מידור לצפייה וגישה בין קבוצות פריטים שונות.</t>
  </si>
  <si>
    <t>המערכת תאפשר להגדיר הרשאות נוספות לכל משתמש מעבר להרשאות הנגזרות מתפקידיו.</t>
  </si>
  <si>
    <t>בדיקת הרשאות והודעות למשתמש - בכל פעולה המערכת תבדוק את הרשאת המשתמש, נגישות הכלי לאיתור המיועד, משקל הרמה מותר לכלי וכמות יחידות ניטול מורשות לכלי, ותציג הודעה מתאימה כאשר ישנה חריגה או/ו לא ניתן לבצע את המשימה בשלמותה.</t>
  </si>
  <si>
    <t>משימות</t>
  </si>
  <si>
    <t>כל תהליך במחסן (אחסון, ליקוט, ריענון וכד') יבוצע וישויך למשימה מוגדרת.</t>
  </si>
  <si>
    <t>יצירת והקצאת משימה</t>
  </si>
  <si>
    <t>המערכת תאפשר ייזום של משימה ע"י משתמש, וליזום משימה ע"י המערכת באופן אוטומטי כתוצאה מתהליכי עבודה במחסנים.</t>
  </si>
  <si>
    <t>המערכת תאפשר ל"מנהלן מערכת" להגדיר ולעדכן את עדיפות ברירת המחדל ברמה מערכתית לפי סוג משימה (ליקוט, אחסון, רענון, ספירה וכד') ולפי מאפייני המשימה (ליקוט להזמנה בעדיפות, ליקוט להזמנה בתזמון ספציפי וכד').</t>
  </si>
  <si>
    <t>המערכת תקצה משימות למשתמשים בהתחשב באילוצים ולאחר ביצוע אופטימיזציה המתחשבת בהיבטי תפעול שונים לרבות עדיפויות ביצוע, זמינות מלאי, נגישות כלי השינוע, יכולת כלי השינוע לעבור בו זמנית במעבר, מיקום העובד, וכל נתון נוסף היכול לאפשר התייעלות מקסימלית.</t>
  </si>
  <si>
    <t>המערכת תפצל באופן אוטומטי משימות, בהתאם ליכולות הנגישות של כלי השינוע, ולהרשאות המשתמשים. לדוגמא: כאשר לכלי שינוע עם מטען לאחסון אין גישה ישירה לאיתור הנדרש, תפצל המערכת את התהליך לשתי משימות, האחת תפנה את המשתמש לאחסן את המטען באיתור ביניים, והשנייה לשינוע המטען מאיתור הביניים לאיתור הנדרש.</t>
  </si>
  <si>
    <t>ניהול, בקרה ותחקור המשימות</t>
  </si>
  <si>
    <t>המערכת תאפשר צפייה ובקרה על כלל המשימות על פי המאפיינים השונים שלהן ולבצע עדכונים שונים לרבות שינוי עדיפות, הקפאה, שיוך משימות לעובד שלא שויכו באופן אוטומטי, ביטול וכד'.</t>
  </si>
  <si>
    <t>המערכת תאפשר לבצע בקרה שוטפת, תחקור לאחור וניתוח עומסים, לתכנון וביצועי משאבי כוח האדם ואמצעי השינוע.</t>
  </si>
  <si>
    <t>בקרת אימות ביצוע</t>
  </si>
  <si>
    <t>בכל תהליכי התפעול הייעודי לרבות אחסון, ליקוט, ספירה וכד', ישולבו תהליכי בקרת אימות מובנים, הן באמצעות דרישת אימות מהמשתמש והן כמנגנון אוטומטי ממוכן, לדוגמא: בדיקת התאמת משקל המטען בפועל למול המשקל הצפוי ע"פ נתוני הפריטים.</t>
  </si>
  <si>
    <t>תהליך האימות יכלול דרישה של המערכת מהמשתמש לסרוק ברקוד או להקליד במסופון את מזהה האיתור ו/או אחד או יותר ממאפייני המלאי (מס"ד, מס' אצווה, מק"ט וכד'), השוואת אוטומטית ע"י המערכת של הנתונים שנסרקו/הוקלדו למול האיתור/המלאי הנדרשים לתהליך, והנחיית המשתמש לגבי אופן המשך תהליך העבודה, בהתאם לתוצאות האימות.</t>
  </si>
  <si>
    <t>המערכת תאפשר למנהלן מערכת להגדיר שילוב של כללי אימות שונים ע"פ סוג המשימה, איתור/סוג איתור/מחסן, מאפייני המלאי וכד'.</t>
  </si>
  <si>
    <t>כללי אימות אפשריים:</t>
  </si>
  <si>
    <t>מזהה איתור.</t>
  </si>
  <si>
    <t>מזהה איתור + מספר ביקורת לאימות סריקה.</t>
  </si>
  <si>
    <t>מזהה יחידת הניטול (משטח, קרטון וכד').</t>
  </si>
  <si>
    <t>מק"ט יצרן או מק"ט מרה"ס של המלאי.</t>
  </si>
  <si>
    <t>מס"ד או מס' אצווה של המלאי.</t>
  </si>
  <si>
    <t>פג"ת.</t>
  </si>
  <si>
    <t>נפח, מידות ומשקל.</t>
  </si>
  <si>
    <t>כללים נוספים שיקבעו באפיון המפורט.</t>
  </si>
  <si>
    <t>המערכת תאפשר למשתמש לחזור על תהליך האימות ע"י סריקה/הזנה חוזרת של הנתונים הנדרשים במידת הצורך.</t>
  </si>
  <si>
    <t>כאשר לא מושלם תהליך האימות, המערכת לא תאפשר את סיום המשימה, אך כן תאפשר למשתמש להתקדם למשימה הבאה. משימה שדילגו עליה תישמר באופן תקין במערכת כך שיתאפשר לבצעה בהתאם לצורך בשלב מאוחר יותר.</t>
  </si>
  <si>
    <t>שליחת הודעות והתראות</t>
  </si>
  <si>
    <t>המערכת תאפשר הגדרת אירועים תפעוליים שונים כגון: חריגה מנורמות השירות המוגדרים בפרק רמת השירות בפרמטרים שיוגדרו, קבלה למלאי של פריט הדורש בקרת איכות, הפרשים מלאי בספירה בפריטים ספציפיים וכד', אשר יחוללו באופן אוטומטי שליחה של הודעות לדוא"ל וטלפונים ניידים.</t>
  </si>
  <si>
    <t>על המערכת לאפשר את הגדרת האירוע ורשימת התפוצה לשליחת ההודעה.</t>
  </si>
  <si>
    <t>אספקה נכנסת</t>
  </si>
  <si>
    <t>ממשק צפי אספקה נכנסת ומשלוח</t>
  </si>
  <si>
    <t>מערכת ה- WMS תקבל בממשק אוטומטי ממערכת ה- ERP את נתוני צפי האספקה הנכנסת והמשלוח לרבות נתוני הספק, רכב, נהג, תאריך אספקה מבוקש, תכולת המשלוח – פריטים, כמות, יחידות ניטול ומארזים, סטאטוס המלאי/אצווה, הוראות קליטה וכל נתון נוסף אשר יידרש לקבלת המלאי באופן ממוכן ומבוקר.</t>
  </si>
  <si>
    <t>למען הסר ספק, מודגש בזאת, כי האחריות להזנה ועדכון צפי האספקה הנכנסת למול ההזמנות הקיימות הינה של הזכיין, באמצעות מערכת מידע שתאושר למול המזמין.</t>
  </si>
  <si>
    <t>ממשק צפי אספקה נכנסת ומשלוח יתמוך בקבלת עדכונים או ביטולים לצפי האספקה הנכנסת ולמשלוח בהתאם להגדרות שיוגדרו באפיון המפורט.</t>
  </si>
  <si>
    <t>הקמת צפי אספקה נכנסת ומשלוח</t>
  </si>
  <si>
    <t>מערכת ה- WMS תקים ו/או תעדכן בהתאם את צפי האספקה והמשלוח, בהתאם לנתונים שהתקבלו בממשק צפי אספקה נכנסת ומשלוח. מערכת ה- WMS לא תאפשר למשתמש להקים צפי אספקה וכמו כן לא תאפשר למשתמש לעדכן באופן ידני כמויות צפויות, מק"טים וכל נתון נוסף אשר עלול לפגוע בסנכרון עם מערכת ה- ERP.</t>
  </si>
  <si>
    <t>ניהול זמינות רמפות</t>
  </si>
  <si>
    <t>מערכת ה- WMS תאפשר לנהל את לוח הזמנים והזמינות (בדומה ללוח שנה בדוא"ל) של כל רמפה (ברזולוציה של תאריך ושעה), לרבות הצגת סטאטוס הפעילות ברמפה (פנוי, מתוכנן, מתוכנן ואושרה הכניסה, בעבודה, מתוכנן ולא אושרה הכניסה).</t>
  </si>
  <si>
    <t>מערכת ה- WMS תאפשר לנהל מועדים חסומים לפעילות ברמפות (לדוגמא: חגים, אירועים וכד'), לרבות מועדים חסומים באופן מחזורי (לדוגמא: ימי ו' – באופן מחזורי אינם זמינים).</t>
  </si>
  <si>
    <t>מערכת ה- WMS תאפשר שריון של רמפות למול צפי אספקה ומשלוחים באמצעות קישור בין צפי האספקה למועדים פנויים ברמפות.</t>
  </si>
  <si>
    <t>מערכת ה- WMS תאפשר שריון של רמפות למול צרכים אחרים שיוזנו ידנית ע"י המשתמש (מקרים בהם לא קיים או אין צורך בצפי אספקה ומשלוח).</t>
  </si>
  <si>
    <t>מערכת ה- WMS תאפשר לעדכן ו/או לבטל את שריון הרמפות.</t>
  </si>
  <si>
    <t>אישור מועד אספקה</t>
  </si>
  <si>
    <t>מערכת ה- WMS תעביר בממשק אוטומטי למערכת ה- ERP את מועד האספקה המאושר למשלוח לרבות עדכונים ו/או ביטולים, בהתאם לצורך, כולל התראה מתאימה במקרה שמערכת בקרת הכניסה דוחה את בקשת אישור הכניסה של הרכב והנהג.</t>
  </si>
  <si>
    <t>בקשת אישור כניסה</t>
  </si>
  <si>
    <t>בכל שריון רמפה כולל עדכון או ביטול, מערכת בקרת הכניסה תקבל בממשק אוטומטי ממערכת ה- WMS את מזהה המשלוח וצפי האספקה הנכנסת, לרבות כלי הרכב, הנהג ונתוני הרמפה אליה נדרש להגיע. מערכת הWMS תעדכן את מערכת בקרת הכניסה בכל שינוי בנתוני צפי האספקה לרבות נהג, פלטפורמת שינוע וקישור למשלוח.</t>
  </si>
  <si>
    <t>ניהול מורשי כניסה</t>
  </si>
  <si>
    <t>מערכת בקרת הכניסה תנהל נתוני כלי רכב המורשים להיכנס למרה"ס באופן קבוע ובאופן זמני.</t>
  </si>
  <si>
    <t>מערכת בקרת הכניסה תנהל את כלל נתוני האנשים המורשים להיכנס למרה"ס באופן קבוע ובאופן זמני, לרבות באמצעות תמונה.</t>
  </si>
  <si>
    <t>מערכת בקרת הכניסה תציג למשתמש את נתוני הבקשות לאישורי כניסה שהגיעו ממערכת ה- WMS, לרבות נתוני הנהג, תמונת הנהג, הרכב, מועד כניסה מבוקש, היסטוריית אישורים/דחיות לגבי כלי הרכב והנהג, האם לנהג/כלי הרכב יש אישור קבוע/זמני, ונתונים נוספים שידרשו להחלטה האם לאשר את כניסת הנהג וכלי הרכב במועד המבוקש.</t>
  </si>
  <si>
    <t>אישור כניסה</t>
  </si>
  <si>
    <t>מערכת בקרת הכניסה תאפשר למשתמש לאשר או לדחות את בקשת אישור הכניסה.</t>
  </si>
  <si>
    <t>ממשק תשובה לבקשת אישור כניסה</t>
  </si>
  <si>
    <t>מערכת ה- WMS תקבל בממשק אוטומטי ממערכת בקרת הכניסה את האישור או הדחייה של בקשת אישור הכניסה לנהג ולכלי הרכב.</t>
  </si>
  <si>
    <t>מערכת ה- WMS תציג את סטאטוס אישור הכניסה (נדחה, ממתין לתשובה, אושר) בתצוגת ניהול זמינות הרמפות.</t>
  </si>
  <si>
    <t>בקרת כניסה ומתן הוראות הכוונה</t>
  </si>
  <si>
    <t>מערכת בקרת הכניסה תזהה באופן אוטומטי את מספר הרישוי של כלי הרכב שהגיע לשער באמצעות טכנולוגית LPR.</t>
  </si>
  <si>
    <t>מערכת בקרת הכניסה תאפשר למשתמש לסרוק את ברקוד מזהה האספקה הנכנסת, ולהציג למשתמש את המידע המפורט:</t>
  </si>
  <si>
    <t>השוואה בין מס' הרכב שאושר לכניסה לבין מס' הרכב שהגיע בפועל.</t>
  </si>
  <si>
    <t>תמונת הנהג שאושר לכניסה וכלל נתוניו.</t>
  </si>
  <si>
    <t>אמצעי זיהוי אחר שיאושר ע"י המזמין.</t>
  </si>
  <si>
    <t>מערכת בקרת הכניסה תמנע מהמשתמש לפתוח את השער כאשר אין התאמה בין מס' הרכב ותאריך ההתייצבות בפועל למס' הרכב שאושר למועד האספקה הנכנסת (פתיחת השער במקרה כזה תתאפשר רק ע"י משתמש בעל הרשאות מתאימות או קוד מיוחד).</t>
  </si>
  <si>
    <t>מערכת בקרת הכניסה תאפשר הדפסה של הוראות כלליות והוראות הכוונה במרה"ס לרמפה המתאימה.</t>
  </si>
  <si>
    <t>בדיקת תקינות ראשונית בהתייצבות ברמפה</t>
  </si>
  <si>
    <t>מערכת ה- WMS תאפשר למשתמש לזהות את האספקה הנכנסת באמצעות הקלדה ידנית של המזהה הרלבנטי או באמצעות סריקת אמצעי הזיהוי (ברקוד לפחות) ממערכות המזמין. זיהוי אספקה נכנסת מרכש יהיה עפ"י מספר ההזמנה של המזמין אלא אם יוגדר אחרת באפיון המפורט ע"י המזמין.</t>
  </si>
  <si>
    <t>לאחר קישור הרכב לרמפה מערכת ה- WMS תעדכן את סטאטוס הרמפה למצב "תפוס" ותקשר אל הרמפה את מספר הרכב.</t>
  </si>
  <si>
    <t>מערכת WMS תאפשר הקמה ושימוש בשאלונים בשלבים שונים של תהליך הקבלה (טרום קבלה, מהלך הקבלה, בסיום קבלה). השאלונים יוקמו וינוהלו במערכת ה- WMS וכן יתקבלו בממשק ממערכות המזמין.</t>
  </si>
  <si>
    <t>מילוי שאלונים בטרם פריקת המלאי מהמשאית, בהתאם לצורך תפעולי או בהתאם לדרישת המזמין:</t>
  </si>
  <si>
    <t>מערכת ה- WMS תדרוש ממשתמשי הזכיין והמזמין, בהתאם לסמכות המאשרת כפי שתוגדר ע"י המזמין, מילוי של שאלון מובנה, בהתאם לסוג הפריטים, הספק וסוג המשלוח כגון: פריטים הדורשים אחסון והובלה בקירור, מינימום ימי תוקף, סיווג איכות ויזואלי, אישור כשרות ואיכות ע"י המזמין, מסמכי אישור מהספק ונתונים נוספים, בהתאם לצורך התפעולי, וכן בעת קבלה למלאי של סוגי משלוחים שונים, כגון: מזון, תרופות וכד', וכן לפי סוגי ספקים, כגון: ספקים מקומיים וכד'.</t>
  </si>
  <si>
    <t>השאלון יכיל שאלות מובנות הקשורות לתאימות המלאי שהתקבל לצפי האספקה על פי מפרט ההזמנה מול הספק, תאימות הפריטים למוזמן, מאפייני האירוז, איכות המלאי והאריזה, עמידה בלו"ז, וכל מאפיין נוסף אשר יוגדרו במהלך האפיון המפורט.</t>
  </si>
  <si>
    <t>המערכת תתעד את כלל הנתונים שיוזנו לשאלון לרבות מועד ההזנה, פרטי ממלא ומאשר המשלוח, אישור/דחייה, סיבות הדחייה והערות. הנתונים יתועדו באופן מובנה המאפשר ניתוח, בקרה והפקת דו"חות על בסיסם.</t>
  </si>
  <si>
    <t>משלוחים שידחו, יסגרו במערכת ה- WMS ללא קבלת מלאי, משלוחים אשר יתקבלו חלקית עקב בעיות תאימות ואיכות יסגרו ללא קבלה ברמת שורת הפריט בצפי.</t>
  </si>
  <si>
    <t>השאלון הממולא יקושר לצפי הקבלה הרלוונטי במערכת ה- WMS וניתן יהיה לצפייה בכל שלב.</t>
  </si>
  <si>
    <t>מערכת ה- WMS תציג למשתמש את כלל הנתונים הנדרשים כדי לבצע בדיקת תקינות ראשונית של האספקה הפיסית בפועל למול צפי האספקה הנכנסת לרבות מזהה אספקה נכנסת, תכולת האספקה, מס' רכב, הגעה לרמפה המתאימה, כדי להמשיך בתהליך הפריקה הפיסית ושחרור כלי הרכב והנהג.</t>
  </si>
  <si>
    <t>מערכת ה- WMS תעדכן את סטאטוס הרמפה בהתאם בעת שחרור כלי הרכב והנהג.</t>
  </si>
  <si>
    <t>זיהוי, ספירה והזנת נתוני קבלה</t>
  </si>
  <si>
    <t>מערכת ה- WMS תאפשר למשתמש להזין/לסרוק את המזהה החד חד ערכי של האספקה הנכנסת, לזהות את המלאי הנדרש לקבלה באמצעות סריקת בר-קוד והזנה ידנית של אחד ממזהי הפריט (מק"ט ספק, מק"ט יצרן, מק"ט המזמין וכד'). לאחר אישור הזיהוי המערכת תאפשר להזין את הכמות שהתקבלה בפועל ולייצר מטען, כולל הפקת מדבקת ברקוד בהתאם. במידת הצורך יתאפשר קישור למצבור עליו הונח המלאי, כולל אפשרות להזנה של מזהה המצבור או לחילופין קביעת מספר מצבור ע"י המערכת.</t>
  </si>
  <si>
    <t>במקרים בהם צפי האספקה יכלול את מזהה הארגזים במשלוח יתאפשר להתייחס לכל ארגז כיחידה עצמאית לקליטה, לרבות ביצוע הזיהוי, הזנת נתוני הקבלה למלאי מול כל תכולת ארגז במשלוח, ניהול חוסרים/עודפים לכל ארגז וכד'.</t>
  </si>
  <si>
    <t>מערכת ה- WMS תאפשר למספר משתמשים שונים לבצע בו זמנית קבלה למלאי (לרבות קבלה למלאי של פריטים זהים) למול אותו צפי אספקה נכנסת.</t>
  </si>
  <si>
    <t>מערכת ה- WMS תדרוש מהמשתמש להזין מס' אצווה/פג"ת/מס"ד/תאריך ייצור של היצרן, וכל מזהה חד ערכי, קבוצתי וחד חד ערכי, בהתאם לצורך המוגדר במאפייני הפריט ובהתאם להגדרות שינתנו לשינוי וניהול ע"י מנהלן מערכת בהתאם לסוג הפריטים לרבות עבור צורך של קליטה מרובה.</t>
  </si>
  <si>
    <t>מערכת ה- WMS תקלוט בסטאטוס שאינו זמין לניפוק, מלאי שהגיע בעודף החורג מהמותר אל מול האספקה הנכנסת, תעדכן את מערכת ה- ERP בהתאם, תפנה את המלאי בהתאם לאלגוריתם האחסון, ותפעל בהמשך בהתאם להנחיות המזמין.</t>
  </si>
  <si>
    <t>בעת קבלת מלאי אשר קיים לגביו חשש בנוגע לאיכות או לתאימות הנדרשת ובעת קבלת מלאי בעל אי התאמה או חוסר בנתונים, מערכת ה- WMS תאפשר לקלוט את המלאי בסטאטוס שאינו זמין לניפוק או כל סטאטוס אחר שיקבע ע"י המזמין בהתאם לצורך.</t>
  </si>
  <si>
    <t>מערכת ה- WMS תחסום קליטת פריטים שאינם עומדים במינימום ימי התוקף הנדרשים בעת הקבלה.</t>
  </si>
  <si>
    <t>פריטים בעלי שונות מובנית במשקל או בממדים בין המארזים הנובעת מהתכונות הפיסיות של המלאי (כגון: מזון מסוג ירקות, פירות ובשר טרי):</t>
  </si>
  <si>
    <t>לכל יחידת ניטול/מטען, מערכת ה- WMS תזין את נתוני השקילה בממשק אוטומטי מהמשקל הנמצא בסמוך לרמפת הקבלה או הנמצא במלגזה, ותאפשר הזנה ידנית של סוג האריזה, כמות יחידות האריזה ונתונים נוספים הנדרשים על פי מאפייני הפריט.</t>
  </si>
  <si>
    <t>מערכת ה- WMS תסכם ברמת כל שורת פריט בצפי האספקה את המשקל המצטבר ברוטו של כל יחידות הניטול שנקלטו לשורה זו, ותחשב את המשקל נטו לשורה זו באמצעות הפחתת משקל התקן של יחידת הניטול הראשית (לדוגמא: משטח) ומשקל סך כל המארזים בשורה זו לפי סוג (לדוגמא: ארגזי פלסטיק, קרטונים).</t>
  </si>
  <si>
    <t>מערכת ה- WMS תתעד ברמת כל שורת פריט בצפי האספקה את המשקל המצטבר ברוטו, משקל מצטבר נטו וכמות המארזים הכוללת לפי סוג מארז.</t>
  </si>
  <si>
    <t>עם סיום קליטת שורת פריט בצפי הקבלה תעביר מערכת ה- WMS בממשק אוטומטי למערכת ה- ERP את המשקל המצטבר ברוטו ונטו של כל יחידות הניטול שנקלטו לשורה זו, וכמות יחידות הניטול הראשיות והמארזים לפי סוג שהתקבלו לשורה. (דוגמה – משטח A, משקל 600 ק"ג ברוטו, משקל נטו מחושב 520 ק"ג, מכיל 60 ארגזים מסוג X, משטח B, משקל 580 ק"ג ברוטו, משקל נטו מחושב 500 ק"ג, מכיל 60 ארגזים מסוג X, משטח C, משקל 400 ק"ג ברוטו, משקל נטו מחושב 340 ק"ג, מכיל 40 ארגזים מסוג X. סה"כ 1580 ק"ג ברוטו, 1360 ק"ג נטו, 160 ארגזים)</t>
  </si>
  <si>
    <t>מערכת ה- WMS תשמור את נתון המשקל בפועל של כל יחידת ניטול ראשית (לדוגמא: משטח), ותחשב ותשמור את המשקל הממוצע של כל יחידת אריזה במשטח זה.</t>
  </si>
  <si>
    <t>פריטים בעלי אחידות מובנית במשקל ובמימדים בין המארזים הנובעת מהתכונות הפיסיות של המלאי (כגון: תרופות, חלקי חילוף):</t>
  </si>
  <si>
    <t>מערכת ה- WMS תציג למשתמש את נתוני ברירת המחדל של סדר המרת יחידות המידה בין המארזים של הפריט/אצווה. במידה והמשתמש משנה נתונים אלו או שלא קיימים נתונים, מערכת ה- WMS תייצר משימת מדידה והזנה לעדכון או הוספה של היררכית המרת יחידות המידה בין המארזים של הפריט/אצווה למטען הנקלט. המערכת תאפשר ניהול מספר רב בו זמנית של היררכיות המרת יחידות מידה בין מארזים לפריט.</t>
  </si>
  <si>
    <t>מערכת ה- WMS תאפשר למשתמש להזין את סוג יחידת הניטול של המלאי הנקלט (משטח, קרטון, חבית וכד'), ולאשר את הכמות ביחידות הניטול ע"פ בחירת המשתמש (יחידות, קרטונים, משטחים וכד' – המערכת תמיר את כמות יחידות הניטול שהוזנה ליחידות ניהול המלאי של הפריט באמצעות טבלת המרה שתתקבל מנתוני הפריט/אצווה/סידרה).</t>
  </si>
  <si>
    <t>במידה והכמות המוזנת עולה על יתרת כמות המלאי המותרת לקליטה בצפי האספקה (כולל אחוז סטייה מותר לאספקה נכנסת זו), המערכת תחסום את המשתמש מלהמשיך בתהליך הקליטה למלאי זה. במידת הצורך ולאחר אישור הגורם האחראי ישלח צפי חדש ומשלים ממערכת ה- ERP לקליטת המלאי העודף.</t>
  </si>
  <si>
    <t>קבלת מספר אצווה/מס"ד של המזמין</t>
  </si>
  <si>
    <t>מערכת ה- WMS תייצר בקשה (בממשק אוטומטי) ממערכת ה- ERP, בהתאם לצורך המוגדר במאפייני הפריט, לקבלת מספר אצווה/מס"ד של המזמין, ותקלוט (בממשק אוטומטי) ממערכת ה- ERP את מספר האצווה/מס"ד.</t>
  </si>
  <si>
    <t>קבלה למלאי - רגילה</t>
  </si>
  <si>
    <t>מערכת ה- WMS תבצע קבלה למלאי למחסן הקבלה במרה"ס למול צפי האספקה הנכנסת, תוך קביעת סטאטוס המלאי (Stock Type – לדוגמא: זמין, דורש בקרת איכות, שבור, שמור וכד') וכושר המלאי, ע"פ הנדרש למלאי זה, בהתאם לנתונים שהתקבלו בצפי האספקה הנכנסת.</t>
  </si>
  <si>
    <t>מערכת ה- WMS תאפשר דיווח על קבלת מטען פגום/שבור מול הצפי.</t>
  </si>
  <si>
    <t>מערכת ה- WMS תייצר מטען מהמלאי הנקלט ותפיק מדבקות זיהוי למטען בכמות המתאימה לדרישות הפריט/משתמש – LPN.</t>
  </si>
  <si>
    <t>על המערכת לאפשר הדפסה חוזרת של מדבקות LPN לפי דרישה.</t>
  </si>
  <si>
    <t>כאשר בצפי האספקה קיים ייעוד למלאי לרבות מלאי לדילוג רציפים (Cross Dock), מלאי לאספקה ללקוח ספציפי או למרחב אחר, מלאי לאספקה לגוף אזרחי, מלאי הנדרש להישמר עבור פרוייקט וכד', מערכת ה- WMS תתייחס למלאי זה כמלאי מלוקט, תפיק מדבקת שילוח מתאימה, תעדכן את הזמנת ה- WMS בהתאם, ותייצר משימת שינוע לרציף ההפצה המתאים. אם לא קיימת הזמנת WMS פתוחה למלאי זה, יאוחסן המלאי לאזור המתאים ע"פ אלגוריתם האחסון תוך שמירת ייעוד המלאי בנתוני המטען.</t>
  </si>
  <si>
    <t>מערכת ה- WMS תנחה את המשתמש באופן אוטומטי לבצע פעולות ערך מוסף - VAS הרלבנטיות לתהליך הקבלה למלאי, בהתאם לנדרש בסעיף ניהול תהליכי ערך מוסף.</t>
  </si>
  <si>
    <t>מערכת ה-WMS תאפשר לבצע תנועת ביטול קבלה, שלא הסתיימה קליטתה מול מערכת ה- ERP, למול צפי האספקה ותשלח עדכון למערכת ה- ERP (Storno).</t>
  </si>
  <si>
    <t>מערכת ה- WMS תאפשר לבצע מעקב ובקרה אחר התקדמות קבלת המלאי למול הפריטים והכמויות הצפויים ע"פ חתך צפי האספקות הנכנסות והשורות שבו, ולנהל סטאטוס ברמת כל אספקה נכנסת (צפוי, בקליטה, הסתיים וכד').</t>
  </si>
  <si>
    <t>כמו כן, מערכת ה- WMS תאפשר למשתמש מורשה לעדכן את האספקה הנכנסת לסטאטוס "הסתיים" גם כאשר לא התקבל כל המלאי הנדרש. לאחר שינוי הסטאטוס ל-"הסתיים", לא ניתן יהיה לשנות את הסטאטוס לסטאטוס אחר.</t>
  </si>
  <si>
    <t>קבלה למלאי - מטען שהוגדר מראש ע"י ספק חיצוני/ספק פנימי</t>
  </si>
  <si>
    <t>מערכת ה- WMS תאפשר קבלת צפי ממערכת ה-ERP המכיל מראש את מזהי המטענים, וכל הנתונים והמאפיינים שלהם.</t>
  </si>
  <si>
    <t>מערכת ה- WMS תאפשר סריקת מזהה המטען ממדבקת המטען שהודבקה ע"י הספק, כנגד שורה באספקה הנכנסת, סריקה זו תיצור באופן אוטומטי מטען זהה במערכת ה- WMS עם כלל נתוניו.</t>
  </si>
  <si>
    <t>מערכת ה- WMS תאפשר אבחנה של צפי אספקה למטענים בקליטה מסוג זה, ותהליך הקליטה יהיה בהתאם.</t>
  </si>
  <si>
    <t>בקליטה למלאי במקרים כאלו לא תופק מדבקה חדשה, והמטען יתקבל למלאי בשלמותו.</t>
  </si>
  <si>
    <t>בעת דיווח הקבלה למלאי ב- WMS יועבר ל- ERP מספר המטען שהוגדר מראש שהתקבל מול הצפי.</t>
  </si>
  <si>
    <t>הWMS לא יאפשר קליטה אוטומטית למטען שאינו מופיע בצפי, ותנהל מעקב אחר שלמות קבלת כל המטענים הצפויים בצפי האספקה הנ"ל.</t>
  </si>
  <si>
    <t>ביקורת קבלה/בחינה</t>
  </si>
  <si>
    <t>הוצאת דגימות/דוגמאות הינה תהליך של הפרדת מספר יחידות מלאי מאצווה, סידרה, משלוח או כל מאפיין קבוצתי אחר, בתהליך הקבלה למלאי ובמהלך אחסנת המלאי ע"פ מחזוריות זמן המוגדרת לפריט או הנחייה ספציפית, לצורך תהליך בקרת איכות או שמירת דוגמא בארכיב ייעודי.</t>
  </si>
  <si>
    <t>מערכת ה- WMS תאפשר לקבל הנחיות להוצאת דגימות/דוגמאות אשר תגדיר מה לבדוק, כמות הדגימות וכל נתון רלבנטי נוסף שידרש לתהליך, בממשק אוטומטי ממערכת ה- ERP לרבות בממשק צפי האספקה הנכנסת, וכן באמצעות מנגנון תזמון או ייזום ידני במערכת ה- WMS, בהתאם לנתוני הפריט והצורך שיקבע ע"י המזמין.</t>
  </si>
  <si>
    <t xml:space="preserve">מערכת ה- WMS תבצע קבלה לכלל המלאי באצווה, סידרה, משלוח או כל מאפיין קבוצתי אחר, בסטאטוס מתאים (כגון: סטאטוס בקרת איכות/קארנטינה), תייצר מטענים נפרדים מהדגימות/דוגמאות עם סטאטוס מתאים (כגון סטאטוס: דגימה/דוגמא), ותעדכן את כמות הפריטים במלאי במטען בהתאם, כולל עדכון מערכת ה- ERP בממשק אוטומטי. </t>
  </si>
  <si>
    <t>מערכת ה- WMS תפנה את המטען לדגימה/דוגמא לאזור האחסנה המתאים על פי אלגוריתם האחסון (לדוגמא: אזור אחסנה השמור לדוגמאות בלבד).</t>
  </si>
  <si>
    <t>מערכת ה- WMS תקבל את תוצאות מנת האיכות בממשק אוטומטי ממערכת ה- ERP בסנכרון למול מאפייני המלאי שנדגם, ותעדכן את סטאטוס המלאי הרלבנטי בהתאם (מלאי חסום, מלאי בלתי מוגבל וכד').</t>
  </si>
  <si>
    <t>המערכת תאפשר להגדיר כי החזרת מטען מסטאטוס דגימה/דוגמא לסטטוס זמין לניפוק תתאפשר לגורם מורשה בלבד.</t>
  </si>
  <si>
    <t>קבלה למלאי כנגד אספקה נכנסת למטען</t>
  </si>
  <si>
    <t>מערכת ה- WMS תעביר (בממשק אוטומטי) למערכת ה- ERP את נתוני המטען שהתקבל כנגד שורה בצפי האספקה שיכלול את הנתונים הבאים לפחות: פריט, כמות, יח' ניטול, אצווה/מס"ד, סטאטוס, Stock Type, מלאי פגום, קבלה למול ייעוד נדרש.</t>
  </si>
  <si>
    <t>סיכום קליטת אספקה נכנסת</t>
  </si>
  <si>
    <t>כאשר אספקה נכנסת מגיעה לסטאטוס "הסתיים" אם באופן אוטומטי ע"י השלמת קבלת כלל הפריטים והכמויות הנדרשים בצפי, ואם ע"י הזנת הסטאטוס ע"י משתמש מורשה, מערכת ה- WMS תעביר למערכת ה- ERP בממשק אוטומטי את נתוני סיכום קליטת האספקה הנכנסת לרבות כלל נתוני הפריטים והכמויות שהתקבלו למול הצפי, כולל חוסרים ו/או עודפים, תוך הבחנה בדגל מתאים בין אספקות שהסתיימו תקין לבין אספקות שהסתיימו עם חריגות.</t>
  </si>
  <si>
    <t>מערכת ה- WMS תמנע מהמשתמש לשנות סטאטוס לאספקות נכנסות שכבר עודכנו בסטאטוס "הסתיים".</t>
  </si>
  <si>
    <t>מדידה והזנה של מאפייני מלאי לפריט חדש/קיים/אצווה חדשה עם מאפייני מלאי חדשים</t>
  </si>
  <si>
    <t>משימת מדידה והזנה של מאפייני מלאי תיוצר באופן אוטומטי עבור כל פריט הנקלט בפעם הראשונה במרה"ס או לפריט אשר המשתמש הזין עבורו שינוי בהיררכית המרת יחידות המידה בין המארזים של הפריט/אצווה.</t>
  </si>
  <si>
    <t>כאשר יש מספר מטענים זהים הנדרשים למדידה והזנת מאפייני מלאי, מערכת ה- WMS תייצר משימה רק עבור מטען אחד, ותשהה את אחסון המטען עד להשלמת המשימה.</t>
  </si>
  <si>
    <t>הנתונים שימדדו, יחושבו ויוזנו הינם: מידות אורך/רוחב/גובה, נפח, משקל וכמות, לכל יחידות הניטול/יחידת המרה האפשריות בהיררכיית ההמרה בין סוגי המארזים של הפריט. לפריטים המנוהלים משקל ממוצע כגון מוצרי מזון טרי יוזן משקל ממוצע ליחידת ניטול.</t>
  </si>
  <si>
    <t>מערכת ה- WMS תאפשר לצלם את הפריט ולנהל את תמונתו כחלק מהמידע הפריט.</t>
  </si>
  <si>
    <t>בקשה לעדכון נתוני קטלוג ויחידות המרה</t>
  </si>
  <si>
    <t>מערכת ה- WMS תעביר (בממשק אוטומטי) למערכת ה- ERP את הנתונים שנמדדו והוזנו למערכת ה- WMS.</t>
  </si>
  <si>
    <t>הפצת נתוני קטלוג ויחידות המרה לכלל מערכות ה- WMS</t>
  </si>
  <si>
    <t>כלל מערכות ה- WMS יקבלו (בממשק אוטומטי) ממערכת ה- ERP את נתוני הקטלוג ויחידות ההמרה המעודכנים.</t>
  </si>
  <si>
    <t>תהליכי בקרה וטיפול בפערים</t>
  </si>
  <si>
    <t>מערכת ה- WMS תציג בכל רגע נתון השוואה אוטומטית של יחידות הניטול והמטענים הנדרשים לקליטה למול הכמות המדווחת בפועל, ותציג את הפערים.</t>
  </si>
  <si>
    <t>המערכת תתריע למשתמש על ניסיון סגירת צפי אספקה נכנסת שלא התקבל בו כל המלאי הנדרש.</t>
  </si>
  <si>
    <t>במידה שהמשתמש יחליט לסגור את צפי האספקה הנכנסת ללא קבלת כל המלאי (כאשר בוצע וידוא שאכן מדובר בפער אמיתי), מערכת ה- WMS תעביר את הכמויות שהתקבלו בפועל למערכת ה- ERP, ותהליך הטיפול בפער ימשיך במערכת ה- ERP.</t>
  </si>
  <si>
    <t>במקרה של הגעת מלאי לא צפוי או עודף, יידרש להתקבל צפי נוסף ממערכת ה- ERP, וקליטת המלאי תהיה, בהתאם לצפי זה, ובסטאטוס המתאים לרבות החזרה לספק, זמין לניפוק וכד'.</t>
  </si>
  <si>
    <t>במקרה של הגעת מלאי פגום, מערכת ה- WMS תאפשר לקלוט את המלאי הפגום בסטאטוס מתאים וקוד הסיבה.</t>
  </si>
  <si>
    <t>מערכת ה- WMS תפנה את המלאי הפגום לאזור האחסון הרלבנטי, ותעביר את המידע למערכת ה- ERP להמשך הטיפול הנדרש למול הספק.</t>
  </si>
  <si>
    <t xml:space="preserve">תאום אספקה נכנסת באמצעות מערכת תיאום הספקה </t>
  </si>
  <si>
    <t>המערכת תאפשר לבצע את תאום האספקה באמצעות הזנת צפי אספקה נכנסת ומשלוח, ושליחתם למערכת ה- ERP.</t>
  </si>
  <si>
    <t>למול ההזמנות הרכש הקיימות, יוזנו נתוני צפי האספקה הנכנסת והמשלוח הצפוי לרבות: פריטים, כמות, תאריך אספקה, פרטי נהג וכלי הרכב. באחריות הזכיין הקמת צפי האספקה במערכת ה- ERP ושיריון רמפת הקבלה למשאית ב- WMS בהתאם למועד ההספקה.</t>
  </si>
  <si>
    <t>המערכת תנהל בקשות למועדי אספקה נכנסת של הספקים, בהתאם לחוקה שתתאפשר לניהול ע"י מנהלן מערכת, לרבות משך שריון רמפה לאספקה בודדת, כמות ספקים מרבית ליום עבודה וכד'.</t>
  </si>
  <si>
    <t>המזמין שומר לעצמו את הזכות, לאפשר לספקים לייצר צפי אספקה נכנסת ומשלוחים נוספים (מעבר לאלו הקיימים במערכת).</t>
  </si>
  <si>
    <t>המערכת תכיל את הממשקים הבאים:</t>
  </si>
  <si>
    <t>נתוני ספקים והזמנות - קבלה בממשק אוטומטי ממערכת ה- ERP של נתוני הספקים וההזמנות כגון: מספר הזמנה, תכולת ההזמנה, מועד אספקה אחרון וכד', ויציג לספקים את ההזמנות (לכל ספק תוצגנה ההזמנות הרלבנטיות).</t>
  </si>
  <si>
    <t>צפי אספקה נכנסת - העברה בממשק אוטומטי למערכת ה- ERP של הנתונים הנדרשים ליצירת צפי אספקה נכנסת והמשלוח הצפוי לרבות: פריטים, כמות, תאריך אספקה, מס' הזמנה, פרטי נהג, כלי הרכב ומזהה חד חד ערכי של צפי האספקה הנכנסת שיוקצה ע"י המערכת.</t>
  </si>
  <si>
    <t>אישור מועד אספקה - קבלה בממשק אוטומטי ממערכת ה- ERP של הנתונים המאושרים לאספקה הנכנסת לרבות מועד האספקה הסופי המאושר, אי אישור בטחוני לכניסה וכל נתון נוסף אשר יידרש לתאום האספקה הנכנסת.</t>
  </si>
  <si>
    <t>אחסון</t>
  </si>
  <si>
    <t>אלגוריתם אחסון</t>
  </si>
  <si>
    <t>מערכת ה- WMS תכיל יכולת להגדיר סט של כללים וחוקים המבוססים על פרמטרים שונים שיאפשרו קביעת היעד לאחסנה באופן הרצוי, לרבות פרמטרים של הפריט, המלאי, בעלי המלאי, יחידות הניטול, דרישות לרענון וכל פרמטר נוסף המנוהל במערכת.</t>
  </si>
  <si>
    <t xml:space="preserve"> מערכת ה- WMS תאפשר למשתמש ליצור שילובים של כללים וחוקים אשר יקבעו את מיקום האחסון.</t>
  </si>
  <si>
    <t>הכללים והחוקים יכללו לפחות את כל היכולות הבאות:</t>
  </si>
  <si>
    <t>הגדרת קבוצות איתורים לפי תנאי אחסנה/בטיחות/גודל/משקל/פונקציונאלי.</t>
  </si>
  <si>
    <t>איסור לאחסן פריטים במיקומים שלא מתאימים לתנאי האחסנה (חומ"ס/משקל/טמפרטורה/מעצרות/רעילות).</t>
  </si>
  <si>
    <t>איסור אחסנת פריטים ליד פריטים אחרים עקב מגבלות שונות לרבות בטיחות כגון כימיקלים וגזים.</t>
  </si>
  <si>
    <t>הגדרת ABC למיקומי פריטים (לפי מהירות תנועה/חשיבות).</t>
  </si>
  <si>
    <t>הגדרות למינימום מלאי ונקודת ריענון.</t>
  </si>
  <si>
    <t>המלצה למיקום אופטימאלי.</t>
  </si>
  <si>
    <t>מדיניות ניהול מלאי כלשהי לרבות FIFO לפריט ואיתורים.</t>
  </si>
  <si>
    <t>איסור עירוב אצוות שונות באיתור.</t>
  </si>
  <si>
    <t>כללי עירוב של פריטים בעלי פגות תוקף שונה ע"פ אורך התקופה.</t>
  </si>
  <si>
    <t>כללי עירוב של משפחות פריט שונות באזורי אחסון וביחידות ניטול.</t>
  </si>
  <si>
    <t>כללי שרידות מלאי.</t>
  </si>
  <si>
    <t>כללים המשפיעים על אפקטיביות ויעילות תפעולית.</t>
  </si>
  <si>
    <t>מימוש כללים לצורך עמידה ברגולציות שונות לרבות בטיחות.</t>
  </si>
  <si>
    <t>מערכת ה- WMS תאפשר למנהלן מערכת להקים חוקים וכללים חדשים, לעדכן חוקים וכללים קיימים ויצירת היררכיה בין החוקים (קדימויות).</t>
  </si>
  <si>
    <t>מערכת ה- WMS תאפשר למנהלן מערכת להקים חוקים וכללים שונים בין מחסנים שונים (גם אם מאוחסנים בהם פריטים זהים).</t>
  </si>
  <si>
    <t>בעת קביעת איתור היעד מערכת ה- WMS תבצע אופטימיזציה של ניצול משאבי האחסון, תוך התחשבות בחוקים והכללים של האלגוריתם, וכן תתחשב בנפח האיתור ויכולת נשיאת המשקל שלו, בנפח, מידות ומשקל המלאי הקיים באיתור, בנפח, מידות ומשקל המלאי הנדרש לאחסון, והתאמה בין יחידות הניטול של המטען הנדרש לאחסון לבין המטענים הקיימים באיתור היעד.</t>
  </si>
  <si>
    <t>אלגוריתם האחסון יתחשב גם בדרישות הרענון וישלח את המלאי לרענון בהתאם לצורך ובכך ינצל את פעולת האחסון לרענון.</t>
  </si>
  <si>
    <t>אלגוריתם האחסון יופעל על פי דרישה של המשתמש בסיום תהליך הקבלה למלאי, וכן בכל שלב שבו תידרש מציאת יעד לאחסון למלאי ע"י המשתמש או המערכת.</t>
  </si>
  <si>
    <t>מערכת ה- WMS תאפשר לבצע החלפת משטח למשטח מערכת/משטח בגודל שונה.</t>
  </si>
  <si>
    <t>מערכת ה- WMS תאפשר לבצע הנחייה לביצוע שירנוק למשטח בהתאם ליעד האחסון.</t>
  </si>
  <si>
    <t>אחסון משטחים (משטח שלם או חלקי) למחסן קונבנציונלי</t>
  </si>
  <si>
    <t>זיהוי</t>
  </si>
  <si>
    <t>זיהוי באמצעות סריקת ברקוד המטען או הקלדת קוד הזיהוי במסופון.</t>
  </si>
  <si>
    <t>יצירת משימת אחסון (אם לא קיימת)</t>
  </si>
  <si>
    <t>הצגת האפשרות למשתמש לייצר משימת אחסון חדשה.</t>
  </si>
  <si>
    <t>קביעת איתור היעד ע"י הפעלת אלגוריתם האחסון.</t>
  </si>
  <si>
    <t>יצירת משימת האחסון תוך פיצולה לשלבים, בהתאם ליכולות כלי השינוע, הרשאות המשתמש או כל צורך אחר. לדוגמא: הכלי אינו יכול להגיע לאיתור היעד, ועליו לשנע את המלאי עד לאיתור ביניים, ומשם המלאי ישונע ע"י כלי אחר במשימה נוספת לאיתור היעד.</t>
  </si>
  <si>
    <t>הצגת משימת אחסון</t>
  </si>
  <si>
    <t>הצגת משימת האחסון שנוצרה או זו שהייתה קיימת, לרבות פרטי המלאי, איתור היעד וכד'.</t>
  </si>
  <si>
    <t>אימות סיום משימת האחסון</t>
  </si>
  <si>
    <t>בסיום ביצוע פעולת האחסון המשתמש יידרש לבצע אימות סיום משימת האחסון ע"פ הכללים שהוגדרו ליעד זה ולפריט.</t>
  </si>
  <si>
    <t>שינוי יעד האחסון ע"י המשתמש</t>
  </si>
  <si>
    <t>במקרה שבו קיימת בעיה באחסון המלאי באיתור היעד, המערכת תאפשר למשתמש לדווח על הצורך באחסון במיקום חליפי, והמערכת תאפשר למשתמש לבחור באיתור חליפי שהוגדר מראש ע"י מנהלן מערכת למקרים כאלו. כמו כן תאפשר המערכת למשתמשים בעלי הרשאה מתאימה ולאזורי אחסון ספציפים בלבד, בחירת איתור אחסון חליפי על פי בחירת המשתמש ובלבד שיהיה באזור אחסון המותר לפריט.</t>
  </si>
  <si>
    <t>סגירת משימת האחסון</t>
  </si>
  <si>
    <t>אם המשימה פוצלה ליותר משלב אחד, ייסגר רק השלב הרלבנטי במשימה. יש לאפשר סגירה וביטול של משימה לאחסון בהתאם לצורך ע"י משתמש מורשה.</t>
  </si>
  <si>
    <t>אחסון תכולת מצבור למחסן קונבנציונלי</t>
  </si>
  <si>
    <t>במידה ותכונות והרשאות כלי השינוע והעובד אינן מאפשרות פיזור של המלאי באיתורי היעד, המערכת תנחה להעביר את המצבור לאיתור ביניים שמשם יפוזר המצבור.</t>
  </si>
  <si>
    <t>תהליך פיזור המצבור</t>
  </si>
  <si>
    <t>המערכת תאפשר זיהוי של המצבור ע"י סריקה של מזהה המצבור או ע"י סריקה של מזהה אחד המטענים שבמצבור.</t>
  </si>
  <si>
    <t>במקרים בהם אין משימות ויעדים לאחסנה למלאי שבמצבור, תפעיל המערכת לאחר אישור המשתמש את אלגוריתם האחסון, עבור כל אחד מהפריטים שבמצבור ותייצר עבורו משימה ויעד לאחסון.</t>
  </si>
  <si>
    <t>המערכת תבחר את המטען הראשון שבמצבור לאחסון, לפי שיקולי סדר ההליכה/נסיעה האופטימאלי, ותציג משימת אחסון מתאימה.</t>
  </si>
  <si>
    <t>המערכת תאפשר למשתמש להחליף את המטען לאחסון, ע"י סריקת מטען אחר הקיים במצבור (כאשר המטען שבחר המשתמש נגיש לו יותר).</t>
  </si>
  <si>
    <t>בסיום המשימה, אם קיים במצבור מטען נוסף לאחסון, על המערכת להציג לעובד את מספר המטען הנוסף שנבחר לאחסון לפי שיקולי סדר ההליכה/נסיעה האופטימאלי, וחוזר חלילה עד להשלמת אחסון כלל המטענים שבמצבור.</t>
  </si>
  <si>
    <t>בסיום ביצוע כל פעולת אחסון לכל מטען המשתמש ידרש לבצע אימות סיום משימת האחסון ע"פ הכללים שהוגדרו ליעד זה.</t>
  </si>
  <si>
    <t>במקרה שבו נשארו מטענים במצבור שלא ניתן היה לאחסן אותם מסיבה כלשהי, המערכת תאפשר למשתמש לדווח על כך ולאחסון את המצבור במיקום חליפי מתאים שהוגדר מראש ע"י מנהלן מערכת למקרים כאלו.</t>
  </si>
  <si>
    <t>אחסון קרטונים שלמים או יחידות למחסן קונבנציונלי</t>
  </si>
  <si>
    <t>הדרישות מתהליך "אחסון משטחים (משטח שלם או חלקי) למחסן קונבנציונלי" תקפות גם לתהליך זה.</t>
  </si>
  <si>
    <t>בנוסף נדרשת בדיקת התאמה למלאי הקיים באיתור:</t>
  </si>
  <si>
    <t>המערכת תאפשר למנהלן מערכת להגדיר האם המשתמש נדרש לבדוק שהמלאי אותו הוא נדרש לאחסן תואם למלאי הקיים באיתור הנדרש לאחסון בהיבטי: מק"ט, אצווה ופג תוקף.</t>
  </si>
  <si>
    <t>כאשר אין התאמה, המערכת תאפשר למשתמש להחזיר את המלאי לאיתור ביניים תוך תיעוד במערכת והעברת הטיפול לגורם מוסמך בנוהל חריגים.</t>
  </si>
  <si>
    <t>כאשר יש התאמה, המערכת תאפשר למשתמש לבדוק אם ניתן לאחסן את כל המלאי הנדרש באיתור. אם לא, המערכת תאפשר למשתמש להחזיר את המלאי לאיתור ביניים תוך תיעוד במערכת והעברת הטיפול לגורם מוסמך בנוהל חריגים.</t>
  </si>
  <si>
    <t>המערכת תאפשר למנהלן מערכת להגדיר האם המטען שמגיע לאיתור מתמזג אוטומטית עם מטען קיים באיתור או נשאר כמטען עצמאי.</t>
  </si>
  <si>
    <t>אחסון בהערמה עצמית (מיועד לפריטים גדולים, נפחיים, צורות לא סטנדרטיות וכד')</t>
  </si>
  <si>
    <t>מערכת ה- WMS תתמוך באחסון בהערמה עצמית ובאחסנה במערומים.</t>
  </si>
  <si>
    <t>בתהליך זה, עד ההגעה לאיתור היעד, יבוצע כמו בתהליך "אחסון משטחים (משטח שלם או חלקי) למחסן קונבנציונלי".</t>
  </si>
  <si>
    <t>בשונה מתהליכים אחרים, המערכת תאפשר גמישות למפעיל לקבוע את איתור היעד לאור העובדה שנתוני הנפח והמידות אינם ברי ניהול, ואלגוריתם האחסון אינו יכול לקבוע באופן מדויק את יעד האחסון.</t>
  </si>
  <si>
    <t>אחסון משטחים שלמים או חלקיים למחסן המשטחים האוטומטי.</t>
  </si>
  <si>
    <t>שלב א' - המשתמש נמצא מול המלאי ונדרש לאחסנו באוטומציה:</t>
  </si>
  <si>
    <t>סריקה וזיהוי המטען, משטח/מצבור, ע"י המשתמש וקבלת המשימה לשינוע המשטח/המצבור לאיתור הכניסה הרלוונטי לאוטומציה.</t>
  </si>
  <si>
    <t>מערכת ה- WMS תשלח בממשק אוטומטי למערכת ה- WCS את נתוני המלאי.</t>
  </si>
  <si>
    <t>מערכת ה- WCS תקבל את הנתונים ממערכת ה- WMS ותתייחס אליהם כבסיס לאישור וצפי אחסון.</t>
  </si>
  <si>
    <t>שינוע המשטח ממיקומו הנוכחי ועד למסוע הכניסה לאוטומציה הרלבנטי, בהתאם לדרישות מתהליך "אחסון משטחים (משטח שלם או חלקי) למחסן קונבנציונלי"</t>
  </si>
  <si>
    <t>שלב ב' - המלאי מונח על מסוע הכניסה לאוטומציה ועד אשר הוא מאוחסן באיתור היעד במחסן האוטומטי:</t>
  </si>
  <si>
    <t>מערכת ה- WMS תנחה את המשתמש להניח את המשטח על כניסת המסוע המתאימה, בהתאם לתכונות יחידת הניטול של המטען (משטח מערכת או משטח רגיל). במקרה של הנחה על משטח מערכת - מערכת ה- WCS תדווח את מזהה משטח המערכת ולקישורו למטען.</t>
  </si>
  <si>
    <t>מערכת ה- WCS תקבע את מיקום האחסנה של המשטח על פי האלגוריתם שלה, ותדווח למערכת ה- WMS לגבי מיקום המלאי בשלבי הביניים ובעת סיום המשימה, לרבות דיווח על משטחים באיתור שגויים מסיבות כלשהן.</t>
  </si>
  <si>
    <t>אחסון קרטונים שלמים או מלאי ביחידות למחסן המשטחים האוטומטי</t>
  </si>
  <si>
    <t>המערכת תתמוך באחסון קרטונים ויחידות במחסן המשטחים (ביחידות ניטול ייעודיות), בהתאם לדרישות המוגדרות בסעיף "אחסון קרטונים שלמים או מלאי ביחידות למחסן האוטומציה"</t>
  </si>
  <si>
    <t xml:space="preserve">אחסון קרטונים שלמים או מלאי ביחידות למחסן המכלים האוטומטי </t>
  </si>
  <si>
    <t>שלב א' - המשתמש נמצא מול המטען/מצבור ונדרש לאחסנו:</t>
  </si>
  <si>
    <t>סריקה וזיהוי המטען/מצבור ע"י המשתמש וקבלת המשימה לשינוע המצבור לאיתור הכניסה הרלוונטי לאוטומציה.</t>
  </si>
  <si>
    <t>מערכת ה- WMS תשלח בממשק אוטומטי למערכת ה- WCS את נתוני המלאי של כל המטענים שבמצבור.</t>
  </si>
  <si>
    <t>שינוע המטען/מצבור ממיקומו הנוכחי ועד לאיתור הכניסה לאוטומציה הרלבנטי, בהתאם לדרישות מתהליך "אחסון משטחים (משטח שלם או חלקי) למחסן קונבנציונלי"</t>
  </si>
  <si>
    <t>שלב ב' – המשתמש נמצא בעמדת המפעיל של מערכת ה- WCS ונדרש לאחסן את המלאי שבמצבור/מטען במחסן האוטומטי:</t>
  </si>
  <si>
    <t>זיהוי המטען לאחסון באמצעות סריקה/הקלדת ברקוד במערכת ה- WCS.</t>
  </si>
  <si>
    <t>מערכת ה- WCS מזהה את המטען ומבצעת אימות לפי הצפי שהתקבל.</t>
  </si>
  <si>
    <t>מערכת ה- WCS בוחרת ומשנעת מיכל מתאים לאחסון המלאי לפי מאפייני הפריט, הכמות, המידות, שיקולי שרידות ויחידות הניטול הפנויות לאחסון.</t>
  </si>
  <si>
    <t>הנחייה למשתמש לאחסן את המלאי במיקום המתאים במיכל שנבחר תוך בקרה על נתונים כגון: פריט, פג תוקף והצגת כמות המלאי לאחסון ביחידת הניטול.</t>
  </si>
  <si>
    <t>כאשר המיכל התמלא ונותר מלאי לפיזור, מערכת ה- WCS תבחר ותשנע מיכל נוסף, עד להשלמת כל המלאי הנדרש לפיזור.</t>
  </si>
  <si>
    <t>מערכת ה- WMS תתמוך בקבלת עדכון במספר שלבים לגבי כמות היחידות שאוחסנו ממטען ספציפי בהתאם לאחסון שבוצע בפועל במערכת האוטומטית במיכלים שונים.</t>
  </si>
  <si>
    <t>בעת דיווח סיום האחסון, מערכת ה- WCS תשנע את המיכל למיקום האחסון המתאים במחסן האוטומטי, ותעדכן את מערכת ה- WMS על סיום המשימה בממשק אוטומטי, לרבות מיקום המלאי המדויק במערכת האוטומטית (במידה ויוחלט על עדכון מערכת ה- WMS במיקומי המלאי המדויקים במערכות האוטומציה).</t>
  </si>
  <si>
    <t>מערכת ה- WMS תתמוך במצב שבו לא כל הכמות שבמטען אוחסנה מסיבות שונות למערכת האוטומטית. מלאי שלא אוחסן יישאר באיתורי ההכנסה למערכת האוטומטית ויטופל בהתאם.</t>
  </si>
  <si>
    <t>ניהול מלאי</t>
  </si>
  <si>
    <t>ויסותים (אופטימיזציה באחסון)</t>
  </si>
  <si>
    <t>ויסות מלאי הינו תנועת הזזה של מטען בין איתורים, באופן יזום על ידי המערכת ובאופן יזום על ידי מפעיל לפחות להשגת המטרות הבאות:</t>
  </si>
  <si>
    <t>שיפור נצילות אחסון ע"י איחוד מלאים עפ"י הכללים שיוגדרו ברמת הפריט, משפחת פריטים, אזורי אחסון וכו' (זהות של: פג"ת/אצווה, סטטוס איכות, יחידת הניטול וכו').</t>
  </si>
  <si>
    <t>פריטים אשר מיקומם הנוכחי אינו תואם את מאפייני האחסון הנדרשים שלהם (העברה מסטטוס בבדיקה לסטטוס זמין לניפוק, שינוי סטאטוס איכות של הפריט מזמין לפגום, שינוי מהירות התנועה של הפריט וכו').</t>
  </si>
  <si>
    <t>פיזור המלאי לשרידות וזמינות המלאי בין אזורי המרה"ס השונים כולל באחסון האוטומטי.</t>
  </si>
  <si>
    <t>המערכת תאפשר ביצוע משימות ויסותים באופנים הבאים:</t>
  </si>
  <si>
    <t>באופן אוטומטי - המערכת תיצור באופן אוטומטי משימות ויסות על פי כללים שיקבעו ותזמון של ביצוע התהליך.</t>
  </si>
  <si>
    <t>באופן חצי אוטומטי - המערכת תמליץ על משימות ויסות על פי כללים שיקבעו ומשתמש מורשה ידרש לאשר אותן ורק לאחר מכן יווצרו משימות הויסות ויישלחו למשתמשים.</t>
  </si>
  <si>
    <t>באופן ידני – על המערכת לספק כלים להצגה והתראה על פריטים אשר מאוחסנים באיתור שאינו מתאים לצורך התפעולי, כתוצאה מניתוח של דו"ח או תוצאת שאילתת מלאי, גורם מורשה יוכל ליצור באופן ידני משימת ויסות.</t>
  </si>
  <si>
    <t>המערכת תיזום ותאפשר ביצוע משימות ויסות מלאי בכלל אזורי המחסן, לרבות איתורי צבר, ליקוט, רמפות קבלה ומשלוחים וכו'.</t>
  </si>
  <si>
    <t>ויסותים במערכות האחסנה האוטומטיות יתבצעו באופן אוטומטי בניהול מערכת ה- WCS וללא צורך בהנחיית ה- WMS. במידה הצורך יועבר מידע רלבנטי בממשק בין מערכות ה- WMS וה- WCS בסיום פעולת הויסות.</t>
  </si>
  <si>
    <t>מערכת ה- WMS תנהל משימות ויסותי מלאי בתוך ובין המחסנים המוגדרים לאותו מרה"ס. ויסותי מלאי בין מרחבי המרה"ס יהיו באחריות ניהול של מערכת ה- ERP.</t>
  </si>
  <si>
    <t>המערכת תתעדף את משימות הויסותים בעדיפות נמוכה יותר בהשוואה למשימות ניפוק וריענון מלאי.</t>
  </si>
  <si>
    <t>צמצום מטענים</t>
  </si>
  <si>
    <t>צמצום הינו תהליך של איחוד מטענים למטען אחוד או למצבור, לשיפור נצילות האחסון.</t>
  </si>
  <si>
    <t>המערכת תיזום צמצום מטענים באופן אוטומטי עפ"י כללים המוגדרים במערכת (פג"ת/אצווה, סטטוס איכות, יחידת הניטול, אזורי אחסון, העברה בין מחסנים וכו') וכן תאפשר למשתמשים בעלי הרשאה מתאימה ליזום משימות ויסות וצמצום מטענים</t>
  </si>
  <si>
    <t>המערכת תאפשר צמצום יזום של מטענים בכל שיטות האחסנה.</t>
  </si>
  <si>
    <t>המערכת תאפשר צמצום מטענים למצבורים על רמפת המשלוחים.</t>
  </si>
  <si>
    <t>תהליך צמצום מטענים - אחסנה קונבנציונלית</t>
  </si>
  <si>
    <t>המערכת תיזום משימת צמצום למטענים על פי סט חוקים מוגדר ועל פי המגבלות שתוארו לעיל.</t>
  </si>
  <si>
    <t>המערכת תציג למשתמש את איתור המטען המיועד לצמצום (מטען המקור). לחילופין, המשתמש יוכל להפעיל פונקציונליות של איחוד מטענים ולהגדיר את מטען המקור, המיועד לאיחוד עם מטען היעד.</t>
  </si>
  <si>
    <t>המשתמש יזהה את המטען ויאמת את זיהוי המטען על פי חוקי האימות שנקבעו לפריט.</t>
  </si>
  <si>
    <t>במידה שהמטען מזוהה במערכת, תציג המערכת את איתור מטען היעד אליו יש להעביר את המטען לצמצום.</t>
  </si>
  <si>
    <t>המשתמש יבצע אימות למטען היעד, על פי סט הקריטריונים הרלוונטי לפריט, והמערכת תנחה את המשתמש לאחד את המטענים.</t>
  </si>
  <si>
    <t>המערכת תבצע עדכון למלאי באיתור המקור ואיתור היעד.</t>
  </si>
  <si>
    <t>במידה שלא קיים זיהוי חד ערכי למלאי שנדרש לצמצום על המערכת להפיק ברקוד מזהה בטרם ביצוע איחוד המטענים ולהנחות את המשתמש לסרוק את הברקוד לאישור והגדרת המטען. הפקת הברקוד תהיה באמצעות מדפסת או באמצעות שימוש בברקוד גנרי.</t>
  </si>
  <si>
    <t>ניהול תהליכי ערך מוסף (Value Added Services - VAS)</t>
  </si>
  <si>
    <t>פעילויות ערך מוסף הינן משימות ניהול, תחזוקה וטיפול במלאי, במהלך כל שלבי מחזור החיים של המלאי במרה"ס לרבות בשלבי הקבלה למלאי, האחסון וההפצה.</t>
  </si>
  <si>
    <t xml:space="preserve">תהליך ערך מוסף הינו פעולה שאינה חלק מפעילות הכנה לאחסון שגרתית, או כל פעולה שגרתית אחרת, אלא פעולה נוספת שמתקבלת עבורה הוראה מוגדרת מהמזמין בלבד, למגוון פריטים במאפיינים שונים, במהלך הקליטה, האחסנה ולפני הפצה. </t>
  </si>
  <si>
    <t>מערכת ה- WMS תאפשר תכנון, בקרה והתחשבנות בין הזכיין למזמין לכל תהליכי הערך מוסף המפורטים בכרך התפעול, פרק התפעול הלוגיסטי הייעודי בכללותו, ברמת כל מטען/יחידת ניטול, ובחלוקה מוגדרת וברורה בין פעילויות ערך מוסף שבוצעו ע"י הזכיין לבין כאלו שבוצעו ע"י המזמין, לרבות באמצעות בניית תכנית עבודה תקופתית, מעקב ביצוע, הצפת חריגים, הפקת דו"חות וכד'.</t>
  </si>
  <si>
    <t>מערכת ה- WMS תאפשר לקבל את הוראת המזמין לביצוע פעילות ערך מוסף באופנים הבאים :</t>
  </si>
  <si>
    <t>באמצעות ממשק אוטומטי ממערכת ה- ERP לרבות בממשק הוראות אריזה, ממשק מדיניות תחזוקה, ממשק מפרט בדיקה, ממשק מנת בדיקה ובממשק האספקה הנכנסת והיוצאת.</t>
  </si>
  <si>
    <t>באמצעות מנגנון במערכת ה- WMS המאפשר למזמין להורות לזכיין לבצע פעילות ערך מוסף ע"פ חתכים שונים לרבות מאפייני הפריטים, המלאי, הלקוחות, סוגי ההזמנות ועוד.</t>
  </si>
  <si>
    <t>מנגנון זה יאפשר בין השאר למזמין להורות על ביצוע משימות תחזוקה ושימור מלאי למטענים באחסנה בהתאם למחזור זמן שנקבע לפריטים שבמטען לרבות פעולות בקרת מלאי, החלפת רכיבים וכד'.</t>
  </si>
  <si>
    <t>מערכת ה- WMS תאפשר לבצע את כל תהליכי הערך מוסף הנדרשים לתפעול ותחזוקת המלאי במרה"ס לרבות כל האמור להלן:</t>
  </si>
  <si>
    <t>תהליכי ערך מוסף בקבלה</t>
  </si>
  <si>
    <t>הדפסה והדבקת מדבקות.</t>
  </si>
  <si>
    <t>המרה ליחידות ניטול אחרות, בתהליך זה המערכת תנחה את המשתמש לבצע פעולות שונות להמרה ליחידות ניטול אחרות לרבות: פיצול המטען ליחידות מטען קטנות יותר ע"פ יחס יחידות ההמרה הקיים בנתוני המלאי (משטח, קרטון, יחידות וכד').</t>
  </si>
  <si>
    <t>הפקת מדבקות זיהוי/ברקוד עם נתוני אצווה/פג"ת/מס"ד.</t>
  </si>
  <si>
    <t>מילוי שאלוני קבלה.</t>
  </si>
  <si>
    <t>החלפת משטח למשטח מערכת/משטח בגודל שונה.</t>
  </si>
  <si>
    <t>ביצוע שירנוק למשטח.</t>
  </si>
  <si>
    <t>תהליכי ערך מוסף באחסנה</t>
  </si>
  <si>
    <t>משימות מחזוריות לתחזוקה ושימור מלאי.</t>
  </si>
  <si>
    <t>מערכת ה- WMS תיצור משימות למלאי המאוחסן והדורש ביצוע פעולות מחזוריות כגון שימור רכיבים, בהתאם למחזור הזמן המוגדר לפריט זה, פעילויות בחינה וביקורת, החלפות/ריענון רכיבים לפג"ת וכד'. במידת הצורך, תיצור המערכת באופן אוטומטי משימות שינוע הנדרשות לביצוע הפעולה לאזור המוגדר לכך, לרבות משימות באחסון האוטומטי.</t>
  </si>
  <si>
    <t xml:space="preserve"> המערכת תנעל להקצאה להזמנות מלאים אשר הגיע מועד הפעילות ולא אושר ביצועה. ניתן יהיה ליזום פעילות תחזוקה ושימור מלאי בטרם הגעת מועד הביצוע האחרון ולעדכן את מועד הביצוע בפועל. במידת הצורך. לתהליכים אלו, יידרש העובד לעבוד ע"פ רשימת משימות. </t>
  </si>
  <si>
    <t>המערכת תאפשר להגדיר גורם מאשר ביצוע לפני החזרת המלאי לשימוש. המערכת תאפשר לנהל את תוכנית משימות התחזוקה ושימור המלאי, לרבות הפקת דו"חות, מעקב ביצוע, הצפת חריגים וכד'.</t>
  </si>
  <si>
    <t>תהליכי ערך מוסף בליקוט והפצה</t>
  </si>
  <si>
    <t>אריזה להפצה לרבות אריזות מיוחדות כגון (פריטים שבירים, קירור וכד')</t>
  </si>
  <si>
    <t>הוספת אביזרים כגון: רגשים, קרחומים וכד'.</t>
  </si>
  <si>
    <t>המערכת תמנע הפצת מלאי בטרם הושלמו כלל פעילויות הערך המוסף שנדרשו למטען להפצה.</t>
  </si>
  <si>
    <t>מערכת ה- WMS תאפשר למזמין לאשר, להשהות או לדחות כל הוראה לביצוע פעולת ערך מוסף שהתקבלה בטרם ביצועה, וכן תאפשר לאשר, להשהות או לדחות באופן גורף לתקופת זמן מוגדרת, הוראות לביצוע פעולות ערך מוסף, כל זאת ע"פ החתכים השונים שידרשו.</t>
  </si>
  <si>
    <t>מערכת ה- WMS תאפשר מניעה או אי מניעת אחסנה באיתור הסופי, ומניעה או אי מניעה להקצאה לניפוק של מלאי שטרם עבר את תהליך הערך מוסף הנדרש, הכל בהתאם לפרמטרים שינוהלו ע"י מנהלן מערכת, בהתאם להרשאות המתאימות ובהתאם לצורך התפעולי.</t>
  </si>
  <si>
    <t>מערכת ה- WMS תנחה את המשתמש לבצע את הפעולות הנדרשות שלב אחר שלב ועל פי רשימת משימות על מנת להשלים את תהליך הערך מוסף כנדרש.</t>
  </si>
  <si>
    <t>במידת הצורך, תיצור מערכת ה- WMS באופן אוטומטי משימות שינוע הנדרשות לביצוע הפעולה באזור/איתור המוגדר לכך.</t>
  </si>
  <si>
    <t>מערכת ה- WMS תאפשר להגדיר לתהליכי ערך מוסף ספציפיים, גורם מאשר ביצוע לפני החזרת המלאי לשימוש, הקצאה וניפוק.</t>
  </si>
  <si>
    <t>מערכת ה- WMS תדווח במידת הצורך על השינוי שבוצע למלאי בתהליך הערך מוסף, תבצע גריעה מהמלאי ב- WMS של חומרי העזר שבהם נעשה שימוש, ותעדכן את ביצוע השינויים במלאי למערכת ה- ERP.</t>
  </si>
  <si>
    <t>תהליכי ערך מוסף מסוג התאמות למלאי</t>
  </si>
  <si>
    <t>תהליכים כגון אריזה מחדש, הוספה או החלפת תוויות, צרוף עלוני הסבר, הדבקת מדבקות וכד'.</t>
  </si>
  <si>
    <t xml:space="preserve">ביצוע התהליך ימומש באמצעות מסך ייעודי בעמדת העבודה. במידה וקיימות הנחיות ייעודיות הן יוצגו למחסנאי בתחילת העבודה ("זהירות", "שביר", "יש להשתמש בכפפות" וכד'). </t>
  </si>
  <si>
    <t xml:space="preserve">בסיום ההתאמה ידווח המלאי המותאם על אמצעי ניטול חדש (משטח, מיכל, ארגז וכו') המזוהה באופן חד ערכי במערכת, וכמות המלאי שעברה התאמה תפוצל ותועבר ממשטח המקור למשטח החדש (במצבים של דיווח של כמות חלקית). </t>
  </si>
  <si>
    <t xml:space="preserve">יתכנו מצבים בהם לא כל תכולת המשטח תעבור התאמה, החלק שלא עבר יוחזר לאחסון מחדש מבלי שהשתנו מאפייני המלאי שלו כמלאי בסטטוס הסגר, הדורש השלמת התאמה. מלאי חומרי העזר לביצוע ההתאמה יגרע באופן יחסי בהתאם לכך. </t>
  </si>
  <si>
    <t>מערכת ה- WMS תחסום אפשרות לשנות סטאטוס מלאי שמסומן כדורש התאמה למלאי זמין שאינו בהסגר ללא דיווח מקדים על ביצוע ההתאמה.</t>
  </si>
  <si>
    <t>מערכת ה- WMS תאפשר להגדיר, על פי חתך מאפייני הפריטים, שכל מלאי שעבר התאמה ברמת דיווח של אצווה יידרש למדידת נפחים ומשקלים מעודכנת לפני ההפניה לאחסון.</t>
  </si>
  <si>
    <t>תהליכי ערך מוסף מסוג יצירה/פירוק ערכות (קיטים)</t>
  </si>
  <si>
    <t>מערכת ה- WMS תקבל בממשק אוטומטי ממערכת ה- ERP את עצי המוצר המנחים כיצד ליצור את הערכות.</t>
  </si>
  <si>
    <t>מערכת ה- WMS תשלח בממשק אוטומטי למערכת ה- ERP את המק"טים/סדרות/מס"דים שנופקו בפועל.</t>
  </si>
  <si>
    <t>מערכת ה- WMS תשלח בממשק אוטומטי למערכת ה- ERP את הכמויות שהתקבלו למלאי (לרבות מצב שבו הכמות הסופית של הקיטים שנוצרה אינה הכמות הצפויה), וכן את סיום הפעילות.</t>
  </si>
  <si>
    <t>מערכת ה- WMS תאפשר למשתמש לתכנן ולשחרר את משימות הליקוט לפריטי הבנים.</t>
  </si>
  <si>
    <t>לאחר גמר הרכבת הקיט המערכת תגרע מהמלאי את פריטי הבנים, תיצור פריט חדש אולם תשמר את המידע לגבי פריטי הבנים ומיקומם, לצורך מעקב.</t>
  </si>
  <si>
    <t>המערכת תחייב את המשתמש לדווח על השלמת ביצוע הקיט והצריכה בפועל של פריטי הבנים לרבות הזמנת השלמה של פריטי בנים עקב פחת בתהליך.</t>
  </si>
  <si>
    <t>מערכת ה- WMS תנהל לכל קיט פרמטר המגדיר את רמת הטולרנס להזמנת פריטי בנים, כך שיהיה ניתן להזמין מראש כמות גדולה יותר של פריטי בנים. במידה שיישארו פריטים עודפים, תייצר מערכת ה- WMS משימת החזרה של הפריטים למלאי, לאחר אישור גורם איכות שסטטוס הפריטים זמין לניפוק.</t>
  </si>
  <si>
    <t>במידה שבעת יצירת הקיט התגלו פריטי בנים [מה זה] פגומים תתאפשר עדכון פקודת העבודה ב- WMS לעדכון מספר פריטי הבנים לערך גבוה יותר, שישחרר פקודת ליקוט לפריטים החסרים לצורך השלמה.</t>
  </si>
  <si>
    <t>מערכת ה WMS תנהל את מלאי הקיטים לרבות הסטטוס התפעולי והאיכותי שלהם.</t>
  </si>
  <si>
    <t>מערכת ה WMS תאפשר הגדרה של מועד פגות התוקף של הקיט בהתאמה למועד פגות התוקף של פריט הבן עם התאריך המאוחר ביותר בעץ.</t>
  </si>
  <si>
    <t>מערכת ה- WMS תאפשר פירוק קיט קיים למרכיביו ע"פ הוראה שתתקבל בממשק אוטומטי ממערכת ה- ERP כולל מתן סטאטוס מתאים לכל מהמרכיבים המפורטים, ואחסונם בהתאם לאסטרטגיית האחסון המתאימה לפריט ולסטאטוס. פירוק הקיט ישוקף בממשק אוטומטי למערכת ה- ERP לרבות הוספת הפריטים הרלבנטיים למלאי והפחתה של פריט האב בהתאם לצורך.</t>
  </si>
  <si>
    <t>בקרת טמפרטורה</t>
  </si>
  <si>
    <t>עבור מלאי שנדרש לאחסון בטמפרטורה מבוקרת, מערכת ה- WMS תאפשר לנהל מעקב אחר זמן השהייה מחוץ לאזור הנדרש עבורו לצורך זה.</t>
  </si>
  <si>
    <t>מערכת ה- WMS תתעד את זמן שהיית המטען מחוץ לאזור הנדרש, ותתעד ותשלח התראות מתאימות בפרק זמן שיקבע בטרם חריגה אשר תפגע בתקינות המלאי.</t>
  </si>
  <si>
    <t>מערכת ה- WMS תנהל ברמת פריט את פרק הזמן המינימלי הנדרש לשהייה באזור הנדרש, בטרם הוצאה נוספת של המטען מחוץ לאזור המבוקר. המערכת תתעד ותשלח התראות מתאימות בעת חריגה מזמן מינימלי זה. בהינתן מטען אלטרנטיבי העומד בדרישת ההזמנה, תבחר המערכת באופן אוטומטי הוצאה של מטען זה.</t>
  </si>
  <si>
    <t>תהליך בקרת איכות תקופתי או יזום באופן ידני</t>
  </si>
  <si>
    <t>מערכת ה- WMS תקבל (בממשק אוטומטי) ממערכת ה- ERP הנחייה ליצירת מנת איכות לאצוות רלבנטיות.</t>
  </si>
  <si>
    <t>מערכת ה- WMS תקבל (בממשק אוטומטי) ממערכת ה- ERP הנחייה לשינוי סטאטוס המלאי למלאי תחת בקרת איכות.</t>
  </si>
  <si>
    <t>מערכת ה- WMS תקבל את תוצאות מנת האיכות (בממשק אוטומטי) ממערכת ה- ERP ותעדכן את סטאטוס המלאי הרלבנטי בהתאם (מלאי חסום, מלאי בלתי מוגבל, ניפוק לגריטה של הדגימות וכד'), ועדכון לגבי סטאטוס מנת האיכות.</t>
  </si>
  <si>
    <t>שינוי סטאטוס אצווה/חומר לבלתי שמיש/מוגבל</t>
  </si>
  <si>
    <t>מערכת ה- WMS תקבל (בממשק אוטומטי) ממערכת ה- ERP הנחייה לשינוי סטאטוס האצווה לאצווה מוגבלת, ברמת הפריט הבודד וברמת הקיט בו נמצא הפריט והסדרה הפגומה.</t>
  </si>
  <si>
    <t>מערכת ה- WMS תקבל (בממשק אוטומטי) ממערכת ה- ERP הנחייה לשינוי סטאטוס המלאי למלאי חסום מהמלאי הרלבנטי, ברמת הפריט הבודד וברמת הקיט בו נמצא הפריט והסדרה הפגומה.</t>
  </si>
  <si>
    <t>החזרות למלאי מלקוחות המרה"ס</t>
  </si>
  <si>
    <t>תהליך החזרות למלאי מלקוחות המרה"ס ייושם במערכת ה- WMS, בהתאם לסעיף זה ולדרישות המפורטות בתהליך אספקה נכנסת.</t>
  </si>
  <si>
    <t>החזרות במערכת ה- WMS יתבצעו על בסיס צפי אספקה נכנסת המתקבל ממערכת ה- ERP מלקוח פנימי, ועל פי הסטאטוס שנקבע באספקה הנכנסת.</t>
  </si>
  <si>
    <t>מערכת ה- WMS תבצע את תהליך הקבלה למלאי בהתאם לפריט, לכמות והסדרה שהתקבלה בפועל, ותשלח בממשק אוטומטי עדכון למערכת ה- ERP לחיוב המלאי במרה"ס וזיכוי הלקוח בהתאם.</t>
  </si>
  <si>
    <t>מערכת ה WMS תאפשר סימון וזיהוי מלאי שהתקבל בהחזרה מלקוחות המרה"ס, באופן אשר יאפשר מעקב ובקרה על המלאי שהתקבל, כך שניתן יהיה להחזירו ללקוח השולח למרה"ס לאחר ביצוע תהליך ערך מוסף, כגון כביסה או תיקון.</t>
  </si>
  <si>
    <t>בטרם העמסת המלאי על המשאית, מערכת ה- POD תאפשר לנהג לחתום על המלאי שנלקח להחזרה, חתימה זו תעדכן את סטאטוס האספקה הנכנסת ב- ERP, ומערכת ה- WMS תקבל בממשק אוטומטי ממערכת ה- ERP את הסטאטוס המתאים לקליטה.</t>
  </si>
  <si>
    <t>מערכת ה- WMS תאפשר לקלוט את המלאי שהוחזר בסטאטוס המתאים לרבות זמין לאחסנה וניפוק, החזרה לספק, גריטה וכד', ולאחסנו בהתאם לצורך במיקום המתאים ע"פ אלגוריתם האחסון.</t>
  </si>
  <si>
    <t>המערכת תאפשר הגבלה של קבלה למלאי של פריטי החזרות עפ"י צפי האספקה הנכנסת לאזור ואיתור קבלה וקליטה ייעודי שיוגדר.</t>
  </si>
  <si>
    <t>המערכת תגדיר שברירת המחדל היא שמלאי הנקלט כהחזרה ייקלט בסטטוס שאינו זמין לניפוק ויחייב שהקולט המוסמך/גורם האיכות במחסן יבצע שינוי לסטטוס האיכות של המלאי.</t>
  </si>
  <si>
    <t>מלאי שיאושר כזמין לניפוק יופנה ע"י המערכת למיקום המתאים עם עדיפות לריענון מלאי, על פי אסטרטגיות האחסנה.</t>
  </si>
  <si>
    <t>טיפול בפגומים/פג"תים</t>
  </si>
  <si>
    <t>מלאי יוגדר בסטטוס איכות פגום בהתקיים אחד מהאמור להלן:</t>
  </si>
  <si>
    <t>פריט אשר במהלך הפעילות נפגע או התגלה כפגום ולא מתאים להפצה.</t>
  </si>
  <si>
    <t>פריט אשר פג התוקף שלו לשימוש והפצה.</t>
  </si>
  <si>
    <t>פריט אשר הוחלט עליו כפגום בעקבות הנחייה של מנפ"ר או גורם איכות בעל הרשאה.</t>
  </si>
  <si>
    <t>המערכת תנחה את המשתמש לפצל את הפריט הפגום למטען נפרד, ותייצר משימת הזזה למטען לאיתור ייעודי. במקביל תעודכן כמות המלאי במטען המקור, ממנו פוצל הפריט הפגום.</t>
  </si>
  <si>
    <t>המערכת תעדכן את מערכת ה-ERP במק"ט פריט הפגום וכמות המלאי אשר הוגדר לו, לניהול הפריט במחסן פגומים ב ERP.</t>
  </si>
  <si>
    <t>המערכת לא תאפשר ניפוק של פריט שאינו בסטאטוס תפעולי התואם את הסטאטוס בהזמנה.</t>
  </si>
  <si>
    <t>פריטים פגי תוקף – המערכת תעביר (באופן אוטומטי) לסטטוס פג תוקף פריטים שפג תוקפם ולסטטוס "כמעט פג תוקף" לפריטים שנשאר X ימים לסוף התוקף שלהם (יש להגדיר את משך תקופה זו כפרמטר ברמת הפריט).</t>
  </si>
  <si>
    <t>מערכת ה- WMS תאפשר גמישות למנהלן המערכת לאפשר או לא לאפשר שינוי סוגי סטאטוס שונים למטען ע"י המשתמש (מחסנאי) – לדוגמא: לאפשר שינוי סטאטוס: פגום, שבור, לבדיקה, שמור וכו', אך לא לאפשר שינוי סטאטוס: בקרת איכות, פג"ת, זמין וכד'. המערכת תאפשר עדכון של מאפייני מלאי ספציפי כגון תאריך תוקף למשתמש מורשה שיוגדר ויאושר ע"י המזמין תוך שמירה על תיעוד ובקרה על הפעילות במערכת ה- WMSוכן שמירה על סנכרון המידע עם מערכות המזמין.</t>
  </si>
  <si>
    <t>מערכת ה- WMS תאפשר לקבל ממערכת ה- ERP בממשק אוטומטי עדכוני מאפיני מלאי לרבות תאריך תוקף וסטאטוס מלאי, למלאים הניתנים לזיהוי חד ערכי כגון פריט אצווה, פריט מס"ד וכד'.</t>
  </si>
  <si>
    <t>כתוצאה מהעברה של מלאי לסטאטוס מסוים, במידת הצורך תיווצר אוטומטית משימה להעברה למיקום מתאים.</t>
  </si>
  <si>
    <t>מערכת ה- WMS תאפשר קבלת מידע (בממשק אוטומטי) ממערכת ה- ERP לשינוי סטאטוס אוכלוסיית מלאי של פריט בחתך אצוות/סדרות/מס"ד לרבות מסטאטוס זמין לסטאטוס נעול/לבדיקה/חסום, או מסטאטוס בקרת איכות לסטאטוס זמין.</t>
  </si>
  <si>
    <t>מערכת ה-WMS תעביר במידת הצורך א המידע גם למערכת ה- WCS עבור מלאי שנמצא באחסון האוטומטי.</t>
  </si>
  <si>
    <t>גריטה, החזרה לספקים ומכירת מלאי</t>
  </si>
  <si>
    <t>תהליכי גריטה, החזרה לספקים ומכירת מלאי ייושם במערכת ה- WMS, בהתאם לסעיף זה ולדרישות המפורטות בתהליך אספקה יוצאת.</t>
  </si>
  <si>
    <t>מערכת ה- WMS תאפשר לנהל סטאטוס מתאים ברמת כל מטען המגדיר את התאמתו לפעילות הנדרשת לביצוע, לרבות גריטה, החזרה לספק, מכירה וכד'.</t>
  </si>
  <si>
    <t>מערכת ה- WMS תקבל (בממשק אוטומטי) ממערכת ה- ERP הוראות מתאימות לביצוע הפעילות הנדרשת, לרבות סוג הפעולה, כמות, סטאטוס נדרש וכד'.</t>
  </si>
  <si>
    <t>מערכת ה- WMS תלקט את המלאי הנדרש ע"פ הנחיית מערכת ה- ERP ותייצר משימות שינוע של המלאי למיקום המתאים לרבות מתחם גריטה ומכירה וכד', שם ימתינו המטענים עד לתיאום מועד ואופן ההחזרה/גריטה/מכירה.</t>
  </si>
  <si>
    <t>מערכת ה- WMS תגרע את המלאי בשלב בו בוצע אישור השלמת האספקה היוצאת לגריטה כפי שהועברה ממערכת ה- ERP ותעביר בממשק אוטומטי למערכת ה- ERP את המידע הרלבנטי לגריעת המלאי.</t>
  </si>
  <si>
    <t>חסימת מלאי</t>
  </si>
  <si>
    <t>מערכת ה- WMS תאפשר חסימת מלאי ברמת איתור, מספר איתורים, אזור ומחסן שלם, באמצעות שינוי סטאטוס המלאי ללא זמין לניפוק באופן זמני.</t>
  </si>
  <si>
    <t xml:space="preserve">ביצוע פעולת החסימה, ולאחר מכן פעולת ההחזרה לסטאטוס זמינות או לכל סטאטוס מתאים אחר, תינתן לביצוע ע"י מנהלן מערכת בפעולת משתמש אחת שתשנה את סטאטוס כל המלאי הנדרש באופן גורף ובאופן פרטני בהתאם לצורך. </t>
  </si>
  <si>
    <t xml:space="preserve">אספקה יוצאת </t>
  </si>
  <si>
    <t>מנגנון להגדרת סוגי גלי ליקוט</t>
  </si>
  <si>
    <t>המערכת תאפשר לנהל מנגנון זה ע"י "מנהלן מערכת".</t>
  </si>
  <si>
    <t>המנגנון יאפשר להגדיר גלי ליקוט ע"פ שילוב בין המאפיינים הבאים:</t>
  </si>
  <si>
    <t>סוג גל (דוגמא: גל הזמנות דחופות, גל הזמנות לאזור דרום וכד').</t>
  </si>
  <si>
    <t>טווח מועדי אספקה נדרש (דוגמא: הזמנות הנדרשות לאספקה מחר וכד').</t>
  </si>
  <si>
    <t>סוגי הזמנות (דוגמא: עדיפות הזמנה, הזמנות העברה בין מרחבים וכד').</t>
  </si>
  <si>
    <t>מאפייני לקוח (דוגמא: הזמנות למרחב גאוגרפי, הזמנות לקו הפצה וכד').</t>
  </si>
  <si>
    <t>המנגנון יאפשר להגדיר לכל סוג גל, ביצוע אוטומטי ו/או ידני של אחד או יותר מהפעולות הבאות:</t>
  </si>
  <si>
    <t>יצירת גל – קישור הזמנות לגל ע"פ המאפיינים שהוגדרו לסוג הגל.</t>
  </si>
  <si>
    <t>לאחר עצירת הקישור של ההזמנות לגל, יתחיל תהליך תכנון הליקוט.</t>
  </si>
  <si>
    <t>תכנון גל – המועד שבו ייעצר הקישור של ההזמנות לגל ע"פ הגדרה של שילוב בין הנתונים הבאים:</t>
  </si>
  <si>
    <t>כמות הזמנות.</t>
  </si>
  <si>
    <t>כמות שורות ליקוט.</t>
  </si>
  <si>
    <t>מחזור זמן.</t>
  </si>
  <si>
    <t>תהליך תכנון הגל ייצר משימות ליקוט (אך לא יעבירן לביצוע) וישריין את המלאי המתוכנן לליקוט ויתכנן את מארזי הליקוט להפצה.</t>
  </si>
  <si>
    <t>שחרור גל – אישור התכנון והעברת המשימות שתוכננו לביצוע בפועל.</t>
  </si>
  <si>
    <t>המערכת תאפשר שחרור של כל משימות הגל, ושחרור סלקטיבי של משימות ע"פ מאפיינים כגון: אזורי ליקוט, משימה בודדת, משימות ריענון וכד'.</t>
  </si>
  <si>
    <t>מנגנון תכנון גלי ליקוט</t>
  </si>
  <si>
    <t>תוצר מנגנון התכנון הינו משימות הכוללות את איתורי המלאי לליקוט, המלאי הספציפי הנדרש לליקוט, יחידות הניטול שלתוכן המלאי ילוקט, יחידת הניטול להפצה אשר תכיל את כלל יחידות הניטול שלתוכן לוקט המלאי והיעד לשינוע (כגון: רציפי הצגה - SL).</t>
  </si>
  <si>
    <t>מערכת ה- WMS תאפשר קביעה של יעדי שינוע שונים להפצה במחסנים שונים עבור פריטים שונים בהזמנה בודדת, לרבות עבור פריטים הנמצאים במחסן ייעודי ונדרש להעמיסם להפצה מהמחסן הייעודי או מהמחסן המרכזי, בהתאם לשיקולי יעילות תפעולית ואילוצים אחרים.</t>
  </si>
  <si>
    <t>מנגנון התכנון יממש את הדרישות הבאות:</t>
  </si>
  <si>
    <t>בחירת מלאי לשורת פריט בהזמנה, תוך התחשבות במאפיינים שונים של המלאי, ההזמנות והלקוחות, על בסיס פרמטרים ולוגיקה מוגדרים מראש אשר ניתן יהיה לשנותם באמצעות שינוי הגדרות מערכת, לרבות התכונות והמאפיינים הבאים:</t>
  </si>
  <si>
    <t xml:space="preserve"> מנגנון בחירת מלאי לניפוק, המוגדר לפריט – FIFO , LIFO , FEFO או מאפיין מוכתב בהזמנה כגון אצווה או מס"ד.</t>
  </si>
  <si>
    <t>תכונות ומאפייני הפריט.</t>
  </si>
  <si>
    <t>תכונות ומאפייני המלאי (אצווה, סידורי, תוקף מינימלי, סטאטוס וכד').</t>
  </si>
  <si>
    <t>תכונות ומאפייני אזור הליקוט בו נמצא המלאי.</t>
  </si>
  <si>
    <t>פרמטרים שונים מההזמנה (אצווה, סטאטוס מלאי וכד').</t>
  </si>
  <si>
    <t>פרמטרים שונים מהלקוח (סוג לקוח, פעילויות מיוחדות ומגבלות).</t>
  </si>
  <si>
    <t>התחשבות בחוקים וכללים להגדרת בסיס ההספקה המנפק (נקודות המשלוח - shipping point).</t>
  </si>
  <si>
    <t>תכנון לפחות לפי שיטות הליקוט הבאות:</t>
  </si>
  <si>
    <t>ליקוט לפי פריט – Pick by Item.</t>
  </si>
  <si>
    <t>ליקוט לפי הזמנה – Pick by Order.</t>
  </si>
  <si>
    <t>ליקוט של מספר הזמנות ללקוחות שונים במקביל – Parallel Pick.</t>
  </si>
  <si>
    <t>בחירת המארז הגדול ביותר השווה או קטן מהכמות הנותרת לליקוט, וכך הלאה עד קבלת מענה לכל המלאי הנדרש לפריט. דוגמא: פריט X מנוהל במארזים בכמות של 10 קרטונים למשטח, ו 20 יחידות לקרטון. כאשר נדרש ללקט 242 יחידות, המערכת תבחר 1 משטח, 2 קרטון, 2 יחידות.</t>
  </si>
  <si>
    <t>בחירת יחידות הניטול שלתוכן המלאי ילוקט מתוך יחידות הניטול הקיימות וזמינות במרה"ס:</t>
  </si>
  <si>
    <t>בקונבנציונאלי : בחירת אופטימלית בהיבט ניצול הנפח והמשקל של יחידות הניטול שלתוכן המלאי ילוקט, ובחירת המלאי שילוקט אליהן ע"פ סדר ההליכה האופטימאלי, התחשבות במגבלות נפח ומשקל האפשריות ליחידות הניטול, אילוצי ערבוב לפריטים, חוקי מעיכות, דרישות לקוח (לדוגמא: לקוח המבקש אריזות נפרדות לכל הזמנה) וכד'.</t>
  </si>
  <si>
    <t>באוטומציה (של קרטונים שלמים או מלאי ביחידות): בחירת אופטימלית בהיבט ניצול הנפח והמשקל של יחידות הניטול שלתוכן המלאי ילוקט, ובחירת המלאי שילוקט אליהן, התחשבות במגבלות נפח ומשקל האפשריות ליחידות הניטול, אילוצי ערבוב לפריטים, חוקי מעיכות, דרישות לקוח (לדוגמא: לקוח המבקש אריזות נפרדות לכל הזמנה), אחוז המילוי ליחידת הניטול המוגדר כפרמטר במערכת וכד'.</t>
  </si>
  <si>
    <t>באוטומציה (של משטחים שלמים או חלקיים): בחירת המשטחים שילוקטו העומדים בקריטריונים הנדרשים להזמנה.</t>
  </si>
  <si>
    <t>באוטומציה PBL – בהתאם למידות ונפח הקרטונים המוגדרים למערכת זו, ואחוז המילוי ליחידת הניטול המוגדר כפרמטר במערכת.</t>
  </si>
  <si>
    <t>תוצר המנגנון יתכנן באופן אופטימאלי את יחידת הניטול להפצה (כגון: משטחים, כלובים וכד') אשר תכיל את כלל יחידות הניטול שלתוכן לוקט המלאי, לרבות התחשבות באילוצי ערבוב בין פריטים, אילוצי כשרות, טמפרטורות מלאי שונות, ומגבלות ממדים ומשקל של יחידות הניטול.</t>
  </si>
  <si>
    <t>תוצר מנגנון התכנון יציף חריגים כגון: חוסר מלאי זמין לליקוט, חוסר משאבים (כ"א ואמצעים) למול התכנון.</t>
  </si>
  <si>
    <t>מנגנון התכנון יאפשר תחקור באמצעות שאילתות ודו"חות, וטיפול בחריגים ע"י פעולות שונות, כגון: יצירה אוטומטית של משימות ריענון "חם" וכד'.</t>
  </si>
  <si>
    <t>המערכת תשמור בבסיס הנתונים את תוצאת תכנון הגלים לצורך הפקת דו"חות, גזירת מידע ניהולי ותחקור מנגנון התכנון. על המערכת לשמור את גרסאות תכנון הגל השונות, לרבות התכנון האחרון על פיו שוחררו משימות הגל לביצוע.</t>
  </si>
  <si>
    <t>ממשק הזמנות ERP</t>
  </si>
  <si>
    <t>מערכת ה- WMS תקבל (בממשק אוטומטי) ממערכת ה- ERP את הזמנות ה- ERP לרבות הזמנות לקוח והזמנות העברה, הכוללות שורות שבכל אחת מהן פירוט של הפריטים, כמות, סטאטוס, אתר מנפק, נקודת היעד לניפוק, תאריך אספקה נדרש, כושר נדרש, סדרה/אצווה נדרשת ונתונים נוספים אשר ידרשו למימוש תהליך האספקה היוצאת.</t>
  </si>
  <si>
    <t>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t>
  </si>
  <si>
    <t>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t>
  </si>
  <si>
    <t>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t>
  </si>
  <si>
    <t>עבור אוכלוסיות פריטים שיוגדרו לרבות מזון, מערכת ה- WMS תאפשר קבלת הזמנות ממערכת ה- ERP גם כאשר אין מלאי זמין לניפוק, ותאפשר לבצע תכנון הפצה ע"פ נתוני ברירות המחדל של המלאי.</t>
  </si>
  <si>
    <t>מערכת ה- WMS תודיע למערכת ה- ERP על דחיית עדכון הזמנות כאשר נדרש לרבות במצב של נתוני תשתית לא תקינים, סטאטוס הזמנה שעברה לליקוט, ומקרים נוספים בהם לא נדרש לבצע עדכון של ההזמנות כתוצאה מסטטוס התהליך התפעולי אל מול השינוי הנדרש.</t>
  </si>
  <si>
    <t>יצירת הזמנות WMS</t>
  </si>
  <si>
    <t>מערכת ה- WMS תבצע להזמנות ה- ERP בדיקת תקינות של נתוני התשתית (נקודות יעד לניפוק, סוגי ומאפייני הזמנות וכד'), ותיתן להם סטאטוס ראשוני כגון הזמנות שטרם תוכנן להן ליקוט.</t>
  </si>
  <si>
    <t>מערכת ה- WMS תייצר הזמנות WMS תוך פיצול לוגי של הזמנות ה- ERP, במידת הצורך במקרים בהם מאפייני הפריטים אינם מאפשרים הפצה בפלטפורמה משותפת.</t>
  </si>
  <si>
    <t>יצירה ועדכון של גלי ליקוט</t>
  </si>
  <si>
    <t>הזמנות חדשות שהתקבלו ממערכת ה- ERP לאחר שעה שתקבע ע"פ פרמטר במערכת הניתן לשינוי ע"י מנהלן מערכת, לא יכנסו לתהליך תכנון גלי הליקוט ותכנון ההפצה, אלא ע"י פעולה ידנית של משתמש מורשה.</t>
  </si>
  <si>
    <t>הזמנות אלה יכנסו באופן אוטומטי למחזור תכנון גלי הליקוט וההפצה הבא ביום למחרת לאחר שעה שתקבע ע"פ פרמטר במערכת הניתן לשינוי ע"י מנהלן מערכת.</t>
  </si>
  <si>
    <t>ביטול הזמנות והזמנות קיימות שהופחתו בהן הכמויות בשורות ההזמנה, שהגיעו אחרי שלב תכנון גלי הליקוט ולפני שלב שחרור גלי הליקוט, יתריעו בעת שחרור הגל לליקוט, כי נדרש לבצע עבורן תכנון גלי ליקוט חדש, ובהתאם להחלטת משתמש מורשה, גם תכנון הפצה חדש.</t>
  </si>
  <si>
    <t>במקרים בהם עדכוני הזמנות אלה יגיעו לאחר שחרור הגל, מערכת ה- WMS תדחה את העדכון ותעביר (בממשק אוטומטי) מסר מתאים למערכת ה- ERP, וכמו כן תציף הודעה למשתמש מוביל במערכת ה- WMS על בקשת עדכון שנדחתה.</t>
  </si>
  <si>
    <t>בכל פעולת יצירה ועדכון של גל ליקוט, המערכת תעדכן את סטאטוס ההזמנה בהתאם.</t>
  </si>
  <si>
    <t>יצירה אוטומטית</t>
  </si>
  <si>
    <t>פתיחת גל חדש, הכולל את סוג ושם הגל, ומזהה חד ערכי.</t>
  </si>
  <si>
    <t>גל חדש לכל סוג יפתח אוטומטית רק כאשר תיכנס הזמנה עם מאפיינים מתאימים שאין לה גל הנמצא בסטאטוס מתאים לשיוכה.</t>
  </si>
  <si>
    <t>שיוך הזמנה לגל, בהתאם למאפייניה.</t>
  </si>
  <si>
    <t>שיוך לגל יבוצע רק להזמנות שטרם שויכו לגל כלשהו (הזמנה בלתי מתאימה לכל הגלים האפשריים תישאר בלתי משויכת).</t>
  </si>
  <si>
    <t>יצירה ידנית</t>
  </si>
  <si>
    <t>המערכת תאפשר פתיחה ידנית של גל חדש, הכולל את סוג ושם הגל, ומזהה חד ערכי.</t>
  </si>
  <si>
    <t>המערכת תאפשר לסנן הזמנות לא משויכות לפי המאפיינים והפרמטרים שלהן, ומתוכן לבחור את ההזמנות הנדרשות להשתייך לגל.</t>
  </si>
  <si>
    <t>עדכון ידני</t>
  </si>
  <si>
    <t>המערכת תאפשר ניתוק ידני של הזמנות, ובעקבות כך, יבוצע באופן אוטומטי, ביטול של כל המשימות שטרם בוצעו או נשלחו לביצוע לאוטומציה להזמנות שנותקו.</t>
  </si>
  <si>
    <t>המערכת תאפשר ביטול ידני של גל, ובעקבות כך, יבוצע באופן אוטומטי, ביטול של כל המשימות שטרם בוצעו או נשלחו לביצוע לאוטומציה, וביטול השיוך של כל ההזמנות.</t>
  </si>
  <si>
    <t>תכנון גלי ליקוט</t>
  </si>
  <si>
    <t>שליחה אוטומטית לתכנון – גל שהוגדר לשליחה אוטומטית לתכנון, ישלח אוטומטית לתכנון כאשר יתקיימו בו התנאים המתאימים אשר הוגדרו במנגנון הגדרת סוגי הגלים.</t>
  </si>
  <si>
    <t>שליחה ידנית לתכנון - המערכת תאפשר למשתמש לבחור גלים ידנית, ולשולחם לתכנון.</t>
  </si>
  <si>
    <t>בקשה לתכנון הפצה</t>
  </si>
  <si>
    <t>בקשה לתכנון הפצה הינה אוסף תוצרי התכנון של גלי הליקוט הנדרשים לתכנון ההפצה. הבקשה תכיל את נקודות היעד ואת רשימת יחידות הניטול להפצה, נתוני הנפח, הממדים והמשקל של כל יחידות הניטול להפצה, ונתוני ההזמנות (מול נקודות היעד).</t>
  </si>
  <si>
    <t>הבקשה לתכנון הפצה תכיל נקודת העמסה אחת או יותר, אליה צריכה להגיע המשאית להעמסה.</t>
  </si>
  <si>
    <t>מערכת ה- WMS תאפשר לבנות את תכולת הבקשה לתכנון הפצה באופן אוטומטי לפי מאפייני הגלים הנדרשים לבקשה זו, ותאפשר למשתמש להתערב ידנית ולשנות את תכולת הבקשה.</t>
  </si>
  <si>
    <t>מערכת ה- WMS תשלח למערכת ה- TMS בקשה לתכנון הפצה (בממשק אוטומטי) ממוכן.</t>
  </si>
  <si>
    <t>הממשק יופעל באופן שוטף בצורה אוטומטית, ובעת הצורך, יופעל באופן יזום ע"י משתמש, לרבות עדכון של בקשה שכבר נשלחה.</t>
  </si>
  <si>
    <t>מערכת ה- WMS תאפשר לשלוח מספר בקשות שונות לתכנון הפצה, כאשר כל בקשה תוגדר ליום הפצה ספציפי, ותוגדר כתחזית או תכנית סופית לביצוע.</t>
  </si>
  <si>
    <t>תכנון הפצה</t>
  </si>
  <si>
    <t>מערכת ה- TMS תתכנן את ההפצה תוך עמידה באילוצים המפורטים (המערכת תאפשר לנהל לכל אילוץ פרמטרים מתאימים הניתנים לשינוי מעת לעת ע"י "מנהלן מערכת"):</t>
  </si>
  <si>
    <t>עמידה בתכולת הבקשה לתכנון הפצה – אילוץ מוביל.</t>
  </si>
  <si>
    <t>כמות פלטפורמות זמינה לכל סוג וליום בשבוע (תוך אבחנה בין פלטפורמות אורגניות של המרה"ס לפלטפורמות המגיעות מצד ג').</t>
  </si>
  <si>
    <t>מספר נקודות העמסה במרה"ס, לרבות ממחסנים שונים.</t>
  </si>
  <si>
    <t>נפח מקסימאלי אפשרי ומשקל העמסה מותר להעמסה לכל סוג פלטפורמה.</t>
  </si>
  <si>
    <t>התאמת סוג הפלטפורמה לדרישות המטען (כגון: קירור, חומ"ס וכד').</t>
  </si>
  <si>
    <t>התאמת סוג הפלטפורמה למגבלות נקודת ההפצה.</t>
  </si>
  <si>
    <t>קווי הפצה קבועים לפי סוגי מטען (כגון: הפצת מזון).</t>
  </si>
  <si>
    <t>אילוצי הפצה מעורבת בפלטפורמה משותפת (חומ"ס, דלק, מזון וכד') לרבות מסיבות בטיחות, שמירה על איכות, כשרות, הבדלי טמפרטורה ואילוצים נוספים אשר מחייבים הפרדה בהפצה.</t>
  </si>
  <si>
    <t>מועדים בנקודות ההפצה בהם לא ניתן לבצע ניפוק (מועדים חסומים).</t>
  </si>
  <si>
    <t xml:space="preserve"> חלונות זמן בהם ניתן לבצע את הקבלה ביחידה.</t>
  </si>
  <si>
    <t xml:space="preserve"> מועד התחלה וסיום של הפעילות היומית.</t>
  </si>
  <si>
    <t xml:space="preserve"> שעות נהיגה מותרות.</t>
  </si>
  <si>
    <t xml:space="preserve"> זמן שהייה משוער בנקודת ההפצה.</t>
  </si>
  <si>
    <t xml:space="preserve"> שימוש/אי שימוש בכבישי אגרה שונים.</t>
  </si>
  <si>
    <t xml:space="preserve"> אישור תנועה ע"פ סוג פלטפורמה בחלונות זמן שונים בכבישים שונים.</t>
  </si>
  <si>
    <t xml:space="preserve"> נפח ומשקל של ציוד מוחזר שיועמס על הפלטפורמות.</t>
  </si>
  <si>
    <t>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t>
  </si>
  <si>
    <t>מערכת ה- TMS תתכנן את ההפצה באופן אופטימאלי בהיבט כמות נקודות ההפצה לקו הפצה, ניצול תכולת הפלטפורמה ועלויות ההובלה (מרחק, תצרוכת דלק, שכירה ועלויות נוספות), ותבצע את חישוב האופטימיזציה תוך התייחסות גם למקרים בהם נדרש להעמיס מלאי על הפלטפורמה ממרחב מרה"ס נוסף (מעבר לנוכחי).</t>
  </si>
  <si>
    <t>תוצר תכנון ההפצה יגדיר בחתך יומי את האמור להלן:</t>
  </si>
  <si>
    <t>קווי ההפצה – קיבוץ וחלוקת ההזמנות למשלוחים על פי פלטפורמות ההפצה ומסלולי החלוקה שחושבו.</t>
  </si>
  <si>
    <t>כמות וסוגי הפלטפורמות.</t>
  </si>
  <si>
    <t>זמני התייצבות ושחרור.</t>
  </si>
  <si>
    <t>סדר ההעמסה לכל פלטפורמה כך, שתהליך הפריקה המתוכננת בנקודות היעד יהיה אופטימלי.</t>
  </si>
  <si>
    <t>האם נדרשת שקילה לפני יציאה משטח המרה"ס למשלוח ולפלטפורמת ההפצה.</t>
  </si>
  <si>
    <t>על מערכת ה- TMS לבדוק האם סך המשקל אשר תוכנן למשלוח/פלטפורמת ההפצה גבוה מהערך המוגדר בהתאם לסוג הפלטפורמה ולסמן את המשלוח בהתאם לכך.</t>
  </si>
  <si>
    <t>על מערכת ה- TMS לאפשר עדכון ידני על הצורך בביצוע או אי ביצוע שקילה למשלוח ולעדכן בממשק מתאים את המשלוח במערכת ה- WMS.</t>
  </si>
  <si>
    <t>אם תוצר תכנון ההפצה אינו עומד בתוכנית הליקוט, תוקפץ הודעה מתאימה למשתמש, ואפשרות להגדיל את פרמטרי כמות הפלטפורמות הזמינה לכל סוג, וביצוע תכנון הפצה חדש.</t>
  </si>
  <si>
    <t>אישור תכנון הפצה</t>
  </si>
  <si>
    <t>מערכת ה- TMS תציג את תכנית ההפצה והמשלוחים על כל פרטיהם, לפני אישור סופי.</t>
  </si>
  <si>
    <t>מערכת ה- TMS תאפשר למשתמש לבצע שינויים בתכנית, כל עוד הם אינם סותרים את חוקי ההובלה (משקל מותר לפלטפורמה, ערבוב חומרים בהפצה וכד').</t>
  </si>
  <si>
    <t>מערכת ה- TMS תאפשר למשתמש לאשר את התכנית ולבצע הקפאת תצורה (המערכת תאפשר לאשר את תכנית ההפצה גם אם לא התקבלו נתוני הפלטפורמות והנהגים ממערכת ה- ERP/הובלה).</t>
  </si>
  <si>
    <t>ממשק תשובה לבקשה לתכנון הפצה</t>
  </si>
  <si>
    <t>לאחר אישור תכנון ההפצה, מערכת ה- TMS תשלח (בממשק אוטומטי) למערכת ה- WMS את נתוני תוכנית ההפצה המאושרת הכוללים למול כל נקודת יעד, את ההזמנות ומארזי ההפצה, הקישור שלהן למשלוח, את הפלטפורמה וסדר העמסה (לרבות מצב שבו אין פלטפורמה זמינה, ואז נדרש לא ללקט).</t>
  </si>
  <si>
    <t>דרישות הובלה</t>
  </si>
  <si>
    <t>לאחר אישור תכנון ההפצה, מערכת ה- TMS תשלח (בממשק אוטומטי) למערכת ה- ERP/מע' ההובלה את נתוני תכנית ההפצה המאושרת, לרבות כמות וסוג הפלטפורמות הנדרשות, מועדי התייצבות, נקודות היעד, הסמכות נהגים נדרשות וכל נתון נוסף אשר ידרש לדרישת פלטפורמה במערכת ה- ERP/מע' ההובלה.</t>
  </si>
  <si>
    <t>מערכת ה- TMS תשלח בממשק אוטומטי למערכת ה- ERP/מע' ההובלה את נתוני תחזית ההפצה לימי ההפצה העתידיים, ותאפשר לקבל תשובה ממערכת ה- ERP/מע' ההובלה לגבי המענה לתחזית.</t>
  </si>
  <si>
    <t>הזמנות הובלה</t>
  </si>
  <si>
    <t>מערכת ה- TMS תקבל (בממשק אוטומטי) ממערכת ה- ERP/מע' ההובלה את סטאטוס דרישות ההובלה לרבות מזהה הזמנות ההובלה (דרישות הובלה שאושרו) ודרישות שלא אושרו/ממתינות לאישור וכד'.</t>
  </si>
  <si>
    <t>פלטפורמות ונהגים</t>
  </si>
  <si>
    <t>מערכת ה- TMS ומערכת ה- WMS יקבלו (בממשק אוטומטי) ממערכת ה- ERP/מע' ההובלה את נתוני הפלטפורמות שעבורן קיימת הזמנת הובלה (מס' רישוי וכד') ונתוני הנהגים לכל פלטפורמה.</t>
  </si>
  <si>
    <t>ממשקים אלו יתאפשרו לביצוע גם לאחר אישור תכנית ההפצה.</t>
  </si>
  <si>
    <t>מערכת ה- TMS תאפשר עדכון והזנה ידניים של הפלטפורמות והנהגים תחת הרשאות שיקבעו ע"י המזמין, ותאפשר את המשכו התקין של תהליך ההפצה גם כאשר הממשק מול מערכת ה- ERP/מע' הובלה אינו פעיל או אינו קיים, כל זאת באישור המזמין בלבד.</t>
  </si>
  <si>
    <t>עדכון תכנון גלי ליקוט והזמנות בתכנית ההפצה המאושרת</t>
  </si>
  <si>
    <t>מערכת ה- WMS תעדכן את גלי הליקוט, ההזמנות והמשימות, בנתוני תכנית ההפצה המאושרת.</t>
  </si>
  <si>
    <t>מערכת ה- TMS תשלח בממשק אוטומטי למערכת ה- WMS את תכנון המשלוחים להפצה (Shipment), הכולל את סוגי הפלטפורמות שאושרו ולמול כל משלוח שתוכנן את הזמנות ה- WMS המקושרות אליו.</t>
  </si>
  <si>
    <t>מערכת ה- WMS תנהל במערכת את מספר המשלוח וההזמנות המקושרות אליו. מערכת ה- WMS תאפשר ניהול של פרמטרים שונים ברמת המשלוח לרבות מזהה פלטפורמת השינוע ששויכה למשלוח זה, האם נדרשת שקילה של הפלטפורמה והמשלוח לפני יציאה מהמרה"ס כפי שהועבר ממערכת ה- TMS. על מערכת ה- WMS לאפשר קבלה של עדכונים מה- TMS לנתונים הללו, לרבות החלפה או עדכון מספר פלטפורמת השינוע והאם נדרשת שקילה לפני יציאה מהמרה"ס.</t>
  </si>
  <si>
    <t>מערכת ה- WMS תאפשר למשתמש בעל הרשאות מיוחדות להזין תוכנית הפצה ידנית, לרבות במקרה בו מערכת ה- TMS לא תפעל, במקרה בו נתוני תוכנית ההפצה לא יתנו מענה לדרישות התפעול.</t>
  </si>
  <si>
    <t>כאשר תכנית ההפצה המאושרת אינה עומדת בכל דרישות תוכנית הליקוט, יועבר מסר מתאים שיורה למערכת ה- WMS ללקט רק את הניתן להפצה, ולהעביר לתכנון ההפצה הבא את הזמנות ה- WMS שלא הוקצאה להן פלטפורמה.</t>
  </si>
  <si>
    <t>צפי אספקות יוצאות</t>
  </si>
  <si>
    <t>מערכת ה- WMS תשלח (בממשק אוטומטי) למערכת ה-ERP את הזמנות ה- WMS כולל נתוני התכולה המתוכננים ומועד אספקה מתוכנן.</t>
  </si>
  <si>
    <t>שחרור גלי ליקוט</t>
  </si>
  <si>
    <t>המערכת תאפשר לבצע שחרור של גלי ליקוט שהתקבלה עבורם תכנית הפצה מאושרת, כולל שליחת ממשק מתאים למערכת ה- WCS לליקוט מהאוטומציה.</t>
  </si>
  <si>
    <t>שחרור גלי הליקוט יעביר את סטאטוס המשימות לביצוע בפועל.</t>
  </si>
  <si>
    <t>המערכת תאפשר שחרור של כל משימות הגל, ושחרור סלקטיבי של משימות ע"פ שילוב בין מאפיינים כגון: סוג יחידת הניטול להפצה, אחוז הנפח המנוצל ביחידת הניטול להפצה, אזורי ליקוט, משימה בודדת, משימות ריענון וכד'.</t>
  </si>
  <si>
    <t>מערכת ה- WMS תאפשר הוספה וקישור של הזמנה חדשה לגל קיים לאחר שחרורו, וקישורה לקו הפצה מתוכנן ו- SL אשר החל תהליך האיסוף שלו</t>
  </si>
  <si>
    <t>ממשק עדכון הזמנות מה WMS</t>
  </si>
  <si>
    <t>מערכת ה- WMS תנהל את סטאטוס הזמנות ה- WMS והשורות בהן בהתקדמות התהליך (כגון: שויך לגל, שוחרר, לוקט, הגיע לרציף SL וכד').</t>
  </si>
  <si>
    <t>מערכת ה- WMS תשלח (בממשק אוטומטי) למערכת ה- ERP את סטאטוס הזמנות ה- WMS בשלבי התהליך השונים כפי שיוחלט באפיון המפורט, זאת על מנת לעדכן את סטאטוס האספקות במערכת ה- ERP.</t>
  </si>
  <si>
    <t>ליקוט</t>
  </si>
  <si>
    <t>מערכת ה- WMS לא תשחרר משימות ליקוט לאיתור בו לא קיים מלאי מספק.</t>
  </si>
  <si>
    <t>משימות ליקוט אשר עוכבו בשל חוסר מלאי באיתור, ישוחררו אוטומטית מיד לאחר רענון המלאי באיתור.</t>
  </si>
  <si>
    <t>הפקת מדבקות ליקוט</t>
  </si>
  <si>
    <t>מערכת ה- WMS תפיק מדבקות ליקוט באפשרויות הבאות בהתאם למדיניות שתקבע בחתך פריט, קבוצת פריטים, אזור ליקוט, שיטת הליקוט, לקוח ומחסן:</t>
  </si>
  <si>
    <t>מדבקת ליקוט עבור כל מטען מלוקט, שורת ליקוט, כמות שלוקטה.</t>
  </si>
  <si>
    <t>מדבקת ליקוט עבור מצבור – מדבקת שילוח.</t>
  </si>
  <si>
    <t>עיצוב ותוכן מדבקת הליקוט ומדבקת השילוח יקבע בשלב האפיון המפורט.</t>
  </si>
  <si>
    <t>ליקוט משטחים (משטח שלם או חלקי) ממחסן קונבנציונאלי</t>
  </si>
  <si>
    <t>המערכת תציג למשתמש את המשימה במסופון לרבות האיתור ממנו ילוקט המלאי ומידע על מלאי כגון: תיאור, יחידת ניטול לליקוט וכד'.</t>
  </si>
  <si>
    <t>המערכת תדרוש מהמשתמש לאשר קבלת המשימה וביצוע אימות ע"פ הכללים המתאימים.</t>
  </si>
  <si>
    <t>המערכת תפיק מדבקת שילוח הכוללת את פרטי המלאי, קו ההפצה, מזהה לקוח וכד'.</t>
  </si>
  <si>
    <t>המערכת תציג למשתמש את איתור היעד להעברת המשטח.</t>
  </si>
  <si>
    <t>המערכת תדרוש מהמשתמש לבצע אימות להעברת המלאי לאיתור היעד ע"פ הכללים המתאימים.</t>
  </si>
  <si>
    <t>ליקוט קרטונים שלמים או יחידות ממחסן קונבנציונאלי</t>
  </si>
  <si>
    <t>המערכת תציג למשתמש את המשימה במסופון לרבות האיתור ממנו ילוקט המלאי, ומידע על המלאי כגון: כמות, תיאור, יחידת המידה לליקוט (קרטון, יחידה, מטר וכד'), תמונה, מס' אצווה/סידורי, אזהרות, סוג יחידת הניטול הנדרשת לאיסוף ואריזה ומידע רלבנטי נוסף אם קיים.</t>
  </si>
  <si>
    <t>המערכת תדרוש מהמשתמש לסרוק/להזין את מזהה יחידת הניטול לאריזת המלאי שלוקט, או תחולל מזהה חדש, בהתאם לבקשת המשתמש.</t>
  </si>
  <si>
    <t>המערכת תנחה את המלקט למשימת הליקוט הבאה על פי סדר הליכה אופטימאלי שיתוכנן ע"י המערכת.</t>
  </si>
  <si>
    <t>המערכת תדרוש מהמשתמש לבצע אימות לכל פעולות ליקוט המלאי.</t>
  </si>
  <si>
    <t>במידה שמחסנאי מחליט לא ללקט את הפריט המערכת תאפשר לו לכתוב סיבה מתוך רשימת סיבות (פגום, אין ברקוד וכו').</t>
  </si>
  <si>
    <t>המערכת תאפשר הצגה של הפריטים שלא לוקטו בחתכים שונים לרבות שם המחסנאי וסיבת אי הליקוט שהוזנה.</t>
  </si>
  <si>
    <t>לאחר אימות כל ליקוט תפיק המערכת מדבקת זיהוי לפריט ותנחה את המפעיל לאמת את יחידת הניטול הנדרשת לאיסוף.</t>
  </si>
  <si>
    <t>בסיום משימות הליקוט יונחה המלקט לשנע ולהניח את מצבור הפריטים שלוקטו על ידו באזור ביניים זמני או ישירות לעמדת הריכוז להכנה להפצה.</t>
  </si>
  <si>
    <t>כאשר המשתמש מזהה שאין את הכמות הנדרשת לליקוט באיתור (בעיה בהתאמת מלאי), המערכת תאפשר לו לדווח ספירת מלאי תפעולית.</t>
  </si>
  <si>
    <t>קיימות 2 אפשרויות להשלמת החוסר:</t>
  </si>
  <si>
    <t>המשך ליקוט ע"י המחסנאי (מבלי להשלים את החוסר) וטיפול בחוסר באופן נפרד ע"י גורם מורשה ע"י הוצאת ליקוט השלמה נפרד.</t>
  </si>
  <si>
    <t>יצירת משימת ליקוט חדשה באופן אוטומטי ע"י המערכת כאשר יש מלאי אחר העומד בתנאי האספקה ללקוח והוא זמין לליקוט.</t>
  </si>
  <si>
    <t>בעת דיווח בתהליך האימות של מס' פג"ת/אצווה שאינם מתאימים באיתור הליקוט (בעיה בהתאמת מלאי), המערכת תנעל לליקוט את המלאי באיתור וכן את (אופציה) כל המלאי של אותו אצווה/פג"ת, זאת עד לשחרור שיתבצע ע"י גורם מורשה. לפני הנעילה של המלאי המערכת תבקש מהמשתמש להקליד פעם נוספת את מס' האצווה/פג"ת כדי לוודא שלא מדובר בטעות הקלדה.</t>
  </si>
  <si>
    <t>המערכת תאפשר לחייב משתמש לבצע ספירת "אפס" כאשר בסיום הליקוט באיתור המלאי מגיע למלאי אפס או קרוב לאפס (בהתאם לפרמטר שיתאפשר להגדרה ע"י מנהלן מערכת).</t>
  </si>
  <si>
    <t>כאשר יחידת הניטול לאיסוף המלאי מלאה או שהיא לא מאפשרת המשך איסוף תקין, המערכת תאפשר למשתמש לפתוח יחידת ניטול חדשה לאיסוף ולקשר אותה למשימות הרלבנטיות.</t>
  </si>
  <si>
    <t>המערכת תאפשר למשתמש לדווח על מלאי פגום ככל שנמצא על ידו בתהליך הליקוט באיתור, במקרה כזה המערכת תיצור אוטומטית משימת העברת של המלאי לאיתור המיועד למלאי פגום.</t>
  </si>
  <si>
    <t>המערכת תאפשר להציג למשתמש הערות/הנחיות הנדרשות לתהליך הליקוט (כגון: "יש ללקט עם כפפות" או " משקל כבד יש להיעזר בעובד נוסף").</t>
  </si>
  <si>
    <t>המערכת תאפשר להגדיר לכל פריט ואזור במחסן ליקוט לפי הזמנה ללקוח קצה - pick by order.</t>
  </si>
  <si>
    <t>המערכת תאפשר להגדיר לכל פריט ואזור במחסן ליקוט מקבילי של מספר הזמנות ללקוחות שונים במקביל - parallel pick:</t>
  </si>
  <si>
    <t>מערכת ה- WMS תאפשר ליקוט של מספר הזמנות במקביל ע"י מלקט יחיד.</t>
  </si>
  <si>
    <t>מערכת ה- WMS תאפשר לנהל את מקסימום ההזמנות הניתנות לליקוט בו זמנית, וכן את מקסימום השורות בהזמנות לו, באמצעות פרמטרים הניתנים לשינוי ע"י מנהלן מערכת.</t>
  </si>
  <si>
    <t>מערכת ה- WMS תתחשב ותצרף הזמנות שסך הפריטים המתוכנן להזמנה באזור הליקוט המשותף אינו עולה על נפח יחידת הניטול המתאימה לליקוט מקבילי לכל הזמנה.</t>
  </si>
  <si>
    <t>בעת בחירת רשימת הפריטים לאיסוף להזמנות העומדות בתנאי הבחירה, תתחשב מערכת ה- WMS בפרמטרים כגון צירוף לפי לקוח, עדיפות לליקוט, קו הפצה, מיקום נוכחי של המלקט ופרמטרים נוספים שיוגדרו בשלב האפיון המפורט.</t>
  </si>
  <si>
    <t>מערכת ה- WMS תציג למלקט בתחילת התהליך את מזהי וסוגי יחידות הניטול לאריזה, ותפיק להן מדבקות שילוח.</t>
  </si>
  <si>
    <t>מערכת ה- WMS תנחה את המלקט לאיסוף בסדר הליכה וליקוט אופטימלי תוך אימות מזהה יחידת המארז השייכת לכל הזמנה, בהתאם למלאי שלוקט.</t>
  </si>
  <si>
    <t>בסיום הליקוט תנחה מערכת ה- WMS להעביר את יחידות הניטול המכילות את המלאי שלוקט לאיתורים המתאימים, איתור ביניים או עמדת הבקרה והאריזה.</t>
  </si>
  <si>
    <t>במידה ותכולת הליקוט להזמנה תעלה על נפח יחידת הניטול שתוכננה יתאפשר למלקט לסיים את הליקוט ליחידת ניטול זו, העברתה לאיתור מתאים והגדרה של יחידת נוספת להזמנה שלא הסתימה כולל הפקת מדבקת שילוח מתאימה.</t>
  </si>
  <si>
    <t>במידה והמלקט הפסיק את תהליך הליקוט ללא סיום של כלל הפריטים, על המערכת לאפשר את המשך הליקוט מהנקודה בה הופסק התהליך וליקוט המלאי שנותר ע"י מלקט אחר ושימוש ביחידות ניטול חדשות לאריזה והפצה.</t>
  </si>
  <si>
    <t>המערכת תאפשר להגדיר לכל פריט ואזור במחסן ליקוט לפי פריט (pick by item):</t>
  </si>
  <si>
    <t>מערכת ה- WMS תאפשר ליקוט מלאי מסוג ספציפי באופן מרוכז וחלוקתה למספר הזמנות במקביל אחת אחר השנייה, לרבות עבור הזמנות בהן יש באופן שכיח ומובהק פריטים משותפים רבים, כגון חלוקה של מוצרי מזון, פרטי לבוש וכד'.</t>
  </si>
  <si>
    <t>מערכת ה- WMS תקצה לכל הזמנה את יחידת הניטול המתאימה לאריזה, ותפיק ותדביק לה מדבקת שילוח מתאימה.</t>
  </si>
  <si>
    <t>מערכת ה- WMS תנחה את העובד ללקט מטען מלא לרבות משטח שלם או כמות מספיקה של מארזים ויחידות אשר תספיק למספר ההזמנות הנמצאות בתהליך.</t>
  </si>
  <si>
    <t>מערכת ה- WMS תנחה את העובד להניח בכל יחידת אריזה להזמנה את הכמות המתאימה תוך סריקה ואימות של יחידת הניטול לאריזה לכל הזמנה, כך עד לסיום כל הכמות לחלוקה.</t>
  </si>
  <si>
    <t>המערכת תחזור ותבצע תהליך זה עבור כל פריט עד להשלמת הליקוט להזמנה באזור או עד למילוי יחידת הניטול לאריזה.</t>
  </si>
  <si>
    <t>במידת הצורך מערכת ה- WMS תאפשר פתיחת יחידת ניטול חדשה לאריזה ותפיק לה מדבקה בהתאם.</t>
  </si>
  <si>
    <t>הזמנה שהסתיים הליקוט עבורה באזור, ישונע המלאי שביחידות הניטול לעמדת הבקרה והאירוז בהתאם לצורך ומשם לרציף ההצגה.</t>
  </si>
  <si>
    <t>ליקוט משטחים שלמים או חלקיים ממחסן האוטומציה</t>
  </si>
  <si>
    <t>מערכת ה- WMS תאפשר לבצע את כל תהליכי הליקוט והוצאת משטחים שלמים או חלקיים הנדרשים ממחסן האוטומציה לרבות ליקוט הזמנות, העברת משטחים לאיתורי ריענון, ספירות מלאי, הוצאת משטחים/מצבורים לבדיקה, ביצוע תהליכי התאמות למלאי, ביצוע תהליכי ערך מוסף והוצאת משטחים ייעודיים לעמדות ליקוט ייעודיות.</t>
  </si>
  <si>
    <t>מערכת ה- WMS תעביר (בממשק אוטומטי) את הדרישה למערכת ה- WCS באופנים הבאים:</t>
  </si>
  <si>
    <t>פריט וכמות (בחירת המשטחים האופטימלית תבוצע ע"י מערכת ה- WCS לפי אסטרטגית הליקוט לפריט ולפי המיקום האופטימלי לליקוט המשטח מהאוטומציה).</t>
  </si>
  <si>
    <t>פריט, אצווה, כמות ורשימת משטחים לבחירה (בחירת המשטחים האופטימלית תבוצע ע"י מערכת ה- WCS מתוך אוכלוסיית משטחים ספציפיים ולפי המיקום האופטימלי לליקוט המשטחים מהאוטומציה).</t>
  </si>
  <si>
    <t>פריט ומספר מטען (משטח) ספציפי.</t>
  </si>
  <si>
    <t>ממשק הבקשה יכיל מידע הכולל עדיפות לביצוע ואיתור היעד למסועים במידת הצורך.</t>
  </si>
  <si>
    <t>מערכת ה- WCS תעדכן (בממשק אוטומטי) את מערכת ה- WMS במספר המזהה של המשטחים שנבחרו, ובסיום תעדכן את מיקום המשטחים בעמדת היציאה הרלוונטית.</t>
  </si>
  <si>
    <t>מערכת ה- WMS תעביר (בממשק אוטומטי) למערכת ה- WCS הוראה להדביק מדבקת שילוח ואת התוכן שיודפס ע"ג המדבקה, ע"י מערכת ה- WCS לפני הגעת המשטח לאיתור היציאה מהמסוע.</t>
  </si>
  <si>
    <t>מערכת ה- WMS תאפשר לעובד המקושר לכלי שינוע מתאים לסרוק את מזהה המשטח על המסוע, ולהפנות אותו לאיתור המתאים.</t>
  </si>
  <si>
    <t>מערכת ה- WMS תעביר (בממשק אוטומטי) למערכת ה- WCS, במידת הצורך, הנחייה להפריד בין משטח המערכת למשטח רגיל להפצה.</t>
  </si>
  <si>
    <t>כאשר ההפרדה בין משטח המערכת למשטח ההפצה הרגיל תהיה מחוץ האוטומציה, ההנחיה לביצוע ההפרדה תעשה ע"י מערכת ה- WMS ישירות למשתמש.</t>
  </si>
  <si>
    <t>ליקוט קרטונים שלמים או מלאי ביחידות ממחסן האוטומציה (לרבות מחסן אוטומטי למשטחים שלמים, מחסן אוטומטי למיכלים ומחסן אנכי):</t>
  </si>
  <si>
    <t>מערכת ה- WMS תאפשר ללקט פריטים עבר מספר הזמנות בו זמנית, כאשר לכל הזמנה המלאי מלוקט ליחידת ניטול לאריזה שונה.</t>
  </si>
  <si>
    <t>מערכת ה- WMS תשלח לליקוט למספר הזמנות ליחידת ניטול לאריזה אחת, כאשר ההזמנות הן עבור אותו לקוח.</t>
  </si>
  <si>
    <t>סוג יחידת ניטול לאריזה, פריט, כמות (בחירת המיכלים האופטימלית בהם נמצאים הפריטים לליקוט תבוצע ע"י מערכת ה- WCS לפי אסטרטגית הליקוט לפריט ולפי המיקום האופטימלי לליקוט המיכל מהאוטומציה).</t>
  </si>
  <si>
    <t>סוג יחידת ניטול לאריזה, פריט, כמות, אצווה/מס"ד (בחירת המיכלים האופטימלית בהם נמצאים הפריטים לליקוט תבוצע ע"י מערכת ה- WCS לפי המיקום האופטימלי לליקוט המיכל מהאוטומציה).</t>
  </si>
  <si>
    <t>מערכת ה- WCS תעדכן (בממשק אוטומטי) את מערכת ה- WMS לגבי מזהה יחידת הניטול לאריזה, והפריטים, הכמויות ואצווה/מס"ד (במידת הצורך) שלוקטו אליה בפועל.</t>
  </si>
  <si>
    <t>מערכת ה- WMS תאפשר לקלוט דיווחים אלו במספר מופעים, עד להודעת סיום הליקוט ממערכת ה- WCS ליחידת הניטול לאריזה.</t>
  </si>
  <si>
    <t>כאשר יחידת הניטול לאריזה התמלאה בטרם הסתיים הליקוט של הפריטים שתוכננו בעבורה, מערכת ה- WMS תאפשר פתיחת יחידת ניטול חדשה לאריזה באמצעות ממשק ממערכת ה- WCS, תקלוט אליה את יתרת הפריטים בהתאם.</t>
  </si>
  <si>
    <t>מערכת ה- WMS תעביר (בממשק אוטומטי) למערכת ה- WCS את נתוני המשקל ליחידה באופן שיאפשר למערכת הWCS לבצע בקרה משקלית בזמן ליקוט המלאי.</t>
  </si>
  <si>
    <t>מערכת ה- WMS תעביר (בממשק אוטומטי) למערכת ה- WCS הוראה להדביק מדבקת שילוח ואת התוכן שיודפס ע"ג המדבקה, ע"י מערכת ה- WCS, לכל המאוחר בסיום הליקוט ליחידת הניטול לאריזה.</t>
  </si>
  <si>
    <t>מערכת ה- WMS תאפשר לעובד המקושר לכלי שינוע מתאים לסרוק את מזהה יחידת הניטול לאריזה, ולהפנות אותו לאיתור המתאים.</t>
  </si>
  <si>
    <t>כאשר קיימת הזמנת פריטים מיוחדים, מערכת ה- WMS תנחה את מערכת ה- WCS ללקט את הפריטים בעמדה ייעודית, ובסיום הליקוט תפנה את יחידת הניטול לאריזה לאיתור ייעודי.</t>
  </si>
  <si>
    <t>מערכת הWCS תאפשר ביצוע של בקרה משקלית בזמן הליקוט.</t>
  </si>
  <si>
    <t>כאשר ישנה אי התאמה בין כמות המלאי הצפוי במיכל לבין המלאי המתועד ב- WCS, מערכת ה- WCS תעביר בממשק אוטומטי למערכת ה- WMS את הכמות שלוקטה בפועל ואת הפרש המלאי.</t>
  </si>
  <si>
    <t>מערכת ה- WMS תתייחס אל הפרש המלאי כספירה תפעולית במערכת האוטומציה, ותפעל בהתאם לתהליך זה.</t>
  </si>
  <si>
    <t>מערכת ה- WCS תלקט את המלאי הסר [מה זה] מאיתורים חלופיים העומדים בדרישה, או שתדווח למערכת ה- WMS על סיום הליקוט באופן בלתי שלם.</t>
  </si>
  <si>
    <t>מערכת ה- WMS תפעל למציאת מלאי חליפי מתאים באופן אוטומטי ובמידת האפשר תשלח דרישה מעודכנת למערכת ה- WCS.</t>
  </si>
  <si>
    <t>ליקוט מלאי ביחידות ממערך PBL משולב אחסון קונבנציונאלי (מיועד לפריטי צר"פ):</t>
  </si>
  <si>
    <t>מערכת ה- WMS תנהל את המלאי באיתורי ה- PBL והאיתורים הקונבנציונאליים לרבות ניהול האצווה/מס"ד.</t>
  </si>
  <si>
    <t>כמו כן, מערכת ה- WMS תאפשר אחסון מטענים מאצווה אחת בלבד בכל איתור מסוג FLOW RECK, ורק בתום ליקוט כל המלאי מאצווה זו, תאפשר באופן אוטומטי לאחסן מטענים מפריט אחר או אצווה אחרת.</t>
  </si>
  <si>
    <t>מערכת ה- WMS תעביר (בממשק אוטומטי) למערכת ה- WCS של ה- PBL את רשימת הפריטים לליקוט ממערך ה- PBL המשולב עם אחסון אצטבאות קונבנציונאלי, לרבות גודל יחידת הניטול לליקוט ואריזת המלאי, פרטי מדבקת שילוח ללקוח כולל מזהה חד ערכי ליחידת הניטול, איתור, אצווה, משקל כל יחידת פריט מלוקט, ודרישה, בהתאם לתכונות הפריט והלקוח להעברה בסיום הליקוט לעמדה ייעודית לבדיקה או ביצוע פעילות ערך מוסף.</t>
  </si>
  <si>
    <t>בתום קבלת המידע ממערכת ה- WMS, מערכת ה- WCS תשחרר ממחסנית הקרטונים קרטון מתאים לתהליך הליקוט, תדביק מדבקת זיהוי ושילוח לקרטון המכילה את פרטי הלקוח, יעד ההפצה וכל הפרטים הנוספים הנדרשים להפצה, ותשקול את משקל הטרה של הקרטון לפני הליקוט.</t>
  </si>
  <si>
    <t>מערכת ה- WCS תשנע את הקרטון על מערך המסועים לעמדת הליקוט המתאימה לפי סדר הליקוט האופטימלי, תסרוק באופן אוטומטי את מזהה הקרטון שבמדבקת הזיהוי, ותדליק את המנורות והחיווים המתאימים על תאי האחסון כולל הצגת הכמות לליקוט מכל איתור.</t>
  </si>
  <si>
    <t>מערכת ה- WCS תעביר (בממשק אוטומטי) למערכת ה- WMS, באופן מיידי בעת אישור הליקוט ע"י המלקט, את הכמות, מזהה יחידת הניטול למשלוח, מק"ט, והאיתור ממנו לוקט המלאי.</t>
  </si>
  <si>
    <t>כאשר לא ניתן ללקט את כל הכמות הנדרשת מערכת ה- WCS תאפשר למלקט לדווח על כמות קטנה יותר ולהתקדם לליקוט הבא. מידע זה יועבר (בממשק אוטומטי) ל- WMS, שתטפל בחוסר זה בזהה לטיפול בספירת מלאי עם חוסר, ותיצור רענון חם להשלמת המלאי הנדרש.</t>
  </si>
  <si>
    <t>במקרה זה, מערכת ה- WCS תפנה את יחידת הניטול למשלוח באופן אוטומטי לעמדת הבדיקה הייעודית, ומערכת ה- WMS תייצר באופן אוטומטי משימת בדיקה והשלמת מלאי בהתאם לנדרש ולאפשר, לרבות סיום תהליך הליקוט או שליחת יחידת הניטול לליקוט חוזר.</t>
  </si>
  <si>
    <t>בסיום דיווח הליקוט מעמדות ה- PBL, תציג מערכת ה- WCS במידת הצורך, חיווי להמשך ליקוט מאיתורי הליקוט הקונבנציונליים שבתחום אזור הליקוט של העובד, וכן תציג במסופון ייעודי של מערכת ה- WCS את רשימת הפריטים הנוספים לליקוט על פי סדר ההליכה האופטימלי במעברים, לרבות דרישה לאימות אצווה/מס"ד בהתאם למידע שהתקבל ממערכת ה- WMS.</t>
  </si>
  <si>
    <t>מערכת ה- WCS תעביר (בממשק אוטומטי) למערכת ה- WMS, באופן מיידי בעת אישור הליקוט ע"י המלקט, את הכמות, מזהה יחידת הניטול למשלוח, מק"ט, אצווה/מס"ד והאיתור ממנו לוקט המלאי.</t>
  </si>
  <si>
    <t>עם סיום הליקוט מאיתורי הליקוט הקונבנציונליים שבתחום אזור הליקוט של העובד, תציג מערכת ה- WCS לעובד, כי הליקוט הסתיים, ולאחר אישור המלקט, ישונע הקרטון לעמדת הליקוט הבאה של מערך ה-PBL בהתאם לצורך.</t>
  </si>
  <si>
    <t>בסיום כלל הליקוט ליחידת הניטול, תישקל יחידת הניטול, ותבוצע בקרה משקלית ע"י מערכת ה- WCS לכמות אשר לוקטה בפועל בניקוי משקל הטרה, וכאשר קיים הפרש מעל לאחוז סטייה המוגדר במערכת כפרמטר, תישלח יחידת הניטול לעמדת הבדיקה הייעודית, תוך העברת סיבת ההפניה למערכת ה- WMS.</t>
  </si>
  <si>
    <t>בכל מקרה בו הייתה סטייה במשקל הצפוי שלוקט, אצווה לא צפויה, אי התאמה כמותית בליקוט או דרישת קדם בממשק בקשת הליקוט ממערכת ה-WMS למערכת ה- WCS, תופנה יחידת הניטול לעמדת הבדיקה הייעודית תוך שידור קוד הסיבה למערכת ה- WMS, ובהתאם מערכת ה- WMS תייצר משימת בדיקה מתאימה.</t>
  </si>
  <si>
    <t>מערכת ה- WMS תנחה לבצע בעמדות הבדיקה הייעודית גם משימות ערך מוסף לרבות הדבקת תוויות ייעודיות לפריטים, אריזה מיוחדת וכד'.</t>
  </si>
  <si>
    <t>מערכת ה- WMS תאפשר למשתמש בהתאם לצורך בעמדת הבדיקה, שליחה חוזרת של יחידת הניטול להשלמת הליקוט.</t>
  </si>
  <si>
    <t>במקרה זה, תשלח מערכת ה- WMS (בממשק אוטומטי) למערכת ה- WCS בקשה מתאימה, ויחידת הניטול תשונע ע"י מערכת ה- WCS לעמדות הרלוונטיות להשלמת הליקוט והשלמת התהליך באופן רגיל.</t>
  </si>
  <si>
    <t>בסיום הליקוט ותהליכי הבדיקה והאריזה ישונעו יחידות הניטול לעמדות היציאה מהמסוע, ומערכת ה- WMS תעודכן (בממשק אוטומטי) על מיקומן, והן ימחקו ממערכת ה- WCS.</t>
  </si>
  <si>
    <t>תהליך הבדיקה והערך מוסף בעמדות הבקרה של ה- PBL</t>
  </si>
  <si>
    <t>מערכת ה- WMS תאפשר למשתמש לסרוק כל יחידת ניטול המגיעה לעמדת הבקרה, ותציג לו בהתאם את המשימות (בדיקה ואריזה) ליחידת ניטול זו וקוד הסיבה שלהן (כגון: בקרה, חוסר בליקוט, בעיית אי התאמה בשקילה, אריזה מחדש, אישור רוקח וכד').</t>
  </si>
  <si>
    <t>בתום השלמת כל משימות הליקוט, הבדיקה והערך מוסף, מערכת ה- WMS תנחה את מערכת ה- WCS (בממשק אוטומטי), לשנע את יחידת הניטול לעמדת היציאה של המערכת.</t>
  </si>
  <si>
    <t>בקרת תהליכי ליקוט</t>
  </si>
  <si>
    <t>מערכת ה- WMS תאפשר מעקב כולל אחר סך התקדמות של תהליך הליקוט לגל.</t>
  </si>
  <si>
    <t>מערכת ה- WMS תאפשר בקרת גלי הליקוט וטיפול בחריגים, לרבות הצגה של כל שורות ההזמנה אשר לא ניתן ללקט עקב חוסר מלאי זמין ע"פ קריטריוני ההזמנה.</t>
  </si>
  <si>
    <t>שינוע לרציף הכנה להעמסה</t>
  </si>
  <si>
    <t>המערכת תאפשר למשתמש לסרוק את מזהה המלאים הנמצאים באיתורי הביניים ע"פ בחירתו והמיועדים לשינוע לרציפי ההכנה להעמסה, וקישורם לכלי השינוע המתאים.</t>
  </si>
  <si>
    <t>בסיום תהליך איסוף המלאי לשינוע לרציפי ההכנה להעמסה, המערכת תנחה את המשתמש לפזר את המלאי ברציפי ההכנה להעמסה המתאימים, ותדרוש מהמשתמש לבצע אימות ע"פ הכללים שיוגדרו לתהליך זה, בעת הנחת המלאי ברציפים אלה.</t>
  </si>
  <si>
    <t>שינוע בין מחסנים ואזורי אחסון</t>
  </si>
  <si>
    <t>מערכת ה- WMS תתכנן ותייצר באופן אוטומטי משימות שינוע עבור כל תהליך במרה"ס אשר יידרש לכך, לרבות עבור שינוע מלאי מהמחסנים הייעודיים למתחם ההפצה הראשי.</t>
  </si>
  <si>
    <t>משימות השינוע יתחשבו בכל הפרמטרים הנדרשים לשינוע יעיל ואפקטיבי בין מחסנים ואזורי אחסון, לרבות משקל ונפח המלאי המתוכנן לליקוט, התאמה לאמצעי השינוע, הרשאות העובד, מיקום המלאי, יעד, מאפייני וסוג המלאי, כללי ערבוב מותרים וכד'.</t>
  </si>
  <si>
    <t>מערכת ה- WMS תנהל עדיפויות בהתאם לרמת השרות הנדרשת לשינוע הפריטים לרציף העמסה המרכזי להזמנה וקו ההפצה ללקוח.</t>
  </si>
  <si>
    <t>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t>
  </si>
  <si>
    <t>בכל נקודת איסוף מלאי במחסנים תנחה מערכת ה- WMS את הנהג להעמיס את המטענים הנדרשים, לרבות ביצוע תהליך אימות ע"י סריקת מזהה יחידות הניטול.</t>
  </si>
  <si>
    <t>במקרים בהם כל שורות ההזמנה תלוקטנה במחסן ייעודי, ללא שינוע למחלקת הפצה אחודה, תופק תעודת המשלוח במחסן הייעודי הרלוונטי, ותימסר לנהג בשלב העמסת המלאי הרלוונטי.</t>
  </si>
  <si>
    <t>בסיום תהליך העמסה הכולל מכל נקודות האיסוף במרה"ס תתקבל הודעה במערכת ה- WMS, כי תהליך העמסה הסתיים, בשלב זה תופק במערכת דו"ח תכולת משאית המכילה את כלל החבילות/יחידות הניטול להפצה לפי סדר נקודות ההפצה במסלול.</t>
  </si>
  <si>
    <t>בקרת תכולה ואריזה</t>
  </si>
  <si>
    <t>המערכת תאפשר להגדיר תהליך בקרת משלוחים לפני העמסה כתנאי לאישור הפקת תעודת משלוח וביצוע העמסה פיסית למשאית.</t>
  </si>
  <si>
    <t>המערכת תציג למשתמש את ההזמנות הנמצאות בסטאטוס המתאים לבקרת התכולה בחתכים שונים, לרבות חתך לקוחות, חתך פלטפורמות הפצה וחתך מס' הרציף, כדי לאפשר למשתמש לבחור את ההזמנה שעליה יש לבצע בקרה.</t>
  </si>
  <si>
    <t>המערכת תאפשר למשתמש לסרוק את מזהה יחידות הניטול להפצה, להציג את תכולתן, ולדווח על שלמות תכולתן באמצעות הזנת אישור באופן ידני או באמצעות סריקת מזהה יחידות הניטול.</t>
  </si>
  <si>
    <t>המערכת תאפשר למשתמש לבצע תהליך של איחוד או הזזת יחידות ניטול ליחידת ניטול להפצה ועדכון נתוני המערכת בהתאם.</t>
  </si>
  <si>
    <t>מערכת ה- WMS תנחה את המשתמש לסוג האריזה הנדרש להפצה לרבות אריזות מיוחדות כגון: פריטים שבירים, קירור וכד', וכן להוספת אביזרים נדרשים לטובת ההפצה כגון: רגשים, תגי RFID, קרחומים וכד'.</t>
  </si>
  <si>
    <t>המערכת תאפשר הפקת מדבקת שילוח לכל יחידת ניטול להפצה, הכוללת את מזהה יחידת הניטול, שם נקודת היעד, מס' הרציף ונתונים נוספים שיפורטו באפיון המפורט.</t>
  </si>
  <si>
    <t>מערכת ה- WMS תנחה את המשתמש להעביר ולמקם את יחידות הניטול להפצה לפי הזמנות בהתאם לסדר ההעמסה האופטימלי הנדרש (סדר הפוך לסדר הפריקה בנקודות היעד).</t>
  </si>
  <si>
    <t>הפקת מסמכי שילוח</t>
  </si>
  <si>
    <t>מערכת ה- WMS תאפשר למשתמש לבקש הדפסת מסמכי שילוח למלאי שעבר בקרה, ותשלח (בממשק אוטומטי) למערכת ה- ERP את נתוני הזמנות ה- WMS, הפריטים, הכמויות, מאפייני המלאי (אצווה, כושר וכד'), מזהים חד ערכיים של יחידות הניטול ותכולתן (Handling Unit) ושם המדפסת שבה נדרש להדפיס. המערכת תאפשר לבקש הדפסת מסמכי שילוח עבור חלק מההזמנה לרבות עבור מצב בו לא הושלם הליקוט של כלל המלאי הנדרש להזמנה, וכן לבקש במועד מאוחר יותר הדפסת מסמכי השילוח ליתרת ההזמנה.</t>
  </si>
  <si>
    <t>מערכת ה- ERP תדפיס את מסמכי השילוח ישירות, או שתעביר (בממשק אוטומטי) קובץ הכולל את מסמכי השילוח (בפורמט שיקבע באפיון המפורט) חזרה למערכת ה- WMS להדפסתם באמצעות מערכת ה- WMS.</t>
  </si>
  <si>
    <t>יחידות הניטול להפצה יוצמדו עם מסמכי השילוח ויועברו לרציף ההעמסה המתאים תוך דיווח ועדכון המערכת ע"י המשתמש.</t>
  </si>
  <si>
    <t>העמסת פלטפורמת ההפצה ושילוח</t>
  </si>
  <si>
    <t>לפני התחלת שלב ההעמסה, תאפשר מערכת ה- WMS קישור של מספר המשלוח שהתקבל ממערכת ה- TMS ופלטפורמת ההפצה לפתח העמסה ברציף העמסה. רק לאחר ביצוע קישור זה, ניתן יהיה לבצע את תהליך ההעמסה לפלטפורמת ההפצה. עם ביצוע הקישור, תעביר מערכת ה- WMS למערכת בקרת השערים בממשק אוטומטי האם נדרש לבצע שקילה למשלוח ולפלטפורמת ההפצה לפני אישור היציאה מהמרה"ס.</t>
  </si>
  <si>
    <t>על המערכת לאפשר הצגה של המשלוחים, הסטאטוסים והנתונים הרלבנטיים שיוגדרו באפיון המפורט באופן מרוכז בתצוגת בקרה מרכזית. לרבות מספר המשלוח, קו ההפצה, אחוז השלמת הזמנות מוכנות להעמסה, אינדיקציה על הצורך בשקילה לפני יציאה מהמרה"ס, מספר רישוי פלטפורמת ההפצה, שם נהג, שעת יעד ליציאה, מספר הדלת של רמפת ההעמסה, חיווי על חריגות והתראות למשלוח.</t>
  </si>
  <si>
    <t>המערכת תציג למשתמש את יחידות הניטול להפצה של ההזמנות הנמצאות בסטאטוס המתאים להעמסת הפלטפורמה, וסדר ההעמסה האופטימלי הנדרש (סדר הפוך לסדר הפריקה בנקודות היעד), בחתכים שונים, לרבות פלטפורמת הפצה, לקוחות, מס' הרציף - SL, כדי לאפשר למשתמש לבחור את יחידות הניטול המתאימות להעמסה לפלטפורמה הנבחרת.</t>
  </si>
  <si>
    <t>יחידות הניטול יועמסו ע"ג פלטפורמת ההפצה תוך דיווח ועדכון המערכת ע"י המשתמש ואימות מס' הפלטפורמה או מס' קו ההפצה ע"פ כללי האימות שיוגדרו לתהליך זה.</t>
  </si>
  <si>
    <t>בעת סיום העמסת הפלטפורמה, תציג המערכת הודעה מתאימה למשתמש, ותעדכן את סטאטוס המשלוח בהתאם.</t>
  </si>
  <si>
    <t>בעת סיום העמסת הפלטפורמה, תאפשר המערכת הדפסת דף נהג המכיל את יעדי ההפצה, רשימת ההזמנות לנקודת הפצה, מזהה יחידות הניטול להפצה, האם נדרשת שקילה לפני יציאה מהמרה"ס, כלל הנתונים אשר יתחייבו בכדי לעמוד ברגולציות וחוקים של רשויות המדינה והמזמין ותעדכן את סטאטוס המשלוח בהתאם.</t>
  </si>
  <si>
    <t>המערכת תיתן מענה לפתרון מקרים בהם בעת ההעמסה בפועל מתברר, כי המלאי לא נכנס למשאית בשל נתוני נפח שגויים או תכנון לקוי.</t>
  </si>
  <si>
    <t>מערכת ה- WMS תבצע העברת מלאי מאיתור הרציף לאיתור הפלטפורמה.</t>
  </si>
  <si>
    <t>המערכת תאפשר למשתמש לדווח על שליחת המשאית לדרכה, ותעדכן את סטאטוס המשלוח בהתאם.</t>
  </si>
  <si>
    <t>ניפוק</t>
  </si>
  <si>
    <t>מערכת ה- WMS תשלח (בממשק אוטומטי) למערכת ה- ERP את נתוני התכולה שהועמסה בפועל ומזהה יחידות הניטול וסוג יחידות הניטול להפצה (מספרי חבילות) אל מול הזמנות ה- WMS (במערכת ה- ERP - אספקה יוצאת). למול נתונים אלו מערכת ה- ERP תבצע את הניפוק.</t>
  </si>
  <si>
    <t>מערכת ה-WMS תשלח (בממשק אוטומטי) למערכת ה-ERP את המשלוחים (Shipment) הכולל את פלטפורמות ההפצה שקושרו ולמול כל משלוח את הזמנות ה- WMS המקושרות ותכולתן, לרבות מזהי יחידות הניטול להפצה.</t>
  </si>
  <si>
    <t>מערכת ה- WMS תזכה את המלאי מאיתור הפלטפורמה והמערכת בכלל.</t>
  </si>
  <si>
    <t>POD</t>
  </si>
  <si>
    <t>מערכת ה- POD תקבל את נתוני תעודות המשלוח (אספקות יוצאות), מזהה יחידות הניטול להפצה (חבילות) למול כל תעודה, שם נקודת היעד וסדר המסלול.</t>
  </si>
  <si>
    <t>הצגת המשלוחים</t>
  </si>
  <si>
    <t>מערכת ה- POD תציג למשתמש את כלל נקודות היעד ע"פ סדר ההפצה לפלטפורמת ההפצה המשויכת אליו, ולכל אחת מהן את מזהה האספקות היוצאות (תעודת משלוח), מזהה יחידות הניטול להפצה (חבילות) למול כל תעודה ושם נקודת היעד.</t>
  </si>
  <si>
    <t>בקרת תכולה, אישור קבלה ודיווח חריגים</t>
  </si>
  <si>
    <t>מסופון ה- POD יזהה את נציג הלקוח באופן אוטומטי באמצעות העברת כל תעודה מזהה שתהיה קיימת ברשות המזמין (סוגי התעודות ופורמט הנתונים יקבעו באפיון המפורט), והשוואה למול רשימת תעודות שיתקבלו מעת לעת מהמזמין בממשק אוטומטי ממוכן.</t>
  </si>
  <si>
    <t>מסופון ה- POD יאפשר לבצע בקרת מלאי ע"י נציג הלקוח באמצעות סריקת ברקוד של יחידות הניטול להפצה, ויציג למשתמש בכל עת את החבילות שנסרקו ואת יתרת החבילות לסריקה.</t>
  </si>
  <si>
    <t>מסופון ה- POD יאפשר למשתמש לדווח על פערים בין המלאי הצפוי להתקבל למלאי שהתקבל בפועל.</t>
  </si>
  <si>
    <t>מערכת ה POD תעדכן את כל נתוני בקרת הלקוח, לרבות הפערים, נקודת ה- GPS ממנה התבצעה פעולת הבקרה ותמונות אשר יצולמו ע"י יחידת הקצה של ה- POD במידת הצורך.</t>
  </si>
  <si>
    <t>הצגת מיקום גאוגרפי ע"ג מפה לרבות נתוני המלאי</t>
  </si>
  <si>
    <t>על מערכת הPOD להציג באופן גרפי ע"ג מפה את כלל הנתונים הנדרשים לשליטה בפלטפורמות המבצעות בפועל את תהליכי האספקות היוצאות, לרבות סוג הפלטפורמה, נתוני הפלטפורמה, נתוני הנהג, מיקום הפלטפורמה בכל רגע בזמן, מסלול מתוכנן לפלטפורמה למול המסלול בפועל וכל נתון נוסף אשר ידרש לצורך שליטה בתפעול הייעודי של האספקות היוצאות.</t>
  </si>
  <si>
    <t>ריענון</t>
  </si>
  <si>
    <t>מערכת ה- WMS תאפשר לבצע תהליך ריענון המשלים מלאי באיתורי/אזורי ליקוט בכל איתורי האחסון במרה"ס, לרבות הקונבנציונאליים והאוטומטיים.</t>
  </si>
  <si>
    <t>המערכת תאפשר את שיטות הריענון הבאות:</t>
  </si>
  <si>
    <t>ריענון "שגרתי" – ייווצר אוטומטית כתוצאה מירידת מלאי מתחת לסף מינימום שהוגדר לאותו איתור/אזור.</t>
  </si>
  <si>
    <t>ריענון "חם" – ייווצר אוטומטית כאשר המערכת תזהה מראש, בטרם יצירת משימות הליקוט, שהמלאי הנדרש באיתור אינו מספק לכל ההזמנות, או כתוצאה מזיהוי חוסר לא צפוי, וזאת בכדי למנוע מצב של עצירת משימות הליקוט עד לביצוע הריענון. ריענון זה יהיה בעדיפות גבוהה על פני משימות ריענון שגרתי.</t>
  </si>
  <si>
    <t>ריענון "מזדמן" – ייווצר אוטומטית עבור כמות מלאי קטנה, שמתקבלת/מוחזרת למחסן וניתן לאחסן אותה ישירות באיתור ליקוט ובכך לחסוך פעילות ריענון עתידית. ריענון זה יופעל אוטומטית בהתקיים התנאים הבאים:</t>
  </si>
  <si>
    <t>כמות המלאי באיתור לא תחרוג בגבולות מינימום-מקסימום המוגדר לפריט ולא תחרוג ממגבלות פיסיות של יחידת הניטול ואיתור היעד (נפח ומשקל).</t>
  </si>
  <si>
    <t>זהות של פריט, אצווה וסטטוס בין הפריט לריענון והמלאי במטען אליו מרעננים.</t>
  </si>
  <si>
    <t>המערכת תאפשר ביצוע ריענון לכל האזורים ושיטות האחסנה הקיימות במרה"ס, לרבות:</t>
  </si>
  <si>
    <t>ביצוע ריענון לקונבנציונאלי</t>
  </si>
  <si>
    <t>ריענון לאזורי ליקוט פריטים ביחידות בודדות.</t>
  </si>
  <si>
    <t>ריענון לאזורי ליקוט קרטונים שלמים/ריענון FLOW RACK</t>
  </si>
  <si>
    <t>ריענון לאזורי ליקוט משטחים.</t>
  </si>
  <si>
    <t>ביצוע ריענון לאוטומציה</t>
  </si>
  <si>
    <t>ריענון למחסן אוטומטי למשטחים.</t>
  </si>
  <si>
    <t>ריענון מכלים למחסן Miniload.</t>
  </si>
  <si>
    <t>ריענון למחסנים אוטומטיים אנכיים.</t>
  </si>
  <si>
    <t>יצירת משימת ריענון</t>
  </si>
  <si>
    <t>המערכת תייצר משימות ריענון תוך התחשבות באופן דינמי בגורמים הבאים:</t>
  </si>
  <si>
    <t>מלאי לפריט באיתור/י או באזורי/י ליקוט.</t>
  </si>
  <si>
    <t>מס' יח' לפריט בצבר ההזמנות היומי בסטאטוס תכנון.</t>
  </si>
  <si>
    <t>מס' יח' לפריט במשימות ליקוט בסטאטוס ממתין לביצוע.</t>
  </si>
  <si>
    <t>מקורות הריענון</t>
  </si>
  <si>
    <t>מלאי באיתור/י צבר, או באיתור/י ליקוט בעלי היררכית מארזים גבוהה יותר.</t>
  </si>
  <si>
    <t>מלאי בסטטוס קליטה (כצפי או על רמפת המשלוחים לפני פיזור לאחסון).</t>
  </si>
  <si>
    <t>מלאי במחסנים (אזורים) חיצוניים במרה"ס.</t>
  </si>
  <si>
    <t>המערכת תייצר את משימות הריענון, בהתאם לפרמטרי הפריט הבאים:</t>
  </si>
  <si>
    <t>מקסימום כמות באיתור/אזור.</t>
  </si>
  <si>
    <t>כמות סף מינימום שאם מגיעים אליה (&gt;=) תיווצר משימת ריענון.</t>
  </si>
  <si>
    <t>כמות לריענון.</t>
  </si>
  <si>
    <t>יחידת הניטול שבה מרעננים.</t>
  </si>
  <si>
    <t>סטאטוס מלאי תפעולי ואיכותי שניתן לריענון (זמין בלבד).</t>
  </si>
  <si>
    <t>המערכת תאפשר להגדיר לכל פריט סט פרמטרים שונה לכל איתור/אזור/מחסן.</t>
  </si>
  <si>
    <t>המערכת לא תיצור משימות ריענון למלאי המוגדר בסטטוס איכות שאינו זמין לניפוק (פגום, מיועד להשמדה/גריטה וכו').</t>
  </si>
  <si>
    <t>המערכת תאפשר להציג את נתוני מאזן המלאי לאיתור, כולל:</t>
  </si>
  <si>
    <t>כמות בפועל למטען באיתור.</t>
  </si>
  <si>
    <t>כמות מוזמנת שטרם לוקטה.</t>
  </si>
  <si>
    <t>כמות המלאי לפריט בתהליך ריענון.</t>
  </si>
  <si>
    <t>יחידות הניטול/תצורת המארז לריענון (משטח, קרטון וכו').</t>
  </si>
  <si>
    <t>המערכת תנהל מאפיין מזהה למשימות הריענון וברירות מחדל לעדיפויות לביצוע בין סוגי משימות הריענון.</t>
  </si>
  <si>
    <t>משימות הריענון יבוצעו ע"י כלי בעל יכולת גישה למקום הליקוט של המלאי המרוענן (באמצעות גישה ישירה לאיתור או על ידי פיצול המשימות ויצירת משימות המשך לכלי שינוע תואמים).</t>
  </si>
  <si>
    <t>המערכת תאפשר לייצר משימות ריענון לאיתורים קבועים מראש או לאיתורים דינמיים, בהתאם להגדרות נפרדות לכל מחסן/אזור.</t>
  </si>
  <si>
    <t>מנגנון יצירת משימות הריענון ובחירת המלאי ממנו ירוענן המלאי יתחשב בסטאטוס האיכות המתאים, הפג"ת, יחידת הניטול המתאימה.</t>
  </si>
  <si>
    <t>בבחירת מקור המלאי לריענון, המערכת תבחר בעדיפות משטחים חלקיים ובעלי כמות קטנה בכדי לרוקן אותם ולפנות את מיקומם, ותוך הקפדה על תאימות באצווה, פג"ת וכד'.</t>
  </si>
  <si>
    <t>ליקוט לריענון</t>
  </si>
  <si>
    <t>מערכת ה- WMS תאפשר לבצע ליקוט לריענון מכל מקורות המלאי האפשריים במרה"ס.</t>
  </si>
  <si>
    <t>ליקוט לריענון של משטחים (משטח שלם או חלקי)</t>
  </si>
  <si>
    <t>ליקוט זה יבוצע ע"י מערכת ה- WMS, בהתאם לדרישות לתהליך ליקוט לריענון של משטחים באספקה יוצאת מאחסנה קונבנציונאלית ואוטומטית, כאשר היעד הינו איתור הליקוט המתאים.</t>
  </si>
  <si>
    <t>ליקוט לריענון של קרטונים שלמים או יחידות</t>
  </si>
  <si>
    <t>ליקוט זה יבוצע ע"י מערכת ה- WMS, בהתאם לדרישות לתהליך ליקוט קרטונים שלמים או יחידות ממחסן קונבנציונאלי ואוטומטי, כאשר היעד הינו איתור הליקוט המתאים.</t>
  </si>
  <si>
    <t>הליקוט לריענון יבוצע לתוך מצבור, המערכת תנחה את המשתמש (מחסנאי) לזהות (או לתת זהות) ליחידת הניטול (כגון – מיכל, משטח, כלוב, עגלת איסוף וכו') לתוכה יתבצע איסוף המטען לריענון (הזיהוי יבוצע ע"י סריקת ברקוד קבוע על יחידת הניטול או הדבקה של ברקוד גנרי על יחידת הניטול).</t>
  </si>
  <si>
    <t>המערכת תייצר מטען עם זהות חדשה למלאי שלוקט, תפיק מדבקת ברקוד עם נתונים מתאימים, ותשייך אותו למצבור אליו מלוקט המלאי.</t>
  </si>
  <si>
    <t>פיזור לאיתורי הריענון</t>
  </si>
  <si>
    <t>בסיום שלב הליקוט לריענון, יבוצע הפיזור לאיתורי הריענון, בהתאם לדרישות בתהליכי האחסון הבאים:</t>
  </si>
  <si>
    <t>תהליך אחסון משטחים (משטח שלם או חלקי) למחסן קונבנציונלי.</t>
  </si>
  <si>
    <t>תהליך אחסון תכולת מצבור למחסן קונבנציונלי.</t>
  </si>
  <si>
    <t>תהליך אחסון קרטונים שלמים או יחידות למחסן קונבנציונלי.</t>
  </si>
  <si>
    <t>תהליך אחסון משטחים שלמים/חלקיים למחסן לאוטומציה.</t>
  </si>
  <si>
    <t>תהליך אחסון קרטונים שלמים או מלאי ביחידות למחסן לאוטומציה.</t>
  </si>
  <si>
    <t>פיזור לFLOW RACK במחסן Pick By Light:</t>
  </si>
  <si>
    <t>מערכת ה- WMS תדרוש מהמשתמש לסרוק את מזהה המצבור או את אחד מהמטענים שבו.</t>
  </si>
  <si>
    <t>מערכת ה- WMS תנחה את המשתמש לפזר את המטענים באיתורי ה- FLOW RACK.</t>
  </si>
  <si>
    <t>במידה וקיימים מספר מטענים המיועדים לאותו איתור, תנחה המערכת לפזר את כולם, אחד אחר השני, בהתאם לאסטרטגיית הפיזור (FEFO, FIFO, LIFO, LEFO וכד'), כולל הזנת האצווה בהתאם לצורך.</t>
  </si>
  <si>
    <t>אם קיימת אצווה נוספת לאותו פריט, היא תסומן בנפרד לפני הכנסה למנהרת האחסון והמשתמש יגדיר למערכת על שינוי אצווה באיתור.</t>
  </si>
  <si>
    <t>בסיום פיזור המלאי לאיתורי הריענון, מערכת ה- WMS תשחרר את משימות הליקוט הממתינות למלאי זה באופן אוטומטי. </t>
  </si>
  <si>
    <t>ספירות מלאי</t>
  </si>
  <si>
    <t>מערכת ה- WMS תאפשר לתכנן, לבצע ולבקר את כל ספירות המלאי הנדרשות בהסכם הזיכיון, לכל סוגי הפריטים במרה"ס, בכל איתורי המחסנים הן הקונבנציונאליים והן האוטומטיים.</t>
  </si>
  <si>
    <t>מערכת ה- WMS תאפשר לבצע את כל סוגי הספירות המפורטים במסמכי הזיכיון וזאת מבלי לעצור את תהליכי התפעול הייעודי לרבות קבלה למלאי, ליקוט והפצה.</t>
  </si>
  <si>
    <t>למימוש הספירות במחסנים האוטומטיים, יוקם ממשק דו-כיווני בין מערכת ה- WMS למערכת ה- WCS.</t>
  </si>
  <si>
    <t>מערכת ה- WMS תשלח את משימת הספירה והנתונים הנדרשים (בממשק אוטומטי) למערכת ה- WCS, ותוצאות הספירה יוחזרו בממשק אוטומטי חוזר למערכת ה- WMS, לרבות הכמות שנספרה, הפרשים, פרטי הסופר ומועד הספירה.</t>
  </si>
  <si>
    <t>במקרים בהם מערכת ה- WCS יוזמת את הספירה, לרבות בספירה יזומה ובספירת אפס, מערכת ה- WCS תעביר בממשק אוטומטי למערכת ה- WMS את תוצאות הספירה.</t>
  </si>
  <si>
    <t>מערכת ה- WMS תתעד את כלל נתוני הספירות, לרבות שם המשתמש, מועד הספירה, מיקום פיסי ותוצאת הספירה.</t>
  </si>
  <si>
    <t>מערכת ה- WMS תייצר באופן אוטומטי את כל המשימות הנדרשות לביצוע הספירה, לרבות: הוצאת משטח לספירתו והחזרתו לאיתור המתאים.</t>
  </si>
  <si>
    <t>מערכת ה- WMS תחייב הזנת אצווה או מספר סידורי כחלק מתהליך הספירה עבור פריטים המנוהלים בשיטה זו.</t>
  </si>
  <si>
    <t>מערכת ה- WMS תאפשר למשתמש להזין בעת הספירה את כמות המלאי בכל רמות ההיררכיה המוגדרות לפריט במערכת, ולבצע המרה אוטומטית לכמות היחידות הבדידות.</t>
  </si>
  <si>
    <t>לדוגמה - אם קיים מארז ובו עשרים (20) יח', ניתן יהיה להזין ארבעה (4) מארזים במקום לספור ולהזין שמונים (80) יחידות.</t>
  </si>
  <si>
    <t>בהתאם למאפייני הפריט, במקרה של חוסר תאימות לאצווה או מספר סריאלי מצופה, תאפשר המערכת לנעול את המלאי שנספר עד לאישור גורם מוסמך.</t>
  </si>
  <si>
    <t>ספירה מחזורית</t>
  </si>
  <si>
    <t>ספירת כלל פריטי המלאי באופן שוטף ובתדירות שתקבע על פי מאפייני הפריט ע"י המזמין.</t>
  </si>
  <si>
    <t>מערכת ה- WMS תקבל (בממשק אוטומטי) ממערכת ה- ERP את תדירות הספירה הנדרשת לכל פריט.</t>
  </si>
  <si>
    <t>מערכת ה- WMS תנהל את מועד הספירה האחרון הנדרש לכל מטען, בהתאם לתדירות הספירה שנקבעה, בהתאם למועד קבלת המטען ומועד הספירה האחרונה שבוצעה לו (ספירה מחזורית, ספירה יזומה, ספירת אפס).</t>
  </si>
  <si>
    <t>מערכת ה- WMS תייצר ותשחרר משימות ספירה, בהתאם לשיקולים הבאים לפחות:</t>
  </si>
  <si>
    <t>מועד הספירה האחרון הנדרש.</t>
  </si>
  <si>
    <t>תעדוף מול משימות אחרות (המערכת תאפשר לנהל פרמטרים לתעדוף משימות, לדוגמא: תעדוף משימת ליקוט או ריענון על פני משימת ספירה וכד').</t>
  </si>
  <si>
    <t>אופטימזציית חלוקת משימות על פני ציר הזמן באופן שווה ככל הניתן, ל "החלקת" משאבי ספירה.</t>
  </si>
  <si>
    <t>אופטימזציית מינימום תנועה פיסית בין איתורים.</t>
  </si>
  <si>
    <t>ביצוע הספירה</t>
  </si>
  <si>
    <t>הצגת המשימה למשתמש כולל איתור היעד ושם הפריט במטען הנדרש לספירה.</t>
  </si>
  <si>
    <t>זיהוי ואימות האיתור ו/או המטען באמצעות סריקת ברקוד או הקלדת קוד הזיהוי במסופון, בהתאם לכללי האימות שנקבעו.</t>
  </si>
  <si>
    <t>הזנה ע"י המשתמש של כמות היחידות מהפריט במטען (בזמן ביצוע הספירה המשתמש לא יהיה חשוף לרמת המלאי במערכת).</t>
  </si>
  <si>
    <t>השוואה ע"י המערכת של הנתון המוזן למול הנתון הקיים במערכת.</t>
  </si>
  <si>
    <t>כאשר הנתונים זהים - עדכון ספירה ללא הפרשים ועדכון מועד הספירה למטען.</t>
  </si>
  <si>
    <t>כאשר הנתונים שונים - הזנה חוזרת של מספר היחידות לאמצעי הקלט, עד למצב בו מתקיימות שתי הזנות זהות עוקבות. אם הוזנו שתי הזנות עוקבות זהות, יסתיים התהליך והמערכת תעדכן את כמות המלאי למטען באיתור, בהתאם לתוצאת הספירה והמערכת תעדכן את מועד הספירה למטען.</t>
  </si>
  <si>
    <t>ההפרש יועבר לאיתור וירטואלי לתהליך טיפול בהפרשים.</t>
  </si>
  <si>
    <t>ניהול משימות הספירה</t>
  </si>
  <si>
    <t>מערכת ה- WMS תאפשר לבקר אחר התקדמות משימות הספירה ע"י שאילתות ודו"חות, תוך הצפת חריגים ואפשרות חתך ע"פ הנתונים השונים.</t>
  </si>
  <si>
    <t>מערכת ה- WMS תאפשר להעביר משימות שטרם בוצעו ועדיין רלבנטיות, אוטומטית ליום המחרת.</t>
  </si>
  <si>
    <t>מערכת ה- WMS תאפשר המשך יצירה ושחרור של משימות ספירה והצגתן למשתמשים בהתאם לצורך.</t>
  </si>
  <si>
    <t>ספירה יזומה</t>
  </si>
  <si>
    <t>ספירה ביוזמת משתמש מורשה לצורך כלשהו, לרבות במסגרת ספירות מדגמיות לבדיקת רמת הילום המלאי, וידוא נקודתי של הילום מלאי ובירור של חוסרים.</t>
  </si>
  <si>
    <t>יצירה ושחרור משימת הספירה</t>
  </si>
  <si>
    <t>מערכת ה- WMS תאפשר לייצר ולשחרר משימת ספירה יזומה תוך בחירה של חתך הספירה הנדרש, לרבות: פריט, קבוצת פריטים, מחסן, אזור במחסן, איתורים, מס"דים ספציפיים, שילוב של הפרמטרים וכד', לכל המטענים בכל המיקומים ללא התחשבות במועד הספירה האחרון.</t>
  </si>
  <si>
    <t>מערכת ה- WMS תאפשר לייצר ולשחרר משימת ספירה יזומה מתוך רשימה שנקבעה ע"י המזמין בטעינה אוטומטית מקובץ ולייצר את משימות הספירה הנדרשות לפריטים שברשימה.</t>
  </si>
  <si>
    <t>מערכת ה- WMS תייצר את משימת הספירה היזומה בעדיפות שתקבע ע"י המשתמש היוזם או על פי ברירת המחדל למשימות ספירה יזומה.</t>
  </si>
  <si>
    <t>על המערכת לאפשר בקרת ביצוע על התקדמות מכלול משימות הספירה היזומה לרבות אפשרות להפקת דו"חות ואחזור מידע על תוצאות וביצוע הספירה היזומה הספציפית שנדרשה לביצוע כולל מקובץ חיצוני תוך חיווי על סיום כלל הספירות מול הדרישה.</t>
  </si>
  <si>
    <t>ביצוע הספירה - באופן זהה לביצוע ספירה מחזורית.</t>
  </si>
  <si>
    <t>ספירת אפס</t>
  </si>
  <si>
    <t>ספירה תפעולית של איתורים ריקים, או איתורים שבו כמות הפריטים קרובה לאפס, המתבצעת באופן שוטף לשמירה על רמת אמינות הילום המלאי.</t>
  </si>
  <si>
    <t>מערכת ה- WMS תבצע את הספירה כאשר המלאי במטען קרוב לאפס (רמת הקרבה לאפס תהיה פרמטר הניתן לניהול ברמות שונות, לרבות: פריט, קבוצת פריטים, אזור במחסן, איתורים וכד').</t>
  </si>
  <si>
    <t>ביצוע הספירה - הצגת משימת הספירה למטען במהלך תהליך העבודה, לרבות בתהליך הליקוט או הריענון, בקשה מהמשתמש לאשר את הכמות הנותרת באיתור בסיום הליקוט, והמשך תהליך באופן זהה לביצוע ספירה מחזורית.</t>
  </si>
  <si>
    <t>ניהול וטיפול באי התאמות</t>
  </si>
  <si>
    <t>במקרה של אי הילום בין המלאי הרשום במערכת לבין המלאי המדווח ע"י המשתמש, מערכת ה- WMS תתעדכן לפי המלאי המדווח ע"י המשתמש.</t>
  </si>
  <si>
    <t>המערכת תעביר את ההפרש (חוסר או עודף) לאיתור מלאי וירטואלי או סטאטוס מתאים , שיכיל את רישום כל הפריטים החסרים או העודפים ברזולוציה של מטען וכל מאפייניו הנדרשים, לרבות כמות, סטטוס, יחידת ניטול, אצווה.</t>
  </si>
  <si>
    <t>מערכת ה- WMS תגדיר את המלאי באיתור הווירטואלי או בסטאטוס זה כמלאי שאינו זמין לליקוט.</t>
  </si>
  <si>
    <t>מערכת ה- WMS תאפשר ליצור כללי קיזוז אוטומטיים להפרשי המלאי באיתור הווירטואלי/סטאטוס זה.</t>
  </si>
  <si>
    <t>כללי הקיזוז יקבעו ע"י המזמין ויינתנו לשינוי בכל עת ע"י גורם מורשה על פי הגדרת המזמין.</t>
  </si>
  <si>
    <t>מערכת ה- WMS תאפשר להפיק דו"ח הפרשי מלאי, ורק לאחר אישורו ע"י משתמש מורשה של המזמין, יועבר מלאי ההפרשים באיתור הוירטואלי, בממשק אוטומטי למערכת ה- ERP, והמלאי באיתור הוירטואלי במערכת ה- WMS יעודכן בהתאם.</t>
  </si>
  <si>
    <t>המערכת תנהל תיעוד של תוצאות הספירה ברמת המטען, כולל תיעוד שם המשתמש שביצע את הספירה, איתור הספירה, מועד הספירה.</t>
  </si>
  <si>
    <t>המערכת תתעד כל שינוי ועדכון במלאי באיתור הוירטואלי לרבות הצגה מרכזת של כלל הנתונים ההיסטוריים ברמת מחסן ומק"ט, לרבות מועדי כל תנועות המלאי באיתור הוירטואלי.</t>
  </si>
  <si>
    <t>המערכת תציף באופן אוטומטי מלאי הקיים באיתור הווירטואלי, שלא טופל מעל פרק זמן שייקבע (24 שעות, שבוע וכו').</t>
  </si>
  <si>
    <t>דו"חות</t>
  </si>
  <si>
    <t>דו"חות תפעוליים</t>
  </si>
  <si>
    <t>דוחות תפוסת מיקומים.</t>
  </si>
  <si>
    <t>דוחות המלצה לריענון.</t>
  </si>
  <si>
    <t>המלצות לעדכון מיקום וסידור למלאי.</t>
  </si>
  <si>
    <t>דוחות רישום תנועות בהיסטורית הפעילות בחתכים שונים של, פריט, אצווה, סוגי פעילות, עובדים, הזמנות, מסמכי קבלה למלאי, בחתכי זמן שונים, איתורים אזורים ומחסנים.</t>
  </si>
  <si>
    <t>דוחות הזמנות עם בעיות וחריגי מלאי.</t>
  </si>
  <si>
    <t>דוחות התקדמות איסוף הזמנות לפי קווים, לקוחות, מחסנים, תאריכים.</t>
  </si>
  <si>
    <t>דו"חות מלאי, לרבות רמות מלאי לריענון, סה"כ מלאי באיתור/אזור, מלאי זמין, מלאי מוקצה להזמנות, מלאי שהוקצה לריענון וכד'.</t>
  </si>
  <si>
    <t>דו"חות להזמנות לאיסוף עתידי.</t>
  </si>
  <si>
    <t>דו"חות לצפי קליטת מלאי מרכש.</t>
  </si>
  <si>
    <t>דו"חות לצפי קבלת מלאי מהחזרות.</t>
  </si>
  <si>
    <t>דו"חות לסטטוס מלאי בבדיקות קבלה.</t>
  </si>
  <si>
    <t>דו"חות למשימות פתוחות ובאיחור.</t>
  </si>
  <si>
    <t>דו"חות ניהוליים</t>
  </si>
  <si>
    <t>דו"חות בקרת תפוקות עובדים.</t>
  </si>
  <si>
    <t>דו"חות בקרת SLA לקבלת מלאי ולאספקת הזמנות.</t>
  </si>
  <si>
    <t>דו"חות סטאטוס ספירות.</t>
  </si>
  <si>
    <t>דו"חות אי הילום.</t>
  </si>
  <si>
    <t>דו"חות סטאטוס משימות.</t>
  </si>
  <si>
    <t>דוחות מלאי הקרוב לפג תוקף.</t>
  </si>
  <si>
    <t>דוחות מלאי הקרוב לפג תוקף לפי קווים, לקוחות, מחסנים, תאריכים.</t>
  </si>
  <si>
    <t>דוחות מלאי לפי סטאטוס.</t>
  </si>
  <si>
    <t>דוחות תנועת מלאי לפי פרטו במחסנים.</t>
  </si>
  <si>
    <t>BI, KPI, לוח מחוונים</t>
  </si>
  <si>
    <t>הזכיין יתכנן, יקים ויתחזק מערכת BI לכל מרחב וכלל מרה"ס שתאפשרנה להציג ולתחקר את כלל נתוני המערכות הייעודיות במרה"ס, ונתונים ממערכות נוספות, לרבות ממערכת ה- ERP וקבצי אקסל, לרבות הצלבת נתונים ממערכות שונות אלה בשאילתה וב- KPI נתון.</t>
  </si>
  <si>
    <t>המערכת תאפשר גזירת נתונים לתוך מערכת הBI כולל שליפה של הנתונים באופן של דלתאות.</t>
  </si>
  <si>
    <t>הרצת דוחות ושאילתות המערכת תתבצע על בסיס נתונים אשר נפרד מבסיסי הנתונים של המערכות הייעודיות ומבלי לפגוע ולהשפיע על זמני התגובה והביצועים שלהם.</t>
  </si>
  <si>
    <t>מערכת ה- BI תאפשר הצגת מידע המסונן על בסיס שאילתות</t>
  </si>
  <si>
    <t>שאילתות קבועות הניתנות לשינוי ע"י מנהלן בלבד.</t>
  </si>
  <si>
    <t>שאילתות אישיות הניתנות להגדרה, עדכון ושמירה ע"י משתמש.</t>
  </si>
  <si>
    <t>המערכת תאפשר הוספת שדות מחושבים לשאילתה, המתבססים על ערכים מתוך מאגר הנתונים ונתונים חיצוניים.</t>
  </si>
  <si>
    <t>המערכת תאפשר יצירת שאילתות באופן גרפי ע"י פעולת Drag&amp;Drop מתוך אוכלוסיית הישויות והמאפיינים שלהן.</t>
  </si>
  <si>
    <t>המערכת תאפשר הדפסה ישירה של תוצאות השאילתות וייצוא לקבצים שונים, לרבות אקסל, PDF וכד', ושליחתם בדוא"ל לרשימות תפוצה מוגדרות מראש באופן אוטומטי ומתוזמן ובאופן ייזום.</t>
  </si>
  <si>
    <t>המערכת תאפשר להציג את תוצאות השאילתות באופן גרפי, לרבות בתצורת גרף, דיאגרמת מלבנים, פאי, תלת מימד וכד'.</t>
  </si>
  <si>
    <t>המערכת תאפשר לבצע Drill-Down ו- Butom-Up לכל אחד מהערכים הישויות המוצגות בתוצאת השאילתה.</t>
  </si>
  <si>
    <t>המערכת תאפשר Bubble-Up, כלומר הצפת חריגים ע"ב פרמטר הניתן לשינוי ע"י המשתמש מתוך התוצאה המוצגת ברמה הסיכומית.</t>
  </si>
  <si>
    <t>דוגמא: הצפת מקרים בדידים בהם ישנה חריגה מערך ה- SLA הרצוי (גם אם ה- SLA הכללי עמד בדרישה).</t>
  </si>
  <si>
    <t>המערכת תאפשר לבצע ניתוחי סימולציה (What-If) לבחינת תוצאות בהינתן שינויים כאלו ואחרים בגורמי החישוב.</t>
  </si>
  <si>
    <t>ניהול KPI</t>
  </si>
  <si>
    <t>המערכת תאפשר הגדרת KPI קבועים הניתנים לשינוי ע"י מנהלן בלבד, ו- KPI אישיים הניתנים להגדרה, עדכון ושמירה ע"י משתמש, והיכולים להתבסס על KPI קבועים.</t>
  </si>
  <si>
    <t>המערכת תאשר להציג את ה- KPI בלוח מכוונים (Dashboard) מערכתי ואישי.</t>
  </si>
  <si>
    <t>המערכת תאפשר להגדיר ל KPI ערכי מינימום, מקסימום וטווח תקין, ולהציגן באופנים גרפיים שונים, לרבות שעון, רמזור וכד'.</t>
  </si>
  <si>
    <t>הזכיין יספק את מערכת ה- BI כאשר היא כוללת את כלל השאילתות וה- KPI הנדרשים כדי לבצע בקרה על מדדי השירות הנדרשים ממנו בהסכם הזיכיון.</t>
  </si>
  <si>
    <t>בנוסף, יספק הזכיין שאילתות ו- KPI, בהתאם לצרכים התפעוליים והניהוליים של המרה"ס, אשר יוגדרו באפיון המפורט, ואשר לא יפחתו מהרשימה המפורטת להלן :</t>
  </si>
  <si>
    <t>צבר הזמנות (לפי מועדי אספקה, עמידה ב- SLA, סוגי הזמנות, סטאטוס, נפח פעילות למול קווי הפצה, פערים בקבלת כמות וסוג הפלטפורמות הרצויות, חריגים וכד').</t>
  </si>
  <si>
    <t>צבר קבלה (לפי סוגי קבלה, צפי ע"פ מועדים, עמידה ב- SLA, סטאטוס, חריגים וכד').</t>
  </si>
  <si>
    <t>על המערכת לאפשר ולהפיק את כלל הדו"חות שידרשו למדידת ובקרת עמידה בכלל רמות השרות המפורטות בהסכם.</t>
  </si>
  <si>
    <t>על המערכת להציג במסך ייעודי את רשימת המשלוחים המתוכננים להפצה לתחום מועדים נדרש, לאפשר מעקב ONLINE על סטאטוס התקדמות התהליך עד להשלמת העמסה ושילוח פלטפורמת ההפצה, לרבות הצגה של נתונים, חריגים והתראות כפי שיוגדרו באפיון המפורט.</t>
  </si>
  <si>
    <t>על המערכת להציג במסך ייעודי את רשימת המשלוחים והאספקות הנכנסות לקליטה למלאי, לתחום תאריכים נדרש, לאפשר מעקב ONLINE על סטאטוס התקדמות התהליך משלב הצפי עד להשלמת הקליטה של המשלוח בכללותו. לרבות הצגה של נתונים, חריגים והתראות כפי שיוגדרו באפיון המפורט.</t>
  </si>
  <si>
    <t>על המערכת להציג במסך ייעודי את רשימת המשלוחים להפצה, לתחום תאריכים נדרש, לאפשר מעקב ONLINE על סטאטוס התקדמות תהליך ליקוט ההזמנות משלב התכנון עד לשלב הבקרה ואריזה להפצה, עד להשלמת המשלוחים כמוכנים להפצה. לרבות הצגה של נתונים, חריגים והתראות כפי שיוגדרו באפיון המפורט.</t>
  </si>
  <si>
    <t>ניהול מלאי (רמת תפוסה באזורי האחסון השונים, לרבות באוטומציה, כמות דיווח על פגומים, פג"תים, תפוסה לפי מהירות המלאי, יחס רענונים וסוגי רענונים להזמנות, זמן בין רענונים לפריט באזור אחסון וכד').</t>
  </si>
  <si>
    <t>ספירות (סטאטוס התקדמות ע"פ התכנית והאזורים, דיווח הפרשי מלאי ע"פ אזורים, משפחות פריטים וערך כספי וכד', פריטים הדורשים תיקון הילום מלאי).</t>
  </si>
  <si>
    <t>יצירת אוכלוסיות מדגם לבקרות הילום מלאי למתחמים, מחסנים ואזורי אחסון, כלל אוכלוסיית המדגם תבחר לרבות לפי מאפייני פריטים, מאפייני מלאי ואיתורים. ניתן יהיה להפיק מתוך כלל האוכלוסייה רשימה נבחרת לספירה על פי כמות המדגם הנדרשת לספירה שתקבע ע"י המזמין. המדגם יחולל לפי פריטים ומאפייניהם או לפי איתורים על פי בחירת המזמין בעת הפקת האוכלוסייה והקובץ. על המערכת לאפשר חילול של המדגם באופן אקראי מתוך כלל אוכלוסיית המדגם האפשרית על פי הכמות המוגדרת. המדגם יופק לדו"חות או לקבצים המותאמים לטעינה וליצירת משימות ספירת מלאי במערכת ה-WMS.</t>
  </si>
  <si>
    <t>תפוקות (קבלה למלאי, ליקוטים, פעילות כלי שינוע לפי סוגים, מדידת פעילות עובדים וכד').</t>
  </si>
  <si>
    <t>חריגים (מלאי הנמצא במיקומים שאינם מקומות אחסון מעל זמן מוגדר וכד')</t>
  </si>
  <si>
    <t>המערכת תאפשר לרענן את תוצאות ה- KPI וה- Dashboard באופן אוטומטי ע"פ תזמון מוגדר מראש, להצגתם על מסכים ייעודיים במרה"ס.</t>
  </si>
  <si>
    <t>עדכניות נתוני מערכת ה BI – על המערכת לאפשר ריענון ועדכון של דו"חות, KPI ו Dashboard בפרקי זמן שונים לעדכון. מידע שיסווג כמידע ניהולי יתעדכן בקצבי מינימום שונים (10 דקות, 30 דקות, 60 דקות, 24 שעות) כפי שיסוכם באפיון המפורט.</t>
  </si>
  <si>
    <t>עדכניות נתונים ומידע תפעולי במערכת ה BI – על המערכת לאפשר ריענון ועדכון של דו"חות, KPI ו Dashboard בפרקי זמן שונים לעדכון. מידע שיסווג כמידע תפעולי יתעדכן בקצבי מינימום שונים (1 דקה, 10 דקות, 30 דקות, 60 דקות) כפי שיסוכם באפיון המפורט.</t>
  </si>
  <si>
    <t>1.</t>
  </si>
  <si>
    <t>1.1.</t>
  </si>
  <si>
    <t>1.1.1.</t>
  </si>
  <si>
    <t>1.1.1.1.</t>
  </si>
  <si>
    <t>1.1.1.2.</t>
  </si>
  <si>
    <t>1.1.1.3.</t>
  </si>
  <si>
    <t>1.1.1.4.</t>
  </si>
  <si>
    <t>1.1.2.</t>
  </si>
  <si>
    <t>1.1.2.1.</t>
  </si>
  <si>
    <t>1.1.2.2.</t>
  </si>
  <si>
    <t>1.1.2.3.</t>
  </si>
  <si>
    <t>1.1.2.4.</t>
  </si>
  <si>
    <t>1.1.2.5.</t>
  </si>
  <si>
    <t>1.1.3.</t>
  </si>
  <si>
    <t>1.2.</t>
  </si>
  <si>
    <t>1.2.1.</t>
  </si>
  <si>
    <t>1.2.2.</t>
  </si>
  <si>
    <t>1.2.3.</t>
  </si>
  <si>
    <t>1.2.4.</t>
  </si>
  <si>
    <t>1.2.5.</t>
  </si>
  <si>
    <t>1.3.</t>
  </si>
  <si>
    <t>1.3.1.</t>
  </si>
  <si>
    <t>1.3.1.1.</t>
  </si>
  <si>
    <t>1.3.1.2.</t>
  </si>
  <si>
    <t>1.3.1.3.</t>
  </si>
  <si>
    <t>1.3.1.4.</t>
  </si>
  <si>
    <t>1.3.1.5.</t>
  </si>
  <si>
    <t>1.3.1.6.</t>
  </si>
  <si>
    <t>1.3.2.</t>
  </si>
  <si>
    <t>1.4.</t>
  </si>
  <si>
    <t>1.4.1.</t>
  </si>
  <si>
    <t>1.4.2.</t>
  </si>
  <si>
    <t>1.4.3.</t>
  </si>
  <si>
    <t>1.4.4.</t>
  </si>
  <si>
    <t>1.4.5.</t>
  </si>
  <si>
    <t>1.4.6.</t>
  </si>
  <si>
    <t>1.4.7.</t>
  </si>
  <si>
    <t>1.4.8.</t>
  </si>
  <si>
    <t>1.4.9.</t>
  </si>
  <si>
    <t>1.4.10.</t>
  </si>
  <si>
    <t>1.5.</t>
  </si>
  <si>
    <t>1.5.1.</t>
  </si>
  <si>
    <t>1.5.1.1.</t>
  </si>
  <si>
    <t>1.5.1.2.</t>
  </si>
  <si>
    <t>1.5.1.3.</t>
  </si>
  <si>
    <t>1.5.2.</t>
  </si>
  <si>
    <t>1.5.2.1.</t>
  </si>
  <si>
    <t>1.5.3.</t>
  </si>
  <si>
    <t>1.5.3.1.</t>
  </si>
  <si>
    <t>1.5.3.2.</t>
  </si>
  <si>
    <t>1.5.3.3.</t>
  </si>
  <si>
    <t>1.5.3.4.</t>
  </si>
  <si>
    <t>1.5.3.5.</t>
  </si>
  <si>
    <t>1.5.3.6.</t>
  </si>
  <si>
    <t>1.5.3.7.</t>
  </si>
  <si>
    <t>1.5.3.8.</t>
  </si>
  <si>
    <t>1.5.3.9.</t>
  </si>
  <si>
    <t>1.5.3.10.</t>
  </si>
  <si>
    <t>1.5.3.11.</t>
  </si>
  <si>
    <t>1.5.3.11.1.</t>
  </si>
  <si>
    <t>1.5.3.11.2.</t>
  </si>
  <si>
    <t>1.5.3.11.3.</t>
  </si>
  <si>
    <t>1.5.4.</t>
  </si>
  <si>
    <t>1.5.4.1.</t>
  </si>
  <si>
    <t>1.5.4.2.</t>
  </si>
  <si>
    <t>1.5.4.3.</t>
  </si>
  <si>
    <t>1.5.5.</t>
  </si>
  <si>
    <t>1.5.5.1.</t>
  </si>
  <si>
    <t>1.5.5.2.</t>
  </si>
  <si>
    <t>1.5.5.3.</t>
  </si>
  <si>
    <t>1.5.6.</t>
  </si>
  <si>
    <t>1.5.6.1.</t>
  </si>
  <si>
    <t>1.5.7.</t>
  </si>
  <si>
    <t>1.5.7.1.</t>
  </si>
  <si>
    <t>1.5.8.</t>
  </si>
  <si>
    <t>1.5.8.1.</t>
  </si>
  <si>
    <t>1.5.8.2.</t>
  </si>
  <si>
    <t>1.5.8.3.</t>
  </si>
  <si>
    <t>1.5.8.4.</t>
  </si>
  <si>
    <t>1.5.8.5.</t>
  </si>
  <si>
    <t>1.5.8.6.</t>
  </si>
  <si>
    <t>1.5.8.7.</t>
  </si>
  <si>
    <t>1.5.8.8.</t>
  </si>
  <si>
    <t>1.5.9.</t>
  </si>
  <si>
    <t>1.5.9.1.</t>
  </si>
  <si>
    <t>1.5.10.</t>
  </si>
  <si>
    <t>1.5.10.1.</t>
  </si>
  <si>
    <t>1.6.</t>
  </si>
  <si>
    <t>1.6.1.</t>
  </si>
  <si>
    <t>1.6.2.</t>
  </si>
  <si>
    <t>1.6.3.</t>
  </si>
  <si>
    <t>1.6.3.1.</t>
  </si>
  <si>
    <t>1.6.3.2.</t>
  </si>
  <si>
    <t>1.6.3.3.</t>
  </si>
  <si>
    <t>1.6.3.4.</t>
  </si>
  <si>
    <t>1.6.4.</t>
  </si>
  <si>
    <t>1.7.</t>
  </si>
  <si>
    <t>1.7.1.</t>
  </si>
  <si>
    <t>1.7.2.</t>
  </si>
  <si>
    <t>1.7.2.1.</t>
  </si>
  <si>
    <t>1.7.2.2.</t>
  </si>
  <si>
    <t>1.7.2.3.</t>
  </si>
  <si>
    <t>1.7.2.4.</t>
  </si>
  <si>
    <t>1.7.3.</t>
  </si>
  <si>
    <t>1.7.3.1.</t>
  </si>
  <si>
    <t>1.7.3.2.</t>
  </si>
  <si>
    <t>1.8.</t>
  </si>
  <si>
    <t>1.8.1.</t>
  </si>
  <si>
    <t>1.8.2.</t>
  </si>
  <si>
    <t>1.8.3.</t>
  </si>
  <si>
    <t>1.8.4.</t>
  </si>
  <si>
    <t>1.8.4.1.</t>
  </si>
  <si>
    <t>1.8.4.2.</t>
  </si>
  <si>
    <t>1.8.4.3.</t>
  </si>
  <si>
    <t>1.8.4.4.</t>
  </si>
  <si>
    <t>1.8.4.5.</t>
  </si>
  <si>
    <t>1.8.4.6.</t>
  </si>
  <si>
    <t>1.8.4.7.</t>
  </si>
  <si>
    <t>1.8.4.8.</t>
  </si>
  <si>
    <t>1.8.5.</t>
  </si>
  <si>
    <t>1.8.6.</t>
  </si>
  <si>
    <t>1.9.</t>
  </si>
  <si>
    <t>1.9.1.</t>
  </si>
  <si>
    <t>1.9.2.</t>
  </si>
  <si>
    <t>2.</t>
  </si>
  <si>
    <t>2.1.</t>
  </si>
  <si>
    <t>2.1.1.</t>
  </si>
  <si>
    <t>2.1.2.</t>
  </si>
  <si>
    <t>2.1.3.</t>
  </si>
  <si>
    <t>2.2.</t>
  </si>
  <si>
    <t>2.2.1.</t>
  </si>
  <si>
    <t>2.3.</t>
  </si>
  <si>
    <t>2.3.1.</t>
  </si>
  <si>
    <t>2.3.2.</t>
  </si>
  <si>
    <t>2.3.3.</t>
  </si>
  <si>
    <t>2.3.4.</t>
  </si>
  <si>
    <t>2.3.5.</t>
  </si>
  <si>
    <t>2.4.</t>
  </si>
  <si>
    <t>2.4.1.</t>
  </si>
  <si>
    <t>2.5.</t>
  </si>
  <si>
    <t>2.5.1.</t>
  </si>
  <si>
    <t>2.6.</t>
  </si>
  <si>
    <t>2.6.1.</t>
  </si>
  <si>
    <t>2.6.2.</t>
  </si>
  <si>
    <t>2.6.3.</t>
  </si>
  <si>
    <t>2.7.</t>
  </si>
  <si>
    <t>2.7.1.</t>
  </si>
  <si>
    <t>2.8.</t>
  </si>
  <si>
    <t>2.8.1.</t>
  </si>
  <si>
    <t>2.8.2.</t>
  </si>
  <si>
    <t>2.9.</t>
  </si>
  <si>
    <t>2.9.1.</t>
  </si>
  <si>
    <t>2.9.2.</t>
  </si>
  <si>
    <t>2.9.2.1.</t>
  </si>
  <si>
    <t>2.9.2.2.</t>
  </si>
  <si>
    <t>2.9.2.3.</t>
  </si>
  <si>
    <t>2.9.3.</t>
  </si>
  <si>
    <t>2.9.4.</t>
  </si>
  <si>
    <t>2.10.</t>
  </si>
  <si>
    <t>2.10.1.</t>
  </si>
  <si>
    <t>2.10.2.</t>
  </si>
  <si>
    <t>2.10.3.</t>
  </si>
  <si>
    <t>2.10.4.</t>
  </si>
  <si>
    <t>2.10.4.1.</t>
  </si>
  <si>
    <t>2.10.4.2.</t>
  </si>
  <si>
    <t>2.10.4.3.</t>
  </si>
  <si>
    <t>2.10.4.4.</t>
  </si>
  <si>
    <t>2.10.4.5.</t>
  </si>
  <si>
    <t>2.10.5.</t>
  </si>
  <si>
    <t>2.10.6.</t>
  </si>
  <si>
    <t>2.11.</t>
  </si>
  <si>
    <t>2.11.1.</t>
  </si>
  <si>
    <t>2.11.2.</t>
  </si>
  <si>
    <t>2.11.3.</t>
  </si>
  <si>
    <t>2.11.4.</t>
  </si>
  <si>
    <t>2.11.5.</t>
  </si>
  <si>
    <t>2.11.6.</t>
  </si>
  <si>
    <t>2.11.7.</t>
  </si>
  <si>
    <t>2.11.8.</t>
  </si>
  <si>
    <t>2.11.8.1.</t>
  </si>
  <si>
    <t>2.11.8.2.</t>
  </si>
  <si>
    <t>2.11.8.3.</t>
  </si>
  <si>
    <t>2.11.8.4.</t>
  </si>
  <si>
    <t>2.11.8.5.</t>
  </si>
  <si>
    <t>2.11.9.</t>
  </si>
  <si>
    <t>2.11.9.1.</t>
  </si>
  <si>
    <t>2.11.9.2.</t>
  </si>
  <si>
    <t>2.11.9.3.</t>
  </si>
  <si>
    <t>2.12.</t>
  </si>
  <si>
    <t>2.12.1.</t>
  </si>
  <si>
    <t>2.13.</t>
  </si>
  <si>
    <t>2.13.1.</t>
  </si>
  <si>
    <t>2.13.2.</t>
  </si>
  <si>
    <t>2.13.3.</t>
  </si>
  <si>
    <t>2.13.4.</t>
  </si>
  <si>
    <t>2.13.5.</t>
  </si>
  <si>
    <t>2.13.6.</t>
  </si>
  <si>
    <t>2.13.7.</t>
  </si>
  <si>
    <t>2.13.8.</t>
  </si>
  <si>
    <t>2.13.9.</t>
  </si>
  <si>
    <t>2.14.</t>
  </si>
  <si>
    <t>2.14.1.</t>
  </si>
  <si>
    <t>2.14.2.</t>
  </si>
  <si>
    <t>2.14.3.</t>
  </si>
  <si>
    <t>2.14.4.</t>
  </si>
  <si>
    <t>2.14.5.</t>
  </si>
  <si>
    <t>2.14.6.</t>
  </si>
  <si>
    <t>2.15.</t>
  </si>
  <si>
    <t>2.15.1.</t>
  </si>
  <si>
    <t>2.15.2.</t>
  </si>
  <si>
    <t>2.15.3.</t>
  </si>
  <si>
    <t>2.15.4.</t>
  </si>
  <si>
    <t>2.15.5.</t>
  </si>
  <si>
    <t>2.15.6.</t>
  </si>
  <si>
    <t>2.16.</t>
  </si>
  <si>
    <t>2.16.1.</t>
  </si>
  <si>
    <t>2.17.</t>
  </si>
  <si>
    <t>2.17.1.</t>
  </si>
  <si>
    <t>2.17.2.</t>
  </si>
  <si>
    <t>2.18.</t>
  </si>
  <si>
    <t>2.18.1.</t>
  </si>
  <si>
    <t>2.18.2.</t>
  </si>
  <si>
    <t>2.18.3.</t>
  </si>
  <si>
    <t>2.18.4.</t>
  </si>
  <si>
    <t>2.19.</t>
  </si>
  <si>
    <t>2.19.1.</t>
  </si>
  <si>
    <t>2.20.</t>
  </si>
  <si>
    <t>2.20.1.</t>
  </si>
  <si>
    <t>2.21.</t>
  </si>
  <si>
    <t>2.21.1.</t>
  </si>
  <si>
    <t>2.21.2.</t>
  </si>
  <si>
    <t>2.21.3.</t>
  </si>
  <si>
    <t>2.21.4.</t>
  </si>
  <si>
    <t>2.21.5.</t>
  </si>
  <si>
    <t>2.21.6.</t>
  </si>
  <si>
    <t>2.22.</t>
  </si>
  <si>
    <t>2.22.1.</t>
  </si>
  <si>
    <t>2.22.2.</t>
  </si>
  <si>
    <t>2.22.3.</t>
  </si>
  <si>
    <t>2.22.4.</t>
  </si>
  <si>
    <t>2.22.5.</t>
  </si>
  <si>
    <t>2.22.5.1.</t>
  </si>
  <si>
    <t>2.22.5.2.</t>
  </si>
  <si>
    <t>2.22.5.3.</t>
  </si>
  <si>
    <t>3.</t>
  </si>
  <si>
    <t>3.1.</t>
  </si>
  <si>
    <t>3.1.1.</t>
  </si>
  <si>
    <t>3.1.2.</t>
  </si>
  <si>
    <t>3.1.3.</t>
  </si>
  <si>
    <t>3.1.3.1.</t>
  </si>
  <si>
    <t>3.1.3.2.</t>
  </si>
  <si>
    <t>3.1.3.3.</t>
  </si>
  <si>
    <t>3.1.3.4.</t>
  </si>
  <si>
    <t>3.1.3.5.</t>
  </si>
  <si>
    <t>3.1.3.6.</t>
  </si>
  <si>
    <t>3.1.3.7.</t>
  </si>
  <si>
    <t>3.1.3.8.</t>
  </si>
  <si>
    <t>3.1.3.9.</t>
  </si>
  <si>
    <t>3.1.3.10.</t>
  </si>
  <si>
    <t>3.1.3.11.</t>
  </si>
  <si>
    <t>3.1.3.12.</t>
  </si>
  <si>
    <t>3.1.3.13.</t>
  </si>
  <si>
    <t>3.1.4.</t>
  </si>
  <si>
    <t>3.1.5.</t>
  </si>
  <si>
    <t>3.1.6.</t>
  </si>
  <si>
    <t>3.1.7.</t>
  </si>
  <si>
    <t>3.1.8.</t>
  </si>
  <si>
    <t>3.1.9.</t>
  </si>
  <si>
    <t>3.1.10.</t>
  </si>
  <si>
    <t>3.2.</t>
  </si>
  <si>
    <t>3.2.1.</t>
  </si>
  <si>
    <t>3.2.1.1.</t>
  </si>
  <si>
    <t>3.2.2.</t>
  </si>
  <si>
    <t>3.2.2.1.</t>
  </si>
  <si>
    <t>3.2.2.2.</t>
  </si>
  <si>
    <t>3.2.2.3.</t>
  </si>
  <si>
    <t>3.2.3.</t>
  </si>
  <si>
    <t>3.2.3.1.</t>
  </si>
  <si>
    <t>3.2.4.</t>
  </si>
  <si>
    <t>3.2.4.1.</t>
  </si>
  <si>
    <t>3.2.5.</t>
  </si>
  <si>
    <t>3.2.5.1.</t>
  </si>
  <si>
    <t>3.2.6.</t>
  </si>
  <si>
    <t>3.2.6.1.</t>
  </si>
  <si>
    <t>3.3.</t>
  </si>
  <si>
    <t>3.3.1.</t>
  </si>
  <si>
    <t>3.3.2.</t>
  </si>
  <si>
    <t>3.3.2.1.</t>
  </si>
  <si>
    <t>3.3.2.2.</t>
  </si>
  <si>
    <t>3.3.2.3.</t>
  </si>
  <si>
    <t>3.3.2.4.</t>
  </si>
  <si>
    <t>3.3.2.5.</t>
  </si>
  <si>
    <t>3.3.2.6.</t>
  </si>
  <si>
    <t>3.3.2.7.</t>
  </si>
  <si>
    <t>3.4.</t>
  </si>
  <si>
    <t>3.4.1.</t>
  </si>
  <si>
    <t>3.4.2.</t>
  </si>
  <si>
    <t>3.4.2.1.</t>
  </si>
  <si>
    <t>3.4.2.2.</t>
  </si>
  <si>
    <t>3.4.2.3.</t>
  </si>
  <si>
    <t>3.4.2.4.</t>
  </si>
  <si>
    <t>3.5.</t>
  </si>
  <si>
    <t>3.5.1.</t>
  </si>
  <si>
    <t>3.5.2.</t>
  </si>
  <si>
    <t>3.5.3.</t>
  </si>
  <si>
    <t>3.6.</t>
  </si>
  <si>
    <t>3.6.1.</t>
  </si>
  <si>
    <t>3.6.1.1.</t>
  </si>
  <si>
    <t>3.6.1.2.</t>
  </si>
  <si>
    <t>3.6.1.3.</t>
  </si>
  <si>
    <t>3.6.1.4.</t>
  </si>
  <si>
    <t>3.6.2.</t>
  </si>
  <si>
    <t>3.6.2.1.</t>
  </si>
  <si>
    <t>3.6.2.2.</t>
  </si>
  <si>
    <t>3.7.</t>
  </si>
  <si>
    <t>3.7.1.</t>
  </si>
  <si>
    <t>3.8.</t>
  </si>
  <si>
    <t>3.8.1.</t>
  </si>
  <si>
    <t>3.8.1.1.</t>
  </si>
  <si>
    <t>3.8.1.2.</t>
  </si>
  <si>
    <t>3.8.1.3.</t>
  </si>
  <si>
    <t>3.8.1.4.</t>
  </si>
  <si>
    <t>3.8.2.</t>
  </si>
  <si>
    <t>3.8.2.1.</t>
  </si>
  <si>
    <t>3.8.2.2.</t>
  </si>
  <si>
    <t>3.8.2.3.</t>
  </si>
  <si>
    <t>3.8.2.4.</t>
  </si>
  <si>
    <t>3.8.2.5.</t>
  </si>
  <si>
    <t>3.8.2.6.</t>
  </si>
  <si>
    <t>3.8.2.7.</t>
  </si>
  <si>
    <t>3.8.2.8.</t>
  </si>
  <si>
    <t>4.</t>
  </si>
  <si>
    <t>4.1.</t>
  </si>
  <si>
    <t>4.1.1.</t>
  </si>
  <si>
    <t>4.1.1.1.</t>
  </si>
  <si>
    <t>4.1.1.2.</t>
  </si>
  <si>
    <t>4.1.1.3.</t>
  </si>
  <si>
    <t>4.1.2.</t>
  </si>
  <si>
    <t>4.1.2.1.</t>
  </si>
  <si>
    <t>4.1.2.2.</t>
  </si>
  <si>
    <t>4.1.2.3.</t>
  </si>
  <si>
    <t>4.1.3.</t>
  </si>
  <si>
    <t>4.1.4.</t>
  </si>
  <si>
    <t>4.1.5.</t>
  </si>
  <si>
    <t>4.1.6.</t>
  </si>
  <si>
    <t>4.2.</t>
  </si>
  <si>
    <t>4.2.1.</t>
  </si>
  <si>
    <t>4.2.1.1.</t>
  </si>
  <si>
    <t>4.2.1.2.</t>
  </si>
  <si>
    <t>4.2.1.3.</t>
  </si>
  <si>
    <t>4.2.1.4.</t>
  </si>
  <si>
    <t>4.2.2.</t>
  </si>
  <si>
    <t>4.2.2.1.</t>
  </si>
  <si>
    <t>4.2.2.2.</t>
  </si>
  <si>
    <t>4.2.2.3.</t>
  </si>
  <si>
    <t>4.2.2.4.</t>
  </si>
  <si>
    <t>4.2.2.5.</t>
  </si>
  <si>
    <t>4.2.2.6.</t>
  </si>
  <si>
    <t>4.2.2.7.</t>
  </si>
  <si>
    <t>4.3.</t>
  </si>
  <si>
    <t>4.3.1.</t>
  </si>
  <si>
    <t>4.3.2.</t>
  </si>
  <si>
    <t>4.3.3.</t>
  </si>
  <si>
    <t>4.3.4.</t>
  </si>
  <si>
    <t>4.3.4.1.</t>
  </si>
  <si>
    <t>4.3.4.2.</t>
  </si>
  <si>
    <t>4.3.4.3.</t>
  </si>
  <si>
    <t>4.3.5.</t>
  </si>
  <si>
    <t>4.3.5.1.</t>
  </si>
  <si>
    <t>4.3.5.1.1.</t>
  </si>
  <si>
    <t>4.3.5.1.2.</t>
  </si>
  <si>
    <t>4.3.5.1.3.</t>
  </si>
  <si>
    <t>4.3.5.1.4.</t>
  </si>
  <si>
    <t>4.3.5.1.5.</t>
  </si>
  <si>
    <t>4.3.5.1.6.</t>
  </si>
  <si>
    <t>4.3.5.2.</t>
  </si>
  <si>
    <t>4.3.5.2.1.</t>
  </si>
  <si>
    <t>4.3.5.2.2.</t>
  </si>
  <si>
    <t>4.3.5.2.3.</t>
  </si>
  <si>
    <t>4.3.5.2.4.</t>
  </si>
  <si>
    <t>4.3.5.3.</t>
  </si>
  <si>
    <t>4.3.5.3.1.</t>
  </si>
  <si>
    <t>4.3.5.3.2.</t>
  </si>
  <si>
    <t>4.3.5.3.3.</t>
  </si>
  <si>
    <t>4.3.5.3.4.</t>
  </si>
  <si>
    <t>4.3.6.</t>
  </si>
  <si>
    <t>4.3.7.</t>
  </si>
  <si>
    <t>4.3.8.</t>
  </si>
  <si>
    <t>4.3.9.</t>
  </si>
  <si>
    <t>4.3.10.</t>
  </si>
  <si>
    <t>4.3.11.</t>
  </si>
  <si>
    <t>4.3.12.</t>
  </si>
  <si>
    <t>4.3.12.1.</t>
  </si>
  <si>
    <t>4.3.12.2.</t>
  </si>
  <si>
    <t>4.3.12.3.</t>
  </si>
  <si>
    <t>4.3.12.4.</t>
  </si>
  <si>
    <t>4.3.12.5.</t>
  </si>
  <si>
    <t>4.3.12.6.</t>
  </si>
  <si>
    <t>4.3.13.</t>
  </si>
  <si>
    <t>4.3.13.1.</t>
  </si>
  <si>
    <t>4.3.13.2.</t>
  </si>
  <si>
    <t>4.3.13.3.</t>
  </si>
  <si>
    <t>4.3.13.4.</t>
  </si>
  <si>
    <t>4.3.13.5.</t>
  </si>
  <si>
    <t>4.3.13.6.</t>
  </si>
  <si>
    <t>4.3.13.7.</t>
  </si>
  <si>
    <t>4.3.13.8.</t>
  </si>
  <si>
    <t>4.3.13.9.</t>
  </si>
  <si>
    <t>4.3.13.10.</t>
  </si>
  <si>
    <t>4.3.13.11.</t>
  </si>
  <si>
    <t>4.4.</t>
  </si>
  <si>
    <t>4.4.1.</t>
  </si>
  <si>
    <t>4.4.2.</t>
  </si>
  <si>
    <t>4.4.3.</t>
  </si>
  <si>
    <t>4.5.</t>
  </si>
  <si>
    <t>4.5.1.</t>
  </si>
  <si>
    <t>4.5.2.</t>
  </si>
  <si>
    <t>4.5.3.</t>
  </si>
  <si>
    <t>4.6.</t>
  </si>
  <si>
    <t>4.6.1.</t>
  </si>
  <si>
    <t>4.6.2.</t>
  </si>
  <si>
    <t>4.7.</t>
  </si>
  <si>
    <t>4.7.1.</t>
  </si>
  <si>
    <t>4.7.2.</t>
  </si>
  <si>
    <t>4.7.3.</t>
  </si>
  <si>
    <t>4.7.4.</t>
  </si>
  <si>
    <t>4.7.5.</t>
  </si>
  <si>
    <t>4.7.6.</t>
  </si>
  <si>
    <t>4.7.7.</t>
  </si>
  <si>
    <t>4.7.8.</t>
  </si>
  <si>
    <t>4.7.9.</t>
  </si>
  <si>
    <t>4.8.</t>
  </si>
  <si>
    <t>4.8.1.</t>
  </si>
  <si>
    <t>4.8.1.1.</t>
  </si>
  <si>
    <t>4.8.1.2.</t>
  </si>
  <si>
    <t>4.8.1.3.</t>
  </si>
  <si>
    <t>4.8.2.</t>
  </si>
  <si>
    <t>4.8.3.</t>
  </si>
  <si>
    <t>4.8.4.</t>
  </si>
  <si>
    <t>4.8.5.</t>
  </si>
  <si>
    <t>4.8.6.</t>
  </si>
  <si>
    <t>4.8.7.</t>
  </si>
  <si>
    <t>4.8.8.</t>
  </si>
  <si>
    <t>4.8.9.</t>
  </si>
  <si>
    <t>4.8.10.</t>
  </si>
  <si>
    <t>4.9.</t>
  </si>
  <si>
    <t>4.9.1.</t>
  </si>
  <si>
    <t>4.9.2.</t>
  </si>
  <si>
    <t>4.9.3.</t>
  </si>
  <si>
    <t>4.9.4.</t>
  </si>
  <si>
    <t>4.9.5.</t>
  </si>
  <si>
    <t>4.10.</t>
  </si>
  <si>
    <t>4.10.1.</t>
  </si>
  <si>
    <t>4.10.2.</t>
  </si>
  <si>
    <t>5.</t>
  </si>
  <si>
    <t>5.1.</t>
  </si>
  <si>
    <t>5.1.1.</t>
  </si>
  <si>
    <t>5.1.2.</t>
  </si>
  <si>
    <t>5.1.2.1.</t>
  </si>
  <si>
    <t>5.1.2.2.</t>
  </si>
  <si>
    <t>5.1.2.3.</t>
  </si>
  <si>
    <t>5.1.2.4.</t>
  </si>
  <si>
    <t>5.1.3.</t>
  </si>
  <si>
    <t>5.1.3.1.</t>
  </si>
  <si>
    <t>5.1.3.1.1.</t>
  </si>
  <si>
    <t>5.1.3.2.</t>
  </si>
  <si>
    <t>5.1.3.2.1.</t>
  </si>
  <si>
    <t>5.1.3.2.2.</t>
  </si>
  <si>
    <t>5.1.3.2.3.</t>
  </si>
  <si>
    <t>5.1.3.2.4.</t>
  </si>
  <si>
    <t>5.1.3.3.</t>
  </si>
  <si>
    <t>5.1.3.3.1.</t>
  </si>
  <si>
    <t>5.2.</t>
  </si>
  <si>
    <t>5.2.1.</t>
  </si>
  <si>
    <t>5.2.2.</t>
  </si>
  <si>
    <t>5.2.3.</t>
  </si>
  <si>
    <t>5.2.4.</t>
  </si>
  <si>
    <t>5.2.4.1.</t>
  </si>
  <si>
    <t>5.2.4.1.1.</t>
  </si>
  <si>
    <t>5.2.4.1.2.</t>
  </si>
  <si>
    <t>5.2.4.1.3.</t>
  </si>
  <si>
    <t>5.2.4.1.4.</t>
  </si>
  <si>
    <t>5.2.4.1.5.</t>
  </si>
  <si>
    <t>5.2.4.1.6.</t>
  </si>
  <si>
    <t>5.2.4.2.</t>
  </si>
  <si>
    <t>5.2.4.3.</t>
  </si>
  <si>
    <t>5.2.4.3.1.</t>
  </si>
  <si>
    <t>5.2.4.3.2.</t>
  </si>
  <si>
    <t>5.2.4.3.3.</t>
  </si>
  <si>
    <t>5.2.4.4.</t>
  </si>
  <si>
    <t>5.2.4.5.</t>
  </si>
  <si>
    <t>5.2.4.5.1.</t>
  </si>
  <si>
    <t>5.2.4.5.2.</t>
  </si>
  <si>
    <t>5.2.4.5.3.</t>
  </si>
  <si>
    <t>5.2.4.5.4.</t>
  </si>
  <si>
    <t>5.2.5.</t>
  </si>
  <si>
    <t>5.2.6.</t>
  </si>
  <si>
    <t>5.2.7.</t>
  </si>
  <si>
    <t>5.2.8.</t>
  </si>
  <si>
    <t>5.3.</t>
  </si>
  <si>
    <t>5.3.1.</t>
  </si>
  <si>
    <t>5.3.2.</t>
  </si>
  <si>
    <t>5.3.3.</t>
  </si>
  <si>
    <t>5.3.4.</t>
  </si>
  <si>
    <t>5.3.5.</t>
  </si>
  <si>
    <t>5.3.6.</t>
  </si>
  <si>
    <t>5.4.</t>
  </si>
  <si>
    <t>5.4.1.</t>
  </si>
  <si>
    <t>5.4.2.</t>
  </si>
  <si>
    <t>5.5.</t>
  </si>
  <si>
    <t>5.5.1.</t>
  </si>
  <si>
    <t>5.5.2.</t>
  </si>
  <si>
    <t>5.5.3.</t>
  </si>
  <si>
    <t>5.5.4.</t>
  </si>
  <si>
    <t>5.5.5.</t>
  </si>
  <si>
    <t>5.5.6.</t>
  </si>
  <si>
    <t>5.5.6.1.</t>
  </si>
  <si>
    <t>5.5.6.2.</t>
  </si>
  <si>
    <t>5.5.6.3.</t>
  </si>
  <si>
    <t>5.5.6.4.</t>
  </si>
  <si>
    <t>5.5.7.</t>
  </si>
  <si>
    <t>5.5.7.1.</t>
  </si>
  <si>
    <t>5.5.7.2.</t>
  </si>
  <si>
    <t>5.5.8.</t>
  </si>
  <si>
    <t>5.5.8.1.</t>
  </si>
  <si>
    <t>5.5.8.2.</t>
  </si>
  <si>
    <t>5.6.</t>
  </si>
  <si>
    <t>5.6.1.</t>
  </si>
  <si>
    <t>5.6.2.</t>
  </si>
  <si>
    <t>5.7.</t>
  </si>
  <si>
    <t>5.7.1.</t>
  </si>
  <si>
    <t>5.7.2.</t>
  </si>
  <si>
    <t>5.7.3.</t>
  </si>
  <si>
    <t>5.7.4.</t>
  </si>
  <si>
    <t>5.7.5.</t>
  </si>
  <si>
    <t>5.7.6.</t>
  </si>
  <si>
    <t>5.8.</t>
  </si>
  <si>
    <t>5.8.1.</t>
  </si>
  <si>
    <t>5.8.1.1.</t>
  </si>
  <si>
    <t>5.8.1.2.</t>
  </si>
  <si>
    <t>5.8.1.3.</t>
  </si>
  <si>
    <t>5.8.1.4.</t>
  </si>
  <si>
    <t>5.8.1.5.</t>
  </si>
  <si>
    <t>5.8.1.6.</t>
  </si>
  <si>
    <t>5.8.1.7.</t>
  </si>
  <si>
    <t>5.8.1.8.</t>
  </si>
  <si>
    <t>5.8.1.9.</t>
  </si>
  <si>
    <t>5.8.1.10.</t>
  </si>
  <si>
    <t>5.8.1.11.</t>
  </si>
  <si>
    <t>5.8.1.12.</t>
  </si>
  <si>
    <t>5.8.1.13.</t>
  </si>
  <si>
    <t>5.8.1.14.</t>
  </si>
  <si>
    <t>5.8.1.15.</t>
  </si>
  <si>
    <t>5.8.1.16.</t>
  </si>
  <si>
    <t>5.8.1.17.</t>
  </si>
  <si>
    <t>5.8.2.</t>
  </si>
  <si>
    <t>5.8.3.</t>
  </si>
  <si>
    <t>5.8.3.1.</t>
  </si>
  <si>
    <t>5.8.3.2.</t>
  </si>
  <si>
    <t>5.8.3.3.</t>
  </si>
  <si>
    <t>5.8.3.4.</t>
  </si>
  <si>
    <t>5.8.3.5.</t>
  </si>
  <si>
    <t>5.8.4.</t>
  </si>
  <si>
    <t>5.8.5.</t>
  </si>
  <si>
    <t>5.8.6.</t>
  </si>
  <si>
    <t>5.9.</t>
  </si>
  <si>
    <t>5.9.1.</t>
  </si>
  <si>
    <t>5.9.2.</t>
  </si>
  <si>
    <t>5.9.3.</t>
  </si>
  <si>
    <t>5.10.</t>
  </si>
  <si>
    <t>5.10.1.</t>
  </si>
  <si>
    <t>5.11.</t>
  </si>
  <si>
    <t>5.11.1.</t>
  </si>
  <si>
    <t>5.11.2.</t>
  </si>
  <si>
    <t>5.12.</t>
  </si>
  <si>
    <t>5.12.1.</t>
  </si>
  <si>
    <t>5.13.</t>
  </si>
  <si>
    <t>5.13.1.</t>
  </si>
  <si>
    <t>5.13.2.</t>
  </si>
  <si>
    <t>5.13.3.</t>
  </si>
  <si>
    <t>5.14.</t>
  </si>
  <si>
    <t>5.14.1.</t>
  </si>
  <si>
    <t>5.14.2.</t>
  </si>
  <si>
    <t>5.14.3.</t>
  </si>
  <si>
    <t>5.14.4.</t>
  </si>
  <si>
    <t>5.14.5.</t>
  </si>
  <si>
    <t>5.15.</t>
  </si>
  <si>
    <t>5.15.1.</t>
  </si>
  <si>
    <t>5.16.</t>
  </si>
  <si>
    <t>5.16.1.</t>
  </si>
  <si>
    <t>5.16.2.</t>
  </si>
  <si>
    <t>5.16.3.</t>
  </si>
  <si>
    <t>5.16.4.</t>
  </si>
  <si>
    <t>5.17.</t>
  </si>
  <si>
    <t>5.17.1.</t>
  </si>
  <si>
    <t>5.17.2.</t>
  </si>
  <si>
    <t>5.18.</t>
  </si>
  <si>
    <t>5.18.1.</t>
  </si>
  <si>
    <t>5.18.1.1.</t>
  </si>
  <si>
    <t>5.18.1.2.</t>
  </si>
  <si>
    <t>5.18.2.</t>
  </si>
  <si>
    <t>5.18.2.1.</t>
  </si>
  <si>
    <t>5.18.2.1.1.</t>
  </si>
  <si>
    <t>5.18.2.1.2.</t>
  </si>
  <si>
    <t>5.18.2.2.</t>
  </si>
  <si>
    <t>5.18.3.</t>
  </si>
  <si>
    <t>5.18.3.1.</t>
  </si>
  <si>
    <t>5.18.3.2.</t>
  </si>
  <si>
    <t>5.18.3.3.</t>
  </si>
  <si>
    <t>5.18.3.4.</t>
  </si>
  <si>
    <t>5.18.3.5.</t>
  </si>
  <si>
    <t>5.18.4.</t>
  </si>
  <si>
    <t>5.18.4.1.</t>
  </si>
  <si>
    <t>5.18.4.2.</t>
  </si>
  <si>
    <t>5.18.4.3.</t>
  </si>
  <si>
    <t>5.18.4.4.</t>
  </si>
  <si>
    <t>5.18.4.5.</t>
  </si>
  <si>
    <t>5.18.4.6.</t>
  </si>
  <si>
    <t>5.18.4.7.</t>
  </si>
  <si>
    <t>5.18.4.8.</t>
  </si>
  <si>
    <t>5.18.4.9.</t>
  </si>
  <si>
    <t>5.18.4.10.</t>
  </si>
  <si>
    <t>5.18.4.10.1.</t>
  </si>
  <si>
    <t>5.18.4.10.2.</t>
  </si>
  <si>
    <t>5.18.4.11.</t>
  </si>
  <si>
    <t>5.18.4.12.</t>
  </si>
  <si>
    <t>5.18.4.13.</t>
  </si>
  <si>
    <t>5.18.4.14.</t>
  </si>
  <si>
    <t>5.18.4.15.</t>
  </si>
  <si>
    <t>5.18.4.16.</t>
  </si>
  <si>
    <t>5.18.4.17.</t>
  </si>
  <si>
    <t>5.18.4.17.1.</t>
  </si>
  <si>
    <t>5.18.4.17.2.</t>
  </si>
  <si>
    <t>5.18.4.17.3.</t>
  </si>
  <si>
    <t>5.18.4.17.4.</t>
  </si>
  <si>
    <t>5.18.4.17.5.</t>
  </si>
  <si>
    <t>5.18.4.17.6.</t>
  </si>
  <si>
    <t>5.18.4.17.7.</t>
  </si>
  <si>
    <t>5.18.4.17.8.</t>
  </si>
  <si>
    <t>5.18.4.17.9.</t>
  </si>
  <si>
    <t>5.18.4.18.</t>
  </si>
  <si>
    <t>5.18.4.18.1.</t>
  </si>
  <si>
    <t>5.18.4.18.2.</t>
  </si>
  <si>
    <t>5.18.4.18.3.</t>
  </si>
  <si>
    <t>5.18.4.18.4.</t>
  </si>
  <si>
    <t>5.18.4.18.5.</t>
  </si>
  <si>
    <t>5.18.4.18.6.</t>
  </si>
  <si>
    <t>5.18.4.18.7.</t>
  </si>
  <si>
    <t>5.18.5.</t>
  </si>
  <si>
    <t>5.18.5.1.</t>
  </si>
  <si>
    <t>5.18.5.2.</t>
  </si>
  <si>
    <t>5.18.5.2.1.</t>
  </si>
  <si>
    <t>5.18.5.2.2.</t>
  </si>
  <si>
    <t>5.18.5.2.3.</t>
  </si>
  <si>
    <t>5.18.5.3.</t>
  </si>
  <si>
    <t>5.18.5.4.</t>
  </si>
  <si>
    <t>5.18.5.5.</t>
  </si>
  <si>
    <t>5.18.5.6.</t>
  </si>
  <si>
    <t>5.18.5.7.</t>
  </si>
  <si>
    <t>5.18.5.8.</t>
  </si>
  <si>
    <t>5.18.6.</t>
  </si>
  <si>
    <t>5.18.6.1.</t>
  </si>
  <si>
    <t>5.18.6.2.</t>
  </si>
  <si>
    <t>5.18.6.3.</t>
  </si>
  <si>
    <t>5.18.6.3.1.</t>
  </si>
  <si>
    <t>5.18.6.3.2.</t>
  </si>
  <si>
    <t>5.18.6.3.3.</t>
  </si>
  <si>
    <t>5.18.6.3.4.</t>
  </si>
  <si>
    <t>5.18.6.3.5.</t>
  </si>
  <si>
    <t>5.18.6.3.6.</t>
  </si>
  <si>
    <t>5.18.6.3.7.</t>
  </si>
  <si>
    <t>5.18.6.3.8.</t>
  </si>
  <si>
    <t>5.18.6.3.9.</t>
  </si>
  <si>
    <t>5.18.6.3.10.</t>
  </si>
  <si>
    <t>5.18.6.3.11.</t>
  </si>
  <si>
    <t>5.18.6.3.12.</t>
  </si>
  <si>
    <t>5.18.6.3.13.</t>
  </si>
  <si>
    <t>5.18.6.3.14.</t>
  </si>
  <si>
    <t>5.18.7.</t>
  </si>
  <si>
    <t>5.18.7.1.</t>
  </si>
  <si>
    <t>5.18.7.2.</t>
  </si>
  <si>
    <t>5.18.7.3.</t>
  </si>
  <si>
    <t>5.18.7.4.</t>
  </si>
  <si>
    <t>5.18.7.5.</t>
  </si>
  <si>
    <t>5.18.7.6.</t>
  </si>
  <si>
    <t>5.18.7.7.</t>
  </si>
  <si>
    <t>5.18.7.8.</t>
  </si>
  <si>
    <t>5.18.7.9.</t>
  </si>
  <si>
    <t>5.18.7.10.</t>
  </si>
  <si>
    <t>5.18.7.11.</t>
  </si>
  <si>
    <t>5.18.7.12.</t>
  </si>
  <si>
    <t>5.18.7.13.</t>
  </si>
  <si>
    <t>5.18.7.14.</t>
  </si>
  <si>
    <t>5.18.7.15.</t>
  </si>
  <si>
    <t>5.18.7.16.</t>
  </si>
  <si>
    <t>5.18.7.17.</t>
  </si>
  <si>
    <t>5.18.7.18.</t>
  </si>
  <si>
    <t>5.18.7.18.1.</t>
  </si>
  <si>
    <t>5.18.7.18.2.</t>
  </si>
  <si>
    <t>5.18.8.</t>
  </si>
  <si>
    <t>5.18.8.1.</t>
  </si>
  <si>
    <t>5.18.8.2.</t>
  </si>
  <si>
    <t>5.19.</t>
  </si>
  <si>
    <t>5.19.1.</t>
  </si>
  <si>
    <t>5.19.2.</t>
  </si>
  <si>
    <t>5.19.3.</t>
  </si>
  <si>
    <t>5.19.3.1.</t>
  </si>
  <si>
    <t>5.19.3.2.</t>
  </si>
  <si>
    <t>5.19.3.3.</t>
  </si>
  <si>
    <t>5.19.3.4.</t>
  </si>
  <si>
    <t>5.19.3.5.</t>
  </si>
  <si>
    <t>5.19.3.6.</t>
  </si>
  <si>
    <t>5.19.3.7.</t>
  </si>
  <si>
    <t>5.20.</t>
  </si>
  <si>
    <t>5.20.1.</t>
  </si>
  <si>
    <t>5.20.2.</t>
  </si>
  <si>
    <t>5.20.3.</t>
  </si>
  <si>
    <t>5.20.4.</t>
  </si>
  <si>
    <t>5.20.5.</t>
  </si>
  <si>
    <t>5.20.6.</t>
  </si>
  <si>
    <t>5.20.7.</t>
  </si>
  <si>
    <t>5.21.</t>
  </si>
  <si>
    <t>5.21.1.</t>
  </si>
  <si>
    <t>5.21.2.</t>
  </si>
  <si>
    <t>5.21.3.</t>
  </si>
  <si>
    <t>5.22.</t>
  </si>
  <si>
    <t>5.22.1.</t>
  </si>
  <si>
    <t>5.22.2.</t>
  </si>
  <si>
    <t>5.22.3.</t>
  </si>
  <si>
    <t>5.22.4.</t>
  </si>
  <si>
    <t>5.22.5.</t>
  </si>
  <si>
    <t>5.22.6.</t>
  </si>
  <si>
    <t>5.22.7.</t>
  </si>
  <si>
    <t>5.22.8.</t>
  </si>
  <si>
    <t>5.22.9.</t>
  </si>
  <si>
    <t>5.23.</t>
  </si>
  <si>
    <t>5.23.1.</t>
  </si>
  <si>
    <t>5.23.2.</t>
  </si>
  <si>
    <t>5.23.3.</t>
  </si>
  <si>
    <t>5.24.</t>
  </si>
  <si>
    <t>5.24.1.</t>
  </si>
  <si>
    <t>5.24.2.</t>
  </si>
  <si>
    <t>5.24.2.1.</t>
  </si>
  <si>
    <t>5.24.3.</t>
  </si>
  <si>
    <t>5.24.3.1.</t>
  </si>
  <si>
    <t>5.24.3.2.</t>
  </si>
  <si>
    <t>5.24.3.3.</t>
  </si>
  <si>
    <t>5.24.4.</t>
  </si>
  <si>
    <t>5.24.5.</t>
  </si>
  <si>
    <t>5.24.5.1.</t>
  </si>
  <si>
    <t>6.</t>
  </si>
  <si>
    <t>6.1.</t>
  </si>
  <si>
    <t>6.1.1.</t>
  </si>
  <si>
    <t>6.1.2.</t>
  </si>
  <si>
    <t>6.1.2.1.</t>
  </si>
  <si>
    <t>6.1.2.2.</t>
  </si>
  <si>
    <t>6.1.2.3.</t>
  </si>
  <si>
    <t>6.1.2.4.</t>
  </si>
  <si>
    <t>6.1.2.5.</t>
  </si>
  <si>
    <t>6.1.3.</t>
  </si>
  <si>
    <t>6.1.3.1.</t>
  </si>
  <si>
    <t>6.1.3.1.1.</t>
  </si>
  <si>
    <t>6.1.3.1.2.</t>
  </si>
  <si>
    <t>6.1.3.1.3.</t>
  </si>
  <si>
    <t>6.1.3.2.</t>
  </si>
  <si>
    <t>6.1.3.2.1.</t>
  </si>
  <si>
    <t>6.1.3.2.2.</t>
  </si>
  <si>
    <t>6.1.3.2.3.</t>
  </si>
  <si>
    <t>6.2.</t>
  </si>
  <si>
    <t>6.2.1.</t>
  </si>
  <si>
    <t>6.2.1.1.</t>
  </si>
  <si>
    <t>6.2.1.2.</t>
  </si>
  <si>
    <t>6.2.1.3.</t>
  </si>
  <si>
    <t>6.2.2.</t>
  </si>
  <si>
    <t>6.2.2.1.</t>
  </si>
  <si>
    <t>6.2.2.2.</t>
  </si>
  <si>
    <t>6.2.2.3.</t>
  </si>
  <si>
    <t>6.2.3.</t>
  </si>
  <si>
    <t>6.2.3.1.</t>
  </si>
  <si>
    <t>6.2.3.2.</t>
  </si>
  <si>
    <t>6.2.3.3.</t>
  </si>
  <si>
    <t>6.2.3.4.</t>
  </si>
  <si>
    <t>6.2.3.5.</t>
  </si>
  <si>
    <t>6.2.4.</t>
  </si>
  <si>
    <t>6.2.5.</t>
  </si>
  <si>
    <t>6.2.6.</t>
  </si>
  <si>
    <t>6.2.6.1.</t>
  </si>
  <si>
    <t>6.2.6.2.</t>
  </si>
  <si>
    <t>6.2.6.3.</t>
  </si>
  <si>
    <t>6.2.6.4.</t>
  </si>
  <si>
    <t>6.2.7.</t>
  </si>
  <si>
    <t>6.2.8.</t>
  </si>
  <si>
    <t>6.2.9.</t>
  </si>
  <si>
    <t>6.2.10.</t>
  </si>
  <si>
    <t>6.2.11.</t>
  </si>
  <si>
    <t>6.3.</t>
  </si>
  <si>
    <t>6.3.1.</t>
  </si>
  <si>
    <t>6.3.2.</t>
  </si>
  <si>
    <t>6.3.2.1.</t>
  </si>
  <si>
    <t>6.3.3.</t>
  </si>
  <si>
    <t>6.3.3.1.</t>
  </si>
  <si>
    <t>6.3.3.2.</t>
  </si>
  <si>
    <t>6.3.3.3.</t>
  </si>
  <si>
    <t>6.4.</t>
  </si>
  <si>
    <t>6.4.1.</t>
  </si>
  <si>
    <t>6.4.1.1.</t>
  </si>
  <si>
    <t>6.4.1.2.</t>
  </si>
  <si>
    <t>6.4.1.3.</t>
  </si>
  <si>
    <t>6.4.1.4.</t>
  </si>
  <si>
    <t>6.4.1.5.</t>
  </si>
  <si>
    <t>6.4.2.</t>
  </si>
  <si>
    <t>6.4.2.1.</t>
  </si>
  <si>
    <t>6.4.2.2.</t>
  </si>
  <si>
    <t>6.4.3.</t>
  </si>
  <si>
    <t>6.4.4.</t>
  </si>
  <si>
    <t>6.4.5.</t>
  </si>
  <si>
    <t>7.</t>
  </si>
  <si>
    <t>7.1.</t>
  </si>
  <si>
    <t>7.1.1.</t>
  </si>
  <si>
    <t>7.1.2.</t>
  </si>
  <si>
    <t>7.1.3.</t>
  </si>
  <si>
    <t>7.1.4.</t>
  </si>
  <si>
    <t>7.1.5.</t>
  </si>
  <si>
    <t>7.1.6.</t>
  </si>
  <si>
    <t>7.1.7.</t>
  </si>
  <si>
    <t>7.1.8.</t>
  </si>
  <si>
    <t>7.1.9.</t>
  </si>
  <si>
    <t>7.1.10.</t>
  </si>
  <si>
    <t>7.1.11.</t>
  </si>
  <si>
    <t>7.2.</t>
  </si>
  <si>
    <t>7.2.1.</t>
  </si>
  <si>
    <t>7.2.2.</t>
  </si>
  <si>
    <t>7.2.3.</t>
  </si>
  <si>
    <t>7.2.4.</t>
  </si>
  <si>
    <t>7.2.4.1.</t>
  </si>
  <si>
    <t>7.2.4.2.</t>
  </si>
  <si>
    <t>7.2.4.3.</t>
  </si>
  <si>
    <t>7.2.4.4.</t>
  </si>
  <si>
    <t>7.2.5.</t>
  </si>
  <si>
    <t>7.2.5.1.</t>
  </si>
  <si>
    <t>7.2.5.2.</t>
  </si>
  <si>
    <t>7.2.5.3.</t>
  </si>
  <si>
    <t>7.2.5.4.</t>
  </si>
  <si>
    <t>7.2.5.5.</t>
  </si>
  <si>
    <t>7.2.5.6.</t>
  </si>
  <si>
    <t>7.2.5.7.</t>
  </si>
  <si>
    <t>7.2.6.</t>
  </si>
  <si>
    <t>7.2.6.1.</t>
  </si>
  <si>
    <t>7.2.6.2.</t>
  </si>
  <si>
    <t>7.2.6.3.</t>
  </si>
  <si>
    <t>7.3.</t>
  </si>
  <si>
    <t>7.3.1.</t>
  </si>
  <si>
    <t>7.3.2.</t>
  </si>
  <si>
    <t>7.3.2.1.</t>
  </si>
  <si>
    <t>7.3.2.2.</t>
  </si>
  <si>
    <t>7.3.2.3.</t>
  </si>
  <si>
    <t>7.3.2.4.</t>
  </si>
  <si>
    <t>7.3.3.</t>
  </si>
  <si>
    <t>7.4.</t>
  </si>
  <si>
    <t>7.4.1.</t>
  </si>
  <si>
    <t>7.4.2.</t>
  </si>
  <si>
    <t>7.4.3.</t>
  </si>
  <si>
    <t>7.5.</t>
  </si>
  <si>
    <t>7.5.1.</t>
  </si>
  <si>
    <t>7.5.2.</t>
  </si>
  <si>
    <t>7.5.3.</t>
  </si>
  <si>
    <t>7.5.4.</t>
  </si>
  <si>
    <t>7.5.5.</t>
  </si>
  <si>
    <t>7.5.6.</t>
  </si>
  <si>
    <t>7.5.7.</t>
  </si>
  <si>
    <t>7.5.8.</t>
  </si>
  <si>
    <t>7.5.9.</t>
  </si>
  <si>
    <t>8.</t>
  </si>
  <si>
    <t>8.1.</t>
  </si>
  <si>
    <t>8.1.1.</t>
  </si>
  <si>
    <t>8.1.2.</t>
  </si>
  <si>
    <t>8.1.3.</t>
  </si>
  <si>
    <t>8.1.4.</t>
  </si>
  <si>
    <t>8.1.5.</t>
  </si>
  <si>
    <t>8.1.6.</t>
  </si>
  <si>
    <t>8.1.7.</t>
  </si>
  <si>
    <t>8.1.8.</t>
  </si>
  <si>
    <t>8.1.9.</t>
  </si>
  <si>
    <t>8.1.10.</t>
  </si>
  <si>
    <t>8.1.11.</t>
  </si>
  <si>
    <t>8.1.12.</t>
  </si>
  <si>
    <t>8.2.</t>
  </si>
  <si>
    <t>8.2.1.</t>
  </si>
  <si>
    <t>8.2.2.</t>
  </si>
  <si>
    <t>8.2.3.</t>
  </si>
  <si>
    <t>8.2.4.</t>
  </si>
  <si>
    <t>8.2.5.</t>
  </si>
  <si>
    <t>8.2.6.</t>
  </si>
  <si>
    <t>8.2.7.</t>
  </si>
  <si>
    <t>8.2.8.</t>
  </si>
  <si>
    <t>8.2.9.</t>
  </si>
  <si>
    <t>9.</t>
  </si>
  <si>
    <t>9.1.</t>
  </si>
  <si>
    <t>9.1.1.</t>
  </si>
  <si>
    <t>9.1.2.</t>
  </si>
  <si>
    <t>9.1.3.</t>
  </si>
  <si>
    <t>9.1.4.</t>
  </si>
  <si>
    <t>9.1.4.1.</t>
  </si>
  <si>
    <t>9.1.4.2.</t>
  </si>
  <si>
    <t>9.1.4.3.</t>
  </si>
  <si>
    <t>9.1.4.4.</t>
  </si>
  <si>
    <t>9.1.4.5.</t>
  </si>
  <si>
    <t>9.1.4.6.</t>
  </si>
  <si>
    <t>9.1.4.7.</t>
  </si>
  <si>
    <t>9.1.4.8.</t>
  </si>
  <si>
    <t>9.1.4.9.</t>
  </si>
  <si>
    <t>9.1.4.10.</t>
  </si>
  <si>
    <t>9.2.</t>
  </si>
  <si>
    <t>9.2.1.</t>
  </si>
  <si>
    <t>9.2.2.</t>
  </si>
  <si>
    <t>9.2.3.</t>
  </si>
  <si>
    <t>9.2.4.</t>
  </si>
  <si>
    <t>9.2.5.</t>
  </si>
  <si>
    <t>9.2.5.1.</t>
  </si>
  <si>
    <t>9.2.5.2.</t>
  </si>
  <si>
    <t>9.2.5.3.</t>
  </si>
  <si>
    <t>9.2.5.4.</t>
  </si>
  <si>
    <t>9.2.5.5.</t>
  </si>
  <si>
    <t>9.2.5.6.</t>
  </si>
  <si>
    <t>9.2.5.7.</t>
  </si>
  <si>
    <t>9.2.5.8.</t>
  </si>
  <si>
    <t>9.2.5.9.</t>
  </si>
  <si>
    <t>9.2.5.10.</t>
  </si>
  <si>
    <t>9.2.5.11.</t>
  </si>
  <si>
    <t>9.2.6.</t>
  </si>
  <si>
    <t>9.2.7.</t>
  </si>
  <si>
    <t>9.2.8.</t>
  </si>
  <si>
    <t>10.07: מורשי כניסה</t>
  </si>
  <si>
    <t>10.07</t>
  </si>
  <si>
    <t>I-01.01</t>
  </si>
  <si>
    <t>I-01.02</t>
  </si>
  <si>
    <t>I-01.11</t>
  </si>
  <si>
    <t>I-01.15</t>
  </si>
  <si>
    <t>I-01.03</t>
  </si>
  <si>
    <t>I-01.04</t>
  </si>
  <si>
    <t>I-01.05</t>
  </si>
  <si>
    <t>I-01.06</t>
  </si>
  <si>
    <t>I-01.07</t>
  </si>
  <si>
    <t>I-01.08</t>
  </si>
  <si>
    <t>I-01.09</t>
  </si>
  <si>
    <t>I-01.10</t>
  </si>
  <si>
    <t>I-01.12</t>
  </si>
  <si>
    <t>I-01.13</t>
  </si>
  <si>
    <t>I-01.14</t>
  </si>
  <si>
    <t>I-01.16</t>
  </si>
  <si>
    <t>I-01.17</t>
  </si>
  <si>
    <t>I-01.18</t>
  </si>
  <si>
    <t>I-01.02.INT_Main.01</t>
  </si>
  <si>
    <t>I-01.03.INT_Main.01</t>
  </si>
  <si>
    <t>I-01.04.INT_Main.01</t>
  </si>
  <si>
    <t>I-01.05.INT_Main.01</t>
  </si>
  <si>
    <t>I-01.06.INT_Main.01</t>
  </si>
  <si>
    <t>I-01.07.INT_Main.01</t>
  </si>
  <si>
    <t>I-01.08.INT_Main.01</t>
  </si>
  <si>
    <t>I-01.09.INT_Main.01</t>
  </si>
  <si>
    <t>I-01.10.INT_Main.01</t>
  </si>
  <si>
    <t>I-01.11.INT_Main.01</t>
  </si>
  <si>
    <t>I-01.12.INT_Main.01</t>
  </si>
  <si>
    <t>I-01.13.INT_Main.01</t>
  </si>
  <si>
    <t>I-01.14.INT_Main.01</t>
  </si>
  <si>
    <t>I-01.15.INT_Main.01</t>
  </si>
  <si>
    <t>I-01.16.INT_Main.01</t>
  </si>
  <si>
    <t>I-01.17.INT_Main.01</t>
  </si>
  <si>
    <t>I-01.18.INT_Main.01</t>
  </si>
  <si>
    <t>I-01.01.INT_Main.01</t>
  </si>
  <si>
    <t>dependency</t>
  </si>
  <si>
    <t>I-01.01: ממשק קבלה למלאי</t>
  </si>
  <si>
    <t>06.02.INT, 01.01.INT</t>
  </si>
  <si>
    <t>I-01.02: תיאום אספקות יוצאות</t>
  </si>
  <si>
    <t>06.02.INT, 02.02.INT, 02.24.INT, 02.18.INT, 02.21.INT, 02.11.INT, 02.12.INT, 02.13.INT, 07.01.INT, 02.06.INT</t>
  </si>
  <si>
    <t>I-01.03: תכנון ושליטה בהפצה</t>
  </si>
  <si>
    <t>07.01.INT</t>
  </si>
  <si>
    <t>I-01.04: ממשק צפי אספקה נכנסת ומשלוח</t>
  </si>
  <si>
    <t>I-01.05: הזמנות/אספקה נכנסת</t>
  </si>
  <si>
    <t>I-01.06: פעולות ערך מוסף</t>
  </si>
  <si>
    <t>I-01.07: יצירה ופירוק ערכות (קיטים)</t>
  </si>
  <si>
    <t>I-01.07.INT_Main.02</t>
  </si>
  <si>
    <t>I-01.07.INT_Main.03</t>
  </si>
  <si>
    <t>I-01.08: ממשק ראשי 8 - קבלה למלאי/ בקרת איכות/בחינה/QA</t>
  </si>
  <si>
    <t>I-01.08.INT_Main.02</t>
  </si>
  <si>
    <t>I-01.08.INT_Main.03</t>
  </si>
  <si>
    <t>I-01.09: אספקה נכנסת/קבלה למלאי</t>
  </si>
  <si>
    <t>I-01.09.INT_Main.02</t>
  </si>
  <si>
    <t>I-01.09.INT_Main.03</t>
  </si>
  <si>
    <t>I-01.09.INT_Main.04</t>
  </si>
  <si>
    <t>I-01.09.INT_Main.05</t>
  </si>
  <si>
    <t>I-01.10: ניהול מלאי/טיפול בפג"תים</t>
  </si>
  <si>
    <t>01.06.INT, 01.17.INT, 02.21.INT, 01.02.INT, 01.15.INT</t>
  </si>
  <si>
    <t>I-01.11: גריטה,החזרה לספקים ומכירת מלאי</t>
  </si>
  <si>
    <t>01.12.INT, 02.24.INT</t>
  </si>
  <si>
    <t>5.3.1</t>
  </si>
  <si>
    <t>I-01.12: הזמנות/אספקה יוצאת</t>
  </si>
  <si>
    <t>01.15.INT, 01.17.INT, 02.02.INT, 02.18.INT, 01.15.INT, 07.01.INT</t>
  </si>
  <si>
    <t>I-01.12.INT_Main.02</t>
  </si>
  <si>
    <t>I-01.12.INT_Main.03</t>
  </si>
  <si>
    <t>I-01.12.INT_Main.04</t>
  </si>
  <si>
    <t>I-01.12.INT_Main.05</t>
  </si>
  <si>
    <t>I-01.12.INT_Main.06</t>
  </si>
  <si>
    <t>I-01.13: הזמנות/אספקה יוצאת</t>
  </si>
  <si>
    <t>02.02.INT, 02.24.INT, 02.18.INT</t>
  </si>
  <si>
    <t>I-01.14: הזמנות/אספקה יוצאת</t>
  </si>
  <si>
    <t>02.18.INT, 02.02.INT, 07.01.INT, 02.06.INT</t>
  </si>
  <si>
    <t>I-01.14.INT_Main.02</t>
  </si>
  <si>
    <t>I-01.15: הזמנות/אספקה יוצאת POD</t>
  </si>
  <si>
    <t>02.18.INT, 02.02.INT, 07.01.INT, 02.06.INT, 02.24.INT</t>
  </si>
  <si>
    <t>I-01.15.INT_Main.02</t>
  </si>
  <si>
    <t>I-01.15.INT_Main.03</t>
  </si>
  <si>
    <t>I-01.15.INT_Main.04</t>
  </si>
  <si>
    <t>I-01.15.INT_Main.05</t>
  </si>
  <si>
    <t>I-01.15.INT_Main.06</t>
  </si>
  <si>
    <t>I-01.15.INT_Main.07</t>
  </si>
  <si>
    <t>I-01.15.INT_Main.08</t>
  </si>
  <si>
    <t>I-01.15.INT_Main.09</t>
  </si>
  <si>
    <t>I-01.15.INT_Main.10</t>
  </si>
  <si>
    <t>I-01.16: ספירות</t>
  </si>
  <si>
    <t>01.11.INT, 01.03.INT, 01.16.INT, 01.17.INT</t>
  </si>
  <si>
    <t>I-01.16.INT_Main.02</t>
  </si>
  <si>
    <t>I-01.17: דוחות תפעוליים</t>
  </si>
  <si>
    <t>I-01.17.INT_Main.02</t>
  </si>
  <si>
    <t>I-01.17.INT_Main.03</t>
  </si>
  <si>
    <t>I-01.17.INT_Main.04</t>
  </si>
  <si>
    <t>I-01.17.INT_Main.05</t>
  </si>
  <si>
    <t>I-01.17.INT_Main.06</t>
  </si>
  <si>
    <t>I-01.17.INT_Main.07</t>
  </si>
  <si>
    <t>I-01.17.INT_Main.08</t>
  </si>
  <si>
    <t>I-01.17.INT_Main.09</t>
  </si>
  <si>
    <t>I-01.17.INT_Main.10</t>
  </si>
  <si>
    <t>I-01.17.INT_Main.11</t>
  </si>
  <si>
    <t>I-01.17.INT_Main.12</t>
  </si>
  <si>
    <t>I-01.17.INT_Main.13</t>
  </si>
  <si>
    <t>I-01.17.INT_Main.14</t>
  </si>
  <si>
    <t>I-01.17.INT_Main.15</t>
  </si>
  <si>
    <t>I-01.17.INT_Main.16</t>
  </si>
  <si>
    <t>I-01.17.INT_Main.17</t>
  </si>
  <si>
    <t>I-01.17.INT_Main.18</t>
  </si>
  <si>
    <t>I-01.17.INT_Main.19</t>
  </si>
  <si>
    <t>I-01.17.INT_Main.20</t>
  </si>
  <si>
    <t>I-01.17.INT_Main.21</t>
  </si>
  <si>
    <t>I-01.17.INT_Main.22</t>
  </si>
  <si>
    <t>לוח מחוונים KPI, BI</t>
  </si>
  <si>
    <t>01.01.INT, 02.06.INT, 02.04.INT, 02.11.INT, 02.13.INT, 02.12.INT, 01.17.INT</t>
  </si>
  <si>
    <t>01.01.INT, 02.06.INT, 02.04.INT, 02.11.INT, 02.12.INT, 06.02.INT</t>
  </si>
  <si>
    <t>01.02.INT, 01.04.INT, 01.05.INT, 01.06.INT, 01.11.INT, 01.15.INT, 01.17.INT, 02.18.INT, 02.23.INT, 02.21.INT, 01.16.INT, 01.03.INT</t>
  </si>
  <si>
    <t>01.02.INT, 02.21.INT, 01.17.INT, 06.02.INT, 01.04.INT, 01.15.INT, 01.03.INT</t>
  </si>
  <si>
    <t>01.01.INT, 02.06.INT, 01.03.INT, 01.17.INT</t>
  </si>
  <si>
    <t>02.06.INT, 10.06.INT, 01.06.INT, 01.03.INT</t>
  </si>
  <si>
    <t>I-01.18: לוח מחוונים KPI, BI</t>
  </si>
  <si>
    <t>function_requirement_reference</t>
  </si>
  <si>
    <t>f_primary</t>
  </si>
  <si>
    <t>f_primary_name</t>
  </si>
  <si>
    <t>f_#</t>
  </si>
  <si>
    <t>f_name</t>
  </si>
  <si>
    <t>Main_Name</t>
  </si>
  <si>
    <t>Second_Name</t>
  </si>
  <si>
    <t>Major</t>
  </si>
  <si>
    <t>Second</t>
  </si>
  <si>
    <t>f2_#</t>
  </si>
  <si>
    <t>גל</t>
  </si>
  <si>
    <t>מורן</t>
  </si>
  <si>
    <t>יורם</t>
  </si>
  <si>
    <t>39</t>
  </si>
  <si>
    <t>01.12: גריטות והשמדות</t>
  </si>
  <si>
    <t>06.02: ממשק נתוני קטלוג לזכיין</t>
  </si>
  <si>
    <t>06.03: שינויים במערכות הקטלוג</t>
  </si>
  <si>
    <t>רועי</t>
  </si>
  <si>
    <t>I-01.18.INT_Main.02</t>
  </si>
  <si>
    <t>I-01.18.INT_Main.03</t>
  </si>
  <si>
    <t>I-01.18.INT_Main.04</t>
  </si>
  <si>
    <t>I-01.18.INT_Main.05</t>
  </si>
  <si>
    <t>I-01.18.INT_Main.06</t>
  </si>
  <si>
    <t>I-01.18.INT_Main.07</t>
  </si>
  <si>
    <t>I-01.18.INT_Main.08</t>
  </si>
  <si>
    <t>I-01.18.INT_Main.09</t>
  </si>
  <si>
    <t>I-01.18.INT_Main.10</t>
  </si>
  <si>
    <t>I-01.18.INT_Main.11</t>
  </si>
  <si>
    <t>I-01.18.INT_Main.12</t>
  </si>
  <si>
    <t>I-01.18.INT_Main.13</t>
  </si>
  <si>
    <t>I-01.18.INT_Main.14</t>
  </si>
  <si>
    <t>I-01.18.INT_Main.15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</si>
</sst>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
    <numFmt numFmtId="178" formatCode="dd/mm/yyyy"/>
  </numFmts>
  <fonts count="17">
    <font>
      <sz val="11"/>
      <color theme="1"/>
      <name val="Calibri"/>
      <family val="2"/>
      <charset val="177"/>
      <scheme val="minor"/>
    </font>
    <font>
      <sz val="10"/>
      <color theme="1"/>
      <name val="Arial"/>
      <family val="2"/>
    </font>
    <font>
      <sz val="11"/>
      <color rgb="FF3F3F76"/>
      <name val="Calibri"/>
      <family val="2"/>
      <scheme val="minor"/>
    </font>
    <font>
      <sz val="11"/>
      <color theme="1"/>
      <name val="Courier New"/>
      <family val="3"/>
    </font>
    <font>
      <sz val="11"/>
      <color indexed="8"/>
      <name val="Calibri"/>
      <family val="2"/>
    </font>
    <font>
      <sz val="11"/>
      <name val="Calibri"/>
      <family val="2"/>
      <scheme val="minor"/>
    </font>
    <font>
      <sz val="10"/>
      <color theme="1"/>
      <name val="Calibri"/>
      <family val="2"/>
      <scheme val="minor"/>
    </font>
    <font>
      <sz val="11"/>
      <color rgb="FF9C0006"/>
      <name val="Calibri"/>
      <family val="2"/>
      <scheme val="minor"/>
    </font>
    <font>
      <sz val="12"/>
      <color theme="1"/>
      <name val="Courier New"/>
      <family val="3"/>
    </font>
    <font>
      <sz val="10"/>
      <color rgb="FF000000"/>
      <name val="Heebo"/>
      <family val="2"/>
    </font>
    <font>
      <sz val="10"/>
      <color theme="1"/>
      <name val="Courier New"/>
      <family val="3"/>
    </font>
    <font>
      <sz val="9.8"/>
      <color rgb="FF9876AA"/>
      <name val="Courier New"/>
      <family val="3"/>
    </font>
    <font>
      <sz val="11"/>
      <color rgb="FF9C5700"/>
      <name val="Calibri"/>
      <family val="2"/>
      <scheme val="minor"/>
    </font>
    <font>
      <b/>
      <sz val="11"/>
      <color theme="1"/>
      <name val="Calibri"/>
      <family val="2"/>
      <scheme val="minor"/>
    </font>
    <font>
      <sz val="11"/>
      <color rgb="FF3F3F76"/>
      <name val="Courier New"/>
      <family val="3"/>
    </font>
    <font>
      <b/>
      <sz val="11"/>
      <color theme="1"/>
      <name val="Courier New"/>
      <family val="3"/>
    </font>
    <font>
      <b/>
      <sz val="11"/>
      <color theme="0"/>
      <name val="Calibri"/>
      <family val="2"/>
      <charset val="177"/>
      <scheme val="minor"/>
    </font>
  </fonts>
  <fills count="9">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BFBFBF"/>
        <bgColor indexed="64"/>
      </patternFill>
    </fill>
    <fill>
      <patternFill patternType="solid">
        <fgColor rgb="FFFFFF00"/>
        <bgColor indexed="64"/>
      </patternFill>
    </fill>
    <fill>
      <patternFill patternType="solid">
        <fgColor theme="0" tint="-0.04997"/>
        <bgColor indexed="64"/>
      </patternFill>
    </fill>
    <fill>
      <patternFill patternType="solid">
        <fgColor theme="4"/>
        <bgColor indexed="64"/>
      </patternFill>
    </fill>
  </fills>
  <borders count="18">
    <border>
      <left/>
      <right/>
      <top/>
      <bottom/>
      <diagonal/>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ttom/>
    </border>
    <border>
      <left/>
      <right/>
      <top style="medium">
        <color auto="1"/>
      </top>
      <bottom/>
    </border>
    <border>
      <left/>
      <right/>
      <top/>
      <bottom style="medium">
        <color auto="1"/>
      </bottom>
    </border>
    <border>
      <left style="thin">
        <color theme="4" tint="0.39998"/>
      </left>
      <right/>
      <top style="thin">
        <color theme="4" tint="0.39998"/>
      </top>
      <bottom style="thin">
        <color theme="4" tint="0.39998"/>
      </bottom>
    </border>
    <border>
      <left/>
      <right/>
      <top style="thin">
        <color theme="6" tint="0.39998"/>
      </top>
      <bottom style="thin">
        <color theme="6" tint="0.39998"/>
      </bottom>
    </border>
    <border>
      <left/>
      <right style="thin">
        <color theme="4" tint="-0.24993"/>
      </right>
      <top/>
      <bottom style="thin">
        <color theme="4" tint="-0.24993"/>
      </bottom>
    </border>
    <border>
      <left style="thin">
        <color theme="4" tint="-0.24993"/>
      </left>
      <right style="thin">
        <color theme="4" tint="-0.24993"/>
      </right>
      <top/>
      <bottom style="thin">
        <color theme="4" tint="-0.24993"/>
      </bottom>
    </border>
    <border>
      <left style="thin">
        <color theme="4" tint="-0.24993"/>
      </left>
      <right/>
      <top/>
      <bottom style="thin">
        <color theme="4" tint="-0.24993"/>
      </bottom>
    </border>
    <border>
      <left/>
      <right style="thin">
        <color theme="4" tint="-0.24993"/>
      </right>
      <top style="thin">
        <color theme="4" tint="-0.24993"/>
      </top>
      <bottom style="thin">
        <color theme="4" tint="-0.24993"/>
      </bottom>
    </border>
    <border>
      <left style="thin">
        <color theme="4" tint="-0.24993"/>
      </left>
      <right style="thin">
        <color theme="4" tint="-0.24993"/>
      </right>
      <top style="thin">
        <color theme="4" tint="-0.24993"/>
      </top>
      <bottom style="thin">
        <color theme="4" tint="-0.24993"/>
      </bottom>
    </border>
    <border>
      <left style="thin">
        <color theme="4" tint="-0.24993"/>
      </left>
      <right/>
      <top style="thin">
        <color theme="4" tint="-0.24993"/>
      </top>
      <bottom style="thin">
        <color theme="4" tint="-0.24993"/>
      </bottom>
    </border>
    <border>
      <left/>
      <right style="thin">
        <color theme="4" tint="-0.24993"/>
      </right>
      <top style="thin">
        <color theme="4" tint="-0.24993"/>
      </top>
      <bottom/>
    </border>
    <border>
      <left style="thin">
        <color theme="4" tint="-0.24993"/>
      </left>
      <right style="thin">
        <color theme="4" tint="-0.24993"/>
      </right>
      <top style="thin">
        <color theme="4" tint="-0.24993"/>
      </top>
      <bottom/>
    </border>
    <border>
      <left style="thin">
        <color theme="4" tint="-0.24993"/>
      </left>
      <right/>
      <top style="thin">
        <color theme="4" tint="-0.24993"/>
      </top>
      <bottom/>
    </border>
    <border>
      <left style="thin">
        <color theme="4" tint="0.39998"/>
      </left>
      <right/>
      <top style="thin">
        <color theme="4" tint="0.39998"/>
      </top>
      <bottom/>
    </border>
    <border>
      <left/>
      <right style="thin">
        <color theme="4" tint="0.39998"/>
      </right>
      <top style="thin">
        <color theme="4" tint="0.39998"/>
      </top>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1" applyNumberFormat="0" applyAlignment="0" applyProtection="0"/>
    <xf numFmtId="0" fontId="7" fillId="3" borderId="0" applyNumberFormat="0" applyBorder="0" applyAlignment="0" applyProtection="0"/>
    <xf numFmtId="0" fontId="12" fillId="4" borderId="0" applyNumberFormat="0" applyBorder="0" applyAlignment="0" applyProtection="0"/>
  </cellStyleXfs>
  <cellXfs count="241">
    <xf numFmtId="0" fontId="0" fillId="0" borderId="0" xfId="0"/>
    <xf numFmtId="0" fontId="0" fillId="0" borderId="0" xfId="0" applyAlignment="1">
      <alignment horizontal="center" vertical="center" wrapText="1"/>
    </xf>
    <xf numFmtId="0" fontId="0" fillId="0" borderId="0" xfId="0" applyAlignment="1">
      <alignment horizontal="center" readingOrder="2"/>
    </xf>
    <xf numFmtId="49" fontId="3" fillId="0" borderId="0" xfId="0" applyNumberFormat="1" applyFont="1" applyAlignment="1">
      <alignment horizontal="right" vertical="center" readingOrder="2"/>
    </xf>
    <xf numFmtId="0" fontId="3" fillId="0" borderId="0" xfId="0" applyFont="1"/>
    <xf numFmtId="0" fontId="3" fillId="0" borderId="0" xfId="0" applyFont="1" applyAlignment="1">
      <alignment horizontal="center"/>
    </xf>
    <xf numFmtId="0" fontId="2" fillId="2" borderId="1" xfId="20" applyAlignment="1">
      <alignment horizontal="center"/>
    </xf>
    <xf numFmtId="0" fontId="2" fillId="2" borderId="2" xfId="20" applyBorder="1" applyAlignment="1">
      <alignment horizontal="center"/>
    </xf>
    <xf numFmtId="0" fontId="0" fillId="0" borderId="0" xfId="0" applyFill="1" applyBorder="1"/>
    <xf numFmtId="49" fontId="0" fillId="0" borderId="0" xfId="0" applyNumberFormat="1" applyBorder="1" applyAlignment="1">
      <alignment horizontal="center" readingOrder="2"/>
    </xf>
    <xf numFmtId="49" fontId="3" fillId="0" borderId="0" xfId="0" applyNumberFormat="1" applyFont="1" applyBorder="1" applyAlignment="1">
      <alignment horizontal="right" vertical="center" readingOrder="2"/>
    </xf>
    <xf numFmtId="0" fontId="6" fillId="0" borderId="0" xfId="0" applyFont="1" applyBorder="1" applyAlignment="1">
      <alignment horizontal="center" vertical="center" wrapText="1" readingOrder="2"/>
    </xf>
    <xf numFmtId="0" fontId="6" fillId="0" borderId="0" xfId="0" applyFont="1" applyBorder="1" applyAlignment="1">
      <alignment horizontal="right" vertical="center" wrapText="1" readingOrder="2"/>
    </xf>
    <xf numFmtId="0" fontId="6" fillId="0" borderId="0" xfId="0" applyFont="1" applyBorder="1" applyAlignment="1">
      <alignment horizontal="left" vertical="center" wrapText="1" readingOrder="1"/>
    </xf>
    <xf numFmtId="0" fontId="6" fillId="0" borderId="0" xfId="0" applyFont="1" applyBorder="1" applyAlignment="1">
      <alignment horizontal="right" vertical="center"/>
    </xf>
    <xf numFmtId="0" fontId="6" fillId="0" borderId="0" xfId="0" applyFont="1" applyAlignment="1">
      <alignment horizontal="right" vertical="center" readingOrder="2"/>
    </xf>
    <xf numFmtId="0" fontId="6" fillId="0" borderId="0" xfId="0" applyFont="1" applyAlignment="1">
      <alignment horizontal="right" vertical="center"/>
    </xf>
    <xf numFmtId="0" fontId="0" fillId="0" borderId="0" xfId="0" applyAlignment="1">
      <alignment vertical="center" wrapText="1"/>
    </xf>
    <xf numFmtId="14" fontId="0" fillId="0" borderId="0" xfId="0" applyNumberFormat="1" applyAlignment="1">
      <alignment vertical="center" wrapText="1"/>
    </xf>
    <xf numFmtId="0" fontId="0" fillId="0" borderId="0" xfId="0" applyAlignment="1">
      <alignment horizontal="right" vertical="center" wrapText="1"/>
    </xf>
    <xf numFmtId="0" fontId="4" fillId="0" borderId="0" xfId="0" applyNumberFormat="1" applyFont="1" applyFill="1" applyAlignment="1" applyProtection="1">
      <alignment vertical="center" wrapText="1"/>
      <protection/>
    </xf>
    <xf numFmtId="14" fontId="0" fillId="0" borderId="0" xfId="0" applyNumberFormat="1" applyAlignment="1">
      <alignment horizontal="center" vertical="center" wrapText="1"/>
    </xf>
    <xf numFmtId="49" fontId="0" fillId="0" borderId="0" xfId="0" applyNumberFormat="1" applyAlignment="1">
      <alignment horizontal="right" vertical="center" wrapText="1" indent="1" readingOrder="2"/>
    </xf>
    <xf numFmtId="49" fontId="4" fillId="0" borderId="0" xfId="0" applyNumberFormat="1" applyFont="1" applyFill="1" applyAlignment="1" applyProtection="1">
      <alignment horizontal="right" vertical="center" wrapText="1" indent="1" readingOrder="2"/>
      <protection/>
    </xf>
    <xf numFmtId="0" fontId="0" fillId="0" borderId="0" xfId="0" applyAlignment="1">
      <alignment horizontal="right" vertical="center" wrapText="1" indent="1"/>
    </xf>
    <xf numFmtId="14" fontId="0" fillId="0" borderId="0" xfId="0" applyNumberFormat="1" applyAlignment="1">
      <alignment horizontal="right" vertical="center" wrapText="1" indent="1"/>
    </xf>
    <xf numFmtId="0" fontId="0" fillId="0" borderId="0" xfId="0" applyAlignment="1">
      <alignment horizontal="center"/>
    </xf>
    <xf numFmtId="0" fontId="8" fillId="0" borderId="3" xfId="0" applyFont="1" applyBorder="1" applyAlignment="1">
      <alignment horizontal="right" readingOrder="2"/>
    </xf>
    <xf numFmtId="0" fontId="8" fillId="0" borderId="0" xfId="0" applyFont="1" applyBorder="1" applyAlignment="1">
      <alignment horizontal="right" readingOrder="2"/>
    </xf>
    <xf numFmtId="0" fontId="8" fillId="0" borderId="4" xfId="0" applyFont="1" applyBorder="1" applyAlignment="1">
      <alignment horizontal="right" readingOrder="2"/>
    </xf>
    <xf numFmtId="14" fontId="0" fillId="0" borderId="0" xfId="0" applyNumberFormat="1"/>
    <xf numFmtId="49" fontId="6" fillId="5" borderId="0" xfId="0" applyNumberFormat="1" applyFont="1" applyFill="1" applyBorder="1" applyAlignment="1">
      <alignment horizontal="center" vertical="center" wrapText="1" readingOrder="1"/>
    </xf>
    <xf numFmtId="49" fontId="6" fillId="5" borderId="0" xfId="0" applyNumberFormat="1"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1"/>
    </xf>
    <xf numFmtId="14" fontId="6" fillId="5" borderId="0" xfId="0" applyNumberFormat="1" applyFont="1" applyFill="1" applyBorder="1" applyAlignment="1">
      <alignment horizontal="center" vertical="center" wrapText="1" readingOrder="2"/>
    </xf>
    <xf numFmtId="0" fontId="0" fillId="0" borderId="0" xfId="0" applyFont="1" applyAlignment="1">
      <alignment horizontal="center" vertical="center" wrapText="1"/>
    </xf>
    <xf numFmtId="49" fontId="6" fillId="0" borderId="0" xfId="0" applyNumberFormat="1" applyFont="1" applyBorder="1" applyAlignment="1">
      <alignment horizontal="center" vertical="center" wrapText="1" readingOrder="1"/>
    </xf>
    <xf numFmtId="0" fontId="6" fillId="0" borderId="0" xfId="0" applyFont="1" applyBorder="1" applyAlignment="1">
      <alignment horizontal="center" vertical="center" wrapText="1" readingOrder="1"/>
    </xf>
    <xf numFmtId="14" fontId="6" fillId="0" borderId="0" xfId="0" applyNumberFormat="1" applyFont="1" applyBorder="1" applyAlignment="1">
      <alignment horizontal="center" vertical="center" wrapText="1" readingOrder="2"/>
    </xf>
    <xf numFmtId="14"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14" fontId="0" fillId="0" borderId="0" xfId="0" applyNumberFormat="1" applyBorder="1" applyAlignment="1">
      <alignment horizontal="center" vertical="center"/>
    </xf>
    <xf numFmtId="0" fontId="5" fillId="0" borderId="0" xfId="0" applyFont="1" applyBorder="1" applyAlignment="1">
      <alignment horizontal="center" vertical="center"/>
    </xf>
    <xf numFmtId="0" fontId="2" fillId="2" borderId="0" xfId="20" applyBorder="1" applyAlignment="1">
      <alignment horizontal="center"/>
    </xf>
    <xf numFmtId="49" fontId="0" fillId="0" borderId="0" xfId="0" applyNumberFormat="1" applyAlignment="1">
      <alignment horizontal="center" vertical="center" wrapText="1"/>
    </xf>
    <xf numFmtId="0" fontId="0" fillId="0" borderId="0" xfId="0" applyBorder="1" applyAlignment="1">
      <alignment horizontal="center"/>
    </xf>
    <xf numFmtId="0" fontId="0" fillId="0" borderId="0" xfId="0" applyAlignment="1">
      <alignment horizontal="right" vertical="center" readingOrder="2"/>
    </xf>
    <xf numFmtId="49" fontId="0" fillId="0" borderId="0" xfId="0" applyNumberFormat="1"/>
    <xf numFmtId="49" fontId="0" fillId="0" borderId="0" xfId="0" applyNumberFormat="1" applyBorder="1" applyAlignment="1">
      <alignment horizontal="center"/>
    </xf>
    <xf numFmtId="0" fontId="10" fillId="0" borderId="0" xfId="0" applyFont="1" applyBorder="1" applyAlignment="1">
      <alignment horizontal="left" vertical="center" wrapText="1" readingOrder="1"/>
    </xf>
    <xf numFmtId="0" fontId="3" fillId="0" borderId="0" xfId="0" applyFont="1" applyAlignment="1">
      <alignment horizontal="left" vertical="center" wrapText="1" readingOrder="1"/>
    </xf>
    <xf numFmtId="0" fontId="6" fillId="5" borderId="0" xfId="0" applyFont="1" applyFill="1" applyBorder="1" applyAlignment="1">
      <alignment horizontal="center" vertical="center"/>
    </xf>
    <xf numFmtId="0" fontId="6" fillId="5" borderId="0" xfId="0" applyFont="1" applyFill="1" applyBorder="1" applyAlignment="1">
      <alignment horizontal="center" vertical="center" readingOrder="2"/>
    </xf>
    <xf numFmtId="0" fontId="6" fillId="0" borderId="0" xfId="0" applyFont="1" applyBorder="1" applyAlignment="1">
      <alignment horizontal="right" vertical="center" readingOrder="2"/>
    </xf>
    <xf numFmtId="0" fontId="6" fillId="6" borderId="0" xfId="0" applyFont="1" applyFill="1" applyBorder="1" applyAlignment="1">
      <alignment horizontal="right" vertical="center"/>
    </xf>
    <xf numFmtId="0" fontId="6" fillId="6" borderId="0" xfId="0" applyFont="1" applyFill="1" applyBorder="1" applyAlignment="1">
      <alignment horizontal="right" vertical="center"/>
    </xf>
    <xf numFmtId="0" fontId="2" fillId="2" borderId="2" xfId="20" applyBorder="1" applyAlignment="1">
      <alignment horizontal="center" vertical="center" wrapText="1"/>
    </xf>
    <xf numFmtId="49" fontId="10" fillId="5" borderId="0" xfId="0" applyNumberFormat="1" applyFont="1" applyFill="1" applyBorder="1" applyAlignment="1">
      <alignment horizontal="center" vertical="center" wrapText="1" readingOrder="1"/>
    </xf>
    <xf numFmtId="1" fontId="6" fillId="5" borderId="0" xfId="0" applyNumberFormat="1" applyFont="1" applyFill="1" applyBorder="1" applyAlignment="1">
      <alignment horizontal="center" vertical="center" wrapText="1" readingOrder="1"/>
    </xf>
    <xf numFmtId="1" fontId="6" fillId="0" borderId="0" xfId="0" applyNumberFormat="1" applyFont="1" applyBorder="1" applyAlignment="1">
      <alignment horizontal="center" vertical="center" wrapText="1" readingOrder="1"/>
    </xf>
    <xf numFmtId="1" fontId="0" fillId="0" borderId="0" xfId="0" applyNumberFormat="1" applyFont="1" applyAlignment="1">
      <alignment horizontal="center" vertical="center" wrapText="1" readingOrder="1"/>
    </xf>
    <xf numFmtId="0" fontId="6" fillId="7" borderId="0" xfId="0" applyFont="1" applyFill="1" applyBorder="1" applyAlignment="1">
      <alignment horizontal="center" vertical="center" wrapText="1" readingOrder="1"/>
    </xf>
    <xf numFmtId="1" fontId="6" fillId="7" borderId="0" xfId="0" applyNumberFormat="1" applyFont="1" applyFill="1" applyBorder="1" applyAlignment="1">
      <alignment horizontal="center" vertical="center" wrapText="1" readingOrder="1"/>
    </xf>
    <xf numFmtId="0" fontId="6" fillId="7" borderId="0" xfId="0" applyFont="1" applyFill="1" applyBorder="1" applyAlignment="1">
      <alignment horizontal="right" vertical="center" wrapText="1" readingOrder="2"/>
    </xf>
    <xf numFmtId="0" fontId="6" fillId="7" borderId="0" xfId="0" applyFont="1" applyFill="1" applyAlignment="1">
      <alignment horizontal="right" vertical="center"/>
    </xf>
    <xf numFmtId="0" fontId="3" fillId="0" borderId="0" xfId="0" applyFont="1" applyAlignment="1">
      <alignment horizontal="right" readingOrder="2"/>
    </xf>
    <xf numFmtId="0" fontId="3" fillId="0" borderId="0" xfId="0" applyFont="1" applyAlignment="1">
      <alignment horizontal="right" vertical="center" readingOrder="2"/>
    </xf>
    <xf numFmtId="0" fontId="10" fillId="5" borderId="0" xfId="0" applyFont="1" applyFill="1" applyBorder="1" applyAlignment="1">
      <alignment horizontal="center" vertical="center" readingOrder="2"/>
    </xf>
    <xf numFmtId="0" fontId="3" fillId="0" borderId="5" xfId="0" applyFont="1" applyBorder="1" applyAlignment="1">
      <alignment/>
    </xf>
    <xf numFmtId="9" fontId="6" fillId="5" borderId="0" xfId="15" applyFont="1" applyFill="1" applyBorder="1" applyAlignment="1">
      <alignment horizontal="center" vertical="center" wrapText="1" readingOrder="2"/>
    </xf>
    <xf numFmtId="9" fontId="0" fillId="0" borderId="0" xfId="15" applyFont="1" applyAlignment="1">
      <alignment horizontal="center" vertical="center" wrapText="1"/>
    </xf>
    <xf numFmtId="0" fontId="6" fillId="0" borderId="0" xfId="0" applyFont="1" applyAlignment="1">
      <alignment horizontal="right" vertical="center" wrapText="1" readingOrder="2"/>
    </xf>
    <xf numFmtId="0" fontId="0" fillId="0" borderId="0" xfId="0" applyAlignment="1">
      <alignment horizontal="right" vertical="center" wrapText="1" readingOrder="2"/>
    </xf>
    <xf numFmtId="0" fontId="3" fillId="0" borderId="0" xfId="0" applyFont="1" applyAlignment="1">
      <alignment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7" borderId="0" xfId="0" applyFont="1" applyFill="1" applyAlignment="1">
      <alignment horizontal="center" vertical="center" wrapText="1"/>
    </xf>
    <xf numFmtId="14" fontId="0" fillId="7" borderId="0" xfId="0" applyNumberFormat="1" applyFont="1" applyFill="1" applyAlignment="1">
      <alignment horizontal="center" vertical="center" wrapText="1"/>
    </xf>
    <xf numFmtId="49" fontId="0" fillId="0" borderId="0" xfId="0" applyNumberFormat="1" applyFont="1" applyAlignment="1">
      <alignment horizontal="center" vertical="center" wrapText="1" readingOrder="1"/>
    </xf>
    <xf numFmtId="1" fontId="0" fillId="0" borderId="0" xfId="0" applyNumberFormat="1" applyFont="1" applyAlignment="1">
      <alignment horizontal="center" vertical="center" wrapText="1" readingOrder="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49" fontId="0" fillId="0" borderId="0" xfId="0" applyNumberFormat="1" applyFont="1" applyAlignment="1">
      <alignment horizontal="center" vertical="center" wrapText="1"/>
    </xf>
    <xf numFmtId="9" fontId="0" fillId="0" borderId="0" xfId="0" applyNumberFormat="1"/>
    <xf numFmtId="0" fontId="0" fillId="0" borderId="0" xfId="0" applyFont="1" applyFill="1" applyBorder="1" applyAlignment="1">
      <alignment horizontal="center" vertical="center" wrapText="1"/>
    </xf>
    <xf numFmtId="0" fontId="0" fillId="0" borderId="0" xfId="0" applyBorder="1" applyAlignment="1">
      <alignment horizontal="center" vertical="center"/>
    </xf>
    <xf numFmtId="49" fontId="3" fillId="0" borderId="6" xfId="0" applyNumberFormat="1" applyFont="1" applyBorder="1" applyAlignment="1">
      <alignment horizontal="right" vertical="center" readingOrder="2"/>
    </xf>
    <xf numFmtId="0" fontId="0" fillId="0" borderId="0" xfId="0" applyFont="1" applyAlignment="1">
      <alignment horizontal="left" vertical="center" wrapText="1" readingOrder="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2" fillId="2" borderId="1" xfId="20" applyNumberFormat="1" applyAlignment="1">
      <alignment horizontal="center" vertical="center" wrapText="1"/>
    </xf>
    <xf numFmtId="49" fontId="2" fillId="2" borderId="2" xfId="20" applyNumberFormat="1" applyBorder="1" applyAlignment="1">
      <alignment horizontal="center" vertical="center" wrapText="1"/>
    </xf>
    <xf numFmtId="49" fontId="0" fillId="0" borderId="0" xfId="0" applyNumberFormat="1" applyFont="1" applyFill="1" applyBorder="1" applyAlignment="1">
      <alignment horizontal="center" vertical="center" wrapText="1"/>
    </xf>
    <xf numFmtId="2" fontId="14" fillId="2" borderId="2" xfId="20" applyNumberFormat="1" applyFont="1" applyBorder="1" applyAlignment="1">
      <alignment horizontal="center" vertical="center" wrapText="1"/>
    </xf>
    <xf numFmtId="49" fontId="2" fillId="2" borderId="7" xfId="20" applyNumberFormat="1" applyBorder="1" applyAlignment="1">
      <alignment horizontal="center" vertical="center" wrapText="1" readingOrder="1"/>
    </xf>
    <xf numFmtId="49" fontId="2" fillId="2" borderId="8" xfId="20" applyNumberFormat="1" applyBorder="1" applyAlignment="1">
      <alignment horizontal="center" vertical="center" wrapText="1" readingOrder="1"/>
    </xf>
    <xf numFmtId="0" fontId="2" fillId="2" borderId="8" xfId="20" applyBorder="1" applyAlignment="1">
      <alignment horizontal="center" vertical="center" wrapText="1" readingOrder="1"/>
    </xf>
    <xf numFmtId="14" fontId="2" fillId="2" borderId="8" xfId="20" applyNumberFormat="1" applyBorder="1" applyAlignment="1">
      <alignment horizontal="center" vertical="center" wrapText="1" readingOrder="1"/>
    </xf>
    <xf numFmtId="14" fontId="2" fillId="2" borderId="8" xfId="20" applyNumberFormat="1" applyBorder="1" applyAlignment="1">
      <alignment horizontal="center" vertical="center" readingOrder="1"/>
    </xf>
    <xf numFmtId="49" fontId="2" fillId="2" borderId="8" xfId="20" applyNumberFormat="1" applyBorder="1" applyAlignment="1">
      <alignment horizontal="center" vertical="center" readingOrder="1"/>
    </xf>
    <xf numFmtId="0" fontId="2" fillId="2" borderId="8" xfId="20" applyBorder="1" applyAlignment="1">
      <alignment horizontal="center" vertical="center" readingOrder="2"/>
    </xf>
    <xf numFmtId="0" fontId="2" fillId="2" borderId="8" xfId="20" applyBorder="1" applyAlignment="1">
      <alignment horizontal="center" vertical="center" readingOrder="1"/>
    </xf>
    <xf numFmtId="0" fontId="2" fillId="2" borderId="9" xfId="20" applyBorder="1" applyAlignment="1">
      <alignment horizontal="center" vertical="center" readingOrder="1"/>
    </xf>
    <xf numFmtId="49" fontId="0" fillId="0" borderId="10" xfId="0" applyNumberFormat="1" applyBorder="1" applyAlignment="1">
      <alignment horizontal="center" vertical="center" wrapText="1"/>
    </xf>
    <xf numFmtId="49" fontId="0" fillId="0" borderId="11" xfId="0" applyNumberFormat="1" applyFill="1" applyBorder="1" applyAlignment="1">
      <alignment horizontal="right" vertical="center" wrapText="1" indent="1" readingOrder="2"/>
    </xf>
    <xf numFmtId="49" fontId="5" fillId="0" borderId="11" xfId="22" applyNumberFormat="1" applyFont="1" applyFill="1" applyBorder="1" applyAlignment="1">
      <alignment horizontal="right" vertical="center" wrapText="1" indent="1" readingOrder="2"/>
    </xf>
    <xf numFmtId="0" fontId="0" fillId="0" borderId="11" xfId="0" applyBorder="1" applyAlignment="1">
      <alignment horizontal="center" vertical="center" wrapText="1"/>
    </xf>
    <xf numFmtId="0" fontId="0" fillId="0" borderId="11" xfId="0" applyBorder="1" applyAlignment="1">
      <alignment horizontal="right" vertical="center" wrapText="1" indent="1" readingOrder="2"/>
    </xf>
    <xf numFmtId="0" fontId="0" fillId="0" borderId="11" xfId="0" applyBorder="1" applyAlignment="1">
      <alignment horizontal="right" vertical="center" wrapText="1" indent="1"/>
    </xf>
    <xf numFmtId="14" fontId="5" fillId="0" borderId="11" xfId="21" applyNumberFormat="1" applyFont="1" applyFill="1" applyBorder="1" applyAlignment="1">
      <alignment horizontal="right" vertical="center" wrapText="1" indent="1"/>
    </xf>
    <xf numFmtId="14"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center" vertical="center" wrapText="1"/>
      <protection/>
    </xf>
    <xf numFmtId="14" fontId="0" fillId="0" borderId="11" xfId="0" applyNumberFormat="1" applyBorder="1" applyAlignment="1">
      <alignment horizontal="center" vertical="center" wrapText="1"/>
    </xf>
    <xf numFmtId="14" fontId="0" fillId="0" borderId="11" xfId="0" applyNumberFormat="1" applyBorder="1" applyAlignment="1">
      <alignment vertical="center" wrapText="1"/>
    </xf>
    <xf numFmtId="49" fontId="0" fillId="0" borderId="11" xfId="0" applyNumberFormat="1" applyBorder="1" applyAlignment="1">
      <alignment horizontal="center" vertical="center" wrapText="1"/>
    </xf>
    <xf numFmtId="0" fontId="0" fillId="0" borderId="11" xfId="0" applyBorder="1" applyAlignment="1">
      <alignment horizontal="right" vertical="center" readingOrder="2"/>
    </xf>
    <xf numFmtId="0" fontId="0" fillId="0" borderId="11" xfId="0" applyBorder="1" applyAlignment="1">
      <alignment vertical="center" wrapText="1"/>
    </xf>
    <xf numFmtId="0" fontId="4" fillId="0" borderId="11" xfId="0" applyNumberFormat="1" applyFont="1" applyFill="1" applyBorder="1" applyAlignment="1" applyProtection="1">
      <alignment horizontal="center" vertical="center" wrapText="1"/>
      <protection/>
    </xf>
    <xf numFmtId="0" fontId="0" fillId="0" borderId="12" xfId="0" applyBorder="1" applyAlignment="1">
      <alignment horizontal="center" vertical="center" wrapText="1"/>
    </xf>
    <xf numFmtId="49" fontId="5" fillId="0" borderId="11" xfId="0" applyNumberFormat="1" applyFont="1" applyFill="1" applyBorder="1" applyAlignment="1">
      <alignment horizontal="right" vertical="center" wrapText="1" indent="1" readingOrder="2"/>
    </xf>
    <xf numFmtId="14" fontId="5" fillId="0" borderId="11" xfId="0" applyNumberFormat="1" applyFont="1" applyFill="1" applyBorder="1" applyAlignment="1">
      <alignment horizontal="right" vertical="center" wrapText="1" indent="1"/>
    </xf>
    <xf numFmtId="0" fontId="5" fillId="0" borderId="11" xfId="0" applyFont="1" applyFill="1" applyBorder="1" applyAlignment="1">
      <alignment horizontal="right" vertical="center" wrapText="1" indent="1" readingOrder="2"/>
    </xf>
    <xf numFmtId="0" fontId="4" fillId="0" borderId="11" xfId="0" applyNumberFormat="1" applyFont="1" applyFill="1" applyBorder="1" applyAlignment="1" applyProtection="1">
      <alignment vertical="center" wrapText="1"/>
      <protection/>
    </xf>
    <xf numFmtId="49" fontId="3" fillId="0" borderId="11" xfId="0" applyNumberFormat="1" applyFont="1" applyFill="1" applyBorder="1" applyAlignment="1">
      <alignment horizontal="right" vertical="center" readingOrder="2"/>
    </xf>
    <xf numFmtId="0" fontId="9" fillId="0" borderId="11" xfId="0" applyFont="1" applyBorder="1" applyAlignment="1">
      <alignment horizontal="right" vertical="center" wrapText="1" indent="1" readingOrder="2"/>
    </xf>
    <xf numFmtId="0" fontId="9" fillId="0" borderId="11" xfId="0" applyFont="1" applyBorder="1" applyAlignment="1">
      <alignment horizontal="right" vertical="center" wrapText="1" indent="1"/>
    </xf>
    <xf numFmtId="0"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center"/>
      <protection/>
    </xf>
    <xf numFmtId="14" fontId="4" fillId="0" borderId="11" xfId="0" applyNumberFormat="1" applyFont="1" applyFill="1" applyBorder="1" applyAlignment="1" applyProtection="1">
      <alignment horizontal="right" vertical="center" wrapText="1" indent="1"/>
      <protection/>
    </xf>
    <xf numFmtId="14" fontId="4" fillId="0" borderId="11" xfId="0" applyNumberFormat="1" applyFont="1" applyFill="1" applyBorder="1" applyAlignment="1" applyProtection="1">
      <alignment horizontal="right" vertical="center" indent="1"/>
      <protection/>
    </xf>
    <xf numFmtId="14" fontId="4" fillId="0" borderId="11" xfId="0" applyNumberFormat="1" applyFont="1" applyFill="1" applyBorder="1" applyAlignment="1" applyProtection="1">
      <alignment horizontal="right" vertical="center" readingOrder="2"/>
      <protection/>
    </xf>
    <xf numFmtId="0" fontId="4" fillId="0" borderId="11" xfId="0" applyNumberFormat="1" applyFont="1" applyFill="1" applyBorder="1" applyAlignment="1" applyProtection="1">
      <alignment horizontal="right" vertical="center" readingOrder="2"/>
      <protection/>
    </xf>
    <xf numFmtId="0" fontId="0" fillId="0" borderId="11" xfId="0" applyNumberFormat="1" applyBorder="1" applyAlignment="1">
      <alignment vertical="center" wrapText="1"/>
    </xf>
    <xf numFmtId="49" fontId="0" fillId="0" borderId="13" xfId="0" applyNumberFormat="1" applyBorder="1" applyAlignment="1">
      <alignment horizontal="center" vertical="center" wrapText="1"/>
    </xf>
    <xf numFmtId="49" fontId="3" fillId="0" borderId="14" xfId="0" applyNumberFormat="1" applyFont="1" applyFill="1" applyBorder="1" applyAlignment="1">
      <alignment horizontal="right" vertical="center" readingOrder="2"/>
    </xf>
    <xf numFmtId="0" fontId="0" fillId="0" borderId="14" xfId="0" applyBorder="1" applyAlignment="1">
      <alignment horizontal="center" vertical="center" wrapText="1"/>
    </xf>
    <xf numFmtId="0" fontId="0" fillId="0" borderId="14" xfId="0" applyNumberFormat="1" applyBorder="1" applyAlignment="1">
      <alignment horizontal="right" vertical="center" wrapText="1" indent="1"/>
    </xf>
    <xf numFmtId="14" fontId="0" fillId="0" borderId="14" xfId="0" applyNumberFormat="1" applyBorder="1" applyAlignment="1">
      <alignment horizontal="right" vertical="center" wrapText="1" indent="1"/>
    </xf>
    <xf numFmtId="14" fontId="4" fillId="0" borderId="14" xfId="0" applyNumberFormat="1" applyFont="1" applyFill="1" applyBorder="1" applyAlignment="1" applyProtection="1">
      <alignment horizontal="center"/>
      <protection/>
    </xf>
    <xf numFmtId="14" fontId="4" fillId="0" borderId="14" xfId="0" applyNumberFormat="1" applyFont="1" applyFill="1" applyBorder="1" applyAlignment="1" applyProtection="1">
      <alignment horizontal="right" vertical="center" indent="1"/>
      <protection/>
    </xf>
    <xf numFmtId="14" fontId="0" fillId="0" borderId="14" xfId="0" applyNumberFormat="1" applyBorder="1" applyAlignment="1">
      <alignment horizontal="center" vertical="center" wrapText="1"/>
    </xf>
    <xf numFmtId="14" fontId="0" fillId="0" borderId="14" xfId="0" applyNumberFormat="1" applyBorder="1" applyAlignment="1">
      <alignment vertical="center" wrapText="1"/>
    </xf>
    <xf numFmtId="49" fontId="0" fillId="0" borderId="14" xfId="0" applyNumberFormat="1" applyBorder="1" applyAlignment="1">
      <alignment horizontal="center" vertical="center" wrapText="1"/>
    </xf>
    <xf numFmtId="0" fontId="0" fillId="0" borderId="14" xfId="0" applyBorder="1" applyAlignment="1">
      <alignment horizontal="right" vertical="center" readingOrder="2"/>
    </xf>
    <xf numFmtId="0" fontId="4" fillId="0" borderId="14" xfId="0" applyNumberFormat="1" applyFont="1" applyFill="1" applyBorder="1" applyAlignment="1" applyProtection="1">
      <alignment horizontal="right" vertical="center" readingOrder="2"/>
      <protection/>
    </xf>
    <xf numFmtId="0" fontId="4" fillId="0" borderId="14" xfId="0" applyNumberFormat="1" applyFont="1" applyFill="1" applyBorder="1" applyAlignment="1" applyProtection="1">
      <alignment vertical="center" wrapText="1"/>
      <protection/>
    </xf>
    <xf numFmtId="0" fontId="4" fillId="0" borderId="14" xfId="0" applyNumberFormat="1" applyFont="1" applyFill="1" applyBorder="1" applyAlignment="1" applyProtection="1">
      <alignment horizontal="center" vertical="center" wrapText="1"/>
      <protection/>
    </xf>
    <xf numFmtId="0" fontId="0" fillId="0" borderId="14" xfId="0" applyNumberFormat="1" applyBorder="1" applyAlignment="1">
      <alignment vertical="center" wrapText="1"/>
    </xf>
    <xf numFmtId="0" fontId="0" fillId="0" borderId="15" xfId="0" applyBorder="1" applyAlignment="1">
      <alignment horizontal="center" vertical="center" wrapText="1"/>
    </xf>
    <xf numFmtId="0" fontId="0" fillId="0" borderId="11" xfId="0" applyFont="1" applyBorder="1" applyAlignment="1">
      <alignment horizontal="right" vertical="center" wrapText="1" indent="1" readingOrder="2"/>
    </xf>
    <xf numFmtId="0" fontId="0" fillId="0" borderId="14" xfId="0" applyFont="1" applyBorder="1" applyAlignment="1">
      <alignment horizontal="right" vertical="center" wrapText="1" indent="1" readingOrder="2"/>
    </xf>
    <xf numFmtId="0" fontId="2" fillId="2" borderId="8" xfId="20" applyFont="1" applyBorder="1" applyAlignment="1">
      <alignment horizontal="right" vertical="center" wrapText="1" indent="1"/>
    </xf>
    <xf numFmtId="0" fontId="0" fillId="0" borderId="11" xfId="0" applyFont="1" applyBorder="1" applyAlignment="1">
      <alignment horizontal="right" vertical="center" indent="1" readingOrder="2"/>
    </xf>
    <xf numFmtId="0" fontId="0" fillId="0" borderId="0" xfId="0" applyFont="1" applyAlignment="1">
      <alignment horizontal="right" vertical="center" wrapText="1" inden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readingOrder="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2" fillId="2" borderId="2" xfId="20" applyFont="1" applyBorder="1" applyAlignment="1">
      <alignment horizontal="center" vertical="center" wrapText="1"/>
    </xf>
    <xf numFmtId="0" fontId="14" fillId="2" borderId="2" xfId="20" applyFont="1" applyBorder="1" applyAlignment="1">
      <alignment horizontal="center" vertical="center" wrapText="1" readingOrder="2"/>
    </xf>
    <xf numFmtId="0" fontId="0" fillId="0" borderId="0" xfId="0" applyNumberFormat="1" applyFont="1" applyFill="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0" xfId="0" applyNumberFormat="1" applyFont="1" applyBorder="1" applyAlignment="1">
      <alignment horizontal="right" vertical="center" wrapText="1"/>
    </xf>
    <xf numFmtId="0" fontId="14" fillId="2" borderId="2" xfId="20" applyFont="1" applyBorder="1" applyAlignment="1">
      <alignment horizontal="left" vertical="center" wrapText="1" readingOrder="1"/>
    </xf>
    <xf numFmtId="0" fontId="0" fillId="0" borderId="0" xfId="0" applyFont="1" applyFill="1" applyBorder="1" applyAlignment="1">
      <alignment horizontal="right" vertical="center" wrapText="1"/>
    </xf>
    <xf numFmtId="0" fontId="15" fillId="0" borderId="0" xfId="0" applyNumberFormat="1" applyFont="1" applyFill="1" applyBorder="1" applyAlignment="1">
      <alignment horizontal="right" vertical="center" wrapText="1" readingOrder="2"/>
    </xf>
    <xf numFmtId="2" fontId="3" fillId="0" borderId="0" xfId="0" applyNumberFormat="1" applyFont="1" applyFill="1" applyBorder="1" applyAlignment="1">
      <alignment horizontal="left" vertical="center" wrapText="1" readingOrder="1"/>
    </xf>
    <xf numFmtId="0" fontId="15" fillId="0" borderId="0"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NumberFormat="1" applyBorder="1" applyAlignment="1">
      <alignment horizontal="right" vertical="center" wrapText="1"/>
    </xf>
    <xf numFmtId="0" fontId="0" fillId="0" borderId="0" xfId="0" applyNumberFormat="1" applyFont="1" applyFill="1" applyBorder="1" applyAlignment="1">
      <alignment horizontal="right" vertical="center" wrapText="1"/>
    </xf>
    <xf numFmtId="14" fontId="0" fillId="0" borderId="0" xfId="0" applyNumberFormat="1" applyFont="1" applyFill="1" applyBorder="1" applyAlignment="1">
      <alignment horizontal="right" vertical="center" wrapText="1"/>
    </xf>
    <xf numFmtId="0" fontId="0" fillId="0" borderId="0" xfId="0" applyBorder="1" applyAlignment="1">
      <alignment horizontal="right" vertical="center" wrapText="1"/>
    </xf>
    <xf numFmtId="0" fontId="0" fillId="0" borderId="0" xfId="0" applyFont="1" applyBorder="1" applyAlignment="1">
      <alignment horizontal="left" vertical="center" wrapText="1"/>
    </xf>
    <xf numFmtId="0" fontId="0" fillId="0" borderId="0" xfId="0" applyNumberFormat="1" applyFill="1" applyBorder="1" applyAlignment="1">
      <alignment horizontal="right" vertical="center" wrapText="1"/>
    </xf>
    <xf numFmtId="14" fontId="0" fillId="0" borderId="0" xfId="0" applyNumberFormat="1" applyBorder="1" applyAlignment="1">
      <alignment horizontal="right" vertical="center" wrapText="1"/>
    </xf>
    <xf numFmtId="0" fontId="0" fillId="0" borderId="0" xfId="0" applyFill="1" applyBorder="1" applyAlignment="1">
      <alignment horizontal="right" vertical="center" wrapText="1"/>
    </xf>
    <xf numFmtId="0" fontId="13" fillId="0" borderId="0" xfId="0"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0" fontId="5" fillId="0" borderId="0" xfId="0" applyFont="1" applyBorder="1" applyAlignment="1">
      <alignment horizontal="left" vertical="center" wrapText="1"/>
    </xf>
    <xf numFmtId="49" fontId="0" fillId="0" borderId="0" xfId="0" applyNumberFormat="1" applyFont="1" applyBorder="1" applyAlignment="1">
      <alignment horizontal="right" vertical="center" wrapText="1"/>
    </xf>
    <xf numFmtId="49" fontId="0" fillId="0" borderId="0" xfId="0" applyNumberFormat="1" applyFont="1" applyAlignment="1">
      <alignment horizontal="right" vertical="center" wrapText="1"/>
    </xf>
    <xf numFmtId="0" fontId="5" fillId="0" borderId="0" xfId="0" applyFont="1" applyFill="1" applyBorder="1" applyAlignment="1">
      <alignment horizontal="left" vertical="center" wrapText="1"/>
    </xf>
    <xf numFmtId="14" fontId="0" fillId="0" borderId="0" xfId="0" applyNumberFormat="1" applyFill="1" applyBorder="1" applyAlignment="1">
      <alignment horizontal="right" vertical="center" wrapText="1"/>
    </xf>
    <xf numFmtId="0" fontId="0" fillId="0" borderId="0" xfId="0" applyFont="1" applyAlignment="1">
      <alignment vertical="center" wrapText="1"/>
    </xf>
    <xf numFmtId="49" fontId="3" fillId="0" borderId="0" xfId="0" applyNumberFormat="1" applyFont="1" applyBorder="1" applyAlignment="1">
      <alignment horizontal="center" vertical="center" wrapText="1"/>
    </xf>
    <xf numFmtId="0" fontId="0" fillId="0" borderId="0" xfId="0" applyFont="1" applyAlignment="1">
      <alignment horizontal="center" vertical="center" wrapText="1"/>
    </xf>
    <xf numFmtId="0" fontId="0" fillId="0" borderId="0" xfId="0" applyNumberFormat="1" applyFill="1" applyBorder="1" applyAlignment="1">
      <alignment horizontal="center" vertical="center" wrapText="1"/>
    </xf>
    <xf numFmtId="0" fontId="0" fillId="0" borderId="0" xfId="0" applyNumberForma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16" fillId="8" borderId="16" xfId="0" applyFont="1" applyFill="1" applyBorder="1" applyAlignment="1">
      <alignment horizontal="center"/>
    </xf>
    <xf numFmtId="0" fontId="16" fillId="8" borderId="17" xfId="0" applyFont="1" applyFill="1" applyBorder="1" applyAlignment="1">
      <alignment horizontal="center"/>
    </xf>
    <xf numFmtId="2" fontId="16" fillId="8" borderId="17" xfId="0" applyNumberFormat="1" applyFont="1" applyFill="1" applyBorder="1" applyAlignment="1">
      <alignment horizontal="center" readingOrder="1"/>
    </xf>
    <xf numFmtId="2" fontId="0" fillId="0" borderId="0" xfId="0" applyNumberFormat="1" applyAlignment="1">
      <alignment readingOrder="1"/>
    </xf>
    <xf numFmtId="0" fontId="0" fillId="0" borderId="0" xfId="0" applyAlignment="1">
      <alignment horizontal="right"/>
    </xf>
    <xf numFmtId="49" fontId="2" fillId="2" borderId="1" xfId="20" applyNumberForma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right" vertical="center" wrapText="1"/>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2" fillId="2" borderId="1" xfId="20"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1" xfId="20" applyAlignment="1">
      <alignment horizontal="center" vertical="center" wrapText="1" readingOrder="2"/>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2" xfId="20" applyBorder="1" applyAlignment="1">
      <alignment horizontal="center" vertical="center" wrapText="1" readingOrder="2"/>
    </xf>
    <xf numFmtId="0" fontId="0" fillId="0" borderId="0" xfId="0" applyFont="1" applyFill="1" applyBorder="1" applyAlignment="1">
      <alignment horizontal="right" vertical="center" wrapText="1" readingOrder="2"/>
    </xf>
    <xf numFmtId="0" fontId="0" fillId="0" borderId="0" xfId="0" applyBorder="1" applyAlignment="1">
      <alignment horizontal="right" vertical="center" wrapText="1" readingOrder="2"/>
    </xf>
    <xf numFmtId="0" fontId="0" fillId="0" borderId="0" xfId="0" applyFill="1" applyBorder="1" applyAlignment="1">
      <alignment horizontal="right" vertical="center" wrapText="1" readingOrder="2"/>
    </xf>
    <xf numFmtId="0" fontId="0" fillId="0" borderId="0" xfId="0" applyAlignment="1">
      <alignment vertical="center" wrapText="1" readingOrder="2"/>
    </xf>
    <xf numFmtId="0" fontId="0" fillId="0" borderId="0" xfId="0" applyFont="1" applyAlignment="1">
      <alignment horizontal="center" vertical="center" wrapText="1"/>
    </xf>
  </cellXfs>
  <cellStyles count="9">
    <cellStyle name="Normal" xfId="0" builtinId="0"/>
    <cellStyle name="Percent" xfId="15"/>
    <cellStyle name="Currency" xfId="16"/>
    <cellStyle name="Currency [0]" xfId="17"/>
    <cellStyle name="Comma" xfId="18"/>
    <cellStyle name="Comma [0]" xfId="19"/>
    <cellStyle name="Input" xfId="20"/>
    <cellStyle name="Bad" xfId="21"/>
    <cellStyle name="Neutral" xfId="22"/>
  </cellStyles>
  <dxfs count="43">
    <dxf>
      <font>
        <u val="none"/>
        <strike val="0"/>
        <sz val="11"/>
        <name val="Courier New"/>
        <family val="3"/>
        <color theme="1"/>
      </font>
    </dxf>
    <dxf>
      <font>
        <u val="none"/>
        <strike val="0"/>
        <sz val="11"/>
        <name val="Courier New"/>
        <family val="3"/>
        <color theme="1"/>
      </font>
      <alignment horizontal="right" vertical="bottom" textRotation="0" wrapText="0" shrinkToFit="0" readingOrder="2"/>
    </dxf>
    <dxf>
      <font>
        <u val="none"/>
        <strike val="0"/>
        <sz val="11"/>
        <name val="Courier New"/>
        <family val="3"/>
        <color theme="1"/>
      </font>
    </dxf>
    <dxf>
      <font>
        <u val="none"/>
        <strike val="0"/>
        <sz val="11"/>
        <name val="Courier New"/>
        <family val="3"/>
        <color theme="1"/>
      </font>
    </dxf>
    <dxf>
      <alignment horizontal="center" vertical="bottom" textRotation="0" wrapText="0" shrinkToFit="0" readingOrder="0"/>
    </dxf>
    <dxf>
      <font>
        <b val="0"/>
        <i val="0"/>
        <u val="none"/>
        <strike val="0"/>
        <sz val="12"/>
        <name val="Courier New"/>
        <family val="3"/>
        <color theme="1"/>
      </font>
      <alignment horizontal="right" vertical="bottom" textRotation="0" wrapText="0" shrinkToFit="0" readingOrder="2"/>
    </dxf>
    <dxf>
      <font>
        <b val="0"/>
        <i val="0"/>
        <u val="none"/>
        <strike val="0"/>
        <sz val="12"/>
        <name val="Courier New"/>
        <family val="3"/>
        <color theme="1"/>
      </font>
      <alignment horizontal="right" vertical="bottom" textRotation="0" wrapText="0" shrinkToFit="0" readingOrder="2"/>
    </dxf>
    <dxf>
      <border>
        <bottom style="medium">
          <color auto="1"/>
        </bottom>
      </border>
    </dxf>
    <dxf>
      <font>
        <b val="0"/>
        <i val="0"/>
        <u val="none"/>
        <strike val="0"/>
        <sz val="12"/>
        <name val="Courier New"/>
        <family val="3"/>
        <color theme="1"/>
      </font>
      <alignment horizontal="right" vertical="bottom" textRotation="0" wrapText="0" shrinkToFit="0" readingOrder="2"/>
    </dxf>
    <dxf>
      <alignment horizontal="center" vertical="bottom" textRotation="0" wrapText="0" shrinkToFit="0" readingOrder="0"/>
    </dxf>
    <dxf>
      <alignment horizontal="center" vertical="center" textRotation="0" wrapText="1" shrinkToFit="0" readingOrder="0"/>
      <border>
        <left style="thin">
          <color theme="4" tint="-0.24993"/>
        </left>
        <right/>
        <top style="thin">
          <color theme="4" tint="-0.24993"/>
        </top>
        <bottom style="thin">
          <color theme="4" tint="-0.24993"/>
        </bottom>
        <vertical style="thin">
          <color theme="4" tint="-0.24993"/>
        </vertical>
        <horizontal style="thin">
          <color theme="4" tint="-0.24993"/>
        </horizontal>
      </border>
    </dxf>
    <dxf>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7" formatCode="@"/>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numFmt numFmtId="178" formatCode="dd/mm/yyyy"/>
      <fill>
        <patternFill patternType="none"/>
      </fill>
      <alignment horizontal="right" vertical="center" textRotation="0" wrapText="0" inden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numFmt numFmtId="178" formatCode="dd/mm/yyyy"/>
      <fill>
        <patternFill patternType="none"/>
      </fill>
      <alignment horizontal="center" vertical="bottom" textRotation="0" wrapText="0"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name val="Calibri"/>
        <family val="2"/>
      </font>
      <alignment horizontal="right" vertical="center" textRotation="0" wrapText="0" indent="1" shrinkToFit="0" readingOrder="2"/>
      <border>
        <left style="thin">
          <color theme="4" tint="-0.24993"/>
        </left>
        <right style="thin">
          <color theme="4" tint="-0.24993"/>
        </right>
        <top style="thin">
          <color theme="4" tint="-0.24993"/>
        </top>
        <bottom style="thin">
          <color theme="4" tint="-0.24993"/>
        </bottom>
      </border>
    </dxf>
    <dxf>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color auto="1"/>
      </font>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border>
    </dxf>
    <dxf>
      <numFmt numFmtId="177" formatCode="@"/>
      <alignment horizontal="center" vertical="center" textRotation="0" wrapText="1" shrinkToFit="0"/>
      <border>
        <left/>
        <right style="thin">
          <color theme="4" tint="-0.24993"/>
        </right>
        <top style="thin">
          <color theme="4" tint="-0.24993"/>
        </top>
        <bottom style="thin">
          <color theme="4" tint="-0.24993"/>
        </bottom>
        <vertical style="thin">
          <color theme="4" tint="-0.24993"/>
        </vertical>
        <horizontal style="thin">
          <color theme="4" tint="-0.24993"/>
        </horizontal>
      </border>
    </dxf>
    <dxf>
      <border>
        <top style="thin">
          <color theme="4" tint="-0.24993"/>
        </top>
      </border>
    </dxf>
    <dxf>
      <border>
        <left style="thin">
          <color theme="4" tint="-0.24993"/>
        </left>
        <right style="thin">
          <color theme="4" tint="-0.24993"/>
        </right>
        <top style="thin">
          <color theme="4" tint="-0.24993"/>
        </top>
        <bottom style="thin">
          <color theme="4" tint="-0.24993"/>
        </bottom>
      </border>
    </dxf>
    <dxf>
      <border>
        <bottom style="thin">
          <color theme="4" tint="-0.24993"/>
        </bottom>
      </border>
    </dxf>
    <dxf>
      <alignment horizontal="center" vertical="center" textRotation="0" wrapText="0" shrinkToFit="0" readingOrder="1"/>
      <border>
        <left style="thin">
          <color theme="4" tint="-0.24993"/>
        </left>
        <right style="thin">
          <color theme="4" tint="-0.24993"/>
        </right>
        <top/>
        <bottom/>
        <vertical style="thin">
          <color theme="4" tint="-0.24993"/>
        </vertical>
        <horizontal style="thin">
          <color theme="4" tint="-0.24993"/>
        </horizontal>
      </border>
    </dxf>
    <dxf>
      <font>
        <color rgb="FF006100"/>
      </font>
      <fill>
        <patternFill>
          <bgColor rgb="FFC6EFCE"/>
        </patternFill>
      </fill>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font>
        <b/>
        <i/>
      </font>
      <fill>
        <patternFill>
          <bgColor theme="8" tint="0.39995"/>
        </patternFill>
      </fill>
      <border>
        <left style="thin">
          <color rgb="FFFF0000"/>
        </left>
        <right style="thin">
          <color rgb="FFFF0000"/>
        </right>
        <top style="thin">
          <color rgb="FFFF0000"/>
        </top>
        <bottom style="thin">
          <color rgb="FFFF0000"/>
        </bottom>
      </border>
    </dxf>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haredStrings" Target="sharedStrings.xml" /><Relationship Id="rId4" Type="http://schemas.openxmlformats.org/officeDocument/2006/relationships/worksheet" Target="worksheets/sheet3.xml" /><Relationship Id="rId9" Type="http://schemas.openxmlformats.org/officeDocument/2006/relationships/customXml" Target="../customXml/item1.xml" /><Relationship Id="rId6" Type="http://schemas.openxmlformats.org/officeDocument/2006/relationships/worksheet" Target="worksheets/sheet5.xml" /><Relationship Id="rId10" Type="http://schemas.openxmlformats.org/officeDocument/2006/relationships/externalLink" Target="externalLinks/externalLink1.xml" /><Relationship Id="rId12" Type="http://schemas.openxmlformats.org/officeDocument/2006/relationships/calcChain" Target="calcChain.xml" /><Relationship Id="rId11" Type="http://schemas.openxmlformats.org/officeDocument/2006/relationships/connections" Target="connections.xml" /><Relationship Id="rId3" Type="http://schemas.openxmlformats.org/officeDocument/2006/relationships/worksheet" Target="worksheets/sheet2.xml" /><Relationship Id="rId7" Type="http://schemas.openxmlformats.org/officeDocument/2006/relationships/styles" Target="styles.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file:///N:\&#1502;&#1513;&#1497;&#1502;&#1493;&#1514;%20&#1502;&#1512;&#1492;&#1505;%20&#1490;%20-%20&#1499;&#1500;&#1500;%20&#1508;&#1512;&#1493;&#1497;&#1511;&#1496;&#1500;&#1497;%20&#1495;&#1491;&#1513;%2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משימות הפרויקט"/>
      <sheetName val="Sheet1"/>
      <sheetName val="משימות מקובץ דרישות כללי"/>
      <sheetName val="הנחות"/>
    </sheetNames>
    <sheetDataSet>
      <sheetData sheetId="0"/>
      <sheetData sheetId="1">
        <row r="13">
          <cell r="F13" t="str">
            <v>01. מלאי ואחסנה</v>
          </cell>
        </row>
        <row r="14">
          <cell r="F14" t="str">
            <v>02. שרשרת אספקה</v>
          </cell>
        </row>
        <row r="15">
          <cell r="F15" t="str">
            <v>03. אחזקה, שיקום ואבטחת איכות</v>
          </cell>
        </row>
        <row r="16">
          <cell r="F16" t="str">
            <v>04. תקציב, רכש ומכירה</v>
          </cell>
        </row>
        <row r="17">
          <cell r="F17" t="str">
            <v>05. קטלוג</v>
          </cell>
        </row>
        <row r="18">
          <cell r="F18" t="str">
            <v>06. הפצה</v>
          </cell>
        </row>
        <row r="19">
          <cell r="F19" t="str">
            <v>07. הרשאות</v>
          </cell>
        </row>
        <row r="20">
          <cell r="F20" t="str">
            <v>08. BW</v>
          </cell>
        </row>
        <row r="21">
          <cell r="F21" t="str">
            <v>09. רוחבי</v>
          </cell>
        </row>
        <row r="24">
          <cell r="F24" t="str">
            <v>ויסות פנים ובין מרחבים</v>
          </cell>
        </row>
        <row r="25">
          <cell r="F25" t="str">
            <v>טיפול בהפרשים</v>
          </cell>
        </row>
        <row r="26">
          <cell r="F26" t="str">
            <v>החזרות</v>
          </cell>
        </row>
        <row r="27">
          <cell r="F27" t="str">
            <v>ניהול לוחות מזון</v>
          </cell>
        </row>
        <row r="28">
          <cell r="F28" t="str">
            <v>מכירות</v>
          </cell>
        </row>
        <row r="29">
          <cell r="F29" t="str">
            <v>ניהול הייצור</v>
          </cell>
        </row>
        <row r="30">
          <cell r="F30" t="str">
            <v>אספקה ליחידות</v>
          </cell>
        </row>
        <row r="31">
          <cell r="F31" t="str">
            <v>החלפות</v>
          </cell>
        </row>
        <row r="32">
          <cell r="F32" t="str">
            <v>תיקונים</v>
          </cell>
        </row>
        <row r="33">
          <cell r="F33" t="str">
            <v>השאלות</v>
          </cell>
        </row>
        <row r="34">
          <cell r="F34" t="str">
            <v>POD</v>
          </cell>
        </row>
        <row r="35">
          <cell r="F35" t="str">
            <v>ZMEATED</v>
          </cell>
        </row>
        <row r="36">
          <cell r="F36" t="str">
            <v>חיובים וזיכויים</v>
          </cell>
        </row>
        <row r="37">
          <cell r="F37" t="str">
            <v>השקעות ופירוקים</v>
          </cell>
        </row>
        <row r="38">
          <cell r="F38" t="str">
            <v>ויסותים פנימייים</v>
          </cell>
        </row>
        <row r="39">
          <cell r="F39" t="str">
            <v>ממשק שובל</v>
          </cell>
        </row>
        <row r="40">
          <cell r="F40" t="str">
            <v>ממשק עיתוד</v>
          </cell>
        </row>
        <row r="41">
          <cell r="F41" t="str">
            <v>אחסנה</v>
          </cell>
        </row>
        <row r="42">
          <cell r="F42" t="str">
            <v>חוקת המלאי </v>
          </cell>
        </row>
        <row r="43">
          <cell r="F43" t="str">
            <v>שולחן עבודה</v>
          </cell>
        </row>
        <row r="44">
          <cell r="F44" t="str">
            <v>מחסנים מיוחדים</v>
          </cell>
        </row>
        <row r="45">
          <cell r="F45">
            <v>1003</v>
          </cell>
        </row>
        <row r="46">
          <cell r="F46" t="str">
            <v>קבלה מרכש </v>
          </cell>
        </row>
        <row r="47">
          <cell r="F47" t="str">
            <v>ספירות מלאי, טיפול בהפרשים ואובדנים</v>
          </cell>
        </row>
        <row r="48">
          <cell r="F48" t="str">
            <v>ערכות - בנייה הרכבה ורענון</v>
          </cell>
        </row>
        <row r="49">
          <cell r="F49" t="str">
            <v>מכירה וגריטה</v>
          </cell>
        </row>
        <row r="50">
          <cell r="F50" t="str">
            <v>מבנה ארגוני</v>
          </cell>
        </row>
        <row r="51">
          <cell r="F51" t="str">
            <v>כושרים</v>
          </cell>
        </row>
        <row r="52">
          <cell r="F52" t="str">
            <v>המרות טכניות</v>
          </cell>
        </row>
        <row r="53">
          <cell r="F53" t="str">
            <v>סדרות</v>
          </cell>
        </row>
        <row r="54">
          <cell r="F54" t="str">
            <v>תב"ל</v>
          </cell>
        </row>
        <row r="55">
          <cell r="F55" t="str">
            <v>ביצוע שיקום ואחזקה </v>
          </cell>
        </row>
        <row r="56">
          <cell r="F56" t="str">
            <v>כללי</v>
          </cell>
        </row>
      </sheetData>
      <sheetData sheetId="2"/>
      <sheetData sheetId="3"/>
    </sheetDataSet>
  </externalBook>
</externalLink>
</file>

<file path=xl/tables/table1.xml><?xml version="1.0" encoding="utf-8"?>
<table xmlns="http://schemas.openxmlformats.org/spreadsheetml/2006/main" id="4" name="process_reference_table" displayName="process_reference_table" ref="A1:T42" totalsRowShown="0" headerRowDxfId="33" tableBorderDxfId="31" headerRowBorderDxfId="32" totalsRowBorderDxfId="30">
  <autoFilter ref="A1:T42"/>
  <tableColumns count="20">
    <tableColumn id="1" name="process" dataDxfId="29"/>
    <tableColumn id="4" name="domain" dataDxfId="28"/>
    <tableColumn id="5" name="domain_id" dataDxfId="27"/>
    <tableColumn id="6" name="process_id" dataDxfId="26"/>
    <tableColumn id="7" name="BP" dataDxfId="25"/>
    <tableColumn id="8" name="status" dataDxfId="24"/>
    <tableColumn id="9" name="waiting" dataDxfId="23">
      <calculatedColumnFormula>_xlfn.IFNA(INDEX(#REF!,MATCH(process_ref!$A2,#REF!,0)),"")</calculatedColumnFormula>
    </tableColumn>
    <tableColumn id="10" name="due_date" dataDxfId="22">
      <calculatedColumnFormula>_xlfn.IFNA(INDEX(#REF!,MATCH(process_ref!$A2,#REF!,0)),"")</calculatedColumnFormula>
    </tableColumn>
    <tableColumn id="13" name="Deadline" dataDxfId="21"/>
    <tableColumn id="11" name="original" dataDxfId="20">
      <calculatedColumnFormula>_xlfn.IFNA(INDEX(#REF!,MATCH(process_ref!$A2,#REF!,0)),"")</calculatedColumnFormula>
    </tableColumn>
    <tableColumn id="12" name="task_notes" dataDxfId="19"/>
    <tableColumn id="14" name="p_owner" dataDxfId="18"/>
    <tableColumn id="15" name="dev_date" dataDxfId="17"/>
    <tableColumn id="16" name="Priority" dataDxfId="16"/>
    <tableColumn id="17" name="dev_status" dataDxfId="15"/>
    <tableColumn id="18" name="Name" dataDxfId="14">
      <calculatedColumnFormula>process_reference_table[[#This Row],[process_id]]</calculatedColumnFormula>
    </tableColumn>
    <tableColumn id="19" name="RN" dataDxfId="13">
      <calculatedColumnFormula>process_reference_table[[#This Row],[process]]&amp;".BP.01"</calculatedColumnFormula>
    </tableColumn>
    <tableColumn id="20" name="t_shirt" dataDxfId="12"/>
    <tableColumn id="22" name="parent" dataDxfId="11">
      <calculatedColumnFormula>process_reference_table[[#This Row],[RN]]</calculatedColumnFormula>
    </tableColumn>
    <tableColumn id="23" name="row_type" dataDxfId="10"/>
  </tableColumns>
  <tableStyleInfo name="TableStyleMedium4" showFirstColumn="0" showLastColumn="0" showRowStripes="1" showColumnStripes="0"/>
</table>
</file>

<file path=xl/tables/table2.xml><?xml version="1.0" encoding="utf-8"?>
<table xmlns="http://schemas.openxmlformats.org/spreadsheetml/2006/main" id="10" name="bp_statusmap_table" displayName="bp_statusmap_table" ref="J1:K8" totalsRowShown="0" headerRowDxfId="9" dataDxfId="8" tableBorderDxfId="7">
  <autoFilter ref="J1:K8"/>
  <tableColumns count="2">
    <tableColumn id="1" name="status_source" dataDxfId="6"/>
    <tableColumn id="2" name="status_map" dataDxfId="5"/>
  </tableColumns>
  <tableStyleInfo name="TableStyleMedium2" showFirstColumn="0" showLastColumn="0" showRowStripes="1" showColumnStripes="0"/>
</table>
</file>

<file path=xl/tables/table3.xml><?xml version="1.0" encoding="utf-8"?>
<table xmlns="http://schemas.openxmlformats.org/spreadsheetml/2006/main" id="1" name="name_ordered" displayName="name_ordered" ref="Q1:S10" totalsRowShown="0" headerRowDxfId="4" dataDxfId="3">
  <autoFilter ref="Q1:S10"/>
  <tableColumns count="3">
    <tableColumn id="1" name="Name" dataDxfId="2"/>
    <tableColumn id="2" name="Name_Ordered" dataDxfId="1"/>
    <tableColumn id="3" name="Name_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600-000000000000}">
  <sheetPr codeName="Sheet7"/>
  <dimension ref="A1:T42"/>
  <sheetViews>
    <sheetView rightToLeft="1" zoomScale="85" zoomScaleNormal="85" workbookViewId="0" topLeftCell="A1">
      <pane ySplit="1" topLeftCell="A20" activePane="bottomLeft" state="frozen"/>
      <selection pane="topLeft" activeCell="A1" sqref="A1"/>
      <selection pane="bottomLeft" activeCell="H30" sqref="H30"/>
    </sheetView>
  </sheetViews>
  <sheetFormatPr defaultRowHeight="26.25" customHeight="1"/>
  <cols>
    <col min="1" max="1" width="12.7142857142857" style="48" bestFit="1" customWidth="1"/>
    <col min="2" max="2" width="10.7142857142857" style="48" customWidth="1"/>
    <col min="3" max="3" width="21.1428571428571" style="22" customWidth="1"/>
    <col min="4" max="4" width="43.2857142857143" style="23" bestFit="1" customWidth="1"/>
    <col min="5" max="5" width="9.14285714285714" style="1" customWidth="1"/>
    <col min="6" max="6" width="22.1428571428571" style="167" customWidth="1"/>
    <col min="7" max="7" width="13" style="24" customWidth="1"/>
    <col min="8" max="8" width="14.2857142857143" style="25" customWidth="1"/>
    <col min="9" max="9" width="13.8571428571429" style="25" customWidth="1"/>
    <col min="10" max="10" width="12.7142857142857" style="21" customWidth="1"/>
    <col min="11" max="11" width="48.5714285714286" style="21" customWidth="1"/>
    <col min="12" max="12" width="13.7142857142857" style="21" bestFit="1" customWidth="1"/>
    <col min="13" max="13" width="14.2857142857143" style="18" bestFit="1" customWidth="1"/>
    <col min="14" max="14" width="12.5714285714286" style="48" bestFit="1" customWidth="1"/>
    <col min="15" max="15" width="44.1428571428571" style="50" customWidth="1"/>
    <col min="16" max="16" width="52.4285714285714" style="50" customWidth="1"/>
    <col min="17" max="17" width="11.4285714285714" style="17" customWidth="1"/>
    <col min="18" max="18" width="9.14285714285714" style="1"/>
    <col min="19" max="19" width="12.2857142857143" style="17" customWidth="1"/>
    <col min="20" max="20" width="16.8571428571429" style="1" customWidth="1"/>
    <col min="21" max="16384" width="9.14285714285714" style="20"/>
  </cols>
  <sheetData>
    <row r="1" spans="1:20" ht="26.25" customHeight="1">
      <c r="A1" s="108" t="s">
        <v>88</v>
      </c>
      <c r="B1" s="109" t="s">
        <v>229</v>
      </c>
      <c r="C1" s="109" t="s">
        <v>40</v>
      </c>
      <c r="D1" s="109" t="s">
        <v>50</v>
      </c>
      <c r="E1" s="110" t="s">
        <v>5</v>
      </c>
      <c r="F1" s="165" t="s">
        <v>92</v>
      </c>
      <c r="G1" s="110" t="s">
        <v>18</v>
      </c>
      <c r="H1" s="111" t="s">
        <v>44</v>
      </c>
      <c r="I1" s="111" t="s">
        <v>114</v>
      </c>
      <c r="J1" s="111" t="s">
        <v>93</v>
      </c>
      <c r="K1" s="111" t="s">
        <v>51</v>
      </c>
      <c r="L1" s="111" t="s">
        <v>122</v>
      </c>
      <c r="M1" s="112" t="s">
        <v>119</v>
      </c>
      <c r="N1" s="113" t="s">
        <v>113</v>
      </c>
      <c r="O1" s="114" t="s">
        <v>120</v>
      </c>
      <c r="P1" s="114" t="s">
        <v>49</v>
      </c>
      <c r="Q1" s="115" t="s">
        <v>6</v>
      </c>
      <c r="R1" s="115" t="s">
        <v>211</v>
      </c>
      <c r="S1" s="115" t="s">
        <v>95</v>
      </c>
      <c r="T1" s="116" t="s">
        <v>383</v>
      </c>
    </row>
    <row r="2" spans="1:20" ht="26.25" customHeight="1">
      <c r="A2" s="117" t="s">
        <v>57</v>
      </c>
      <c r="B2" s="128" t="s">
        <v>11</v>
      </c>
      <c r="C2" s="118" t="s">
        <v>107</v>
      </c>
      <c r="D2" s="119" t="s">
        <v>129</v>
      </c>
      <c r="E2" s="120" t="s">
        <v>56</v>
      </c>
      <c r="F2" s="163" t="s">
        <v>132</v>
      </c>
      <c r="G2" s="122" t="s">
        <v>123</v>
      </c>
      <c r="H2" s="123">
        <v>44209</v>
      </c>
      <c r="I2" s="124">
        <v>44135</v>
      </c>
      <c r="J2" s="125"/>
      <c r="K2" s="121" t="s">
        <v>304</v>
      </c>
      <c r="L2" s="126" t="s">
        <v>123</v>
      </c>
      <c r="M2" s="127"/>
      <c r="N2" s="128" t="s">
        <v>12</v>
      </c>
      <c r="O2" s="121" t="s">
        <v>253</v>
      </c>
      <c r="P2" s="129" t="str">
        <f>process_reference_table[[#This Row],[process_id]]</f>
        <v>01.01: קבלה מרכש</v>
      </c>
      <c r="Q2" s="130" t="str">
        <f>process_reference_table[[#This Row],[process]]&amp;".BP.01"</f>
        <v>01.01.BP.01</v>
      </c>
      <c r="R2" s="131" t="s">
        <v>213</v>
      </c>
      <c r="S2" s="130" t="str">
        <f>process_reference_table[[#This Row],[RN]]</f>
        <v>01.01.BP.01</v>
      </c>
      <c r="T2" s="132" t="s">
        <v>95</v>
      </c>
    </row>
    <row r="3" spans="1:20" ht="26.25" customHeight="1">
      <c r="A3" s="117" t="s">
        <v>58</v>
      </c>
      <c r="B3" s="128" t="s">
        <v>11</v>
      </c>
      <c r="C3" s="118" t="s">
        <v>107</v>
      </c>
      <c r="D3" s="133" t="s">
        <v>23</v>
      </c>
      <c r="E3" s="120" t="s">
        <v>56</v>
      </c>
      <c r="F3" s="163" t="s">
        <v>131</v>
      </c>
      <c r="G3" s="122" t="s">
        <v>127</v>
      </c>
      <c r="H3" s="134">
        <v>44161</v>
      </c>
      <c r="I3" s="124">
        <v>44135</v>
      </c>
      <c r="J3" s="125"/>
      <c r="K3" s="122" t="s">
        <v>374</v>
      </c>
      <c r="L3" s="126" t="s">
        <v>127</v>
      </c>
      <c r="M3" s="127"/>
      <c r="N3" s="128" t="s">
        <v>15</v>
      </c>
      <c r="O3" s="122" t="s">
        <v>193</v>
      </c>
      <c r="P3" s="129" t="str">
        <f>process_reference_table[[#This Row],[process_id]]</f>
        <v>01.02: ערכות</v>
      </c>
      <c r="Q3" s="130" t="str">
        <f>process_reference_table[[#This Row],[process]]&amp;".BP.01"</f>
        <v>01.02.BP.01</v>
      </c>
      <c r="R3" s="131" t="s">
        <v>213</v>
      </c>
      <c r="S3" s="130" t="str">
        <f>process_reference_table[[#This Row],[RN]]</f>
        <v>01.02.BP.01</v>
      </c>
      <c r="T3" s="132" t="s">
        <v>95</v>
      </c>
    </row>
    <row r="4" spans="1:20" ht="26.25" customHeight="1">
      <c r="A4" s="117" t="s">
        <v>59</v>
      </c>
      <c r="B4" s="128" t="s">
        <v>11</v>
      </c>
      <c r="C4" s="118" t="s">
        <v>107</v>
      </c>
      <c r="D4" s="133" t="s">
        <v>24</v>
      </c>
      <c r="E4" s="120" t="s">
        <v>56</v>
      </c>
      <c r="F4" s="163" t="s">
        <v>131</v>
      </c>
      <c r="G4" s="122" t="s">
        <v>46</v>
      </c>
      <c r="H4" s="123">
        <v>44119</v>
      </c>
      <c r="I4" s="124">
        <v>44135</v>
      </c>
      <c r="J4" s="125"/>
      <c r="K4" s="121" t="s">
        <v>305</v>
      </c>
      <c r="L4" s="126" t="s">
        <v>127</v>
      </c>
      <c r="M4" s="127"/>
      <c r="N4" s="128">
        <v>10</v>
      </c>
      <c r="O4" s="121" t="s">
        <v>254</v>
      </c>
      <c r="P4" s="129" t="str">
        <f>process_reference_table[[#This Row],[process_id]]</f>
        <v>01.03: חיובים וזיכויים</v>
      </c>
      <c r="Q4" s="130" t="str">
        <f>process_reference_table[[#This Row],[process]]&amp;".BP.01"</f>
        <v>01.03.BP.01</v>
      </c>
      <c r="R4" s="131" t="s">
        <v>213</v>
      </c>
      <c r="S4" s="130" t="str">
        <f>process_reference_table[[#This Row],[RN]]</f>
        <v>01.03.BP.01</v>
      </c>
      <c r="T4" s="132" t="s">
        <v>95</v>
      </c>
    </row>
    <row r="5" spans="1:20" ht="26.25" customHeight="1">
      <c r="A5" s="117" t="s">
        <v>60</v>
      </c>
      <c r="B5" s="128" t="s">
        <v>11</v>
      </c>
      <c r="C5" s="118" t="s">
        <v>107</v>
      </c>
      <c r="D5" s="133" t="s">
        <v>25</v>
      </c>
      <c r="E5" s="120" t="s">
        <v>56</v>
      </c>
      <c r="F5" s="163" t="s">
        <v>131</v>
      </c>
      <c r="G5" s="122" t="s">
        <v>195</v>
      </c>
      <c r="H5" s="123">
        <v>44119</v>
      </c>
      <c r="I5" s="124">
        <v>44135</v>
      </c>
      <c r="J5" s="125"/>
      <c r="K5" s="121" t="s">
        <v>306</v>
      </c>
      <c r="L5" s="126" t="s">
        <v>2373</v>
      </c>
      <c r="M5" s="127"/>
      <c r="N5" s="128">
        <v>10</v>
      </c>
      <c r="O5" s="121" t="s">
        <v>194</v>
      </c>
      <c r="P5" s="129" t="str">
        <f>process_reference_table[[#This Row],[process_id]]</f>
        <v>01.04: השקעות ופירוקים</v>
      </c>
      <c r="Q5" s="130" t="str">
        <f>process_reference_table[[#This Row],[process]]&amp;".BP.01"</f>
        <v>01.04.BP.01</v>
      </c>
      <c r="R5" s="131" t="s">
        <v>213</v>
      </c>
      <c r="S5" s="130" t="str">
        <f>process_reference_table[[#This Row],[RN]]</f>
        <v>01.04.BP.01</v>
      </c>
      <c r="T5" s="132" t="s">
        <v>95</v>
      </c>
    </row>
    <row r="6" spans="1:20" ht="26.25" customHeight="1">
      <c r="A6" s="117" t="s">
        <v>61</v>
      </c>
      <c r="B6" s="128" t="s">
        <v>11</v>
      </c>
      <c r="C6" s="118" t="s">
        <v>107</v>
      </c>
      <c r="D6" s="119" t="s">
        <v>118</v>
      </c>
      <c r="E6" s="120" t="s">
        <v>56</v>
      </c>
      <c r="F6" s="163" t="s">
        <v>132</v>
      </c>
      <c r="G6" s="122" t="s">
        <v>116</v>
      </c>
      <c r="H6" s="123">
        <v>44209</v>
      </c>
      <c r="I6" s="124">
        <v>44135</v>
      </c>
      <c r="J6" s="125"/>
      <c r="K6" s="121" t="s">
        <v>310</v>
      </c>
      <c r="L6" s="126" t="s">
        <v>116</v>
      </c>
      <c r="M6" s="127"/>
      <c r="N6" s="128" t="s">
        <v>14</v>
      </c>
      <c r="O6" s="121" t="s">
        <v>223</v>
      </c>
      <c r="P6" s="129" t="str">
        <f>process_reference_table[[#This Row],[process_id]]</f>
        <v>01.05: ויסותים פנימיים</v>
      </c>
      <c r="Q6" s="130" t="str">
        <f>process_reference_table[[#This Row],[process]]&amp;".BP.01"</f>
        <v>01.05.BP.01</v>
      </c>
      <c r="R6" s="131" t="s">
        <v>213</v>
      </c>
      <c r="S6" s="130" t="str">
        <f>process_reference_table[[#This Row],[RN]]</f>
        <v>01.05.BP.01</v>
      </c>
      <c r="T6" s="132" t="s">
        <v>95</v>
      </c>
    </row>
    <row r="7" spans="1:20" ht="26.25" customHeight="1">
      <c r="A7" s="117" t="s">
        <v>62</v>
      </c>
      <c r="B7" s="128" t="s">
        <v>11</v>
      </c>
      <c r="C7" s="118" t="s">
        <v>107</v>
      </c>
      <c r="D7" s="133" t="s">
        <v>26</v>
      </c>
      <c r="E7" s="120" t="s">
        <v>56</v>
      </c>
      <c r="F7" s="163" t="s">
        <v>132</v>
      </c>
      <c r="G7" s="122" t="s">
        <v>116</v>
      </c>
      <c r="H7" s="134">
        <v>44209</v>
      </c>
      <c r="I7" s="124">
        <v>44135</v>
      </c>
      <c r="J7" s="125"/>
      <c r="K7" s="121" t="s">
        <v>307</v>
      </c>
      <c r="L7" s="125" t="s">
        <v>2373</v>
      </c>
      <c r="M7" s="127"/>
      <c r="N7" s="128">
        <v>10</v>
      </c>
      <c r="O7" s="121" t="s">
        <v>247</v>
      </c>
      <c r="P7" s="129" t="str">
        <f>process_reference_table[[#This Row],[process_id]]</f>
        <v>01.06: אחסנה</v>
      </c>
      <c r="Q7" s="130" t="str">
        <f>process_reference_table[[#This Row],[process]]&amp;".BP.01"</f>
        <v>01.06.BP.01</v>
      </c>
      <c r="R7" s="131" t="s">
        <v>213</v>
      </c>
      <c r="S7" s="130" t="str">
        <f>process_reference_table[[#This Row],[RN]]</f>
        <v>01.06.BP.01</v>
      </c>
      <c r="T7" s="132" t="s">
        <v>95</v>
      </c>
    </row>
    <row r="8" spans="1:20" ht="26.25" customHeight="1">
      <c r="A8" s="117" t="s">
        <v>63</v>
      </c>
      <c r="B8" s="128" t="s">
        <v>11</v>
      </c>
      <c r="C8" s="118" t="s">
        <v>107</v>
      </c>
      <c r="D8" s="135" t="s">
        <v>130</v>
      </c>
      <c r="E8" s="120" t="s">
        <v>56</v>
      </c>
      <c r="F8" s="163" t="s">
        <v>245</v>
      </c>
      <c r="G8" s="122" t="s">
        <v>116</v>
      </c>
      <c r="H8" s="134">
        <v>44119</v>
      </c>
      <c r="I8" s="124">
        <v>44135</v>
      </c>
      <c r="J8" s="125"/>
      <c r="K8" s="122" t="s">
        <v>312</v>
      </c>
      <c r="L8" s="126" t="s">
        <v>123</v>
      </c>
      <c r="M8" s="127"/>
      <c r="N8" s="128">
        <v>10</v>
      </c>
      <c r="O8" s="122"/>
      <c r="P8" s="129" t="str">
        <f>process_reference_table[[#This Row],[process_id]]</f>
        <v>01.07: חוקת המלאי</v>
      </c>
      <c r="Q8" s="130" t="str">
        <f>process_reference_table[[#This Row],[process]]&amp;".BP.01"</f>
        <v>01.07.BP.01</v>
      </c>
      <c r="R8" s="131" t="s">
        <v>213</v>
      </c>
      <c r="S8" s="130" t="str">
        <f>process_reference_table[[#This Row],[RN]]</f>
        <v>01.07.BP.01</v>
      </c>
      <c r="T8" s="132" t="s">
        <v>95</v>
      </c>
    </row>
    <row r="9" spans="1:20" ht="26.25" customHeight="1">
      <c r="A9" s="117" t="s">
        <v>64</v>
      </c>
      <c r="B9" s="128" t="s">
        <v>11</v>
      </c>
      <c r="C9" s="118" t="s">
        <v>107</v>
      </c>
      <c r="D9" s="119" t="s">
        <v>27</v>
      </c>
      <c r="E9" s="120" t="s">
        <v>56</v>
      </c>
      <c r="F9" s="163" t="s">
        <v>131</v>
      </c>
      <c r="G9" s="122" t="s">
        <v>116</v>
      </c>
      <c r="H9" s="134">
        <v>44119</v>
      </c>
      <c r="I9" s="124">
        <v>44135</v>
      </c>
      <c r="J9" s="125"/>
      <c r="K9" s="121" t="s">
        <v>308</v>
      </c>
      <c r="L9" s="126" t="s">
        <v>2374</v>
      </c>
      <c r="M9" s="127"/>
      <c r="N9" s="128">
        <v>10</v>
      </c>
      <c r="O9" s="121" t="s">
        <v>205</v>
      </c>
      <c r="P9" s="129" t="str">
        <f>process_reference_table[[#This Row],[process_id]]</f>
        <v>01.09: 1003</v>
      </c>
      <c r="Q9" s="130" t="str">
        <f>process_reference_table[[#This Row],[process]]&amp;".BP.01"</f>
        <v>01.09.BP.01</v>
      </c>
      <c r="R9" s="131" t="s">
        <v>213</v>
      </c>
      <c r="S9" s="130" t="str">
        <f>process_reference_table[[#This Row],[RN]]</f>
        <v>01.09.BP.01</v>
      </c>
      <c r="T9" s="132" t="s">
        <v>95</v>
      </c>
    </row>
    <row r="10" spans="1:20" ht="26.25" customHeight="1">
      <c r="A10" s="117" t="s">
        <v>65</v>
      </c>
      <c r="B10" s="128" t="s">
        <v>11</v>
      </c>
      <c r="C10" s="118" t="s">
        <v>107</v>
      </c>
      <c r="D10" s="119" t="s">
        <v>43</v>
      </c>
      <c r="E10" s="120" t="s">
        <v>56</v>
      </c>
      <c r="F10" s="163" t="s">
        <v>132</v>
      </c>
      <c r="G10" s="122" t="s">
        <v>161</v>
      </c>
      <c r="H10" s="134">
        <v>44209</v>
      </c>
      <c r="I10" s="124">
        <v>44135</v>
      </c>
      <c r="J10" s="125"/>
      <c r="K10" s="121" t="s">
        <v>305</v>
      </c>
      <c r="L10" s="126" t="s">
        <v>123</v>
      </c>
      <c r="M10" s="127"/>
      <c r="N10" s="128" t="s">
        <v>90</v>
      </c>
      <c r="O10" s="121" t="s">
        <v>204</v>
      </c>
      <c r="P10" s="129" t="str">
        <f>process_reference_table[[#This Row],[process_id]]</f>
        <v>01.11: ספירות מלאי, טיפול בהפרשים ואובדנים</v>
      </c>
      <c r="Q10" s="130" t="str">
        <f>process_reference_table[[#This Row],[process]]&amp;".BP.01"</f>
        <v>01.11.BP.01</v>
      </c>
      <c r="R10" s="131" t="s">
        <v>213</v>
      </c>
      <c r="S10" s="130" t="str">
        <f>process_reference_table[[#This Row],[RN]]</f>
        <v>01.11.BP.01</v>
      </c>
      <c r="T10" s="132" t="s">
        <v>95</v>
      </c>
    </row>
    <row r="11" spans="1:20" ht="26.25" customHeight="1">
      <c r="A11" s="117" t="s">
        <v>66</v>
      </c>
      <c r="B11" s="128" t="s">
        <v>11</v>
      </c>
      <c r="C11" s="118" t="s">
        <v>107</v>
      </c>
      <c r="D11" s="135" t="s">
        <v>2377</v>
      </c>
      <c r="E11" s="120" t="s">
        <v>56</v>
      </c>
      <c r="F11" s="163" t="s">
        <v>132</v>
      </c>
      <c r="G11" s="122" t="s">
        <v>116</v>
      </c>
      <c r="H11" s="124">
        <v>44196</v>
      </c>
      <c r="I11" s="124">
        <v>44135</v>
      </c>
      <c r="J11" s="125"/>
      <c r="K11" s="121" t="s">
        <v>309</v>
      </c>
      <c r="L11" s="126" t="s">
        <v>2373</v>
      </c>
      <c r="M11" s="127"/>
      <c r="N11" s="128">
        <v>10</v>
      </c>
      <c r="O11" s="121" t="s">
        <v>128</v>
      </c>
      <c r="P11" s="129" t="str">
        <f>process_reference_table[[#This Row],[process_id]]</f>
        <v>01.12: גריטות והשמדות</v>
      </c>
      <c r="Q11" s="130" t="str">
        <f>process_reference_table[[#This Row],[process]]&amp;".BP.01"</f>
        <v>01.12.BP.01</v>
      </c>
      <c r="R11" s="131" t="s">
        <v>213</v>
      </c>
      <c r="S11" s="130" t="str">
        <f>process_reference_table[[#This Row],[RN]]</f>
        <v>01.12.BP.01</v>
      </c>
      <c r="T11" s="132" t="s">
        <v>95</v>
      </c>
    </row>
    <row r="12" spans="1:20" ht="26.25" customHeight="1">
      <c r="A12" s="117" t="s">
        <v>67</v>
      </c>
      <c r="B12" s="128" t="s">
        <v>11</v>
      </c>
      <c r="C12" s="118" t="s">
        <v>107</v>
      </c>
      <c r="D12" s="133" t="s">
        <v>232</v>
      </c>
      <c r="E12" s="120" t="s">
        <v>56</v>
      </c>
      <c r="F12" s="163" t="s">
        <v>133</v>
      </c>
      <c r="G12" s="122" t="s">
        <v>7</v>
      </c>
      <c r="H12" s="134">
        <v>44119</v>
      </c>
      <c r="I12" s="124">
        <v>44135</v>
      </c>
      <c r="J12" s="125"/>
      <c r="K12" s="122" t="s">
        <v>313</v>
      </c>
      <c r="L12" s="126" t="s">
        <v>127</v>
      </c>
      <c r="M12" s="127"/>
      <c r="N12" s="128" t="s">
        <v>11</v>
      </c>
      <c r="O12" s="122" t="s">
        <v>167</v>
      </c>
      <c r="P12" s="129" t="str">
        <f>process_reference_table[[#This Row],[process_id]]</f>
        <v>01.14: מבנה ארגוני</v>
      </c>
      <c r="Q12" s="130" t="str">
        <f>process_reference_table[[#This Row],[process]]&amp;".BP.01"</f>
        <v>01.14.BP.01</v>
      </c>
      <c r="R12" s="131" t="s">
        <v>213</v>
      </c>
      <c r="S12" s="130" t="str">
        <f>process_reference_table[[#This Row],[RN]]</f>
        <v>01.14.BP.01</v>
      </c>
      <c r="T12" s="132" t="s">
        <v>95</v>
      </c>
    </row>
    <row r="13" spans="1:20" ht="26.25" customHeight="1">
      <c r="A13" s="117" t="s">
        <v>68</v>
      </c>
      <c r="B13" s="128" t="s">
        <v>11</v>
      </c>
      <c r="C13" s="118" t="s">
        <v>107</v>
      </c>
      <c r="D13" s="133" t="s">
        <v>28</v>
      </c>
      <c r="E13" s="120" t="s">
        <v>56</v>
      </c>
      <c r="F13" s="163" t="s">
        <v>132</v>
      </c>
      <c r="G13" s="122" t="s">
        <v>116</v>
      </c>
      <c r="H13" s="123">
        <v>44209</v>
      </c>
      <c r="I13" s="124">
        <v>44135</v>
      </c>
      <c r="J13" s="125"/>
      <c r="K13" s="121" t="s">
        <v>311</v>
      </c>
      <c r="L13" s="126" t="s">
        <v>123</v>
      </c>
      <c r="M13" s="127"/>
      <c r="N13" s="128" t="s">
        <v>14</v>
      </c>
      <c r="O13" s="122" t="s">
        <v>228</v>
      </c>
      <c r="P13" s="129" t="str">
        <f>process_reference_table[[#This Row],[process_id]]</f>
        <v>01.15: כושרים</v>
      </c>
      <c r="Q13" s="130" t="str">
        <f>process_reference_table[[#This Row],[process]]&amp;".BP.01"</f>
        <v>01.15.BP.01</v>
      </c>
      <c r="R13" s="131" t="s">
        <v>213</v>
      </c>
      <c r="S13" s="136" t="str">
        <f>process_reference_table[[#This Row],[RN]]</f>
        <v>01.15.BP.01</v>
      </c>
      <c r="T13" s="132" t="s">
        <v>95</v>
      </c>
    </row>
    <row r="14" spans="1:20" ht="26.25" customHeight="1">
      <c r="A14" s="117" t="s">
        <v>69</v>
      </c>
      <c r="B14" s="128" t="s">
        <v>11</v>
      </c>
      <c r="C14" s="118" t="s">
        <v>107</v>
      </c>
      <c r="D14" s="133" t="s">
        <v>29</v>
      </c>
      <c r="E14" s="120" t="s">
        <v>56</v>
      </c>
      <c r="F14" s="163" t="s">
        <v>132</v>
      </c>
      <c r="G14" s="122" t="s">
        <v>116</v>
      </c>
      <c r="H14" s="124">
        <v>44209</v>
      </c>
      <c r="I14" s="124">
        <v>44135</v>
      </c>
      <c r="J14" s="125"/>
      <c r="K14" s="122" t="s">
        <v>312</v>
      </c>
      <c r="L14" s="126" t="s">
        <v>127</v>
      </c>
      <c r="M14" s="127"/>
      <c r="N14" s="128">
        <v>10</v>
      </c>
      <c r="O14" s="122" t="s">
        <v>157</v>
      </c>
      <c r="P14" s="129" t="str">
        <f>process_reference_table[[#This Row],[process_id]]</f>
        <v>01.16: המרות טכניות</v>
      </c>
      <c r="Q14" s="130" t="str">
        <f>process_reference_table[[#This Row],[process]]&amp;".BP.01"</f>
        <v>01.16.BP.01</v>
      </c>
      <c r="R14" s="131" t="s">
        <v>213</v>
      </c>
      <c r="S14" s="136" t="str">
        <f>process_reference_table[[#This Row],[RN]]</f>
        <v>01.16.BP.01</v>
      </c>
      <c r="T14" s="132" t="s">
        <v>95</v>
      </c>
    </row>
    <row r="15" spans="1:20" ht="26.25" customHeight="1">
      <c r="A15" s="117" t="s">
        <v>70</v>
      </c>
      <c r="B15" s="128" t="s">
        <v>11</v>
      </c>
      <c r="C15" s="118" t="s">
        <v>107</v>
      </c>
      <c r="D15" s="119" t="s">
        <v>30</v>
      </c>
      <c r="E15" s="120" t="s">
        <v>56</v>
      </c>
      <c r="F15" s="163" t="s">
        <v>132</v>
      </c>
      <c r="G15" s="122" t="s">
        <v>116</v>
      </c>
      <c r="H15" s="123">
        <v>44182</v>
      </c>
      <c r="I15" s="124">
        <v>44135</v>
      </c>
      <c r="J15" s="125"/>
      <c r="K15" s="121" t="s">
        <v>311</v>
      </c>
      <c r="L15" s="126" t="s">
        <v>123</v>
      </c>
      <c r="M15" s="127"/>
      <c r="N15" s="128" t="s">
        <v>13</v>
      </c>
      <c r="O15" s="122" t="s">
        <v>201</v>
      </c>
      <c r="P15" s="129" t="str">
        <f>process_reference_table[[#This Row],[process_id]]</f>
        <v>01.17: סדרות</v>
      </c>
      <c r="Q15" s="130" t="str">
        <f>process_reference_table[[#This Row],[process]]&amp;".BP.01"</f>
        <v>01.17.BP.01</v>
      </c>
      <c r="R15" s="131" t="s">
        <v>213</v>
      </c>
      <c r="S15" s="136" t="str">
        <f>process_reference_table[[#This Row],[RN]]</f>
        <v>01.17.BP.01</v>
      </c>
      <c r="T15" s="132" t="s">
        <v>95</v>
      </c>
    </row>
    <row r="16" spans="1:20" ht="26.25" customHeight="1">
      <c r="A16" s="117" t="s">
        <v>71</v>
      </c>
      <c r="B16" s="128" t="s">
        <v>11</v>
      </c>
      <c r="C16" s="118" t="s">
        <v>107</v>
      </c>
      <c r="D16" s="133" t="s">
        <v>31</v>
      </c>
      <c r="E16" s="120" t="s">
        <v>56</v>
      </c>
      <c r="F16" s="163" t="s">
        <v>245</v>
      </c>
      <c r="G16" s="122" t="s">
        <v>116</v>
      </c>
      <c r="H16" s="124">
        <v>44119</v>
      </c>
      <c r="I16" s="124">
        <v>44135</v>
      </c>
      <c r="J16" s="125"/>
      <c r="K16" s="121" t="s">
        <v>314</v>
      </c>
      <c r="L16" s="126" t="s">
        <v>123</v>
      </c>
      <c r="M16" s="127"/>
      <c r="N16" s="128">
        <v>10</v>
      </c>
      <c r="O16" s="122" t="s">
        <v>158</v>
      </c>
      <c r="P16" s="129" t="str">
        <f>process_reference_table[[#This Row],[process_id]]</f>
        <v>01.18: בימ"לים</v>
      </c>
      <c r="Q16" s="130" t="str">
        <f>process_reference_table[[#This Row],[process]]&amp;".BP.01"</f>
        <v>01.18.BP.01</v>
      </c>
      <c r="R16" s="131" t="s">
        <v>213</v>
      </c>
      <c r="S16" s="136" t="str">
        <f>process_reference_table[[#This Row],[RN]]</f>
        <v>01.18.BP.01</v>
      </c>
      <c r="T16" s="132" t="s">
        <v>95</v>
      </c>
    </row>
    <row r="17" spans="1:20" ht="26.25" customHeight="1">
      <c r="A17" s="117" t="s">
        <v>72</v>
      </c>
      <c r="B17" s="128" t="s">
        <v>12</v>
      </c>
      <c r="C17" s="137" t="s">
        <v>284</v>
      </c>
      <c r="D17" s="133" t="s">
        <v>32</v>
      </c>
      <c r="E17" s="120" t="s">
        <v>56</v>
      </c>
      <c r="F17" s="163" t="s">
        <v>133</v>
      </c>
      <c r="G17" s="122" t="s">
        <v>46</v>
      </c>
      <c r="H17" s="124">
        <v>44089</v>
      </c>
      <c r="I17" s="124">
        <v>44135</v>
      </c>
      <c r="J17" s="125"/>
      <c r="K17" s="122"/>
      <c r="L17" s="126" t="s">
        <v>115</v>
      </c>
      <c r="M17" s="127"/>
      <c r="N17" s="128" t="s">
        <v>11</v>
      </c>
      <c r="O17" s="122" t="s">
        <v>218</v>
      </c>
      <c r="P17" s="129" t="str">
        <f>process_reference_table[[#This Row],[process_id]]</f>
        <v>02.01: מבנה ארגוני -  שרשרת</v>
      </c>
      <c r="Q17" s="130" t="str">
        <f>process_reference_table[[#This Row],[process]]&amp;".BP.01"</f>
        <v>02.01.BP.01</v>
      </c>
      <c r="R17" s="131" t="s">
        <v>213</v>
      </c>
      <c r="S17" s="136" t="str">
        <f>process_reference_table[[#This Row],[RN]]</f>
        <v>02.01.BP.01</v>
      </c>
      <c r="T17" s="132" t="s">
        <v>95</v>
      </c>
    </row>
    <row r="18" spans="1:20" ht="26.25" customHeight="1">
      <c r="A18" s="117" t="s">
        <v>73</v>
      </c>
      <c r="B18" s="128" t="s">
        <v>12</v>
      </c>
      <c r="C18" s="137" t="s">
        <v>284</v>
      </c>
      <c r="D18" s="133" t="s">
        <v>53</v>
      </c>
      <c r="E18" s="120" t="s">
        <v>56</v>
      </c>
      <c r="F18" s="163" t="s">
        <v>133</v>
      </c>
      <c r="G18" s="122" t="s">
        <v>106</v>
      </c>
      <c r="H18" s="124">
        <v>44082</v>
      </c>
      <c r="I18" s="124">
        <v>44135</v>
      </c>
      <c r="J18" s="125"/>
      <c r="K18" s="121" t="s">
        <v>302</v>
      </c>
      <c r="L18" s="126" t="s">
        <v>115</v>
      </c>
      <c r="M18" s="127"/>
      <c r="N18" s="128" t="s">
        <v>11</v>
      </c>
      <c r="O18" s="121" t="s">
        <v>221</v>
      </c>
      <c r="P18" s="129" t="str">
        <f>process_reference_table[[#This Row],[process_id]]</f>
        <v>02.02: אספקה ליחידות</v>
      </c>
      <c r="Q18" s="130" t="str">
        <f>process_reference_table[[#This Row],[process]]&amp;".BP.01"</f>
        <v>02.02.BP.01</v>
      </c>
      <c r="R18" s="131" t="s">
        <v>213</v>
      </c>
      <c r="S18" s="136" t="str">
        <f>process_reference_table[[#This Row],[RN]]</f>
        <v>02.02.BP.01</v>
      </c>
      <c r="T18" s="132" t="s">
        <v>95</v>
      </c>
    </row>
    <row r="19" spans="1:20" ht="26.25" customHeight="1">
      <c r="A19" s="117" t="s">
        <v>74</v>
      </c>
      <c r="B19" s="128" t="s">
        <v>12</v>
      </c>
      <c r="C19" s="137" t="s">
        <v>284</v>
      </c>
      <c r="D19" s="133" t="s">
        <v>33</v>
      </c>
      <c r="E19" s="120" t="s">
        <v>56</v>
      </c>
      <c r="F19" s="163" t="s">
        <v>132</v>
      </c>
      <c r="G19" s="122" t="s">
        <v>46</v>
      </c>
      <c r="H19" s="124">
        <v>44209</v>
      </c>
      <c r="I19" s="124">
        <v>44135</v>
      </c>
      <c r="J19" s="125"/>
      <c r="K19" s="138" t="s">
        <v>310</v>
      </c>
      <c r="L19" s="126" t="s">
        <v>116</v>
      </c>
      <c r="M19" s="127"/>
      <c r="N19" s="128" t="s">
        <v>13</v>
      </c>
      <c r="O19" s="138" t="s">
        <v>222</v>
      </c>
      <c r="P19" s="129" t="str">
        <f>process_reference_table[[#This Row],[process_id]]</f>
        <v>02.04: ויסות פנים ובין מרחבים</v>
      </c>
      <c r="Q19" s="130" t="str">
        <f>process_reference_table[[#This Row],[process]]&amp;".BP.01"</f>
        <v>02.04.BP.01</v>
      </c>
      <c r="R19" s="131" t="s">
        <v>213</v>
      </c>
      <c r="S19" s="136" t="str">
        <f>process_reference_table[[#This Row],[RN]]</f>
        <v>02.04.BP.01</v>
      </c>
      <c r="T19" s="132" t="s">
        <v>95</v>
      </c>
    </row>
    <row r="20" spans="1:20" ht="26.25" customHeight="1">
      <c r="A20" s="117" t="s">
        <v>75</v>
      </c>
      <c r="B20" s="128" t="s">
        <v>12</v>
      </c>
      <c r="C20" s="137" t="s">
        <v>284</v>
      </c>
      <c r="D20" s="133" t="s">
        <v>52</v>
      </c>
      <c r="E20" s="120" t="s">
        <v>56</v>
      </c>
      <c r="F20" s="163" t="s">
        <v>133</v>
      </c>
      <c r="G20" s="122" t="s">
        <v>46</v>
      </c>
      <c r="H20" s="124">
        <v>44076</v>
      </c>
      <c r="I20" s="124">
        <v>44135</v>
      </c>
      <c r="J20" s="125"/>
      <c r="K20" s="139" t="s">
        <v>317</v>
      </c>
      <c r="L20" s="126" t="s">
        <v>2380</v>
      </c>
      <c r="M20" s="127"/>
      <c r="N20" s="128" t="s">
        <v>12</v>
      </c>
      <c r="O20" s="139" t="s">
        <v>206</v>
      </c>
      <c r="P20" s="129" t="str">
        <f>process_reference_table[[#This Row],[process_id]]</f>
        <v>02.06: החזרות מיחידות</v>
      </c>
      <c r="Q20" s="130" t="str">
        <f>process_reference_table[[#This Row],[process]]&amp;".BP.01"</f>
        <v>02.06.BP.01</v>
      </c>
      <c r="R20" s="131" t="s">
        <v>213</v>
      </c>
      <c r="S20" s="136" t="str">
        <f>process_reference_table[[#This Row],[RN]]</f>
        <v>02.06.BP.01</v>
      </c>
      <c r="T20" s="132" t="s">
        <v>95</v>
      </c>
    </row>
    <row r="21" spans="1:20" ht="26.25" customHeight="1">
      <c r="A21" s="117" t="s">
        <v>76</v>
      </c>
      <c r="B21" s="128" t="s">
        <v>12</v>
      </c>
      <c r="C21" s="137" t="s">
        <v>284</v>
      </c>
      <c r="D21" s="133" t="s">
        <v>34</v>
      </c>
      <c r="E21" s="120" t="s">
        <v>56</v>
      </c>
      <c r="F21" s="163" t="s">
        <v>133</v>
      </c>
      <c r="G21" s="122" t="s">
        <v>117</v>
      </c>
      <c r="H21" s="124">
        <v>44087</v>
      </c>
      <c r="I21" s="124">
        <v>44135</v>
      </c>
      <c r="J21" s="125"/>
      <c r="K21" s="139" t="s">
        <v>318</v>
      </c>
      <c r="L21" s="126" t="s">
        <v>2380</v>
      </c>
      <c r="M21" s="127"/>
      <c r="N21" s="128" t="s">
        <v>13</v>
      </c>
      <c r="O21" s="139" t="s">
        <v>199</v>
      </c>
      <c r="P21" s="129" t="str">
        <f>process_reference_table[[#This Row],[process_id]]</f>
        <v>02.08: מכירות</v>
      </c>
      <c r="Q21" s="130" t="str">
        <f>process_reference_table[[#This Row],[process]]&amp;".BP.01"</f>
        <v>02.08.BP.01</v>
      </c>
      <c r="R21" s="131" t="s">
        <v>213</v>
      </c>
      <c r="S21" s="136" t="str">
        <f>process_reference_table[[#This Row],[RN]]</f>
        <v>02.08.BP.01</v>
      </c>
      <c r="T21" s="132" t="s">
        <v>95</v>
      </c>
    </row>
    <row r="22" spans="1:20" ht="26.25" customHeight="1">
      <c r="A22" s="117" t="s">
        <v>77</v>
      </c>
      <c r="B22" s="128" t="s">
        <v>12</v>
      </c>
      <c r="C22" s="137" t="s">
        <v>284</v>
      </c>
      <c r="D22" s="133" t="s">
        <v>35</v>
      </c>
      <c r="E22" s="120" t="s">
        <v>56</v>
      </c>
      <c r="F22" s="166" t="s">
        <v>133</v>
      </c>
      <c r="G22" s="122" t="s">
        <v>198</v>
      </c>
      <c r="H22" s="124">
        <v>44076</v>
      </c>
      <c r="I22" s="124">
        <v>44135</v>
      </c>
      <c r="J22" s="125"/>
      <c r="K22" s="122" t="s">
        <v>316</v>
      </c>
      <c r="L22" s="126" t="s">
        <v>2380</v>
      </c>
      <c r="M22" s="127"/>
      <c r="N22" s="128" t="s">
        <v>13</v>
      </c>
      <c r="O22" s="122" t="s">
        <v>220</v>
      </c>
      <c r="P22" s="129" t="str">
        <f>process_reference_table[[#This Row],[process_id]]</f>
        <v>02.11: החלפות</v>
      </c>
      <c r="Q22" s="130" t="str">
        <f>process_reference_table[[#This Row],[process]]&amp;".BP.01"</f>
        <v>02.11.BP.01</v>
      </c>
      <c r="R22" s="131" t="s">
        <v>213</v>
      </c>
      <c r="S22" s="136" t="str">
        <f>process_reference_table[[#This Row],[RN]]</f>
        <v>02.11.BP.01</v>
      </c>
      <c r="T22" s="132" t="s">
        <v>95</v>
      </c>
    </row>
    <row r="23" spans="1:20" ht="26.25" customHeight="1">
      <c r="A23" s="117" t="s">
        <v>78</v>
      </c>
      <c r="B23" s="128" t="s">
        <v>12</v>
      </c>
      <c r="C23" s="137" t="s">
        <v>284</v>
      </c>
      <c r="D23" s="133" t="s">
        <v>36</v>
      </c>
      <c r="E23" s="120" t="s">
        <v>56</v>
      </c>
      <c r="F23" s="163" t="s">
        <v>245</v>
      </c>
      <c r="G23" s="122" t="s">
        <v>106</v>
      </c>
      <c r="H23" s="124">
        <v>44077</v>
      </c>
      <c r="I23" s="124">
        <v>44135</v>
      </c>
      <c r="J23" s="125"/>
      <c r="K23" s="121"/>
      <c r="L23" s="126" t="s">
        <v>115</v>
      </c>
      <c r="M23" s="127"/>
      <c r="N23" s="128" t="s">
        <v>12</v>
      </c>
      <c r="O23" s="139" t="s">
        <v>197</v>
      </c>
      <c r="P23" s="129" t="str">
        <f>process_reference_table[[#This Row],[process_id]]</f>
        <v>02.12: תיקונים</v>
      </c>
      <c r="Q23" s="130" t="str">
        <f>process_reference_table[[#This Row],[process]]&amp;".BP.01"</f>
        <v>02.12.BP.01</v>
      </c>
      <c r="R23" s="131" t="s">
        <v>213</v>
      </c>
      <c r="S23" s="136" t="str">
        <f>process_reference_table[[#This Row],[RN]]</f>
        <v>02.12.BP.01</v>
      </c>
      <c r="T23" s="132" t="s">
        <v>95</v>
      </c>
    </row>
    <row r="24" spans="1:20" ht="26.25" customHeight="1">
      <c r="A24" s="117" t="s">
        <v>79</v>
      </c>
      <c r="B24" s="128" t="s">
        <v>12</v>
      </c>
      <c r="C24" s="137" t="s">
        <v>284</v>
      </c>
      <c r="D24" s="133" t="s">
        <v>37</v>
      </c>
      <c r="E24" s="120" t="s">
        <v>56</v>
      </c>
      <c r="F24" s="163" t="s">
        <v>133</v>
      </c>
      <c r="G24" s="122" t="s">
        <v>46</v>
      </c>
      <c r="H24" s="124">
        <v>44080</v>
      </c>
      <c r="I24" s="124">
        <v>44135</v>
      </c>
      <c r="J24" s="125"/>
      <c r="K24" s="121" t="s">
        <v>319</v>
      </c>
      <c r="L24" s="126" t="s">
        <v>2380</v>
      </c>
      <c r="M24" s="127"/>
      <c r="N24" s="128" t="s">
        <v>13</v>
      </c>
      <c r="O24" s="121" t="s">
        <v>231</v>
      </c>
      <c r="P24" s="129" t="str">
        <f>process_reference_table[[#This Row],[process_id]]</f>
        <v>02.13: השאלות</v>
      </c>
      <c r="Q24" s="130" t="str">
        <f>process_reference_table[[#This Row],[process]]&amp;".BP.01"</f>
        <v>02.13.BP.01</v>
      </c>
      <c r="R24" s="131" t="s">
        <v>213</v>
      </c>
      <c r="S24" s="136" t="str">
        <f>process_reference_table[[#This Row],[RN]]</f>
        <v>02.13.BP.01</v>
      </c>
      <c r="T24" s="132" t="s">
        <v>95</v>
      </c>
    </row>
    <row r="25" spans="1:20" ht="26.25" customHeight="1">
      <c r="A25" s="117" t="s">
        <v>80</v>
      </c>
      <c r="B25" s="128" t="s">
        <v>12</v>
      </c>
      <c r="C25" s="137" t="s">
        <v>284</v>
      </c>
      <c r="D25" s="133" t="s">
        <v>41</v>
      </c>
      <c r="E25" s="120" t="s">
        <v>56</v>
      </c>
      <c r="F25" s="163" t="s">
        <v>133</v>
      </c>
      <c r="G25" s="122" t="s">
        <v>106</v>
      </c>
      <c r="H25" s="124">
        <v>44080</v>
      </c>
      <c r="I25" s="124">
        <v>44135</v>
      </c>
      <c r="J25" s="125"/>
      <c r="K25" s="121" t="s">
        <v>302</v>
      </c>
      <c r="L25" s="126" t="s">
        <v>115</v>
      </c>
      <c r="M25" s="127"/>
      <c r="N25" s="128" t="s">
        <v>13</v>
      </c>
      <c r="O25" s="122" t="s">
        <v>200</v>
      </c>
      <c r="P25" s="129" t="str">
        <f>process_reference_table[[#This Row],[process_id]]</f>
        <v>02.18: טיפול בהפרשים</v>
      </c>
      <c r="Q25" s="130" t="str">
        <f>process_reference_table[[#This Row],[process]]&amp;".BP.01"</f>
        <v>02.18.BP.01</v>
      </c>
      <c r="R25" s="131" t="s">
        <v>213</v>
      </c>
      <c r="S25" s="136" t="str">
        <f>process_reference_table[[#This Row],[RN]]</f>
        <v>02.18.BP.01</v>
      </c>
      <c r="T25" s="132" t="s">
        <v>95</v>
      </c>
    </row>
    <row r="26" spans="1:20" ht="26.25" customHeight="1">
      <c r="A26" s="117" t="s">
        <v>81</v>
      </c>
      <c r="B26" s="128" t="s">
        <v>12</v>
      </c>
      <c r="C26" s="137" t="s">
        <v>284</v>
      </c>
      <c r="D26" s="133" t="s">
        <v>38</v>
      </c>
      <c r="E26" s="120" t="s">
        <v>56</v>
      </c>
      <c r="F26" s="163" t="s">
        <v>133</v>
      </c>
      <c r="G26" s="122"/>
      <c r="H26" s="124">
        <v>44077</v>
      </c>
      <c r="I26" s="124">
        <v>44135</v>
      </c>
      <c r="J26" s="125"/>
      <c r="K26" s="121" t="s">
        <v>315</v>
      </c>
      <c r="L26" s="126" t="s">
        <v>127</v>
      </c>
      <c r="M26" s="127"/>
      <c r="N26" s="128" t="s">
        <v>12</v>
      </c>
      <c r="O26" s="139" t="s">
        <v>208</v>
      </c>
      <c r="P26" s="129" t="str">
        <f>process_reference_table[[#This Row],[process_id]]</f>
        <v>02.21: רענון ערכות של יחידות</v>
      </c>
      <c r="Q26" s="130" t="str">
        <f>process_reference_table[[#This Row],[process]]&amp;".BP.01"</f>
        <v>02.21.BP.01</v>
      </c>
      <c r="R26" s="131" t="s">
        <v>213</v>
      </c>
      <c r="S26" s="136" t="str">
        <f>process_reference_table[[#This Row],[RN]]</f>
        <v>02.21.BP.01</v>
      </c>
      <c r="T26" s="132" t="s">
        <v>95</v>
      </c>
    </row>
    <row r="27" spans="1:20" ht="26.25" customHeight="1">
      <c r="A27" s="117" t="s">
        <v>82</v>
      </c>
      <c r="B27" s="128" t="s">
        <v>12</v>
      </c>
      <c r="C27" s="137" t="s">
        <v>284</v>
      </c>
      <c r="D27" s="133" t="s">
        <v>39</v>
      </c>
      <c r="E27" s="120" t="s">
        <v>56</v>
      </c>
      <c r="F27" s="163" t="s">
        <v>245</v>
      </c>
      <c r="G27" s="122" t="s">
        <v>161</v>
      </c>
      <c r="H27" s="124">
        <v>44089</v>
      </c>
      <c r="I27" s="124">
        <v>44135</v>
      </c>
      <c r="J27" s="125"/>
      <c r="K27" s="121" t="s">
        <v>303</v>
      </c>
      <c r="L27" s="126" t="s">
        <v>115</v>
      </c>
      <c r="M27" s="127"/>
      <c r="N27" s="128">
        <v>10</v>
      </c>
      <c r="O27" s="122" t="s">
        <v>210</v>
      </c>
      <c r="P27" s="129" t="str">
        <f>process_reference_table[[#This Row],[process_id]]</f>
        <v>02.23: MRP</v>
      </c>
      <c r="Q27" s="130" t="str">
        <f>process_reference_table[[#This Row],[process]]&amp;".BP.01"</f>
        <v>02.23.BP.01</v>
      </c>
      <c r="R27" s="131" t="s">
        <v>213</v>
      </c>
      <c r="S27" s="136" t="str">
        <f>process_reference_table[[#This Row],[RN]]</f>
        <v>02.23.BP.01</v>
      </c>
      <c r="T27" s="132" t="s">
        <v>95</v>
      </c>
    </row>
    <row r="28" spans="1:20" ht="26.25" customHeight="1">
      <c r="A28" s="117" t="s">
        <v>83</v>
      </c>
      <c r="B28" s="128" t="s">
        <v>12</v>
      </c>
      <c r="C28" s="137" t="s">
        <v>284</v>
      </c>
      <c r="D28" s="133" t="s">
        <v>159</v>
      </c>
      <c r="E28" s="120" t="s">
        <v>56</v>
      </c>
      <c r="F28" s="163" t="s">
        <v>245</v>
      </c>
      <c r="G28" s="140" t="s">
        <v>106</v>
      </c>
      <c r="H28" s="124">
        <v>44087</v>
      </c>
      <c r="I28" s="124">
        <v>44135</v>
      </c>
      <c r="J28" s="141"/>
      <c r="K28" s="121"/>
      <c r="L28" s="126" t="s">
        <v>115</v>
      </c>
      <c r="M28" s="127"/>
      <c r="N28" s="128" t="s">
        <v>13</v>
      </c>
      <c r="O28" s="142" t="s">
        <v>207</v>
      </c>
      <c r="P28" s="129" t="str">
        <f>process_reference_table[[#This Row],[process_id]]</f>
        <v>02.24: אספקה ללא סימוכין</v>
      </c>
      <c r="Q28" s="130" t="str">
        <f>process_reference_table[[#This Row],[process]]&amp;".BP.01"</f>
        <v>02.24.BP.01</v>
      </c>
      <c r="R28" s="131" t="s">
        <v>213</v>
      </c>
      <c r="S28" s="136" t="str">
        <f>process_reference_table[[#This Row],[RN]]</f>
        <v>02.24.BP.01</v>
      </c>
      <c r="T28" s="132" t="s">
        <v>95</v>
      </c>
    </row>
    <row r="29" spans="1:20" ht="26.25" customHeight="1">
      <c r="A29" s="117" t="s">
        <v>380</v>
      </c>
      <c r="B29" s="128" t="s">
        <v>13</v>
      </c>
      <c r="C29" s="137" t="s">
        <v>19</v>
      </c>
      <c r="D29" s="133" t="s">
        <v>381</v>
      </c>
      <c r="E29" s="120"/>
      <c r="F29" s="163" t="s">
        <v>1</v>
      </c>
      <c r="G29" s="140" t="s">
        <v>382</v>
      </c>
      <c r="H29" s="124">
        <v>43861</v>
      </c>
      <c r="I29" s="124">
        <v>43861</v>
      </c>
      <c r="J29" s="141"/>
      <c r="K29" s="143"/>
      <c r="L29" s="126" t="s">
        <v>382</v>
      </c>
      <c r="M29" s="127"/>
      <c r="N29" s="128" t="s">
        <v>17</v>
      </c>
      <c r="O29" s="144"/>
      <c r="P29" s="145" t="str">
        <f>process_reference_table[[#This Row],[process_id]]</f>
        <v>03.01: שכר עידוד</v>
      </c>
      <c r="Q29" s="136" t="str">
        <f>process_reference_table[[#This Row],[process]]&amp;".BP.01"</f>
        <v>03.01.BP.01</v>
      </c>
      <c r="R29" s="131" t="s">
        <v>213</v>
      </c>
      <c r="S29" s="136" t="str">
        <f>process_reference_table[[#This Row],[RN]]</f>
        <v>03.01.BP.01</v>
      </c>
      <c r="T29" s="132" t="s">
        <v>95</v>
      </c>
    </row>
    <row r="30" spans="1:20" ht="26.25" customHeight="1">
      <c r="A30" s="117" t="s">
        <v>84</v>
      </c>
      <c r="B30" s="128" t="s">
        <v>14</v>
      </c>
      <c r="C30" s="137" t="s">
        <v>20</v>
      </c>
      <c r="D30" s="133" t="s">
        <v>375</v>
      </c>
      <c r="E30" s="120" t="s">
        <v>56</v>
      </c>
      <c r="F30" s="163" t="s">
        <v>1</v>
      </c>
      <c r="G30" s="122"/>
      <c r="H30" s="124">
        <v>44084</v>
      </c>
      <c r="I30" s="124">
        <v>44196</v>
      </c>
      <c r="J30" s="125"/>
      <c r="K30" s="122"/>
      <c r="L30" s="126" t="s">
        <v>117</v>
      </c>
      <c r="M30" s="127"/>
      <c r="N30" s="128" t="s">
        <v>17</v>
      </c>
      <c r="O30" s="129"/>
      <c r="P30" s="129" t="str">
        <f>process_reference_table[[#This Row],[process_id]]</f>
        <v>04.01: מבנה ארגוני - תקציב ורכש</v>
      </c>
      <c r="Q30" s="130" t="str">
        <f>process_reference_table[[#This Row],[process]]&amp;".BP.01"</f>
        <v>04.01.BP.01</v>
      </c>
      <c r="R30" s="131" t="s">
        <v>213</v>
      </c>
      <c r="S30" s="136" t="str">
        <f>process_reference_table[[#This Row],[RN]]</f>
        <v>04.01.BP.01</v>
      </c>
      <c r="T30" s="132" t="s">
        <v>95</v>
      </c>
    </row>
    <row r="31" spans="1:20" ht="26.25" customHeight="1">
      <c r="A31" s="117" t="s">
        <v>359</v>
      </c>
      <c r="B31" s="128" t="s">
        <v>14</v>
      </c>
      <c r="C31" s="137" t="s">
        <v>20</v>
      </c>
      <c r="D31" s="133" t="s">
        <v>360</v>
      </c>
      <c r="E31" s="120"/>
      <c r="F31" s="163" t="s">
        <v>1</v>
      </c>
      <c r="G31" s="122"/>
      <c r="H31" s="124">
        <v>44084</v>
      </c>
      <c r="I31" s="124">
        <v>44196</v>
      </c>
      <c r="J31" s="141"/>
      <c r="K31" s="143"/>
      <c r="L31" s="126"/>
      <c r="M31" s="127"/>
      <c r="N31" s="128"/>
      <c r="O31" s="129"/>
      <c r="P31" s="145" t="str">
        <f>process_reference_table[[#This Row],[process_id]]</f>
        <v>04.02: סבב אישורים</v>
      </c>
      <c r="Q31" s="136" t="str">
        <f>process_reference_table[[#This Row],[process]]&amp;".BP.01"</f>
        <v>04.02.BP.01</v>
      </c>
      <c r="R31" s="131" t="s">
        <v>213</v>
      </c>
      <c r="S31" s="136" t="str">
        <f>process_reference_table[[#This Row],[RN]]</f>
        <v>04.02.BP.01</v>
      </c>
      <c r="T31" s="132" t="s">
        <v>95</v>
      </c>
    </row>
    <row r="32" spans="1:20" ht="26.25" customHeight="1">
      <c r="A32" s="117" t="s">
        <v>215</v>
      </c>
      <c r="B32" s="128" t="s">
        <v>90</v>
      </c>
      <c r="C32" s="137" t="s">
        <v>214</v>
      </c>
      <c r="D32" s="133" t="s">
        <v>376</v>
      </c>
      <c r="E32" s="120" t="s">
        <v>56</v>
      </c>
      <c r="F32" s="163" t="s">
        <v>1</v>
      </c>
      <c r="G32" s="122"/>
      <c r="H32" s="124">
        <v>44195</v>
      </c>
      <c r="I32" s="124">
        <v>44196</v>
      </c>
      <c r="J32" s="125"/>
      <c r="K32" s="122"/>
      <c r="L32" s="126" t="s">
        <v>121</v>
      </c>
      <c r="M32" s="127"/>
      <c r="N32" s="128" t="s">
        <v>17</v>
      </c>
      <c r="O32" s="129" t="s">
        <v>378</v>
      </c>
      <c r="P32" s="129" t="str">
        <f>process_reference_table[[#This Row],[process_id]]</f>
        <v>06.01: מבנה ארגוני - קטלוג</v>
      </c>
      <c r="Q32" s="130" t="str">
        <f>process_reference_table[[#This Row],[process]]&amp;".BP.01"</f>
        <v>06.01.BP.01</v>
      </c>
      <c r="R32" s="131" t="s">
        <v>213</v>
      </c>
      <c r="S32" s="136" t="str">
        <f>process_reference_table[[#This Row],[RN]]</f>
        <v>06.01.BP.01</v>
      </c>
      <c r="T32" s="132" t="s">
        <v>95</v>
      </c>
    </row>
    <row r="33" spans="1:20" ht="26.25" customHeight="1">
      <c r="A33" s="117" t="s">
        <v>361</v>
      </c>
      <c r="B33" s="128" t="s">
        <v>15</v>
      </c>
      <c r="C33" s="137" t="s">
        <v>214</v>
      </c>
      <c r="D33" s="133" t="s">
        <v>2378</v>
      </c>
      <c r="E33" s="120"/>
      <c r="F33" s="163" t="s">
        <v>1</v>
      </c>
      <c r="G33" s="122"/>
      <c r="H33" s="124">
        <v>44105</v>
      </c>
      <c r="I33" s="124">
        <v>44196</v>
      </c>
      <c r="J33" s="141"/>
      <c r="K33" s="143"/>
      <c r="L33" s="126"/>
      <c r="M33" s="127"/>
      <c r="N33" s="128"/>
      <c r="O33" s="129"/>
      <c r="P33" s="145" t="str">
        <f>process_reference_table[[#This Row],[process_id]]</f>
        <v>06.02: ממשק נתוני קטלוג לזכיין</v>
      </c>
      <c r="Q33" s="136" t="str">
        <f>process_reference_table[[#This Row],[process]]&amp;".BP.01"</f>
        <v>06.02.BP.01</v>
      </c>
      <c r="R33" s="131" t="s">
        <v>213</v>
      </c>
      <c r="S33" s="130" t="str">
        <f>process_reference_table[[#This Row],[RN]]</f>
        <v>06.02.BP.01</v>
      </c>
      <c r="T33" s="132" t="s">
        <v>95</v>
      </c>
    </row>
    <row r="34" spans="1:20" ht="26.25" customHeight="1">
      <c r="A34" s="117" t="s">
        <v>362</v>
      </c>
      <c r="B34" s="128" t="s">
        <v>15</v>
      </c>
      <c r="C34" s="137" t="s">
        <v>214</v>
      </c>
      <c r="D34" s="133" t="s">
        <v>2379</v>
      </c>
      <c r="E34" s="120"/>
      <c r="F34" s="163" t="s">
        <v>1</v>
      </c>
      <c r="G34" s="122"/>
      <c r="H34" s="124">
        <v>44195</v>
      </c>
      <c r="I34" s="124">
        <v>44196</v>
      </c>
      <c r="J34" s="141"/>
      <c r="K34" s="143"/>
      <c r="L34" s="126"/>
      <c r="M34" s="127"/>
      <c r="N34" s="128"/>
      <c r="O34" s="129" t="s">
        <v>378</v>
      </c>
      <c r="P34" s="145" t="str">
        <f>process_reference_table[[#This Row],[process_id]]</f>
        <v>06.03: שינויים במערכות הקטלוג</v>
      </c>
      <c r="Q34" s="136" t="str">
        <f>process_reference_table[[#This Row],[process]]&amp;".BP.01"</f>
        <v>06.03.BP.01</v>
      </c>
      <c r="R34" s="131" t="s">
        <v>213</v>
      </c>
      <c r="S34" s="130" t="str">
        <f>process_reference_table[[#This Row],[RN]]</f>
        <v>06.03.BP.01</v>
      </c>
      <c r="T34" s="132" t="s">
        <v>95</v>
      </c>
    </row>
    <row r="35" spans="1:20" ht="26.25" customHeight="1">
      <c r="A35" s="117" t="s">
        <v>385</v>
      </c>
      <c r="B35" s="128" t="s">
        <v>15</v>
      </c>
      <c r="C35" s="137" t="s">
        <v>388</v>
      </c>
      <c r="D35" s="133" t="s">
        <v>386</v>
      </c>
      <c r="E35" s="120" t="s">
        <v>56</v>
      </c>
      <c r="F35" s="163" t="s">
        <v>133</v>
      </c>
      <c r="G35" s="140"/>
      <c r="H35" s="124">
        <v>44195</v>
      </c>
      <c r="I35" s="124">
        <v>44196</v>
      </c>
      <c r="J35" s="141"/>
      <c r="K35" s="143"/>
      <c r="L35" s="126" t="s">
        <v>2375</v>
      </c>
      <c r="M35" s="127"/>
      <c r="N35" s="128"/>
      <c r="O35" s="129"/>
      <c r="P35" s="145" t="str">
        <f>process_reference_table[[#This Row],[process_id]]</f>
        <v>07.01: הזמנת הובלה</v>
      </c>
      <c r="Q35" s="136" t="str">
        <f>process_reference_table[[#This Row],[process]]&amp;".BP.01"</f>
        <v>07.01.BP.01</v>
      </c>
      <c r="R35" s="131" t="s">
        <v>213</v>
      </c>
      <c r="S35" s="146" t="str">
        <f>process_reference_table[[#This Row],[RN]]</f>
        <v>07.01.BP.01</v>
      </c>
      <c r="T35" s="132" t="s">
        <v>95</v>
      </c>
    </row>
    <row r="36" spans="1:20" ht="26.25" customHeight="1">
      <c r="A36" s="117" t="s">
        <v>85</v>
      </c>
      <c r="B36" s="128" t="s">
        <v>17</v>
      </c>
      <c r="C36" s="137" t="s">
        <v>22</v>
      </c>
      <c r="D36" s="133" t="s">
        <v>42</v>
      </c>
      <c r="E36" s="120"/>
      <c r="F36" s="163" t="s">
        <v>1</v>
      </c>
      <c r="G36" s="122"/>
      <c r="H36" s="124">
        <v>44105</v>
      </c>
      <c r="I36" s="124">
        <v>44196</v>
      </c>
      <c r="J36" s="125"/>
      <c r="K36" s="122"/>
      <c r="L36" s="126" t="s">
        <v>116</v>
      </c>
      <c r="M36" s="127"/>
      <c r="N36" s="128" t="s">
        <v>17</v>
      </c>
      <c r="O36" s="129"/>
      <c r="P36" s="129" t="str">
        <f>process_reference_table[[#This Row],[process_id]]</f>
        <v>10.01: ממשק עיתוד</v>
      </c>
      <c r="Q36" s="130" t="str">
        <f>process_reference_table[[#This Row],[process]]&amp;".BP.01"</f>
        <v>10.01.BP.01</v>
      </c>
      <c r="R36" s="131" t="s">
        <v>213</v>
      </c>
      <c r="S36" s="130" t="str">
        <f>process_reference_table[[#This Row],[RN]]</f>
        <v>10.01.BP.01</v>
      </c>
      <c r="T36" s="132" t="s">
        <v>95</v>
      </c>
    </row>
    <row r="37" spans="1:20" ht="26.25" customHeight="1">
      <c r="A37" s="117" t="s">
        <v>86</v>
      </c>
      <c r="B37" s="128" t="s">
        <v>17</v>
      </c>
      <c r="C37" s="137" t="s">
        <v>22</v>
      </c>
      <c r="D37" s="133" t="s">
        <v>372</v>
      </c>
      <c r="E37" s="120"/>
      <c r="F37" s="163" t="s">
        <v>1</v>
      </c>
      <c r="G37" s="122"/>
      <c r="H37" s="124">
        <v>44105</v>
      </c>
      <c r="I37" s="124">
        <v>44196</v>
      </c>
      <c r="J37" s="141"/>
      <c r="K37" s="143"/>
      <c r="L37" s="126"/>
      <c r="M37" s="127"/>
      <c r="N37" s="128"/>
      <c r="O37" s="129"/>
      <c r="P37" s="145" t="str">
        <f>process_reference_table[[#This Row],[process_id]]</f>
        <v>10.02: ממשק יהלום - שובל</v>
      </c>
      <c r="Q37" s="136" t="str">
        <f>process_reference_table[[#This Row],[process]]&amp;".BP.01"</f>
        <v>10.02.BP.01</v>
      </c>
      <c r="R37" s="131" t="s">
        <v>213</v>
      </c>
      <c r="S37" s="130" t="str">
        <f>process_reference_table[[#This Row],[RN]]</f>
        <v>10.02.BP.01</v>
      </c>
      <c r="T37" s="132" t="s">
        <v>95</v>
      </c>
    </row>
    <row r="38" spans="1:20" ht="26.25" customHeight="1">
      <c r="A38" s="117" t="s">
        <v>227</v>
      </c>
      <c r="B38" s="128" t="s">
        <v>17</v>
      </c>
      <c r="C38" s="137" t="s">
        <v>22</v>
      </c>
      <c r="D38" s="133" t="s">
        <v>356</v>
      </c>
      <c r="E38" s="120"/>
      <c r="F38" s="163" t="s">
        <v>1</v>
      </c>
      <c r="G38" s="140"/>
      <c r="H38" s="124">
        <v>44105</v>
      </c>
      <c r="I38" s="124">
        <v>44196</v>
      </c>
      <c r="J38" s="141"/>
      <c r="K38" s="143"/>
      <c r="L38" s="126"/>
      <c r="M38" s="127"/>
      <c r="N38" s="128"/>
      <c r="O38" s="129"/>
      <c r="P38" s="145" t="str">
        <f>process_reference_table[[#This Row],[process_id]]</f>
        <v>10.03: הרשאות</v>
      </c>
      <c r="Q38" s="136" t="str">
        <f>process_reference_table[[#This Row],[process]]&amp;".BP.01"</f>
        <v>10.03.BP.01</v>
      </c>
      <c r="R38" s="131" t="s">
        <v>213</v>
      </c>
      <c r="S38" s="130" t="str">
        <f>process_reference_table[[#This Row],[RN]]</f>
        <v>10.03.BP.01</v>
      </c>
      <c r="T38" s="132" t="s">
        <v>95</v>
      </c>
    </row>
    <row r="39" spans="1:20" ht="26.25" customHeight="1">
      <c r="A39" s="117" t="s">
        <v>350</v>
      </c>
      <c r="B39" s="128" t="s">
        <v>17</v>
      </c>
      <c r="C39" s="137" t="s">
        <v>22</v>
      </c>
      <c r="D39" s="133" t="s">
        <v>357</v>
      </c>
      <c r="E39" s="120" t="s">
        <v>56</v>
      </c>
      <c r="F39" s="163" t="s">
        <v>1</v>
      </c>
      <c r="G39" s="140"/>
      <c r="H39" s="124">
        <v>44105</v>
      </c>
      <c r="I39" s="124">
        <v>44196</v>
      </c>
      <c r="J39" s="141"/>
      <c r="K39" s="143"/>
      <c r="L39" s="126"/>
      <c r="M39" s="127"/>
      <c r="N39" s="128"/>
      <c r="O39" s="129"/>
      <c r="P39" s="145" t="str">
        <f>process_reference_table[[#This Row],[process_id]]</f>
        <v>10.04: BW</v>
      </c>
      <c r="Q39" s="136" t="str">
        <f>process_reference_table[[#This Row],[process]]&amp;".BP.01"</f>
        <v>10.04.BP.01</v>
      </c>
      <c r="R39" s="131" t="s">
        <v>213</v>
      </c>
      <c r="S39" s="130" t="str">
        <f>process_reference_table[[#This Row],[RN]]</f>
        <v>10.04.BP.01</v>
      </c>
      <c r="T39" s="132" t="s">
        <v>95</v>
      </c>
    </row>
    <row r="40" spans="1:20" ht="26.25" customHeight="1">
      <c r="A40" s="117" t="s">
        <v>87</v>
      </c>
      <c r="B40" s="128" t="s">
        <v>17</v>
      </c>
      <c r="C40" s="137" t="s">
        <v>22</v>
      </c>
      <c r="D40" s="133" t="s">
        <v>358</v>
      </c>
      <c r="E40" s="120"/>
      <c r="F40" s="163" t="s">
        <v>1</v>
      </c>
      <c r="G40" s="140"/>
      <c r="H40" s="124">
        <v>44105</v>
      </c>
      <c r="I40" s="124">
        <v>44196</v>
      </c>
      <c r="J40" s="141"/>
      <c r="K40" s="143"/>
      <c r="L40" s="126"/>
      <c r="M40" s="127"/>
      <c r="N40" s="128"/>
      <c r="O40" s="129"/>
      <c r="P40" s="145" t="str">
        <f>process_reference_table[[#This Row],[process_id]]</f>
        <v>10.05: ZMEATED</v>
      </c>
      <c r="Q40" s="136" t="str">
        <f>process_reference_table[[#This Row],[process]]&amp;".BP.01"</f>
        <v>10.05.BP.01</v>
      </c>
      <c r="R40" s="131" t="s">
        <v>213</v>
      </c>
      <c r="S40" s="130" t="str">
        <f>process_reference_table[[#This Row],[RN]]</f>
        <v>10.05.BP.01</v>
      </c>
      <c r="T40" s="132" t="s">
        <v>95</v>
      </c>
    </row>
    <row r="41" spans="1:20" ht="26.25" customHeight="1">
      <c r="A41" s="117" t="s">
        <v>351</v>
      </c>
      <c r="B41" s="128" t="s">
        <v>17</v>
      </c>
      <c r="C41" s="137" t="s">
        <v>22</v>
      </c>
      <c r="D41" s="133" t="s">
        <v>349</v>
      </c>
      <c r="E41" s="120"/>
      <c r="F41" s="163" t="s">
        <v>1</v>
      </c>
      <c r="G41" s="140"/>
      <c r="H41" s="124">
        <v>44105</v>
      </c>
      <c r="I41" s="124">
        <v>44196</v>
      </c>
      <c r="J41" s="141"/>
      <c r="K41" s="143"/>
      <c r="L41" s="126"/>
      <c r="M41" s="127"/>
      <c r="N41" s="128"/>
      <c r="O41" s="129"/>
      <c r="P41" s="145" t="str">
        <f>process_reference_table[[#This Row],[process_id]]</f>
        <v>10.06: POD</v>
      </c>
      <c r="Q41" s="136" t="str">
        <f>process_reference_table[[#This Row],[process]]&amp;".BP.01"</f>
        <v>10.06.BP.01</v>
      </c>
      <c r="R41" s="131" t="s">
        <v>213</v>
      </c>
      <c r="S41" s="130" t="str">
        <f>process_reference_table[[#This Row],[RN]]</f>
        <v>10.06.BP.01</v>
      </c>
      <c r="T41" s="132" t="s">
        <v>95</v>
      </c>
    </row>
    <row r="42" spans="1:20" ht="26.25" customHeight="1">
      <c r="A42" s="147" t="s">
        <v>2244</v>
      </c>
      <c r="B42" s="128" t="s">
        <v>17</v>
      </c>
      <c r="C42" s="148" t="s">
        <v>22</v>
      </c>
      <c r="D42" s="133" t="s">
        <v>2243</v>
      </c>
      <c r="E42" s="149"/>
      <c r="F42" s="164" t="s">
        <v>1</v>
      </c>
      <c r="G42" s="150"/>
      <c r="H42" s="151">
        <v>44105</v>
      </c>
      <c r="I42" s="151">
        <v>44196</v>
      </c>
      <c r="J42" s="152"/>
      <c r="K42" s="153"/>
      <c r="L42" s="154"/>
      <c r="M42" s="155"/>
      <c r="N42" s="156"/>
      <c r="O42" s="157"/>
      <c r="P42" s="158" t="str">
        <f>process_reference_table[[#This Row],[process_id]]</f>
        <v>10.07: מורשי כניסה</v>
      </c>
      <c r="Q42" s="159" t="str">
        <f>process_reference_table[[#This Row],[process]]&amp;".BP.01"</f>
        <v>10.07.BP.01</v>
      </c>
      <c r="R42" s="160" t="s">
        <v>213</v>
      </c>
      <c r="S42" s="161" t="str">
        <f>process_reference_table[[#This Row],[RN]]</f>
        <v>10.07.BP.01</v>
      </c>
      <c r="T42" s="162" t="s">
        <v>95</v>
      </c>
    </row>
  </sheetData>
  <sortState ref="A2:H36">
    <sortCondition sortBy="value" ref="A2:A36"/>
  </sortState>
  <conditionalFormatting sqref="E38:E1048576 E1:E36">
    <cfRule type="cellIs" priority="16" dxfId="34" operator="equal">
      <formula>"publish"</formula>
    </cfRule>
  </conditionalFormatting>
  <conditionalFormatting sqref="D14">
    <cfRule type="expression" priority="10" dxfId="40">
      <formula>$J14="parent"</formula>
    </cfRule>
  </conditionalFormatting>
  <conditionalFormatting sqref="D12">
    <cfRule type="expression" priority="9" dxfId="40">
      <formula>$J12="parent"</formula>
    </cfRule>
  </conditionalFormatting>
  <conditionalFormatting sqref="O16">
    <cfRule type="expression" priority="6" dxfId="39">
      <formula>$K16="parent"</formula>
    </cfRule>
  </conditionalFormatting>
  <conditionalFormatting sqref="K16">
    <cfRule type="expression" priority="4" dxfId="36">
      <formula>$K16="parent"</formula>
    </cfRule>
    <cfRule type="expression" priority="5" dxfId="35">
      <formula>$K16="MoM"</formula>
    </cfRule>
  </conditionalFormatting>
  <conditionalFormatting sqref="K26">
    <cfRule type="expression" priority="2" dxfId="36">
      <formula>$K26="parent"</formula>
    </cfRule>
    <cfRule type="expression" priority="3" dxfId="35">
      <formula>$K26="MoM"</formula>
    </cfRule>
  </conditionalFormatting>
  <conditionalFormatting sqref="E37">
    <cfRule type="cellIs" priority="1" dxfId="34" operator="equal">
      <formula>"publish"</formula>
    </cfRule>
  </conditionalFormatting>
  <dataValidations count="1">
    <dataValidation type="list" allowBlank="1" showInputMessage="1" showErrorMessage="1" sqref="F2:F42">
      <formula1>domain_ref!$E$2:$E$8</formula1>
    </dataValidation>
  </dataValidations>
  <pageMargins left="0.7" right="0.7" top="0.75" bottom="0.75" header="0.3" footer="0.3"/>
  <pageSetup fitToHeight="0" fitToWidth="0" orientation="landscape" paperSize="9" scale="53"/>
  <ignoredErrors>
    <ignoredError sqref="A2" numberStoredAsText="1"/>
  </ignoredErrors>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CF6C71E6-1276-450D-8423-1721D9B16C6A}">
  <dimension ref="A1:H933"/>
  <sheetViews>
    <sheetView rightToLeft="1" zoomScale="85" zoomScaleNormal="85" workbookViewId="0" topLeftCell="A1">
      <pane ySplit="1" topLeftCell="A925" activePane="bottomLeft" state="frozen"/>
      <selection pane="topLeft" activeCell="A1" sqref="A1"/>
      <selection pane="bottomLeft" activeCell="B1" sqref="B1"/>
    </sheetView>
  </sheetViews>
  <sheetFormatPr defaultRowHeight="15"/>
  <cols>
    <col min="1" max="1" width="14.4285714285714" style="215" customWidth="1"/>
    <col min="2" max="2" width="41.8571428571429" style="216" customWidth="1"/>
    <col min="3" max="3" width="10.2857142857143" style="1" customWidth="1"/>
    <col min="4" max="4" width="10.2857142857143" style="48" customWidth="1"/>
    <col min="5" max="5" width="17.5714285714286" style="19" customWidth="1"/>
    <col min="6" max="6" width="15.4285714285714" style="76" customWidth="1"/>
    <col min="7" max="7" width="18.5714285714286" style="76" customWidth="1"/>
    <col min="8" max="8" width="18" style="76" customWidth="1"/>
    <col min="9" max="16384" width="9.14285714285714" style="17"/>
  </cols>
  <sheetData>
    <row r="1" spans="1:8" ht="30">
      <c r="A1" s="214" t="s">
        <v>389</v>
      </c>
      <c r="B1" s="104" t="s">
        <v>49</v>
      </c>
      <c r="C1" s="221" t="s">
        <v>2366</v>
      </c>
      <c r="D1" s="104" t="s">
        <v>2372</v>
      </c>
      <c r="E1" s="221" t="s">
        <v>2368</v>
      </c>
      <c r="F1" s="226" t="s">
        <v>2369</v>
      </c>
      <c r="G1" s="226" t="s">
        <v>2370</v>
      </c>
      <c r="H1" s="226" t="s">
        <v>2371</v>
      </c>
    </row>
    <row r="2" spans="1:8" ht="15">
      <c r="A2" s="215" t="s">
        <v>1311</v>
      </c>
      <c r="B2" s="216" t="s">
        <v>390</v>
      </c>
      <c r="C2" s="1" t="str">
        <f>LEFT(A2,2)</f>
        <v>1.</v>
      </c>
      <c r="D2" s="1" t="str">
        <f>LEFT(A2,4)</f>
        <v>1.</v>
      </c>
      <c r="E2" s="19" t="str">
        <f>INDEX(domain_ref!N:N,MATCH(C2,domain_ref!M:M,0))</f>
        <v>כללי</v>
      </c>
      <c r="F2" s="76" t="str">
        <f>INDEX(domain_ref!N:N,MATCH(D2,domain_ref!M:M,0))</f>
        <v>כללי</v>
      </c>
      <c r="G2" s="76" t="str">
        <f>C2&amp;" "&amp;E2</f>
        <v>1. כללי</v>
      </c>
      <c r="H2" s="76" t="str">
        <f>D2&amp;" "&amp;F2</f>
        <v>1. כללי</v>
      </c>
    </row>
    <row r="3" spans="1:8" ht="15">
      <c r="A3" s="215" t="s">
        <v>1312</v>
      </c>
      <c r="B3" s="216" t="s">
        <v>391</v>
      </c>
      <c r="C3" s="1" t="str">
        <f t="shared" si="0" ref="C3:C11">LEFT(A3,2)</f>
        <v>1.</v>
      </c>
      <c r="D3" s="1" t="str">
        <f t="shared" si="1" ref="D3:D11">LEFT(A3,4)</f>
        <v>1.1.</v>
      </c>
      <c r="E3" s="19" t="str">
        <f>INDEX(domain_ref!N:N,MATCH(C3,domain_ref!M:M,0))</f>
        <v>כללי</v>
      </c>
      <c r="F3" s="76" t="str">
        <f>INDEX(domain_ref!N:N,MATCH(D3,domain_ref!M:M,0))</f>
        <v>ייעוד</v>
      </c>
      <c r="G3" s="76" t="str">
        <f t="shared" si="2" ref="G3:G66">C3&amp;" "&amp;E3</f>
        <v>1. כללי</v>
      </c>
      <c r="H3" s="76" t="str">
        <f t="shared" si="3" ref="H3:H66">D3&amp;" "&amp;F3</f>
        <v>1.1. ייעוד</v>
      </c>
    </row>
    <row r="4" spans="1:8" ht="30">
      <c r="A4" s="215" t="s">
        <v>1313</v>
      </c>
      <c r="B4" s="216" t="s">
        <v>392</v>
      </c>
      <c r="C4" s="1" t="str">
        <f t="shared" si="0"/>
        <v>1.</v>
      </c>
      <c r="D4" s="1" t="str">
        <f t="shared" si="1"/>
        <v>1.1.</v>
      </c>
      <c r="E4" s="19" t="str">
        <f>INDEX(domain_ref!N:N,MATCH(C4,domain_ref!M:M,0))</f>
        <v>כללי</v>
      </c>
      <c r="F4" s="76" t="str">
        <f>INDEX(domain_ref!N:N,MATCH(D4,domain_ref!M:M,0))</f>
        <v>ייעוד</v>
      </c>
      <c r="G4" s="76" t="str">
        <f t="shared" si="2"/>
        <v>1. כללי</v>
      </c>
      <c r="H4" s="76" t="str">
        <f t="shared" si="3"/>
        <v>1.1. ייעוד</v>
      </c>
    </row>
    <row r="5" spans="1:8" ht="30">
      <c r="A5" s="215" t="s">
        <v>1314</v>
      </c>
      <c r="B5" s="216" t="s">
        <v>393</v>
      </c>
      <c r="C5" s="1" t="str">
        <f t="shared" si="0"/>
        <v>1.</v>
      </c>
      <c r="D5" s="1" t="str">
        <f t="shared" si="1"/>
        <v>1.1.</v>
      </c>
      <c r="E5" s="19" t="str">
        <f>INDEX(domain_ref!N:N,MATCH(C5,domain_ref!M:M,0))</f>
        <v>כללי</v>
      </c>
      <c r="F5" s="76" t="str">
        <f>INDEX(domain_ref!N:N,MATCH(D5,domain_ref!M:M,0))</f>
        <v>ייעוד</v>
      </c>
      <c r="G5" s="76" t="str">
        <f t="shared" si="2"/>
        <v>1. כללי</v>
      </c>
      <c r="H5" s="76" t="str">
        <f t="shared" si="3"/>
        <v>1.1. ייעוד</v>
      </c>
    </row>
    <row r="6" spans="1:8" ht="45">
      <c r="A6" s="215" t="s">
        <v>1315</v>
      </c>
      <c r="B6" s="216" t="s">
        <v>394</v>
      </c>
      <c r="C6" s="1" t="str">
        <f t="shared" si="0"/>
        <v>1.</v>
      </c>
      <c r="D6" s="1" t="str">
        <f t="shared" si="1"/>
        <v>1.1.</v>
      </c>
      <c r="E6" s="19" t="str">
        <f>INDEX(domain_ref!N:N,MATCH(C6,domain_ref!M:M,0))</f>
        <v>כללי</v>
      </c>
      <c r="F6" s="76" t="str">
        <f>INDEX(domain_ref!N:N,MATCH(D6,domain_ref!M:M,0))</f>
        <v>ייעוד</v>
      </c>
      <c r="G6" s="76" t="str">
        <f t="shared" si="2"/>
        <v>1. כללי</v>
      </c>
      <c r="H6" s="76" t="str">
        <f t="shared" si="3"/>
        <v>1.1. ייעוד</v>
      </c>
    </row>
    <row r="7" spans="1:8" ht="45">
      <c r="A7" s="215" t="s">
        <v>1316</v>
      </c>
      <c r="B7" s="216" t="s">
        <v>395</v>
      </c>
      <c r="C7" s="1" t="str">
        <f t="shared" si="0"/>
        <v>1.</v>
      </c>
      <c r="D7" s="1" t="str">
        <f t="shared" si="1"/>
        <v>1.1.</v>
      </c>
      <c r="E7" s="19" t="str">
        <f>INDEX(domain_ref!N:N,MATCH(C7,domain_ref!M:M,0))</f>
        <v>כללי</v>
      </c>
      <c r="F7" s="76" t="str">
        <f>INDEX(domain_ref!N:N,MATCH(D7,domain_ref!M:M,0))</f>
        <v>ייעוד</v>
      </c>
      <c r="G7" s="76" t="str">
        <f t="shared" si="2"/>
        <v>1. כללי</v>
      </c>
      <c r="H7" s="76" t="str">
        <f t="shared" si="3"/>
        <v>1.1. ייעוד</v>
      </c>
    </row>
    <row r="8" spans="1:8" ht="75">
      <c r="A8" s="215" t="s">
        <v>1317</v>
      </c>
      <c r="B8" s="216" t="s">
        <v>396</v>
      </c>
      <c r="C8" s="1" t="str">
        <f t="shared" si="0"/>
        <v>1.</v>
      </c>
      <c r="D8" s="1" t="str">
        <f t="shared" si="1"/>
        <v>1.1.</v>
      </c>
      <c r="E8" s="19" t="str">
        <f>INDEX(domain_ref!N:N,MATCH(C8,domain_ref!M:M,0))</f>
        <v>כללי</v>
      </c>
      <c r="F8" s="76" t="str">
        <f>INDEX(domain_ref!N:N,MATCH(D8,domain_ref!M:M,0))</f>
        <v>ייעוד</v>
      </c>
      <c r="G8" s="76" t="str">
        <f t="shared" si="2"/>
        <v>1. כללי</v>
      </c>
      <c r="H8" s="76" t="str">
        <f t="shared" si="3"/>
        <v>1.1. ייעוד</v>
      </c>
    </row>
    <row r="9" spans="1:8" ht="30">
      <c r="A9" s="215" t="s">
        <v>1318</v>
      </c>
      <c r="B9" s="216" t="s">
        <v>397</v>
      </c>
      <c r="C9" s="1" t="str">
        <f t="shared" si="0"/>
        <v>1.</v>
      </c>
      <c r="D9" s="1" t="str">
        <f t="shared" si="1"/>
        <v>1.1.</v>
      </c>
      <c r="E9" s="19" t="str">
        <f>INDEX(domain_ref!N:N,MATCH(C9,domain_ref!M:M,0))</f>
        <v>כללי</v>
      </c>
      <c r="F9" s="76" t="str">
        <f>INDEX(domain_ref!N:N,MATCH(D9,domain_ref!M:M,0))</f>
        <v>ייעוד</v>
      </c>
      <c r="G9" s="76" t="str">
        <f t="shared" si="2"/>
        <v>1. כללי</v>
      </c>
      <c r="H9" s="76" t="str">
        <f t="shared" si="3"/>
        <v>1.1. ייעוד</v>
      </c>
    </row>
    <row r="10" spans="1:8" ht="90">
      <c r="A10" s="215" t="s">
        <v>1319</v>
      </c>
      <c r="B10" s="216" t="s">
        <v>398</v>
      </c>
      <c r="C10" s="1" t="str">
        <f t="shared" si="0"/>
        <v>1.</v>
      </c>
      <c r="D10" s="1" t="str">
        <f t="shared" si="1"/>
        <v>1.1.</v>
      </c>
      <c r="E10" s="19" t="str">
        <f>INDEX(domain_ref!N:N,MATCH(C10,domain_ref!M:M,0))</f>
        <v>כללי</v>
      </c>
      <c r="F10" s="76" t="str">
        <f>INDEX(domain_ref!N:N,MATCH(D10,domain_ref!M:M,0))</f>
        <v>ייעוד</v>
      </c>
      <c r="G10" s="76" t="str">
        <f t="shared" si="2"/>
        <v>1. כללי</v>
      </c>
      <c r="H10" s="76" t="str">
        <f t="shared" si="3"/>
        <v>1.1. ייעוד</v>
      </c>
    </row>
    <row r="11" spans="1:8" ht="60">
      <c r="A11" s="215" t="s">
        <v>1320</v>
      </c>
      <c r="B11" s="216" t="s">
        <v>399</v>
      </c>
      <c r="C11" s="1" t="str">
        <f t="shared" si="0"/>
        <v>1.</v>
      </c>
      <c r="D11" s="1" t="str">
        <f t="shared" si="1"/>
        <v>1.1.</v>
      </c>
      <c r="E11" s="19" t="str">
        <f>INDEX(domain_ref!N:N,MATCH(C11,domain_ref!M:M,0))</f>
        <v>כללי</v>
      </c>
      <c r="F11" s="76" t="str">
        <f>INDEX(domain_ref!N:N,MATCH(D11,domain_ref!M:M,0))</f>
        <v>ייעוד</v>
      </c>
      <c r="G11" s="76" t="str">
        <f t="shared" si="2"/>
        <v>1. כללי</v>
      </c>
      <c r="H11" s="76" t="str">
        <f t="shared" si="3"/>
        <v>1.1. ייעוד</v>
      </c>
    </row>
    <row r="12" spans="1:8" ht="60">
      <c r="A12" s="215" t="s">
        <v>1321</v>
      </c>
      <c r="B12" s="216" t="s">
        <v>400</v>
      </c>
      <c r="C12" s="1" t="str">
        <f t="shared" si="4" ref="C12:C75">LEFT(A12,2)</f>
        <v>1.</v>
      </c>
      <c r="D12" s="1" t="str">
        <f t="shared" si="5" ref="D12:D75">LEFT(A12,4)</f>
        <v>1.1.</v>
      </c>
      <c r="E12" s="19" t="str">
        <f>INDEX(domain_ref!N:N,MATCH(C12,domain_ref!M:M,0))</f>
        <v>כללי</v>
      </c>
      <c r="F12" s="76" t="str">
        <f>INDEX(domain_ref!N:N,MATCH(D12,domain_ref!M:M,0))</f>
        <v>ייעוד</v>
      </c>
      <c r="G12" s="76" t="str">
        <f t="shared" si="2"/>
        <v>1. כללי</v>
      </c>
      <c r="H12" s="76" t="str">
        <f t="shared" si="3"/>
        <v>1.1. ייעוד</v>
      </c>
    </row>
    <row r="13" spans="1:8" ht="30">
      <c r="A13" s="215" t="s">
        <v>1322</v>
      </c>
      <c r="B13" s="216" t="s">
        <v>401</v>
      </c>
      <c r="C13" s="1" t="str">
        <f t="shared" si="4"/>
        <v>1.</v>
      </c>
      <c r="D13" s="1" t="str">
        <f t="shared" si="5"/>
        <v>1.1.</v>
      </c>
      <c r="E13" s="19" t="str">
        <f>INDEX(domain_ref!N:N,MATCH(C13,domain_ref!M:M,0))</f>
        <v>כללי</v>
      </c>
      <c r="F13" s="76" t="str">
        <f>INDEX(domain_ref!N:N,MATCH(D13,domain_ref!M:M,0))</f>
        <v>ייעוד</v>
      </c>
      <c r="G13" s="76" t="str">
        <f t="shared" si="2"/>
        <v>1. כללי</v>
      </c>
      <c r="H13" s="76" t="str">
        <f t="shared" si="3"/>
        <v>1.1. ייעוד</v>
      </c>
    </row>
    <row r="14" spans="1:8" ht="45">
      <c r="A14" s="215" t="s">
        <v>1323</v>
      </c>
      <c r="B14" s="216" t="s">
        <v>402</v>
      </c>
      <c r="C14" s="1" t="str">
        <f t="shared" si="4"/>
        <v>1.</v>
      </c>
      <c r="D14" s="1" t="str">
        <f t="shared" si="5"/>
        <v>1.1.</v>
      </c>
      <c r="E14" s="19" t="str">
        <f>INDEX(domain_ref!N:N,MATCH(C14,domain_ref!M:M,0))</f>
        <v>כללי</v>
      </c>
      <c r="F14" s="76" t="str">
        <f>INDEX(domain_ref!N:N,MATCH(D14,domain_ref!M:M,0))</f>
        <v>ייעוד</v>
      </c>
      <c r="G14" s="76" t="str">
        <f t="shared" si="2"/>
        <v>1. כללי</v>
      </c>
      <c r="H14" s="76" t="str">
        <f t="shared" si="3"/>
        <v>1.1. ייעוד</v>
      </c>
    </row>
    <row r="15" spans="1:8" ht="105">
      <c r="A15" s="215" t="s">
        <v>1324</v>
      </c>
      <c r="B15" s="216" t="s">
        <v>403</v>
      </c>
      <c r="C15" s="1" t="str">
        <f t="shared" si="4"/>
        <v>1.</v>
      </c>
      <c r="D15" s="1" t="str">
        <f t="shared" si="5"/>
        <v>1.1.</v>
      </c>
      <c r="E15" s="19" t="str">
        <f>INDEX(domain_ref!N:N,MATCH(C15,domain_ref!M:M,0))</f>
        <v>כללי</v>
      </c>
      <c r="F15" s="76" t="str">
        <f>INDEX(domain_ref!N:N,MATCH(D15,domain_ref!M:M,0))</f>
        <v>ייעוד</v>
      </c>
      <c r="G15" s="76" t="str">
        <f t="shared" si="2"/>
        <v>1. כללי</v>
      </c>
      <c r="H15" s="76" t="str">
        <f t="shared" si="3"/>
        <v>1.1. ייעוד</v>
      </c>
    </row>
    <row r="16" spans="1:8" ht="15">
      <c r="A16" s="215" t="s">
        <v>1325</v>
      </c>
      <c r="B16" s="216" t="s">
        <v>404</v>
      </c>
      <c r="C16" s="1" t="str">
        <f t="shared" si="4"/>
        <v>1.</v>
      </c>
      <c r="D16" s="1" t="str">
        <f t="shared" si="5"/>
        <v>1.2.</v>
      </c>
      <c r="E16" s="19" t="str">
        <f>INDEX(domain_ref!N:N,MATCH(C16,domain_ref!M:M,0))</f>
        <v>כללי</v>
      </c>
      <c r="F16" s="76" t="str">
        <f>INDEX(domain_ref!N:N,MATCH(D16,domain_ref!M:M,0))</f>
        <v>דרישות כלליות</v>
      </c>
      <c r="G16" s="76" t="str">
        <f t="shared" si="2"/>
        <v>1. כללי</v>
      </c>
      <c r="H16" s="76" t="str">
        <f t="shared" si="3"/>
        <v>1.2. דרישות כלליות</v>
      </c>
    </row>
    <row r="17" spans="1:8" ht="60">
      <c r="A17" s="215" t="s">
        <v>1326</v>
      </c>
      <c r="B17" s="216" t="s">
        <v>405</v>
      </c>
      <c r="C17" s="1" t="str">
        <f t="shared" si="4"/>
        <v>1.</v>
      </c>
      <c r="D17" s="1" t="str">
        <f t="shared" si="5"/>
        <v>1.2.</v>
      </c>
      <c r="E17" s="19" t="str">
        <f>INDEX(domain_ref!N:N,MATCH(C17,domain_ref!M:M,0))</f>
        <v>כללי</v>
      </c>
      <c r="F17" s="76" t="str">
        <f>INDEX(domain_ref!N:N,MATCH(D17,domain_ref!M:M,0))</f>
        <v>דרישות כלליות</v>
      </c>
      <c r="G17" s="76" t="str">
        <f t="shared" si="2"/>
        <v>1. כללי</v>
      </c>
      <c r="H17" s="76" t="str">
        <f t="shared" si="3"/>
        <v>1.2. דרישות כלליות</v>
      </c>
    </row>
    <row r="18" spans="1:8" ht="90">
      <c r="A18" s="215" t="s">
        <v>1327</v>
      </c>
      <c r="B18" s="216" t="s">
        <v>406</v>
      </c>
      <c r="C18" s="1" t="str">
        <f t="shared" si="4"/>
        <v>1.</v>
      </c>
      <c r="D18" s="1" t="str">
        <f t="shared" si="5"/>
        <v>1.2.</v>
      </c>
      <c r="E18" s="19" t="str">
        <f>INDEX(domain_ref!N:N,MATCH(C18,domain_ref!M:M,0))</f>
        <v>כללי</v>
      </c>
      <c r="F18" s="76" t="str">
        <f>INDEX(domain_ref!N:N,MATCH(D18,domain_ref!M:M,0))</f>
        <v>דרישות כלליות</v>
      </c>
      <c r="G18" s="76" t="str">
        <f t="shared" si="2"/>
        <v>1. כללי</v>
      </c>
      <c r="H18" s="76" t="str">
        <f t="shared" si="3"/>
        <v>1.2. דרישות כלליות</v>
      </c>
    </row>
    <row r="19" spans="1:8" ht="120">
      <c r="A19" s="215" t="s">
        <v>1328</v>
      </c>
      <c r="B19" s="216" t="s">
        <v>407</v>
      </c>
      <c r="C19" s="1" t="str">
        <f t="shared" si="4"/>
        <v>1.</v>
      </c>
      <c r="D19" s="1" t="str">
        <f t="shared" si="5"/>
        <v>1.2.</v>
      </c>
      <c r="E19" s="19" t="str">
        <f>INDEX(domain_ref!N:N,MATCH(C19,domain_ref!M:M,0))</f>
        <v>כללי</v>
      </c>
      <c r="F19" s="76" t="str">
        <f>INDEX(domain_ref!N:N,MATCH(D19,domain_ref!M:M,0))</f>
        <v>דרישות כלליות</v>
      </c>
      <c r="G19" s="76" t="str">
        <f t="shared" si="2"/>
        <v>1. כללי</v>
      </c>
      <c r="H19" s="76" t="str">
        <f t="shared" si="3"/>
        <v>1.2. דרישות כלליות</v>
      </c>
    </row>
    <row r="20" spans="1:8" ht="90">
      <c r="A20" s="215" t="s">
        <v>1329</v>
      </c>
      <c r="B20" s="216" t="s">
        <v>408</v>
      </c>
      <c r="C20" s="1" t="str">
        <f t="shared" si="4"/>
        <v>1.</v>
      </c>
      <c r="D20" s="1" t="str">
        <f t="shared" si="5"/>
        <v>1.2.</v>
      </c>
      <c r="E20" s="19" t="str">
        <f>INDEX(domain_ref!N:N,MATCH(C20,domain_ref!M:M,0))</f>
        <v>כללי</v>
      </c>
      <c r="F20" s="76" t="str">
        <f>INDEX(domain_ref!N:N,MATCH(D20,domain_ref!M:M,0))</f>
        <v>דרישות כלליות</v>
      </c>
      <c r="G20" s="76" t="str">
        <f t="shared" si="2"/>
        <v>1. כללי</v>
      </c>
      <c r="H20" s="76" t="str">
        <f t="shared" si="3"/>
        <v>1.2. דרישות כלליות</v>
      </c>
    </row>
    <row r="21" spans="1:8" ht="105">
      <c r="A21" s="215" t="s">
        <v>1330</v>
      </c>
      <c r="B21" s="216" t="s">
        <v>409</v>
      </c>
      <c r="C21" s="1" t="str">
        <f t="shared" si="4"/>
        <v>1.</v>
      </c>
      <c r="D21" s="1" t="str">
        <f t="shared" si="5"/>
        <v>1.2.</v>
      </c>
      <c r="E21" s="19" t="str">
        <f>INDEX(domain_ref!N:N,MATCH(C21,domain_ref!M:M,0))</f>
        <v>כללי</v>
      </c>
      <c r="F21" s="76" t="str">
        <f>INDEX(domain_ref!N:N,MATCH(D21,domain_ref!M:M,0))</f>
        <v>דרישות כלליות</v>
      </c>
      <c r="G21" s="76" t="str">
        <f t="shared" si="2"/>
        <v>1. כללי</v>
      </c>
      <c r="H21" s="76" t="str">
        <f t="shared" si="3"/>
        <v>1.2. דרישות כלליות</v>
      </c>
    </row>
    <row r="22" spans="1:8" ht="30">
      <c r="A22" s="215" t="s">
        <v>1331</v>
      </c>
      <c r="B22" s="216" t="s">
        <v>410</v>
      </c>
      <c r="C22" s="1" t="str">
        <f t="shared" si="4"/>
        <v>1.</v>
      </c>
      <c r="D22" s="1" t="str">
        <f t="shared" si="5"/>
        <v>1.3.</v>
      </c>
      <c r="E22" s="19" t="str">
        <f>INDEX(domain_ref!N:N,MATCH(C22,domain_ref!M:M,0))</f>
        <v>כללי</v>
      </c>
      <c r="F22" s="76" t="str">
        <f>INDEX(domain_ref!N:N,MATCH(D22,domain_ref!M:M,0))</f>
        <v>מערכות המידע הייעודיות</v>
      </c>
      <c r="G22" s="76" t="str">
        <f t="shared" si="2"/>
        <v>1. כללי</v>
      </c>
      <c r="H22" s="76" t="str">
        <f t="shared" si="3"/>
        <v>1.3. מערכות המידע הייעודיות</v>
      </c>
    </row>
    <row r="23" spans="1:8" ht="30">
      <c r="A23" s="215" t="s">
        <v>1332</v>
      </c>
      <c r="B23" s="216" t="s">
        <v>411</v>
      </c>
      <c r="C23" s="1" t="str">
        <f t="shared" si="4"/>
        <v>1.</v>
      </c>
      <c r="D23" s="1" t="str">
        <f t="shared" si="5"/>
        <v>1.3.</v>
      </c>
      <c r="E23" s="19" t="str">
        <f>INDEX(domain_ref!N:N,MATCH(C23,domain_ref!M:M,0))</f>
        <v>כללי</v>
      </c>
      <c r="F23" s="76" t="str">
        <f>INDEX(domain_ref!N:N,MATCH(D23,domain_ref!M:M,0))</f>
        <v>מערכות המידע הייעודיות</v>
      </c>
      <c r="G23" s="76" t="str">
        <f t="shared" si="2"/>
        <v>1. כללי</v>
      </c>
      <c r="H23" s="76" t="str">
        <f t="shared" si="3"/>
        <v>1.3. מערכות המידע הייעודיות</v>
      </c>
    </row>
    <row r="24" spans="1:8" ht="30">
      <c r="A24" s="215" t="s">
        <v>1333</v>
      </c>
      <c r="B24" s="216" t="s">
        <v>412</v>
      </c>
      <c r="C24" s="1" t="str">
        <f t="shared" si="4"/>
        <v>1.</v>
      </c>
      <c r="D24" s="1" t="str">
        <f t="shared" si="5"/>
        <v>1.3.</v>
      </c>
      <c r="E24" s="19" t="str">
        <f>INDEX(domain_ref!N:N,MATCH(C24,domain_ref!M:M,0))</f>
        <v>כללי</v>
      </c>
      <c r="F24" s="76" t="str">
        <f>INDEX(domain_ref!N:N,MATCH(D24,domain_ref!M:M,0))</f>
        <v>מערכות המידע הייעודיות</v>
      </c>
      <c r="G24" s="76" t="str">
        <f t="shared" si="2"/>
        <v>1. כללי</v>
      </c>
      <c r="H24" s="76" t="str">
        <f t="shared" si="3"/>
        <v>1.3. מערכות המידע הייעודיות</v>
      </c>
    </row>
    <row r="25" spans="1:8" ht="30">
      <c r="A25" s="215" t="s">
        <v>1334</v>
      </c>
      <c r="B25" s="216" t="s">
        <v>413</v>
      </c>
      <c r="C25" s="1" t="str">
        <f t="shared" si="4"/>
        <v>1.</v>
      </c>
      <c r="D25" s="1" t="str">
        <f t="shared" si="5"/>
        <v>1.3.</v>
      </c>
      <c r="E25" s="19" t="str">
        <f>INDEX(domain_ref!N:N,MATCH(C25,domain_ref!M:M,0))</f>
        <v>כללי</v>
      </c>
      <c r="F25" s="76" t="str">
        <f>INDEX(domain_ref!N:N,MATCH(D25,domain_ref!M:M,0))</f>
        <v>מערכות המידע הייעודיות</v>
      </c>
      <c r="G25" s="76" t="str">
        <f t="shared" si="2"/>
        <v>1. כללי</v>
      </c>
      <c r="H25" s="76" t="str">
        <f t="shared" si="3"/>
        <v>1.3. מערכות המידע הייעודיות</v>
      </c>
    </row>
    <row r="26" spans="1:8" ht="30">
      <c r="A26" s="215" t="s">
        <v>1335</v>
      </c>
      <c r="B26" s="216" t="s">
        <v>414</v>
      </c>
      <c r="C26" s="1" t="str">
        <f t="shared" si="4"/>
        <v>1.</v>
      </c>
      <c r="D26" s="1" t="str">
        <f t="shared" si="5"/>
        <v>1.3.</v>
      </c>
      <c r="E26" s="19" t="str">
        <f>INDEX(domain_ref!N:N,MATCH(C26,domain_ref!M:M,0))</f>
        <v>כללי</v>
      </c>
      <c r="F26" s="76" t="str">
        <f>INDEX(domain_ref!N:N,MATCH(D26,domain_ref!M:M,0))</f>
        <v>מערכות המידע הייעודיות</v>
      </c>
      <c r="G26" s="76" t="str">
        <f t="shared" si="2"/>
        <v>1. כללי</v>
      </c>
      <c r="H26" s="76" t="str">
        <f t="shared" si="3"/>
        <v>1.3. מערכות המידע הייעודיות</v>
      </c>
    </row>
    <row r="27" spans="1:8" ht="30">
      <c r="A27" s="215" t="s">
        <v>1336</v>
      </c>
      <c r="B27" s="216" t="s">
        <v>415</v>
      </c>
      <c r="C27" s="1" t="str">
        <f t="shared" si="4"/>
        <v>1.</v>
      </c>
      <c r="D27" s="1" t="str">
        <f t="shared" si="5"/>
        <v>1.3.</v>
      </c>
      <c r="E27" s="19" t="str">
        <f>INDEX(domain_ref!N:N,MATCH(C27,domain_ref!M:M,0))</f>
        <v>כללי</v>
      </c>
      <c r="F27" s="76" t="str">
        <f>INDEX(domain_ref!N:N,MATCH(D27,domain_ref!M:M,0))</f>
        <v>מערכות המידע הייעודיות</v>
      </c>
      <c r="G27" s="76" t="str">
        <f t="shared" si="2"/>
        <v>1. כללי</v>
      </c>
      <c r="H27" s="76" t="str">
        <f t="shared" si="3"/>
        <v>1.3. מערכות המידע הייעודיות</v>
      </c>
    </row>
    <row r="28" spans="1:8" ht="30">
      <c r="A28" s="215" t="s">
        <v>1337</v>
      </c>
      <c r="B28" s="216" t="s">
        <v>416</v>
      </c>
      <c r="C28" s="1" t="str">
        <f t="shared" si="4"/>
        <v>1.</v>
      </c>
      <c r="D28" s="1" t="str">
        <f t="shared" si="5"/>
        <v>1.3.</v>
      </c>
      <c r="E28" s="19" t="str">
        <f>INDEX(domain_ref!N:N,MATCH(C28,domain_ref!M:M,0))</f>
        <v>כללי</v>
      </c>
      <c r="F28" s="76" t="str">
        <f>INDEX(domain_ref!N:N,MATCH(D28,domain_ref!M:M,0))</f>
        <v>מערכות המידע הייעודיות</v>
      </c>
      <c r="G28" s="76" t="str">
        <f t="shared" si="2"/>
        <v>1. כללי</v>
      </c>
      <c r="H28" s="76" t="str">
        <f t="shared" si="3"/>
        <v>1.3. מערכות המידע הייעודיות</v>
      </c>
    </row>
    <row r="29" spans="1:8" ht="30">
      <c r="A29" s="215" t="s">
        <v>1338</v>
      </c>
      <c r="B29" s="216" t="s">
        <v>417</v>
      </c>
      <c r="C29" s="1" t="str">
        <f t="shared" si="4"/>
        <v>1.</v>
      </c>
      <c r="D29" s="1" t="str">
        <f t="shared" si="5"/>
        <v>1.3.</v>
      </c>
      <c r="E29" s="19" t="str">
        <f>INDEX(domain_ref!N:N,MATCH(C29,domain_ref!M:M,0))</f>
        <v>כללי</v>
      </c>
      <c r="F29" s="76" t="str">
        <f>INDEX(domain_ref!N:N,MATCH(D29,domain_ref!M:M,0))</f>
        <v>מערכות המידע הייעודיות</v>
      </c>
      <c r="G29" s="76" t="str">
        <f t="shared" si="2"/>
        <v>1. כללי</v>
      </c>
      <c r="H29" s="76" t="str">
        <f t="shared" si="3"/>
        <v>1.3. מערכות המידע הייעודיות</v>
      </c>
    </row>
    <row r="30" spans="1:8" ht="105">
      <c r="A30" s="215" t="s">
        <v>1339</v>
      </c>
      <c r="B30" s="216" t="s">
        <v>418</v>
      </c>
      <c r="C30" s="1" t="str">
        <f t="shared" si="4"/>
        <v>1.</v>
      </c>
      <c r="D30" s="1" t="str">
        <f t="shared" si="5"/>
        <v>1.3.</v>
      </c>
      <c r="E30" s="19" t="str">
        <f>INDEX(domain_ref!N:N,MATCH(C30,domain_ref!M:M,0))</f>
        <v>כללי</v>
      </c>
      <c r="F30" s="76" t="str">
        <f>INDEX(domain_ref!N:N,MATCH(D30,domain_ref!M:M,0))</f>
        <v>מערכות המידע הייעודיות</v>
      </c>
      <c r="G30" s="76" t="str">
        <f t="shared" si="2"/>
        <v>1. כללי</v>
      </c>
      <c r="H30" s="76" t="str">
        <f t="shared" si="3"/>
        <v>1.3. מערכות המידע הייעודיות</v>
      </c>
    </row>
    <row r="31" spans="1:8" ht="15">
      <c r="A31" s="215" t="s">
        <v>1340</v>
      </c>
      <c r="B31" s="216" t="s">
        <v>4</v>
      </c>
      <c r="C31" s="1" t="str">
        <f t="shared" si="4"/>
        <v>1.</v>
      </c>
      <c r="D31" s="1" t="str">
        <f t="shared" si="5"/>
        <v>1.4.</v>
      </c>
      <c r="E31" s="19" t="str">
        <f>INDEX(domain_ref!N:N,MATCH(C31,domain_ref!M:M,0))</f>
        <v>כללי</v>
      </c>
      <c r="F31" s="76" t="str">
        <f>INDEX(domain_ref!N:N,MATCH(D31,domain_ref!M:M,0))</f>
        <v>ממשקים</v>
      </c>
      <c r="G31" s="76" t="str">
        <f t="shared" si="2"/>
        <v>1. כללי</v>
      </c>
      <c r="H31" s="76" t="str">
        <f t="shared" si="3"/>
        <v>1.4. ממשקים</v>
      </c>
    </row>
    <row r="32" spans="1:8" ht="105">
      <c r="A32" s="215" t="s">
        <v>1341</v>
      </c>
      <c r="B32" s="216" t="s">
        <v>419</v>
      </c>
      <c r="C32" s="1" t="str">
        <f t="shared" si="4"/>
        <v>1.</v>
      </c>
      <c r="D32" s="1" t="str">
        <f t="shared" si="5"/>
        <v>1.4.</v>
      </c>
      <c r="E32" s="19" t="str">
        <f>INDEX(domain_ref!N:N,MATCH(C32,domain_ref!M:M,0))</f>
        <v>כללי</v>
      </c>
      <c r="F32" s="76" t="str">
        <f>INDEX(domain_ref!N:N,MATCH(D32,domain_ref!M:M,0))</f>
        <v>ממשקים</v>
      </c>
      <c r="G32" s="76" t="str">
        <f t="shared" si="2"/>
        <v>1. כללי</v>
      </c>
      <c r="H32" s="76" t="str">
        <f t="shared" si="3"/>
        <v>1.4. ממשקים</v>
      </c>
    </row>
    <row r="33" spans="1:8" ht="105">
      <c r="A33" s="215" t="s">
        <v>1342</v>
      </c>
      <c r="B33" s="216" t="s">
        <v>420</v>
      </c>
      <c r="C33" s="1" t="str">
        <f t="shared" si="4"/>
        <v>1.</v>
      </c>
      <c r="D33" s="1" t="str">
        <f t="shared" si="5"/>
        <v>1.4.</v>
      </c>
      <c r="E33" s="19" t="str">
        <f>INDEX(domain_ref!N:N,MATCH(C33,domain_ref!M:M,0))</f>
        <v>כללי</v>
      </c>
      <c r="F33" s="76" t="str">
        <f>INDEX(domain_ref!N:N,MATCH(D33,domain_ref!M:M,0))</f>
        <v>ממשקים</v>
      </c>
      <c r="G33" s="76" t="str">
        <f t="shared" si="2"/>
        <v>1. כללי</v>
      </c>
      <c r="H33" s="76" t="str">
        <f t="shared" si="3"/>
        <v>1.4. ממשקים</v>
      </c>
    </row>
    <row r="34" spans="1:8" ht="30">
      <c r="A34" s="215" t="s">
        <v>1343</v>
      </c>
      <c r="B34" s="216" t="s">
        <v>421</v>
      </c>
      <c r="C34" s="1" t="str">
        <f t="shared" si="4"/>
        <v>1.</v>
      </c>
      <c r="D34" s="1" t="str">
        <f t="shared" si="5"/>
        <v>1.4.</v>
      </c>
      <c r="E34" s="19" t="str">
        <f>INDEX(domain_ref!N:N,MATCH(C34,domain_ref!M:M,0))</f>
        <v>כללי</v>
      </c>
      <c r="F34" s="76" t="str">
        <f>INDEX(domain_ref!N:N,MATCH(D34,domain_ref!M:M,0))</f>
        <v>ממשקים</v>
      </c>
      <c r="G34" s="76" t="str">
        <f t="shared" si="2"/>
        <v>1. כללי</v>
      </c>
      <c r="H34" s="76" t="str">
        <f t="shared" si="3"/>
        <v>1.4. ממשקים</v>
      </c>
    </row>
    <row r="35" spans="1:8" ht="60">
      <c r="A35" s="215" t="s">
        <v>1344</v>
      </c>
      <c r="B35" s="216" t="s">
        <v>422</v>
      </c>
      <c r="C35" s="1" t="str">
        <f t="shared" si="4"/>
        <v>1.</v>
      </c>
      <c r="D35" s="1" t="str">
        <f t="shared" si="5"/>
        <v>1.4.</v>
      </c>
      <c r="E35" s="19" t="str">
        <f>INDEX(domain_ref!N:N,MATCH(C35,domain_ref!M:M,0))</f>
        <v>כללי</v>
      </c>
      <c r="F35" s="76" t="str">
        <f>INDEX(domain_ref!N:N,MATCH(D35,domain_ref!M:M,0))</f>
        <v>ממשקים</v>
      </c>
      <c r="G35" s="76" t="str">
        <f t="shared" si="2"/>
        <v>1. כללי</v>
      </c>
      <c r="H35" s="76" t="str">
        <f t="shared" si="3"/>
        <v>1.4. ממשקים</v>
      </c>
    </row>
    <row r="36" spans="1:8" ht="60">
      <c r="A36" s="215" t="s">
        <v>1345</v>
      </c>
      <c r="B36" s="216" t="s">
        <v>423</v>
      </c>
      <c r="C36" s="1" t="str">
        <f t="shared" si="4"/>
        <v>1.</v>
      </c>
      <c r="D36" s="1" t="str">
        <f t="shared" si="5"/>
        <v>1.4.</v>
      </c>
      <c r="E36" s="19" t="str">
        <f>INDEX(domain_ref!N:N,MATCH(C36,domain_ref!M:M,0))</f>
        <v>כללי</v>
      </c>
      <c r="F36" s="76" t="str">
        <f>INDEX(domain_ref!N:N,MATCH(D36,domain_ref!M:M,0))</f>
        <v>ממשקים</v>
      </c>
      <c r="G36" s="76" t="str">
        <f t="shared" si="2"/>
        <v>1. כללי</v>
      </c>
      <c r="H36" s="76" t="str">
        <f t="shared" si="3"/>
        <v>1.4. ממשקים</v>
      </c>
    </row>
    <row r="37" spans="1:8" ht="75">
      <c r="A37" s="215" t="s">
        <v>1346</v>
      </c>
      <c r="B37" s="216" t="s">
        <v>424</v>
      </c>
      <c r="C37" s="1" t="str">
        <f t="shared" si="4"/>
        <v>1.</v>
      </c>
      <c r="D37" s="1" t="str">
        <f t="shared" si="5"/>
        <v>1.4.</v>
      </c>
      <c r="E37" s="19" t="str">
        <f>INDEX(domain_ref!N:N,MATCH(C37,domain_ref!M:M,0))</f>
        <v>כללי</v>
      </c>
      <c r="F37" s="76" t="str">
        <f>INDEX(domain_ref!N:N,MATCH(D37,domain_ref!M:M,0))</f>
        <v>ממשקים</v>
      </c>
      <c r="G37" s="76" t="str">
        <f t="shared" si="2"/>
        <v>1. כללי</v>
      </c>
      <c r="H37" s="76" t="str">
        <f t="shared" si="3"/>
        <v>1.4. ממשקים</v>
      </c>
    </row>
    <row r="38" spans="1:8" ht="120">
      <c r="A38" s="215" t="s">
        <v>1347</v>
      </c>
      <c r="B38" s="216" t="s">
        <v>425</v>
      </c>
      <c r="C38" s="1" t="str">
        <f t="shared" si="4"/>
        <v>1.</v>
      </c>
      <c r="D38" s="1" t="str">
        <f t="shared" si="5"/>
        <v>1.4.</v>
      </c>
      <c r="E38" s="19" t="str">
        <f>INDEX(domain_ref!N:N,MATCH(C38,domain_ref!M:M,0))</f>
        <v>כללי</v>
      </c>
      <c r="F38" s="76" t="str">
        <f>INDEX(domain_ref!N:N,MATCH(D38,domain_ref!M:M,0))</f>
        <v>ממשקים</v>
      </c>
      <c r="G38" s="76" t="str">
        <f t="shared" si="2"/>
        <v>1. כללי</v>
      </c>
      <c r="H38" s="76" t="str">
        <f t="shared" si="3"/>
        <v>1.4. ממשקים</v>
      </c>
    </row>
    <row r="39" spans="1:8" ht="30">
      <c r="A39" s="215" t="s">
        <v>1348</v>
      </c>
      <c r="B39" s="216" t="s">
        <v>426</v>
      </c>
      <c r="C39" s="1" t="str">
        <f t="shared" si="4"/>
        <v>1.</v>
      </c>
      <c r="D39" s="1" t="str">
        <f t="shared" si="5"/>
        <v>1.4.</v>
      </c>
      <c r="E39" s="19" t="str">
        <f>INDEX(domain_ref!N:N,MATCH(C39,domain_ref!M:M,0))</f>
        <v>כללי</v>
      </c>
      <c r="F39" s="76" t="str">
        <f>INDEX(domain_ref!N:N,MATCH(D39,domain_ref!M:M,0))</f>
        <v>ממשקים</v>
      </c>
      <c r="G39" s="76" t="str">
        <f t="shared" si="2"/>
        <v>1. כללי</v>
      </c>
      <c r="H39" s="76" t="str">
        <f t="shared" si="3"/>
        <v>1.4. ממשקים</v>
      </c>
    </row>
    <row r="40" spans="1:8" ht="60">
      <c r="A40" s="215" t="s">
        <v>1349</v>
      </c>
      <c r="B40" s="216" t="s">
        <v>427</v>
      </c>
      <c r="C40" s="1" t="str">
        <f t="shared" si="4"/>
        <v>1.</v>
      </c>
      <c r="D40" s="1" t="str">
        <f t="shared" si="5"/>
        <v>1.4.</v>
      </c>
      <c r="E40" s="19" t="str">
        <f>INDEX(domain_ref!N:N,MATCH(C40,domain_ref!M:M,0))</f>
        <v>כללי</v>
      </c>
      <c r="F40" s="76" t="str">
        <f>INDEX(domain_ref!N:N,MATCH(D40,domain_ref!M:M,0))</f>
        <v>ממשקים</v>
      </c>
      <c r="G40" s="76" t="str">
        <f t="shared" si="2"/>
        <v>1. כללי</v>
      </c>
      <c r="H40" s="76" t="str">
        <f t="shared" si="3"/>
        <v>1.4. ממשקים</v>
      </c>
    </row>
    <row r="41" spans="1:8" ht="60">
      <c r="A41" s="215" t="s">
        <v>1350</v>
      </c>
      <c r="B41" s="216" t="s">
        <v>428</v>
      </c>
      <c r="C41" s="1" t="str">
        <f t="shared" si="4"/>
        <v>1.</v>
      </c>
      <c r="D41" s="1" t="str">
        <f t="shared" si="5"/>
        <v>1.4.</v>
      </c>
      <c r="E41" s="19" t="str">
        <f>INDEX(domain_ref!N:N,MATCH(C41,domain_ref!M:M,0))</f>
        <v>כללי</v>
      </c>
      <c r="F41" s="76" t="str">
        <f>INDEX(domain_ref!N:N,MATCH(D41,domain_ref!M:M,0))</f>
        <v>ממשקים</v>
      </c>
      <c r="G41" s="76" t="str">
        <f t="shared" si="2"/>
        <v>1. כללי</v>
      </c>
      <c r="H41" s="76" t="str">
        <f t="shared" si="3"/>
        <v>1.4. ממשקים</v>
      </c>
    </row>
    <row r="42" spans="1:8" ht="30">
      <c r="A42" s="215" t="s">
        <v>1351</v>
      </c>
      <c r="B42" s="216" t="s">
        <v>429</v>
      </c>
      <c r="C42" s="1" t="str">
        <f t="shared" si="4"/>
        <v>1.</v>
      </c>
      <c r="D42" s="1" t="str">
        <f t="shared" si="5"/>
        <v>1.5.</v>
      </c>
      <c r="E42" s="19" t="str">
        <f>INDEX(domain_ref!N:N,MATCH(C42,domain_ref!M:M,0))</f>
        <v>כללי</v>
      </c>
      <c r="F42" s="76" t="str">
        <f>INDEX(domain_ref!N:N,MATCH(D42,domain_ref!M:M,0))</f>
        <v>ניהול נתוני תשתית</v>
      </c>
      <c r="G42" s="76" t="str">
        <f t="shared" si="2"/>
        <v>1. כללי</v>
      </c>
      <c r="H42" s="76" t="str">
        <f t="shared" si="3"/>
        <v>1.5. ניהול נתוני תשתית</v>
      </c>
    </row>
    <row r="43" spans="1:8" ht="30">
      <c r="A43" s="215" t="s">
        <v>1352</v>
      </c>
      <c r="B43" s="216" t="s">
        <v>430</v>
      </c>
      <c r="C43" s="1" t="str">
        <f t="shared" si="4"/>
        <v>1.</v>
      </c>
      <c r="D43" s="1" t="str">
        <f t="shared" si="5"/>
        <v>1.5.</v>
      </c>
      <c r="E43" s="19" t="str">
        <f>INDEX(domain_ref!N:N,MATCH(C43,domain_ref!M:M,0))</f>
        <v>כללי</v>
      </c>
      <c r="F43" s="76" t="str">
        <f>INDEX(domain_ref!N:N,MATCH(D43,domain_ref!M:M,0))</f>
        <v>ניהול נתוני תשתית</v>
      </c>
      <c r="G43" s="76" t="str">
        <f t="shared" si="2"/>
        <v>1. כללי</v>
      </c>
      <c r="H43" s="76" t="str">
        <f t="shared" si="3"/>
        <v>1.5. ניהול נתוני תשתית</v>
      </c>
    </row>
    <row r="44" spans="1:8" ht="45">
      <c r="A44" s="215" t="s">
        <v>1353</v>
      </c>
      <c r="B44" s="216" t="s">
        <v>431</v>
      </c>
      <c r="C44" s="1" t="str">
        <f t="shared" si="4"/>
        <v>1.</v>
      </c>
      <c r="D44" s="1" t="str">
        <f t="shared" si="5"/>
        <v>1.5.</v>
      </c>
      <c r="E44" s="19" t="str">
        <f>INDEX(domain_ref!N:N,MATCH(C44,domain_ref!M:M,0))</f>
        <v>כללי</v>
      </c>
      <c r="F44" s="76" t="str">
        <f>INDEX(domain_ref!N:N,MATCH(D44,domain_ref!M:M,0))</f>
        <v>ניהול נתוני תשתית</v>
      </c>
      <c r="G44" s="76" t="str">
        <f t="shared" si="2"/>
        <v>1. כללי</v>
      </c>
      <c r="H44" s="76" t="str">
        <f t="shared" si="3"/>
        <v>1.5. ניהול נתוני תשתית</v>
      </c>
    </row>
    <row r="45" spans="1:8" ht="30">
      <c r="A45" s="215" t="s">
        <v>1354</v>
      </c>
      <c r="B45" s="216" t="s">
        <v>432</v>
      </c>
      <c r="C45" s="1" t="str">
        <f t="shared" si="4"/>
        <v>1.</v>
      </c>
      <c r="D45" s="1" t="str">
        <f t="shared" si="5"/>
        <v>1.5.</v>
      </c>
      <c r="E45" s="19" t="str">
        <f>INDEX(domain_ref!N:N,MATCH(C45,domain_ref!M:M,0))</f>
        <v>כללי</v>
      </c>
      <c r="F45" s="76" t="str">
        <f>INDEX(domain_ref!N:N,MATCH(D45,domain_ref!M:M,0))</f>
        <v>ניהול נתוני תשתית</v>
      </c>
      <c r="G45" s="76" t="str">
        <f t="shared" si="2"/>
        <v>1. כללי</v>
      </c>
      <c r="H45" s="76" t="str">
        <f t="shared" si="3"/>
        <v>1.5. ניהול נתוני תשתית</v>
      </c>
    </row>
    <row r="46" spans="1:8" ht="30">
      <c r="A46" s="215" t="s">
        <v>1355</v>
      </c>
      <c r="B46" s="216" t="s">
        <v>433</v>
      </c>
      <c r="C46" s="1" t="str">
        <f t="shared" si="4"/>
        <v>1.</v>
      </c>
      <c r="D46" s="1" t="str">
        <f t="shared" si="5"/>
        <v>1.5.</v>
      </c>
      <c r="E46" s="19" t="str">
        <f>INDEX(domain_ref!N:N,MATCH(C46,domain_ref!M:M,0))</f>
        <v>כללי</v>
      </c>
      <c r="F46" s="76" t="str">
        <f>INDEX(domain_ref!N:N,MATCH(D46,domain_ref!M:M,0))</f>
        <v>ניהול נתוני תשתית</v>
      </c>
      <c r="G46" s="76" t="str">
        <f t="shared" si="2"/>
        <v>1. כללי</v>
      </c>
      <c r="H46" s="76" t="str">
        <f t="shared" si="3"/>
        <v>1.5. ניהול נתוני תשתית</v>
      </c>
    </row>
    <row r="47" spans="1:8" ht="30">
      <c r="A47" s="215" t="s">
        <v>1356</v>
      </c>
      <c r="B47" s="216" t="s">
        <v>434</v>
      </c>
      <c r="C47" s="1" t="str">
        <f t="shared" si="4"/>
        <v>1.</v>
      </c>
      <c r="D47" s="1" t="str">
        <f t="shared" si="5"/>
        <v>1.5.</v>
      </c>
      <c r="E47" s="19" t="str">
        <f>INDEX(domain_ref!N:N,MATCH(C47,domain_ref!M:M,0))</f>
        <v>כללי</v>
      </c>
      <c r="F47" s="76" t="str">
        <f>INDEX(domain_ref!N:N,MATCH(D47,domain_ref!M:M,0))</f>
        <v>ניהול נתוני תשתית</v>
      </c>
      <c r="G47" s="76" t="str">
        <f t="shared" si="2"/>
        <v>1. כללי</v>
      </c>
      <c r="H47" s="76" t="str">
        <f t="shared" si="3"/>
        <v>1.5. ניהול נתוני תשתית</v>
      </c>
    </row>
    <row r="48" spans="1:8" ht="105">
      <c r="A48" s="215" t="s">
        <v>1357</v>
      </c>
      <c r="B48" s="216" t="s">
        <v>435</v>
      </c>
      <c r="C48" s="1" t="str">
        <f t="shared" si="4"/>
        <v>1.</v>
      </c>
      <c r="D48" s="1" t="str">
        <f t="shared" si="5"/>
        <v>1.5.</v>
      </c>
      <c r="E48" s="19" t="str">
        <f>INDEX(domain_ref!N:N,MATCH(C48,domain_ref!M:M,0))</f>
        <v>כללי</v>
      </c>
      <c r="F48" s="76" t="str">
        <f>INDEX(domain_ref!N:N,MATCH(D48,domain_ref!M:M,0))</f>
        <v>ניהול נתוני תשתית</v>
      </c>
      <c r="G48" s="76" t="str">
        <f t="shared" si="2"/>
        <v>1. כללי</v>
      </c>
      <c r="H48" s="76" t="str">
        <f t="shared" si="3"/>
        <v>1.5. ניהול נתוני תשתית</v>
      </c>
    </row>
    <row r="49" spans="1:8" ht="30">
      <c r="A49" s="215" t="s">
        <v>1358</v>
      </c>
      <c r="B49" s="216" t="s">
        <v>436</v>
      </c>
      <c r="C49" s="1" t="str">
        <f t="shared" si="4"/>
        <v>1.</v>
      </c>
      <c r="D49" s="1" t="str">
        <f t="shared" si="5"/>
        <v>1.5.</v>
      </c>
      <c r="E49" s="19" t="str">
        <f>INDEX(domain_ref!N:N,MATCH(C49,domain_ref!M:M,0))</f>
        <v>כללי</v>
      </c>
      <c r="F49" s="76" t="str">
        <f>INDEX(domain_ref!N:N,MATCH(D49,domain_ref!M:M,0))</f>
        <v>ניהול נתוני תשתית</v>
      </c>
      <c r="G49" s="76" t="str">
        <f t="shared" si="2"/>
        <v>1. כללי</v>
      </c>
      <c r="H49" s="76" t="str">
        <f t="shared" si="3"/>
        <v>1.5. ניהול נתוני תשתית</v>
      </c>
    </row>
    <row r="50" spans="1:8" ht="90">
      <c r="A50" s="215" t="s">
        <v>1359</v>
      </c>
      <c r="B50" s="216" t="s">
        <v>437</v>
      </c>
      <c r="C50" s="1" t="str">
        <f t="shared" si="4"/>
        <v>1.</v>
      </c>
      <c r="D50" s="1" t="str">
        <f t="shared" si="5"/>
        <v>1.5.</v>
      </c>
      <c r="E50" s="19" t="str">
        <f>INDEX(domain_ref!N:N,MATCH(C50,domain_ref!M:M,0))</f>
        <v>כללי</v>
      </c>
      <c r="F50" s="76" t="str">
        <f>INDEX(domain_ref!N:N,MATCH(D50,domain_ref!M:M,0))</f>
        <v>ניהול נתוני תשתית</v>
      </c>
      <c r="G50" s="76" t="str">
        <f t="shared" si="2"/>
        <v>1. כללי</v>
      </c>
      <c r="H50" s="76" t="str">
        <f t="shared" si="3"/>
        <v>1.5. ניהול נתוני תשתית</v>
      </c>
    </row>
    <row r="51" spans="1:8" ht="90">
      <c r="A51" s="215" t="s">
        <v>1360</v>
      </c>
      <c r="B51" s="216" t="s">
        <v>438</v>
      </c>
      <c r="C51" s="1" t="str">
        <f t="shared" si="4"/>
        <v>1.</v>
      </c>
      <c r="D51" s="1" t="str">
        <f t="shared" si="5"/>
        <v>1.5.</v>
      </c>
      <c r="E51" s="19" t="str">
        <f>INDEX(domain_ref!N:N,MATCH(C51,domain_ref!M:M,0))</f>
        <v>כללי</v>
      </c>
      <c r="F51" s="76" t="str">
        <f>INDEX(domain_ref!N:N,MATCH(D51,domain_ref!M:M,0))</f>
        <v>ניהול נתוני תשתית</v>
      </c>
      <c r="G51" s="76" t="str">
        <f t="shared" si="2"/>
        <v>1. כללי</v>
      </c>
      <c r="H51" s="76" t="str">
        <f t="shared" si="3"/>
        <v>1.5. ניהול נתוני תשתית</v>
      </c>
    </row>
    <row r="52" spans="1:8" ht="30">
      <c r="A52" s="215" t="s">
        <v>1361</v>
      </c>
      <c r="B52" s="216" t="s">
        <v>439</v>
      </c>
      <c r="C52" s="1" t="str">
        <f t="shared" si="4"/>
        <v>1.</v>
      </c>
      <c r="D52" s="1" t="str">
        <f t="shared" si="5"/>
        <v>1.5.</v>
      </c>
      <c r="E52" s="19" t="str">
        <f>INDEX(domain_ref!N:N,MATCH(C52,domain_ref!M:M,0))</f>
        <v>כללי</v>
      </c>
      <c r="F52" s="76" t="str">
        <f>INDEX(domain_ref!N:N,MATCH(D52,domain_ref!M:M,0))</f>
        <v>ניהול נתוני תשתית</v>
      </c>
      <c r="G52" s="76" t="str">
        <f t="shared" si="2"/>
        <v>1. כללי</v>
      </c>
      <c r="H52" s="76" t="str">
        <f t="shared" si="3"/>
        <v>1.5. ניהול נתוני תשתית</v>
      </c>
    </row>
    <row r="53" spans="1:8" ht="60">
      <c r="A53" s="215" t="s">
        <v>1362</v>
      </c>
      <c r="B53" s="216" t="s">
        <v>440</v>
      </c>
      <c r="C53" s="1" t="str">
        <f t="shared" si="4"/>
        <v>1.</v>
      </c>
      <c r="D53" s="1" t="str">
        <f t="shared" si="5"/>
        <v>1.5.</v>
      </c>
      <c r="E53" s="19" t="str">
        <f>INDEX(domain_ref!N:N,MATCH(C53,domain_ref!M:M,0))</f>
        <v>כללי</v>
      </c>
      <c r="F53" s="76" t="str">
        <f>INDEX(domain_ref!N:N,MATCH(D53,domain_ref!M:M,0))</f>
        <v>ניהול נתוני תשתית</v>
      </c>
      <c r="G53" s="76" t="str">
        <f t="shared" si="2"/>
        <v>1. כללי</v>
      </c>
      <c r="H53" s="76" t="str">
        <f t="shared" si="3"/>
        <v>1.5. ניהול נתוני תשתית</v>
      </c>
    </row>
    <row r="54" spans="1:8" ht="60">
      <c r="A54" s="215" t="s">
        <v>1363</v>
      </c>
      <c r="B54" s="216" t="s">
        <v>441</v>
      </c>
      <c r="C54" s="1" t="str">
        <f t="shared" si="4"/>
        <v>1.</v>
      </c>
      <c r="D54" s="1" t="str">
        <f t="shared" si="5"/>
        <v>1.5.</v>
      </c>
      <c r="E54" s="19" t="str">
        <f>INDEX(domain_ref!N:N,MATCH(C54,domain_ref!M:M,0))</f>
        <v>כללי</v>
      </c>
      <c r="F54" s="76" t="str">
        <f>INDEX(domain_ref!N:N,MATCH(D54,domain_ref!M:M,0))</f>
        <v>ניהול נתוני תשתית</v>
      </c>
      <c r="G54" s="76" t="str">
        <f t="shared" si="2"/>
        <v>1. כללי</v>
      </c>
      <c r="H54" s="76" t="str">
        <f t="shared" si="3"/>
        <v>1.5. ניהול נתוני תשתית</v>
      </c>
    </row>
    <row r="55" spans="1:8" ht="60">
      <c r="A55" s="215" t="s">
        <v>1364</v>
      </c>
      <c r="B55" s="216" t="s">
        <v>442</v>
      </c>
      <c r="C55" s="1" t="str">
        <f t="shared" si="4"/>
        <v>1.</v>
      </c>
      <c r="D55" s="1" t="str">
        <f t="shared" si="5"/>
        <v>1.5.</v>
      </c>
      <c r="E55" s="19" t="str">
        <f>INDEX(domain_ref!N:N,MATCH(C55,domain_ref!M:M,0))</f>
        <v>כללי</v>
      </c>
      <c r="F55" s="76" t="str">
        <f>INDEX(domain_ref!N:N,MATCH(D55,domain_ref!M:M,0))</f>
        <v>ניהול נתוני תשתית</v>
      </c>
      <c r="G55" s="76" t="str">
        <f t="shared" si="2"/>
        <v>1. כללי</v>
      </c>
      <c r="H55" s="76" t="str">
        <f t="shared" si="3"/>
        <v>1.5. ניהול נתוני תשתית</v>
      </c>
    </row>
    <row r="56" spans="1:8" ht="45">
      <c r="A56" s="215" t="s">
        <v>1365</v>
      </c>
      <c r="B56" s="216" t="s">
        <v>443</v>
      </c>
      <c r="C56" s="1" t="str">
        <f t="shared" si="4"/>
        <v>1.</v>
      </c>
      <c r="D56" s="1" t="str">
        <f t="shared" si="5"/>
        <v>1.5.</v>
      </c>
      <c r="E56" s="19" t="str">
        <f>INDEX(domain_ref!N:N,MATCH(C56,domain_ref!M:M,0))</f>
        <v>כללי</v>
      </c>
      <c r="F56" s="76" t="str">
        <f>INDEX(domain_ref!N:N,MATCH(D56,domain_ref!M:M,0))</f>
        <v>ניהול נתוני תשתית</v>
      </c>
      <c r="G56" s="76" t="str">
        <f t="shared" si="2"/>
        <v>1. כללי</v>
      </c>
      <c r="H56" s="76" t="str">
        <f t="shared" si="3"/>
        <v>1.5. ניהול נתוני תשתית</v>
      </c>
    </row>
    <row r="57" spans="1:8" ht="75">
      <c r="A57" s="215" t="s">
        <v>1366</v>
      </c>
      <c r="B57" s="216" t="s">
        <v>444</v>
      </c>
      <c r="C57" s="1" t="str">
        <f t="shared" si="4"/>
        <v>1.</v>
      </c>
      <c r="D57" s="1" t="str">
        <f t="shared" si="5"/>
        <v>1.5.</v>
      </c>
      <c r="E57" s="19" t="str">
        <f>INDEX(domain_ref!N:N,MATCH(C57,domain_ref!M:M,0))</f>
        <v>כללי</v>
      </c>
      <c r="F57" s="76" t="str">
        <f>INDEX(domain_ref!N:N,MATCH(D57,domain_ref!M:M,0))</f>
        <v>ניהול נתוני תשתית</v>
      </c>
      <c r="G57" s="76" t="str">
        <f t="shared" si="2"/>
        <v>1. כללי</v>
      </c>
      <c r="H57" s="76" t="str">
        <f t="shared" si="3"/>
        <v>1.5. ניהול נתוני תשתית</v>
      </c>
    </row>
    <row r="58" spans="1:8" ht="30">
      <c r="A58" s="215" t="s">
        <v>1367</v>
      </c>
      <c r="B58" s="216" t="s">
        <v>445</v>
      </c>
      <c r="C58" s="1" t="str">
        <f t="shared" si="4"/>
        <v>1.</v>
      </c>
      <c r="D58" s="1" t="str">
        <f t="shared" si="5"/>
        <v>1.5.</v>
      </c>
      <c r="E58" s="19" t="str">
        <f>INDEX(domain_ref!N:N,MATCH(C58,domain_ref!M:M,0))</f>
        <v>כללי</v>
      </c>
      <c r="F58" s="76" t="str">
        <f>INDEX(domain_ref!N:N,MATCH(D58,domain_ref!M:M,0))</f>
        <v>ניהול נתוני תשתית</v>
      </c>
      <c r="G58" s="76" t="str">
        <f t="shared" si="2"/>
        <v>1. כללי</v>
      </c>
      <c r="H58" s="76" t="str">
        <f t="shared" si="3"/>
        <v>1.5. ניהול נתוני תשתית</v>
      </c>
    </row>
    <row r="59" spans="1:8" ht="75">
      <c r="A59" s="215" t="s">
        <v>1368</v>
      </c>
      <c r="B59" s="216" t="s">
        <v>446</v>
      </c>
      <c r="C59" s="1" t="str">
        <f t="shared" si="4"/>
        <v>1.</v>
      </c>
      <c r="D59" s="1" t="str">
        <f t="shared" si="5"/>
        <v>1.5.</v>
      </c>
      <c r="E59" s="19" t="str">
        <f>INDEX(domain_ref!N:N,MATCH(C59,domain_ref!M:M,0))</f>
        <v>כללי</v>
      </c>
      <c r="F59" s="76" t="str">
        <f>INDEX(domain_ref!N:N,MATCH(D59,domain_ref!M:M,0))</f>
        <v>ניהול נתוני תשתית</v>
      </c>
      <c r="G59" s="76" t="str">
        <f t="shared" si="2"/>
        <v>1. כללי</v>
      </c>
      <c r="H59" s="76" t="str">
        <f t="shared" si="3"/>
        <v>1.5. ניהול נתוני תשתית</v>
      </c>
    </row>
    <row r="60" spans="1:8" ht="30">
      <c r="A60" s="215" t="s">
        <v>1369</v>
      </c>
      <c r="B60" s="216" t="s">
        <v>447</v>
      </c>
      <c r="C60" s="1" t="str">
        <f t="shared" si="4"/>
        <v>1.</v>
      </c>
      <c r="D60" s="1" t="str">
        <f t="shared" si="5"/>
        <v>1.5.</v>
      </c>
      <c r="E60" s="19" t="str">
        <f>INDEX(domain_ref!N:N,MATCH(C60,domain_ref!M:M,0))</f>
        <v>כללי</v>
      </c>
      <c r="F60" s="76" t="str">
        <f>INDEX(domain_ref!N:N,MATCH(D60,domain_ref!M:M,0))</f>
        <v>ניהול נתוני תשתית</v>
      </c>
      <c r="G60" s="76" t="str">
        <f t="shared" si="2"/>
        <v>1. כללי</v>
      </c>
      <c r="H60" s="76" t="str">
        <f t="shared" si="3"/>
        <v>1.5. ניהול נתוני תשתית</v>
      </c>
    </row>
    <row r="61" spans="1:8" ht="45">
      <c r="A61" s="215" t="s">
        <v>1370</v>
      </c>
      <c r="B61" s="216" t="s">
        <v>448</v>
      </c>
      <c r="C61" s="1" t="str">
        <f t="shared" si="4"/>
        <v>1.</v>
      </c>
      <c r="D61" s="1" t="str">
        <f t="shared" si="5"/>
        <v>1.5.</v>
      </c>
      <c r="E61" s="19" t="str">
        <f>INDEX(domain_ref!N:N,MATCH(C61,domain_ref!M:M,0))</f>
        <v>כללי</v>
      </c>
      <c r="F61" s="76" t="str">
        <f>INDEX(domain_ref!N:N,MATCH(D61,domain_ref!M:M,0))</f>
        <v>ניהול נתוני תשתית</v>
      </c>
      <c r="G61" s="76" t="str">
        <f t="shared" si="2"/>
        <v>1. כללי</v>
      </c>
      <c r="H61" s="76" t="str">
        <f t="shared" si="3"/>
        <v>1.5. ניהול נתוני תשתית</v>
      </c>
    </row>
    <row r="62" spans="1:8" ht="30">
      <c r="A62" s="215" t="s">
        <v>1371</v>
      </c>
      <c r="B62" s="216" t="s">
        <v>449</v>
      </c>
      <c r="C62" s="1" t="str">
        <f t="shared" si="4"/>
        <v>1.</v>
      </c>
      <c r="D62" s="1" t="str">
        <f t="shared" si="5"/>
        <v>1.5.</v>
      </c>
      <c r="E62" s="19" t="str">
        <f>INDEX(domain_ref!N:N,MATCH(C62,domain_ref!M:M,0))</f>
        <v>כללי</v>
      </c>
      <c r="F62" s="76" t="str">
        <f>INDEX(domain_ref!N:N,MATCH(D62,domain_ref!M:M,0))</f>
        <v>ניהול נתוני תשתית</v>
      </c>
      <c r="G62" s="76" t="str">
        <f t="shared" si="2"/>
        <v>1. כללי</v>
      </c>
      <c r="H62" s="76" t="str">
        <f t="shared" si="3"/>
        <v>1.5. ניהול נתוני תשתית</v>
      </c>
    </row>
    <row r="63" spans="1:8" ht="105">
      <c r="A63" s="215" t="s">
        <v>1372</v>
      </c>
      <c r="B63" s="216" t="s">
        <v>450</v>
      </c>
      <c r="C63" s="1" t="str">
        <f t="shared" si="4"/>
        <v>1.</v>
      </c>
      <c r="D63" s="1" t="str">
        <f t="shared" si="5"/>
        <v>1.5.</v>
      </c>
      <c r="E63" s="19" t="str">
        <f>INDEX(domain_ref!N:N,MATCH(C63,domain_ref!M:M,0))</f>
        <v>כללי</v>
      </c>
      <c r="F63" s="76" t="str">
        <f>INDEX(domain_ref!N:N,MATCH(D63,domain_ref!M:M,0))</f>
        <v>ניהול נתוני תשתית</v>
      </c>
      <c r="G63" s="76" t="str">
        <f t="shared" si="2"/>
        <v>1. כללי</v>
      </c>
      <c r="H63" s="76" t="str">
        <f t="shared" si="3"/>
        <v>1.5. ניהול נתוני תשתית</v>
      </c>
    </row>
    <row r="64" spans="1:8" ht="30">
      <c r="A64" s="215" t="s">
        <v>1373</v>
      </c>
      <c r="B64" s="216" t="s">
        <v>451</v>
      </c>
      <c r="C64" s="1" t="str">
        <f t="shared" si="4"/>
        <v>1.</v>
      </c>
      <c r="D64" s="1" t="str">
        <f t="shared" si="5"/>
        <v>1.5.</v>
      </c>
      <c r="E64" s="19" t="str">
        <f>INDEX(domain_ref!N:N,MATCH(C64,domain_ref!M:M,0))</f>
        <v>כללי</v>
      </c>
      <c r="F64" s="76" t="str">
        <f>INDEX(domain_ref!N:N,MATCH(D64,domain_ref!M:M,0))</f>
        <v>ניהול נתוני תשתית</v>
      </c>
      <c r="G64" s="76" t="str">
        <f t="shared" si="2"/>
        <v>1. כללי</v>
      </c>
      <c r="H64" s="76" t="str">
        <f t="shared" si="3"/>
        <v>1.5. ניהול נתוני תשתית</v>
      </c>
    </row>
    <row r="65" spans="1:8" ht="60">
      <c r="A65" s="215" t="s">
        <v>1374</v>
      </c>
      <c r="B65" s="216" t="s">
        <v>452</v>
      </c>
      <c r="C65" s="1" t="str">
        <f t="shared" si="4"/>
        <v>1.</v>
      </c>
      <c r="D65" s="1" t="str">
        <f t="shared" si="5"/>
        <v>1.5.</v>
      </c>
      <c r="E65" s="19" t="str">
        <f>INDEX(domain_ref!N:N,MATCH(C65,domain_ref!M:M,0))</f>
        <v>כללי</v>
      </c>
      <c r="F65" s="76" t="str">
        <f>INDEX(domain_ref!N:N,MATCH(D65,domain_ref!M:M,0))</f>
        <v>ניהול נתוני תשתית</v>
      </c>
      <c r="G65" s="76" t="str">
        <f t="shared" si="2"/>
        <v>1. כללי</v>
      </c>
      <c r="H65" s="76" t="str">
        <f t="shared" si="3"/>
        <v>1.5. ניהול נתוני תשתית</v>
      </c>
    </row>
    <row r="66" spans="1:8" ht="75">
      <c r="A66" s="215" t="s">
        <v>1375</v>
      </c>
      <c r="B66" s="216" t="s">
        <v>453</v>
      </c>
      <c r="C66" s="1" t="str">
        <f t="shared" si="4"/>
        <v>1.</v>
      </c>
      <c r="D66" s="1" t="str">
        <f t="shared" si="5"/>
        <v>1.5.</v>
      </c>
      <c r="E66" s="19" t="str">
        <f>INDEX(domain_ref!N:N,MATCH(C66,domain_ref!M:M,0))</f>
        <v>כללי</v>
      </c>
      <c r="F66" s="76" t="str">
        <f>INDEX(domain_ref!N:N,MATCH(D66,domain_ref!M:M,0))</f>
        <v>ניהול נתוני תשתית</v>
      </c>
      <c r="G66" s="76" t="str">
        <f t="shared" si="2"/>
        <v>1. כללי</v>
      </c>
      <c r="H66" s="76" t="str">
        <f t="shared" si="3"/>
        <v>1.5. ניהול נתוני תשתית</v>
      </c>
    </row>
    <row r="67" spans="1:8" ht="30">
      <c r="A67" s="215" t="s">
        <v>1376</v>
      </c>
      <c r="B67" s="216" t="s">
        <v>454</v>
      </c>
      <c r="C67" s="1" t="str">
        <f t="shared" si="4"/>
        <v>1.</v>
      </c>
      <c r="D67" s="1" t="str">
        <f t="shared" si="5"/>
        <v>1.5.</v>
      </c>
      <c r="E67" s="19" t="str">
        <f>INDEX(domain_ref!N:N,MATCH(C67,domain_ref!M:M,0))</f>
        <v>כללי</v>
      </c>
      <c r="F67" s="76" t="str">
        <f>INDEX(domain_ref!N:N,MATCH(D67,domain_ref!M:M,0))</f>
        <v>ניהול נתוני תשתית</v>
      </c>
      <c r="G67" s="76" t="str">
        <f t="shared" si="6" ref="G67:G130">C67&amp;" "&amp;E67</f>
        <v>1. כללי</v>
      </c>
      <c r="H67" s="76" t="str">
        <f t="shared" si="7" ref="H67:H130">D67&amp;" "&amp;F67</f>
        <v>1.5. ניהול נתוני תשתית</v>
      </c>
    </row>
    <row r="68" spans="1:8" ht="30">
      <c r="A68" s="215" t="s">
        <v>1377</v>
      </c>
      <c r="B68" s="216" t="s">
        <v>455</v>
      </c>
      <c r="C68" s="1" t="str">
        <f t="shared" si="4"/>
        <v>1.</v>
      </c>
      <c r="D68" s="1" t="str">
        <f t="shared" si="5"/>
        <v>1.5.</v>
      </c>
      <c r="E68" s="19" t="str">
        <f>INDEX(domain_ref!N:N,MATCH(C68,domain_ref!M:M,0))</f>
        <v>כללי</v>
      </c>
      <c r="F68" s="76" t="str">
        <f>INDEX(domain_ref!N:N,MATCH(D68,domain_ref!M:M,0))</f>
        <v>ניהול נתוני תשתית</v>
      </c>
      <c r="G68" s="76" t="str">
        <f t="shared" si="6"/>
        <v>1. כללי</v>
      </c>
      <c r="H68" s="76" t="str">
        <f t="shared" si="7"/>
        <v>1.5. ניהול נתוני תשתית</v>
      </c>
    </row>
    <row r="69" spans="1:8" ht="270">
      <c r="A69" s="215" t="s">
        <v>1378</v>
      </c>
      <c r="B69" s="216" t="s">
        <v>456</v>
      </c>
      <c r="C69" s="1" t="str">
        <f t="shared" si="4"/>
        <v>1.</v>
      </c>
      <c r="D69" s="1" t="str">
        <f t="shared" si="5"/>
        <v>1.5.</v>
      </c>
      <c r="E69" s="19" t="str">
        <f>INDEX(domain_ref!N:N,MATCH(C69,domain_ref!M:M,0))</f>
        <v>כללי</v>
      </c>
      <c r="F69" s="76" t="str">
        <f>INDEX(domain_ref!N:N,MATCH(D69,domain_ref!M:M,0))</f>
        <v>ניהול נתוני תשתית</v>
      </c>
      <c r="G69" s="76" t="str">
        <f t="shared" si="6"/>
        <v>1. כללי</v>
      </c>
      <c r="H69" s="76" t="str">
        <f t="shared" si="7"/>
        <v>1.5. ניהול נתוני תשתית</v>
      </c>
    </row>
    <row r="70" spans="1:8" ht="45">
      <c r="A70" s="215" t="s">
        <v>1379</v>
      </c>
      <c r="B70" s="216" t="s">
        <v>457</v>
      </c>
      <c r="C70" s="1" t="str">
        <f t="shared" si="4"/>
        <v>1.</v>
      </c>
      <c r="D70" s="1" t="str">
        <f t="shared" si="5"/>
        <v>1.5.</v>
      </c>
      <c r="E70" s="19" t="str">
        <f>INDEX(domain_ref!N:N,MATCH(C70,domain_ref!M:M,0))</f>
        <v>כללי</v>
      </c>
      <c r="F70" s="76" t="str">
        <f>INDEX(domain_ref!N:N,MATCH(D70,domain_ref!M:M,0))</f>
        <v>ניהול נתוני תשתית</v>
      </c>
      <c r="G70" s="76" t="str">
        <f t="shared" si="6"/>
        <v>1. כללי</v>
      </c>
      <c r="H70" s="76" t="str">
        <f t="shared" si="7"/>
        <v>1.5. ניהול נתוני תשתית</v>
      </c>
    </row>
    <row r="71" spans="1:8" ht="75">
      <c r="A71" s="215" t="s">
        <v>1380</v>
      </c>
      <c r="B71" s="216" t="s">
        <v>458</v>
      </c>
      <c r="C71" s="1" t="str">
        <f t="shared" si="4"/>
        <v>1.</v>
      </c>
      <c r="D71" s="1" t="str">
        <f t="shared" si="5"/>
        <v>1.5.</v>
      </c>
      <c r="E71" s="19" t="str">
        <f>INDEX(domain_ref!N:N,MATCH(C71,domain_ref!M:M,0))</f>
        <v>כללי</v>
      </c>
      <c r="F71" s="76" t="str">
        <f>INDEX(domain_ref!N:N,MATCH(D71,domain_ref!M:M,0))</f>
        <v>ניהול נתוני תשתית</v>
      </c>
      <c r="G71" s="76" t="str">
        <f t="shared" si="6"/>
        <v>1. כללי</v>
      </c>
      <c r="H71" s="76" t="str">
        <f t="shared" si="7"/>
        <v>1.5. ניהול נתוני תשתית</v>
      </c>
    </row>
    <row r="72" spans="1:8" ht="30">
      <c r="A72" s="215" t="s">
        <v>1381</v>
      </c>
      <c r="B72" s="216" t="s">
        <v>459</v>
      </c>
      <c r="C72" s="1" t="str">
        <f t="shared" si="4"/>
        <v>1.</v>
      </c>
      <c r="D72" s="1" t="str">
        <f t="shared" si="5"/>
        <v>1.5.</v>
      </c>
      <c r="E72" s="19" t="str">
        <f>INDEX(domain_ref!N:N,MATCH(C72,domain_ref!M:M,0))</f>
        <v>כללי</v>
      </c>
      <c r="F72" s="76" t="str">
        <f>INDEX(domain_ref!N:N,MATCH(D72,domain_ref!M:M,0))</f>
        <v>ניהול נתוני תשתית</v>
      </c>
      <c r="G72" s="76" t="str">
        <f t="shared" si="6"/>
        <v>1. כללי</v>
      </c>
      <c r="H72" s="76" t="str">
        <f t="shared" si="7"/>
        <v>1.5. ניהול נתוני תשתית</v>
      </c>
    </row>
    <row r="73" spans="1:8" ht="90">
      <c r="A73" s="215" t="s">
        <v>1382</v>
      </c>
      <c r="B73" s="216" t="s">
        <v>460</v>
      </c>
      <c r="C73" s="1" t="str">
        <f t="shared" si="4"/>
        <v>1.</v>
      </c>
      <c r="D73" s="1" t="str">
        <f t="shared" si="5"/>
        <v>1.5.</v>
      </c>
      <c r="E73" s="19" t="str">
        <f>INDEX(domain_ref!N:N,MATCH(C73,domain_ref!M:M,0))</f>
        <v>כללי</v>
      </c>
      <c r="F73" s="76" t="str">
        <f>INDEX(domain_ref!N:N,MATCH(D73,domain_ref!M:M,0))</f>
        <v>ניהול נתוני תשתית</v>
      </c>
      <c r="G73" s="76" t="str">
        <f t="shared" si="6"/>
        <v>1. כללי</v>
      </c>
      <c r="H73" s="76" t="str">
        <f t="shared" si="7"/>
        <v>1.5. ניהול נתוני תשתית</v>
      </c>
    </row>
    <row r="74" spans="1:8" ht="30">
      <c r="A74" s="215" t="s">
        <v>1383</v>
      </c>
      <c r="B74" s="216" t="s">
        <v>461</v>
      </c>
      <c r="C74" s="1" t="str">
        <f t="shared" si="4"/>
        <v>1.</v>
      </c>
      <c r="D74" s="1" t="str">
        <f t="shared" si="5"/>
        <v>1.5.</v>
      </c>
      <c r="E74" s="19" t="str">
        <f>INDEX(domain_ref!N:N,MATCH(C74,domain_ref!M:M,0))</f>
        <v>כללי</v>
      </c>
      <c r="F74" s="76" t="str">
        <f>INDEX(domain_ref!N:N,MATCH(D74,domain_ref!M:M,0))</f>
        <v>ניהול נתוני תשתית</v>
      </c>
      <c r="G74" s="76" t="str">
        <f t="shared" si="6"/>
        <v>1. כללי</v>
      </c>
      <c r="H74" s="76" t="str">
        <f t="shared" si="7"/>
        <v>1.5. ניהול נתוני תשתית</v>
      </c>
    </row>
    <row r="75" spans="1:8" ht="135">
      <c r="A75" s="215" t="s">
        <v>1384</v>
      </c>
      <c r="B75" s="216" t="s">
        <v>462</v>
      </c>
      <c r="C75" s="1" t="str">
        <f t="shared" si="4"/>
        <v>1.</v>
      </c>
      <c r="D75" s="1" t="str">
        <f t="shared" si="5"/>
        <v>1.5.</v>
      </c>
      <c r="E75" s="19" t="str">
        <f>INDEX(domain_ref!N:N,MATCH(C75,domain_ref!M:M,0))</f>
        <v>כללי</v>
      </c>
      <c r="F75" s="76" t="str">
        <f>INDEX(domain_ref!N:N,MATCH(D75,domain_ref!M:M,0))</f>
        <v>ניהול נתוני תשתית</v>
      </c>
      <c r="G75" s="76" t="str">
        <f t="shared" si="6"/>
        <v>1. כללי</v>
      </c>
      <c r="H75" s="76" t="str">
        <f t="shared" si="7"/>
        <v>1.5. ניהול נתוני תשתית</v>
      </c>
    </row>
    <row r="76" spans="1:8" ht="30">
      <c r="A76" s="215" t="s">
        <v>1385</v>
      </c>
      <c r="B76" s="216" t="s">
        <v>463</v>
      </c>
      <c r="C76" s="1" t="str">
        <f t="shared" si="8" ref="C76:C139">LEFT(A76,2)</f>
        <v>1.</v>
      </c>
      <c r="D76" s="1" t="str">
        <f t="shared" si="9" ref="D76:D139">LEFT(A76,4)</f>
        <v>1.5.</v>
      </c>
      <c r="E76" s="19" t="str">
        <f>INDEX(domain_ref!N:N,MATCH(C76,domain_ref!M:M,0))</f>
        <v>כללי</v>
      </c>
      <c r="F76" s="76" t="str">
        <f>INDEX(domain_ref!N:N,MATCH(D76,domain_ref!M:M,0))</f>
        <v>ניהול נתוני תשתית</v>
      </c>
      <c r="G76" s="76" t="str">
        <f t="shared" si="6"/>
        <v>1. כללי</v>
      </c>
      <c r="H76" s="76" t="str">
        <f t="shared" si="7"/>
        <v>1.5. ניהול נתוני תשתית</v>
      </c>
    </row>
    <row r="77" spans="1:8" ht="30">
      <c r="A77" s="215" t="s">
        <v>1386</v>
      </c>
      <c r="B77" s="216" t="s">
        <v>464</v>
      </c>
      <c r="C77" s="1" t="str">
        <f t="shared" si="8"/>
        <v>1.</v>
      </c>
      <c r="D77" s="1" t="str">
        <f t="shared" si="9"/>
        <v>1.5.</v>
      </c>
      <c r="E77" s="19" t="str">
        <f>INDEX(domain_ref!N:N,MATCH(C77,domain_ref!M:M,0))</f>
        <v>כללי</v>
      </c>
      <c r="F77" s="76" t="str">
        <f>INDEX(domain_ref!N:N,MATCH(D77,domain_ref!M:M,0))</f>
        <v>ניהול נתוני תשתית</v>
      </c>
      <c r="G77" s="76" t="str">
        <f t="shared" si="6"/>
        <v>1. כללי</v>
      </c>
      <c r="H77" s="76" t="str">
        <f t="shared" si="7"/>
        <v>1.5. ניהול נתוני תשתית</v>
      </c>
    </row>
    <row r="78" spans="1:8" ht="30">
      <c r="A78" s="215" t="s">
        <v>1387</v>
      </c>
      <c r="B78" s="216" t="s">
        <v>465</v>
      </c>
      <c r="C78" s="1" t="str">
        <f t="shared" si="8"/>
        <v>1.</v>
      </c>
      <c r="D78" s="1" t="str">
        <f t="shared" si="9"/>
        <v>1.5.</v>
      </c>
      <c r="E78" s="19" t="str">
        <f>INDEX(domain_ref!N:N,MATCH(C78,domain_ref!M:M,0))</f>
        <v>כללי</v>
      </c>
      <c r="F78" s="76" t="str">
        <f>INDEX(domain_ref!N:N,MATCH(D78,domain_ref!M:M,0))</f>
        <v>ניהול נתוני תשתית</v>
      </c>
      <c r="G78" s="76" t="str">
        <f t="shared" si="6"/>
        <v>1. כללי</v>
      </c>
      <c r="H78" s="76" t="str">
        <f t="shared" si="7"/>
        <v>1.5. ניהול נתוני תשתית</v>
      </c>
    </row>
    <row r="79" spans="1:8" ht="30">
      <c r="A79" s="215" t="s">
        <v>1388</v>
      </c>
      <c r="B79" s="216" t="s">
        <v>466</v>
      </c>
      <c r="C79" s="1" t="str">
        <f t="shared" si="8"/>
        <v>1.</v>
      </c>
      <c r="D79" s="1" t="str">
        <f t="shared" si="9"/>
        <v>1.5.</v>
      </c>
      <c r="E79" s="19" t="str">
        <f>INDEX(domain_ref!N:N,MATCH(C79,domain_ref!M:M,0))</f>
        <v>כללי</v>
      </c>
      <c r="F79" s="76" t="str">
        <f>INDEX(domain_ref!N:N,MATCH(D79,domain_ref!M:M,0))</f>
        <v>ניהול נתוני תשתית</v>
      </c>
      <c r="G79" s="76" t="str">
        <f t="shared" si="6"/>
        <v>1. כללי</v>
      </c>
      <c r="H79" s="76" t="str">
        <f t="shared" si="7"/>
        <v>1.5. ניהול נתוני תשתית</v>
      </c>
    </row>
    <row r="80" spans="1:8" ht="30">
      <c r="A80" s="215" t="s">
        <v>1389</v>
      </c>
      <c r="B80" s="216" t="s">
        <v>467</v>
      </c>
      <c r="C80" s="1" t="str">
        <f t="shared" si="8"/>
        <v>1.</v>
      </c>
      <c r="D80" s="1" t="str">
        <f t="shared" si="9"/>
        <v>1.5.</v>
      </c>
      <c r="E80" s="19" t="str">
        <f>INDEX(domain_ref!N:N,MATCH(C80,domain_ref!M:M,0))</f>
        <v>כללי</v>
      </c>
      <c r="F80" s="76" t="str">
        <f>INDEX(domain_ref!N:N,MATCH(D80,domain_ref!M:M,0))</f>
        <v>ניהול נתוני תשתית</v>
      </c>
      <c r="G80" s="76" t="str">
        <f t="shared" si="6"/>
        <v>1. כללי</v>
      </c>
      <c r="H80" s="76" t="str">
        <f t="shared" si="7"/>
        <v>1.5. ניהול נתוני תשתית</v>
      </c>
    </row>
    <row r="81" spans="1:8" ht="30">
      <c r="A81" s="215" t="s">
        <v>1390</v>
      </c>
      <c r="B81" s="216" t="s">
        <v>468</v>
      </c>
      <c r="C81" s="1" t="str">
        <f t="shared" si="8"/>
        <v>1.</v>
      </c>
      <c r="D81" s="1" t="str">
        <f t="shared" si="9"/>
        <v>1.5.</v>
      </c>
      <c r="E81" s="19" t="str">
        <f>INDEX(domain_ref!N:N,MATCH(C81,domain_ref!M:M,0))</f>
        <v>כללי</v>
      </c>
      <c r="F81" s="76" t="str">
        <f>INDEX(domain_ref!N:N,MATCH(D81,domain_ref!M:M,0))</f>
        <v>ניהול נתוני תשתית</v>
      </c>
      <c r="G81" s="76" t="str">
        <f t="shared" si="6"/>
        <v>1. כללי</v>
      </c>
      <c r="H81" s="76" t="str">
        <f t="shared" si="7"/>
        <v>1.5. ניהול נתוני תשתית</v>
      </c>
    </row>
    <row r="82" spans="1:8" ht="30">
      <c r="A82" s="215" t="s">
        <v>1391</v>
      </c>
      <c r="B82" s="216" t="s">
        <v>469</v>
      </c>
      <c r="C82" s="1" t="str">
        <f t="shared" si="8"/>
        <v>1.</v>
      </c>
      <c r="D82" s="1" t="str">
        <f t="shared" si="9"/>
        <v>1.5.</v>
      </c>
      <c r="E82" s="19" t="str">
        <f>INDEX(domain_ref!N:N,MATCH(C82,domain_ref!M:M,0))</f>
        <v>כללי</v>
      </c>
      <c r="F82" s="76" t="str">
        <f>INDEX(domain_ref!N:N,MATCH(D82,domain_ref!M:M,0))</f>
        <v>ניהול נתוני תשתית</v>
      </c>
      <c r="G82" s="76" t="str">
        <f t="shared" si="6"/>
        <v>1. כללי</v>
      </c>
      <c r="H82" s="76" t="str">
        <f t="shared" si="7"/>
        <v>1.5. ניהול נתוני תשתית</v>
      </c>
    </row>
    <row r="83" spans="1:8" ht="30">
      <c r="A83" s="215" t="s">
        <v>1392</v>
      </c>
      <c r="B83" s="216" t="s">
        <v>470</v>
      </c>
      <c r="C83" s="1" t="str">
        <f t="shared" si="8"/>
        <v>1.</v>
      </c>
      <c r="D83" s="1" t="str">
        <f t="shared" si="9"/>
        <v>1.5.</v>
      </c>
      <c r="E83" s="19" t="str">
        <f>INDEX(domain_ref!N:N,MATCH(C83,domain_ref!M:M,0))</f>
        <v>כללי</v>
      </c>
      <c r="F83" s="76" t="str">
        <f>INDEX(domain_ref!N:N,MATCH(D83,domain_ref!M:M,0))</f>
        <v>ניהול נתוני תשתית</v>
      </c>
      <c r="G83" s="76" t="str">
        <f t="shared" si="6"/>
        <v>1. כללי</v>
      </c>
      <c r="H83" s="76" t="str">
        <f t="shared" si="7"/>
        <v>1.5. ניהול נתוני תשתית</v>
      </c>
    </row>
    <row r="84" spans="1:8" ht="30">
      <c r="A84" s="215" t="s">
        <v>1393</v>
      </c>
      <c r="B84" s="216" t="s">
        <v>471</v>
      </c>
      <c r="C84" s="1" t="str">
        <f t="shared" si="8"/>
        <v>1.</v>
      </c>
      <c r="D84" s="1" t="str">
        <f t="shared" si="9"/>
        <v>1.5.</v>
      </c>
      <c r="E84" s="19" t="str">
        <f>INDEX(domain_ref!N:N,MATCH(C84,domain_ref!M:M,0))</f>
        <v>כללי</v>
      </c>
      <c r="F84" s="76" t="str">
        <f>INDEX(domain_ref!N:N,MATCH(D84,domain_ref!M:M,0))</f>
        <v>ניהול נתוני תשתית</v>
      </c>
      <c r="G84" s="76" t="str">
        <f t="shared" si="6"/>
        <v>1. כללי</v>
      </c>
      <c r="H84" s="76" t="str">
        <f t="shared" si="7"/>
        <v>1.5. ניהול נתוני תשתית</v>
      </c>
    </row>
    <row r="85" spans="1:8" ht="30">
      <c r="A85" s="215" t="s">
        <v>1394</v>
      </c>
      <c r="B85" s="216" t="s">
        <v>472</v>
      </c>
      <c r="C85" s="1" t="str">
        <f t="shared" si="8"/>
        <v>1.</v>
      </c>
      <c r="D85" s="1" t="str">
        <f t="shared" si="9"/>
        <v>1.5.</v>
      </c>
      <c r="E85" s="19" t="str">
        <f>INDEX(domain_ref!N:N,MATCH(C85,domain_ref!M:M,0))</f>
        <v>כללי</v>
      </c>
      <c r="F85" s="76" t="str">
        <f>INDEX(domain_ref!N:N,MATCH(D85,domain_ref!M:M,0))</f>
        <v>ניהול נתוני תשתית</v>
      </c>
      <c r="G85" s="76" t="str">
        <f t="shared" si="6"/>
        <v>1. כללי</v>
      </c>
      <c r="H85" s="76" t="str">
        <f t="shared" si="7"/>
        <v>1.5. ניהול נתוני תשתית</v>
      </c>
    </row>
    <row r="86" spans="1:8" ht="90">
      <c r="A86" s="215" t="s">
        <v>1395</v>
      </c>
      <c r="B86" s="216" t="s">
        <v>473</v>
      </c>
      <c r="C86" s="1" t="str">
        <f t="shared" si="8"/>
        <v>1.</v>
      </c>
      <c r="D86" s="1" t="str">
        <f t="shared" si="9"/>
        <v>1.5.</v>
      </c>
      <c r="E86" s="19" t="str">
        <f>INDEX(domain_ref!N:N,MATCH(C86,domain_ref!M:M,0))</f>
        <v>כללי</v>
      </c>
      <c r="F86" s="76" t="str">
        <f>INDEX(domain_ref!N:N,MATCH(D86,domain_ref!M:M,0))</f>
        <v>ניהול נתוני תשתית</v>
      </c>
      <c r="G86" s="76" t="str">
        <f t="shared" si="6"/>
        <v>1. כללי</v>
      </c>
      <c r="H86" s="76" t="str">
        <f t="shared" si="7"/>
        <v>1.5. ניהול נתוני תשתית</v>
      </c>
    </row>
    <row r="87" spans="1:8" ht="30">
      <c r="A87" s="215" t="s">
        <v>1396</v>
      </c>
      <c r="B87" s="216" t="s">
        <v>474</v>
      </c>
      <c r="C87" s="1" t="str">
        <f t="shared" si="8"/>
        <v>1.</v>
      </c>
      <c r="D87" s="1" t="str">
        <f t="shared" si="9"/>
        <v>1.5.</v>
      </c>
      <c r="E87" s="19" t="str">
        <f>INDEX(domain_ref!N:N,MATCH(C87,domain_ref!M:M,0))</f>
        <v>כללי</v>
      </c>
      <c r="F87" s="76" t="str">
        <f>INDEX(domain_ref!N:N,MATCH(D87,domain_ref!M:M,0))</f>
        <v>ניהול נתוני תשתית</v>
      </c>
      <c r="G87" s="76" t="str">
        <f t="shared" si="6"/>
        <v>1. כללי</v>
      </c>
      <c r="H87" s="76" t="str">
        <f t="shared" si="7"/>
        <v>1.5. ניהול נתוני תשתית</v>
      </c>
    </row>
    <row r="88" spans="1:8" ht="105">
      <c r="A88" s="215" t="s">
        <v>1397</v>
      </c>
      <c r="B88" s="216" t="s">
        <v>475</v>
      </c>
      <c r="C88" s="1" t="str">
        <f t="shared" si="8"/>
        <v>1.</v>
      </c>
      <c r="D88" s="1" t="str">
        <f t="shared" si="9"/>
        <v>1.5.</v>
      </c>
      <c r="E88" s="19" t="str">
        <f>INDEX(domain_ref!N:N,MATCH(C88,domain_ref!M:M,0))</f>
        <v>כללי</v>
      </c>
      <c r="F88" s="76" t="str">
        <f>INDEX(domain_ref!N:N,MATCH(D88,domain_ref!M:M,0))</f>
        <v>ניהול נתוני תשתית</v>
      </c>
      <c r="G88" s="76" t="str">
        <f t="shared" si="6"/>
        <v>1. כללי</v>
      </c>
      <c r="H88" s="76" t="str">
        <f t="shared" si="7"/>
        <v>1.5. ניהול נתוני תשתית</v>
      </c>
    </row>
    <row r="89" spans="1:8" ht="15">
      <c r="A89" s="215" t="s">
        <v>1398</v>
      </c>
      <c r="B89" s="216" t="s">
        <v>9</v>
      </c>
      <c r="C89" s="1" t="str">
        <f t="shared" si="8"/>
        <v>1.</v>
      </c>
      <c r="D89" s="1" t="str">
        <f t="shared" si="9"/>
        <v>1.6.</v>
      </c>
      <c r="E89" s="19" t="str">
        <f>INDEX(domain_ref!N:N,MATCH(C89,domain_ref!M:M,0))</f>
        <v>כללי</v>
      </c>
      <c r="F89" s="76" t="str">
        <f>INDEX(domain_ref!N:N,MATCH(D89,domain_ref!M:M,0))</f>
        <v>הרשאות</v>
      </c>
      <c r="G89" s="76" t="str">
        <f t="shared" si="6"/>
        <v>1. כללי</v>
      </c>
      <c r="H89" s="76" t="str">
        <f t="shared" si="7"/>
        <v>1.6. הרשאות</v>
      </c>
    </row>
    <row r="90" spans="1:8" ht="30">
      <c r="A90" s="215" t="s">
        <v>1399</v>
      </c>
      <c r="B90" s="216" t="s">
        <v>476</v>
      </c>
      <c r="C90" s="1" t="str">
        <f t="shared" si="8"/>
        <v>1.</v>
      </c>
      <c r="D90" s="1" t="str">
        <f t="shared" si="9"/>
        <v>1.6.</v>
      </c>
      <c r="E90" s="19" t="str">
        <f>INDEX(domain_ref!N:N,MATCH(C90,domain_ref!M:M,0))</f>
        <v>כללי</v>
      </c>
      <c r="F90" s="76" t="str">
        <f>INDEX(domain_ref!N:N,MATCH(D90,domain_ref!M:M,0))</f>
        <v>הרשאות</v>
      </c>
      <c r="G90" s="76" t="str">
        <f t="shared" si="6"/>
        <v>1. כללי</v>
      </c>
      <c r="H90" s="76" t="str">
        <f t="shared" si="7"/>
        <v>1.6. הרשאות</v>
      </c>
    </row>
    <row r="91" spans="1:8" ht="45">
      <c r="A91" s="215" t="s">
        <v>1400</v>
      </c>
      <c r="B91" s="216" t="s">
        <v>477</v>
      </c>
      <c r="C91" s="1" t="str">
        <f t="shared" si="8"/>
        <v>1.</v>
      </c>
      <c r="D91" s="1" t="str">
        <f t="shared" si="9"/>
        <v>1.6.</v>
      </c>
      <c r="E91" s="19" t="str">
        <f>INDEX(domain_ref!N:N,MATCH(C91,domain_ref!M:M,0))</f>
        <v>כללי</v>
      </c>
      <c r="F91" s="76" t="str">
        <f>INDEX(domain_ref!N:N,MATCH(D91,domain_ref!M:M,0))</f>
        <v>הרשאות</v>
      </c>
      <c r="G91" s="76" t="str">
        <f t="shared" si="6"/>
        <v>1. כללי</v>
      </c>
      <c r="H91" s="76" t="str">
        <f t="shared" si="7"/>
        <v>1.6. הרשאות</v>
      </c>
    </row>
    <row r="92" spans="1:8" ht="15">
      <c r="A92" s="215" t="s">
        <v>1401</v>
      </c>
      <c r="B92" s="216" t="s">
        <v>478</v>
      </c>
      <c r="C92" s="1" t="str">
        <f t="shared" si="8"/>
        <v>1.</v>
      </c>
      <c r="D92" s="1" t="str">
        <f t="shared" si="9"/>
        <v>1.6.</v>
      </c>
      <c r="E92" s="19" t="str">
        <f>INDEX(domain_ref!N:N,MATCH(C92,domain_ref!M:M,0))</f>
        <v>כללי</v>
      </c>
      <c r="F92" s="76" t="str">
        <f>INDEX(domain_ref!N:N,MATCH(D92,domain_ref!M:M,0))</f>
        <v>הרשאות</v>
      </c>
      <c r="G92" s="76" t="str">
        <f t="shared" si="6"/>
        <v>1. כללי</v>
      </c>
      <c r="H92" s="76" t="str">
        <f t="shared" si="7"/>
        <v>1.6. הרשאות</v>
      </c>
    </row>
    <row r="93" spans="1:8" ht="45">
      <c r="A93" s="215" t="s">
        <v>1402</v>
      </c>
      <c r="B93" s="216" t="s">
        <v>479</v>
      </c>
      <c r="C93" s="1" t="str">
        <f t="shared" si="8"/>
        <v>1.</v>
      </c>
      <c r="D93" s="1" t="str">
        <f t="shared" si="9"/>
        <v>1.6.</v>
      </c>
      <c r="E93" s="19" t="str">
        <f>INDEX(domain_ref!N:N,MATCH(C93,domain_ref!M:M,0))</f>
        <v>כללי</v>
      </c>
      <c r="F93" s="76" t="str">
        <f>INDEX(domain_ref!N:N,MATCH(D93,domain_ref!M:M,0))</f>
        <v>הרשאות</v>
      </c>
      <c r="G93" s="76" t="str">
        <f t="shared" si="6"/>
        <v>1. כללי</v>
      </c>
      <c r="H93" s="76" t="str">
        <f t="shared" si="7"/>
        <v>1.6. הרשאות</v>
      </c>
    </row>
    <row r="94" spans="1:8" ht="30">
      <c r="A94" s="215" t="s">
        <v>1403</v>
      </c>
      <c r="B94" s="216" t="s">
        <v>480</v>
      </c>
      <c r="C94" s="1" t="str">
        <f t="shared" si="8"/>
        <v>1.</v>
      </c>
      <c r="D94" s="1" t="str">
        <f t="shared" si="9"/>
        <v>1.6.</v>
      </c>
      <c r="E94" s="19" t="str">
        <f>INDEX(domain_ref!N:N,MATCH(C94,domain_ref!M:M,0))</f>
        <v>כללי</v>
      </c>
      <c r="F94" s="76" t="str">
        <f>INDEX(domain_ref!N:N,MATCH(D94,domain_ref!M:M,0))</f>
        <v>הרשאות</v>
      </c>
      <c r="G94" s="76" t="str">
        <f t="shared" si="6"/>
        <v>1. כללי</v>
      </c>
      <c r="H94" s="76" t="str">
        <f t="shared" si="7"/>
        <v>1.6. הרשאות</v>
      </c>
    </row>
    <row r="95" spans="1:8" ht="45">
      <c r="A95" s="215" t="s">
        <v>1404</v>
      </c>
      <c r="B95" s="216" t="s">
        <v>481</v>
      </c>
      <c r="C95" s="1" t="str">
        <f t="shared" si="8"/>
        <v>1.</v>
      </c>
      <c r="D95" s="1" t="str">
        <f t="shared" si="9"/>
        <v>1.6.</v>
      </c>
      <c r="E95" s="19" t="str">
        <f>INDEX(domain_ref!N:N,MATCH(C95,domain_ref!M:M,0))</f>
        <v>כללי</v>
      </c>
      <c r="F95" s="76" t="str">
        <f>INDEX(domain_ref!N:N,MATCH(D95,domain_ref!M:M,0))</f>
        <v>הרשאות</v>
      </c>
      <c r="G95" s="76" t="str">
        <f t="shared" si="6"/>
        <v>1. כללי</v>
      </c>
      <c r="H95" s="76" t="str">
        <f t="shared" si="7"/>
        <v>1.6. הרשאות</v>
      </c>
    </row>
    <row r="96" spans="1:8" ht="30">
      <c r="A96" s="215" t="s">
        <v>1405</v>
      </c>
      <c r="B96" s="216" t="s">
        <v>482</v>
      </c>
      <c r="C96" s="1" t="str">
        <f t="shared" si="8"/>
        <v>1.</v>
      </c>
      <c r="D96" s="1" t="str">
        <f t="shared" si="9"/>
        <v>1.6.</v>
      </c>
      <c r="E96" s="19" t="str">
        <f>INDEX(domain_ref!N:N,MATCH(C96,domain_ref!M:M,0))</f>
        <v>כללי</v>
      </c>
      <c r="F96" s="76" t="str">
        <f>INDEX(domain_ref!N:N,MATCH(D96,domain_ref!M:M,0))</f>
        <v>הרשאות</v>
      </c>
      <c r="G96" s="76" t="str">
        <f t="shared" si="6"/>
        <v>1. כללי</v>
      </c>
      <c r="H96" s="76" t="str">
        <f t="shared" si="7"/>
        <v>1.6. הרשאות</v>
      </c>
    </row>
    <row r="97" spans="1:8" ht="90">
      <c r="A97" s="215" t="s">
        <v>1406</v>
      </c>
      <c r="B97" s="216" t="s">
        <v>483</v>
      </c>
      <c r="C97" s="1" t="str">
        <f t="shared" si="8"/>
        <v>1.</v>
      </c>
      <c r="D97" s="1" t="str">
        <f t="shared" si="9"/>
        <v>1.6.</v>
      </c>
      <c r="E97" s="19" t="str">
        <f>INDEX(domain_ref!N:N,MATCH(C97,domain_ref!M:M,0))</f>
        <v>כללי</v>
      </c>
      <c r="F97" s="76" t="str">
        <f>INDEX(domain_ref!N:N,MATCH(D97,domain_ref!M:M,0))</f>
        <v>הרשאות</v>
      </c>
      <c r="G97" s="76" t="str">
        <f t="shared" si="6"/>
        <v>1. כללי</v>
      </c>
      <c r="H97" s="76" t="str">
        <f t="shared" si="7"/>
        <v>1.6. הרשאות</v>
      </c>
    </row>
    <row r="98" spans="1:8" ht="15">
      <c r="A98" s="215" t="s">
        <v>1407</v>
      </c>
      <c r="B98" s="216" t="s">
        <v>484</v>
      </c>
      <c r="C98" s="1" t="str">
        <f t="shared" si="8"/>
        <v>1.</v>
      </c>
      <c r="D98" s="1" t="str">
        <f t="shared" si="9"/>
        <v>1.7.</v>
      </c>
      <c r="E98" s="19" t="str">
        <f>INDEX(domain_ref!N:N,MATCH(C98,domain_ref!M:M,0))</f>
        <v>כללי</v>
      </c>
      <c r="F98" s="76" t="str">
        <f>INDEX(domain_ref!N:N,MATCH(D98,domain_ref!M:M,0))</f>
        <v>משימות</v>
      </c>
      <c r="G98" s="76" t="str">
        <f t="shared" si="6"/>
        <v>1. כללי</v>
      </c>
      <c r="H98" s="76" t="str">
        <f t="shared" si="7"/>
        <v>1.7. משימות</v>
      </c>
    </row>
    <row r="99" spans="1:8" ht="30">
      <c r="A99" s="215" t="s">
        <v>1408</v>
      </c>
      <c r="B99" s="216" t="s">
        <v>485</v>
      </c>
      <c r="C99" s="1" t="str">
        <f t="shared" si="8"/>
        <v>1.</v>
      </c>
      <c r="D99" s="1" t="str">
        <f t="shared" si="9"/>
        <v>1.7.</v>
      </c>
      <c r="E99" s="19" t="str">
        <f>INDEX(domain_ref!N:N,MATCH(C99,domain_ref!M:M,0))</f>
        <v>כללי</v>
      </c>
      <c r="F99" s="76" t="str">
        <f>INDEX(domain_ref!N:N,MATCH(D99,domain_ref!M:M,0))</f>
        <v>משימות</v>
      </c>
      <c r="G99" s="76" t="str">
        <f t="shared" si="6"/>
        <v>1. כללי</v>
      </c>
      <c r="H99" s="76" t="str">
        <f t="shared" si="7"/>
        <v>1.7. משימות</v>
      </c>
    </row>
    <row r="100" spans="1:8" ht="15">
      <c r="A100" s="215" t="s">
        <v>1409</v>
      </c>
      <c r="B100" s="216" t="s">
        <v>486</v>
      </c>
      <c r="C100" s="1" t="str">
        <f t="shared" si="8"/>
        <v>1.</v>
      </c>
      <c r="D100" s="1" t="str">
        <f t="shared" si="9"/>
        <v>1.7.</v>
      </c>
      <c r="E100" s="19" t="str">
        <f>INDEX(domain_ref!N:N,MATCH(C100,domain_ref!M:M,0))</f>
        <v>כללי</v>
      </c>
      <c r="F100" s="76" t="str">
        <f>INDEX(domain_ref!N:N,MATCH(D100,domain_ref!M:M,0))</f>
        <v>משימות</v>
      </c>
      <c r="G100" s="76" t="str">
        <f t="shared" si="6"/>
        <v>1. כללי</v>
      </c>
      <c r="H100" s="76" t="str">
        <f t="shared" si="7"/>
        <v>1.7. משימות</v>
      </c>
    </row>
    <row r="101" spans="1:8" ht="45">
      <c r="A101" s="215" t="s">
        <v>1410</v>
      </c>
      <c r="B101" s="216" t="s">
        <v>487</v>
      </c>
      <c r="C101" s="1" t="str">
        <f t="shared" si="8"/>
        <v>1.</v>
      </c>
      <c r="D101" s="1" t="str">
        <f t="shared" si="9"/>
        <v>1.7.</v>
      </c>
      <c r="E101" s="19" t="str">
        <f>INDEX(domain_ref!N:N,MATCH(C101,domain_ref!M:M,0))</f>
        <v>כללי</v>
      </c>
      <c r="F101" s="76" t="str">
        <f>INDEX(domain_ref!N:N,MATCH(D101,domain_ref!M:M,0))</f>
        <v>משימות</v>
      </c>
      <c r="G101" s="76" t="str">
        <f t="shared" si="6"/>
        <v>1. כללי</v>
      </c>
      <c r="H101" s="76" t="str">
        <f t="shared" si="7"/>
        <v>1.7. משימות</v>
      </c>
    </row>
    <row r="102" spans="1:8" ht="75">
      <c r="A102" s="215" t="s">
        <v>1411</v>
      </c>
      <c r="B102" s="216" t="s">
        <v>488</v>
      </c>
      <c r="C102" s="1" t="str">
        <f t="shared" si="8"/>
        <v>1.</v>
      </c>
      <c r="D102" s="1" t="str">
        <f t="shared" si="9"/>
        <v>1.7.</v>
      </c>
      <c r="E102" s="19" t="str">
        <f>INDEX(domain_ref!N:N,MATCH(C102,domain_ref!M:M,0))</f>
        <v>כללי</v>
      </c>
      <c r="F102" s="76" t="str">
        <f>INDEX(domain_ref!N:N,MATCH(D102,domain_ref!M:M,0))</f>
        <v>משימות</v>
      </c>
      <c r="G102" s="76" t="str">
        <f t="shared" si="6"/>
        <v>1. כללי</v>
      </c>
      <c r="H102" s="76" t="str">
        <f t="shared" si="7"/>
        <v>1.7. משימות</v>
      </c>
    </row>
    <row r="103" spans="1:8" ht="90">
      <c r="A103" s="215" t="s">
        <v>1412</v>
      </c>
      <c r="B103" s="216" t="s">
        <v>489</v>
      </c>
      <c r="C103" s="1" t="str">
        <f t="shared" si="8"/>
        <v>1.</v>
      </c>
      <c r="D103" s="1" t="str">
        <f t="shared" si="9"/>
        <v>1.7.</v>
      </c>
      <c r="E103" s="19" t="str">
        <f>INDEX(domain_ref!N:N,MATCH(C103,domain_ref!M:M,0))</f>
        <v>כללי</v>
      </c>
      <c r="F103" s="76" t="str">
        <f>INDEX(domain_ref!N:N,MATCH(D103,domain_ref!M:M,0))</f>
        <v>משימות</v>
      </c>
      <c r="G103" s="76" t="str">
        <f t="shared" si="6"/>
        <v>1. כללי</v>
      </c>
      <c r="H103" s="76" t="str">
        <f t="shared" si="7"/>
        <v>1.7. משימות</v>
      </c>
    </row>
    <row r="104" spans="1:8" ht="120">
      <c r="A104" s="215" t="s">
        <v>1413</v>
      </c>
      <c r="B104" s="216" t="s">
        <v>490</v>
      </c>
      <c r="C104" s="1" t="str">
        <f t="shared" si="8"/>
        <v>1.</v>
      </c>
      <c r="D104" s="1" t="str">
        <f t="shared" si="9"/>
        <v>1.7.</v>
      </c>
      <c r="E104" s="19" t="str">
        <f>INDEX(domain_ref!N:N,MATCH(C104,domain_ref!M:M,0))</f>
        <v>כללי</v>
      </c>
      <c r="F104" s="76" t="str">
        <f>INDEX(domain_ref!N:N,MATCH(D104,domain_ref!M:M,0))</f>
        <v>משימות</v>
      </c>
      <c r="G104" s="76" t="str">
        <f t="shared" si="6"/>
        <v>1. כללי</v>
      </c>
      <c r="H104" s="76" t="str">
        <f t="shared" si="7"/>
        <v>1.7. משימות</v>
      </c>
    </row>
    <row r="105" spans="1:8" ht="15">
      <c r="A105" s="215" t="s">
        <v>1414</v>
      </c>
      <c r="B105" s="216" t="s">
        <v>491</v>
      </c>
      <c r="C105" s="1" t="str">
        <f t="shared" si="8"/>
        <v>1.</v>
      </c>
      <c r="D105" s="1" t="str">
        <f t="shared" si="9"/>
        <v>1.7.</v>
      </c>
      <c r="E105" s="19" t="str">
        <f>INDEX(domain_ref!N:N,MATCH(C105,domain_ref!M:M,0))</f>
        <v>כללי</v>
      </c>
      <c r="F105" s="76" t="str">
        <f>INDEX(domain_ref!N:N,MATCH(D105,domain_ref!M:M,0))</f>
        <v>משימות</v>
      </c>
      <c r="G105" s="76" t="str">
        <f t="shared" si="6"/>
        <v>1. כללי</v>
      </c>
      <c r="H105" s="76" t="str">
        <f t="shared" si="7"/>
        <v>1.7. משימות</v>
      </c>
    </row>
    <row r="106" spans="1:8" ht="60">
      <c r="A106" s="215" t="s">
        <v>1415</v>
      </c>
      <c r="B106" s="216" t="s">
        <v>492</v>
      </c>
      <c r="C106" s="1" t="str">
        <f t="shared" si="8"/>
        <v>1.</v>
      </c>
      <c r="D106" s="1" t="str">
        <f t="shared" si="9"/>
        <v>1.7.</v>
      </c>
      <c r="E106" s="19" t="str">
        <f>INDEX(domain_ref!N:N,MATCH(C106,domain_ref!M:M,0))</f>
        <v>כללי</v>
      </c>
      <c r="F106" s="76" t="str">
        <f>INDEX(domain_ref!N:N,MATCH(D106,domain_ref!M:M,0))</f>
        <v>משימות</v>
      </c>
      <c r="G106" s="76" t="str">
        <f t="shared" si="6"/>
        <v>1. כללי</v>
      </c>
      <c r="H106" s="76" t="str">
        <f t="shared" si="7"/>
        <v>1.7. משימות</v>
      </c>
    </row>
    <row r="107" spans="1:8" ht="45">
      <c r="A107" s="215" t="s">
        <v>1416</v>
      </c>
      <c r="B107" s="216" t="s">
        <v>493</v>
      </c>
      <c r="C107" s="1" t="str">
        <f t="shared" si="8"/>
        <v>1.</v>
      </c>
      <c r="D107" s="1" t="str">
        <f t="shared" si="9"/>
        <v>1.7.</v>
      </c>
      <c r="E107" s="19" t="str">
        <f>INDEX(domain_ref!N:N,MATCH(C107,domain_ref!M:M,0))</f>
        <v>כללי</v>
      </c>
      <c r="F107" s="76" t="str">
        <f>INDEX(domain_ref!N:N,MATCH(D107,domain_ref!M:M,0))</f>
        <v>משימות</v>
      </c>
      <c r="G107" s="76" t="str">
        <f t="shared" si="6"/>
        <v>1. כללי</v>
      </c>
      <c r="H107" s="76" t="str">
        <f t="shared" si="7"/>
        <v>1.7. משימות</v>
      </c>
    </row>
    <row r="108" spans="1:8" ht="30">
      <c r="A108" s="215" t="s">
        <v>1417</v>
      </c>
      <c r="B108" s="216" t="s">
        <v>494</v>
      </c>
      <c r="C108" s="1" t="str">
        <f t="shared" si="8"/>
        <v>1.</v>
      </c>
      <c r="D108" s="1" t="str">
        <f t="shared" si="9"/>
        <v>1.8.</v>
      </c>
      <c r="E108" s="19" t="str">
        <f>INDEX(domain_ref!N:N,MATCH(C108,domain_ref!M:M,0))</f>
        <v>כללי</v>
      </c>
      <c r="F108" s="76" t="str">
        <f>INDEX(domain_ref!N:N,MATCH(D108,domain_ref!M:M,0))</f>
        <v>בקרת אימות ביצוע</v>
      </c>
      <c r="G108" s="76" t="str">
        <f t="shared" si="6"/>
        <v>1. כללי</v>
      </c>
      <c r="H108" s="76" t="str">
        <f t="shared" si="7"/>
        <v>1.8. בקרת אימות ביצוע</v>
      </c>
    </row>
    <row r="109" spans="1:8" ht="90">
      <c r="A109" s="215" t="s">
        <v>1418</v>
      </c>
      <c r="B109" s="216" t="s">
        <v>495</v>
      </c>
      <c r="C109" s="1" t="str">
        <f t="shared" si="8"/>
        <v>1.</v>
      </c>
      <c r="D109" s="1" t="str">
        <f t="shared" si="9"/>
        <v>1.8.</v>
      </c>
      <c r="E109" s="19" t="str">
        <f>INDEX(domain_ref!N:N,MATCH(C109,domain_ref!M:M,0))</f>
        <v>כללי</v>
      </c>
      <c r="F109" s="76" t="str">
        <f>INDEX(domain_ref!N:N,MATCH(D109,domain_ref!M:M,0))</f>
        <v>בקרת אימות ביצוע</v>
      </c>
      <c r="G109" s="76" t="str">
        <f t="shared" si="6"/>
        <v>1. כללי</v>
      </c>
      <c r="H109" s="76" t="str">
        <f t="shared" si="7"/>
        <v>1.8. בקרת אימות ביצוע</v>
      </c>
    </row>
    <row r="110" spans="1:8" ht="120">
      <c r="A110" s="215" t="s">
        <v>1419</v>
      </c>
      <c r="B110" s="216" t="s">
        <v>496</v>
      </c>
      <c r="C110" s="1" t="str">
        <f t="shared" si="8"/>
        <v>1.</v>
      </c>
      <c r="D110" s="1" t="str">
        <f t="shared" si="9"/>
        <v>1.8.</v>
      </c>
      <c r="E110" s="19" t="str">
        <f>INDEX(domain_ref!N:N,MATCH(C110,domain_ref!M:M,0))</f>
        <v>כללי</v>
      </c>
      <c r="F110" s="76" t="str">
        <f>INDEX(domain_ref!N:N,MATCH(D110,domain_ref!M:M,0))</f>
        <v>בקרת אימות ביצוע</v>
      </c>
      <c r="G110" s="76" t="str">
        <f t="shared" si="6"/>
        <v>1. כללי</v>
      </c>
      <c r="H110" s="76" t="str">
        <f t="shared" si="7"/>
        <v>1.8. בקרת אימות ביצוע</v>
      </c>
    </row>
    <row r="111" spans="1:8" ht="45">
      <c r="A111" s="215" t="s">
        <v>1420</v>
      </c>
      <c r="B111" s="216" t="s">
        <v>497</v>
      </c>
      <c r="C111" s="1" t="str">
        <f t="shared" si="8"/>
        <v>1.</v>
      </c>
      <c r="D111" s="1" t="str">
        <f t="shared" si="9"/>
        <v>1.8.</v>
      </c>
      <c r="E111" s="19" t="str">
        <f>INDEX(domain_ref!N:N,MATCH(C111,domain_ref!M:M,0))</f>
        <v>כללי</v>
      </c>
      <c r="F111" s="76" t="str">
        <f>INDEX(domain_ref!N:N,MATCH(D111,domain_ref!M:M,0))</f>
        <v>בקרת אימות ביצוע</v>
      </c>
      <c r="G111" s="76" t="str">
        <f t="shared" si="6"/>
        <v>1. כללי</v>
      </c>
      <c r="H111" s="76" t="str">
        <f t="shared" si="7"/>
        <v>1.8. בקרת אימות ביצוע</v>
      </c>
    </row>
    <row r="112" spans="1:8" ht="30">
      <c r="A112" s="215" t="s">
        <v>1421</v>
      </c>
      <c r="B112" s="216" t="s">
        <v>498</v>
      </c>
      <c r="C112" s="1" t="str">
        <f t="shared" si="8"/>
        <v>1.</v>
      </c>
      <c r="D112" s="1" t="str">
        <f t="shared" si="9"/>
        <v>1.8.</v>
      </c>
      <c r="E112" s="19" t="str">
        <f>INDEX(domain_ref!N:N,MATCH(C112,domain_ref!M:M,0))</f>
        <v>כללי</v>
      </c>
      <c r="F112" s="76" t="str">
        <f>INDEX(domain_ref!N:N,MATCH(D112,domain_ref!M:M,0))</f>
        <v>בקרת אימות ביצוע</v>
      </c>
      <c r="G112" s="76" t="str">
        <f t="shared" si="6"/>
        <v>1. כללי</v>
      </c>
      <c r="H112" s="76" t="str">
        <f t="shared" si="7"/>
        <v>1.8. בקרת אימות ביצוע</v>
      </c>
    </row>
    <row r="113" spans="1:8" ht="30">
      <c r="A113" s="215" t="s">
        <v>1422</v>
      </c>
      <c r="B113" s="216" t="s">
        <v>499</v>
      </c>
      <c r="C113" s="1" t="str">
        <f t="shared" si="8"/>
        <v>1.</v>
      </c>
      <c r="D113" s="1" t="str">
        <f t="shared" si="9"/>
        <v>1.8.</v>
      </c>
      <c r="E113" s="19" t="str">
        <f>INDEX(domain_ref!N:N,MATCH(C113,domain_ref!M:M,0))</f>
        <v>כללי</v>
      </c>
      <c r="F113" s="76" t="str">
        <f>INDEX(domain_ref!N:N,MATCH(D113,domain_ref!M:M,0))</f>
        <v>בקרת אימות ביצוע</v>
      </c>
      <c r="G113" s="76" t="str">
        <f t="shared" si="6"/>
        <v>1. כללי</v>
      </c>
      <c r="H113" s="76" t="str">
        <f t="shared" si="7"/>
        <v>1.8. בקרת אימות ביצוע</v>
      </c>
    </row>
    <row r="114" spans="1:8" ht="30">
      <c r="A114" s="215" t="s">
        <v>1423</v>
      </c>
      <c r="B114" s="216" t="s">
        <v>500</v>
      </c>
      <c r="C114" s="1" t="str">
        <f t="shared" si="8"/>
        <v>1.</v>
      </c>
      <c r="D114" s="1" t="str">
        <f t="shared" si="9"/>
        <v>1.8.</v>
      </c>
      <c r="E114" s="19" t="str">
        <f>INDEX(domain_ref!N:N,MATCH(C114,domain_ref!M:M,0))</f>
        <v>כללי</v>
      </c>
      <c r="F114" s="76" t="str">
        <f>INDEX(domain_ref!N:N,MATCH(D114,domain_ref!M:M,0))</f>
        <v>בקרת אימות ביצוע</v>
      </c>
      <c r="G114" s="76" t="str">
        <f t="shared" si="6"/>
        <v>1. כללי</v>
      </c>
      <c r="H114" s="76" t="str">
        <f t="shared" si="7"/>
        <v>1.8. בקרת אימות ביצוע</v>
      </c>
    </row>
    <row r="115" spans="1:8" ht="30">
      <c r="A115" s="215" t="s">
        <v>1424</v>
      </c>
      <c r="B115" s="216" t="s">
        <v>501</v>
      </c>
      <c r="C115" s="1" t="str">
        <f t="shared" si="8"/>
        <v>1.</v>
      </c>
      <c r="D115" s="1" t="str">
        <f t="shared" si="9"/>
        <v>1.8.</v>
      </c>
      <c r="E115" s="19" t="str">
        <f>INDEX(domain_ref!N:N,MATCH(C115,domain_ref!M:M,0))</f>
        <v>כללי</v>
      </c>
      <c r="F115" s="76" t="str">
        <f>INDEX(domain_ref!N:N,MATCH(D115,domain_ref!M:M,0))</f>
        <v>בקרת אימות ביצוע</v>
      </c>
      <c r="G115" s="76" t="str">
        <f t="shared" si="6"/>
        <v>1. כללי</v>
      </c>
      <c r="H115" s="76" t="str">
        <f t="shared" si="7"/>
        <v>1.8. בקרת אימות ביצוע</v>
      </c>
    </row>
    <row r="116" spans="1:8" ht="30">
      <c r="A116" s="215" t="s">
        <v>1425</v>
      </c>
      <c r="B116" s="216" t="s">
        <v>502</v>
      </c>
      <c r="C116" s="1" t="str">
        <f t="shared" si="8"/>
        <v>1.</v>
      </c>
      <c r="D116" s="1" t="str">
        <f t="shared" si="9"/>
        <v>1.8.</v>
      </c>
      <c r="E116" s="19" t="str">
        <f>INDEX(domain_ref!N:N,MATCH(C116,domain_ref!M:M,0))</f>
        <v>כללי</v>
      </c>
      <c r="F116" s="76" t="str">
        <f>INDEX(domain_ref!N:N,MATCH(D116,domain_ref!M:M,0))</f>
        <v>בקרת אימות ביצוע</v>
      </c>
      <c r="G116" s="76" t="str">
        <f t="shared" si="6"/>
        <v>1. כללי</v>
      </c>
      <c r="H116" s="76" t="str">
        <f t="shared" si="7"/>
        <v>1.8. בקרת אימות ביצוע</v>
      </c>
    </row>
    <row r="117" spans="1:8" ht="30">
      <c r="A117" s="215" t="s">
        <v>1426</v>
      </c>
      <c r="B117" s="216" t="s">
        <v>503</v>
      </c>
      <c r="C117" s="1" t="str">
        <f t="shared" si="8"/>
        <v>1.</v>
      </c>
      <c r="D117" s="1" t="str">
        <f t="shared" si="9"/>
        <v>1.8.</v>
      </c>
      <c r="E117" s="19" t="str">
        <f>INDEX(domain_ref!N:N,MATCH(C117,domain_ref!M:M,0))</f>
        <v>כללי</v>
      </c>
      <c r="F117" s="76" t="str">
        <f>INDEX(domain_ref!N:N,MATCH(D117,domain_ref!M:M,0))</f>
        <v>בקרת אימות ביצוע</v>
      </c>
      <c r="G117" s="76" t="str">
        <f t="shared" si="6"/>
        <v>1. כללי</v>
      </c>
      <c r="H117" s="76" t="str">
        <f t="shared" si="7"/>
        <v>1.8. בקרת אימות ביצוע</v>
      </c>
    </row>
    <row r="118" spans="1:8" ht="30">
      <c r="A118" s="215" t="s">
        <v>1427</v>
      </c>
      <c r="B118" s="216" t="s">
        <v>504</v>
      </c>
      <c r="C118" s="1" t="str">
        <f t="shared" si="8"/>
        <v>1.</v>
      </c>
      <c r="D118" s="1" t="str">
        <f t="shared" si="9"/>
        <v>1.8.</v>
      </c>
      <c r="E118" s="19" t="str">
        <f>INDEX(domain_ref!N:N,MATCH(C118,domain_ref!M:M,0))</f>
        <v>כללי</v>
      </c>
      <c r="F118" s="76" t="str">
        <f>INDEX(domain_ref!N:N,MATCH(D118,domain_ref!M:M,0))</f>
        <v>בקרת אימות ביצוע</v>
      </c>
      <c r="G118" s="76" t="str">
        <f t="shared" si="6"/>
        <v>1. כללי</v>
      </c>
      <c r="H118" s="76" t="str">
        <f t="shared" si="7"/>
        <v>1.8. בקרת אימות ביצוע</v>
      </c>
    </row>
    <row r="119" spans="1:8" ht="30">
      <c r="A119" s="215" t="s">
        <v>1428</v>
      </c>
      <c r="B119" s="216" t="s">
        <v>505</v>
      </c>
      <c r="C119" s="1" t="str">
        <f t="shared" si="8"/>
        <v>1.</v>
      </c>
      <c r="D119" s="1" t="str">
        <f t="shared" si="9"/>
        <v>1.8.</v>
      </c>
      <c r="E119" s="19" t="str">
        <f>INDEX(domain_ref!N:N,MATCH(C119,domain_ref!M:M,0))</f>
        <v>כללי</v>
      </c>
      <c r="F119" s="76" t="str">
        <f>INDEX(domain_ref!N:N,MATCH(D119,domain_ref!M:M,0))</f>
        <v>בקרת אימות ביצוע</v>
      </c>
      <c r="G119" s="76" t="str">
        <f t="shared" si="6"/>
        <v>1. כללי</v>
      </c>
      <c r="H119" s="76" t="str">
        <f t="shared" si="7"/>
        <v>1.8. בקרת אימות ביצוע</v>
      </c>
    </row>
    <row r="120" spans="1:8" ht="30">
      <c r="A120" s="215" t="s">
        <v>1429</v>
      </c>
      <c r="B120" s="216" t="s">
        <v>506</v>
      </c>
      <c r="C120" s="1" t="str">
        <f t="shared" si="8"/>
        <v>1.</v>
      </c>
      <c r="D120" s="1" t="str">
        <f t="shared" si="9"/>
        <v>1.8.</v>
      </c>
      <c r="E120" s="19" t="str">
        <f>INDEX(domain_ref!N:N,MATCH(C120,domain_ref!M:M,0))</f>
        <v>כללי</v>
      </c>
      <c r="F120" s="76" t="str">
        <f>INDEX(domain_ref!N:N,MATCH(D120,domain_ref!M:M,0))</f>
        <v>בקרת אימות ביצוע</v>
      </c>
      <c r="G120" s="76" t="str">
        <f t="shared" si="6"/>
        <v>1. כללי</v>
      </c>
      <c r="H120" s="76" t="str">
        <f t="shared" si="7"/>
        <v>1.8. בקרת אימות ביצוע</v>
      </c>
    </row>
    <row r="121" spans="1:8" ht="45">
      <c r="A121" s="215" t="s">
        <v>1430</v>
      </c>
      <c r="B121" s="216" t="s">
        <v>507</v>
      </c>
      <c r="C121" s="1" t="str">
        <f t="shared" si="8"/>
        <v>1.</v>
      </c>
      <c r="D121" s="1" t="str">
        <f t="shared" si="9"/>
        <v>1.8.</v>
      </c>
      <c r="E121" s="19" t="str">
        <f>INDEX(domain_ref!N:N,MATCH(C121,domain_ref!M:M,0))</f>
        <v>כללי</v>
      </c>
      <c r="F121" s="76" t="str">
        <f>INDEX(domain_ref!N:N,MATCH(D121,domain_ref!M:M,0))</f>
        <v>בקרת אימות ביצוע</v>
      </c>
      <c r="G121" s="76" t="str">
        <f t="shared" si="6"/>
        <v>1. כללי</v>
      </c>
      <c r="H121" s="76" t="str">
        <f t="shared" si="7"/>
        <v>1.8. בקרת אימות ביצוע</v>
      </c>
    </row>
    <row r="122" spans="1:8" ht="75">
      <c r="A122" s="215" t="s">
        <v>1431</v>
      </c>
      <c r="B122" s="216" t="s">
        <v>508</v>
      </c>
      <c r="C122" s="1" t="str">
        <f t="shared" si="8"/>
        <v>1.</v>
      </c>
      <c r="D122" s="1" t="str">
        <f t="shared" si="9"/>
        <v>1.8.</v>
      </c>
      <c r="E122" s="19" t="str">
        <f>INDEX(domain_ref!N:N,MATCH(C122,domain_ref!M:M,0))</f>
        <v>כללי</v>
      </c>
      <c r="F122" s="76" t="str">
        <f>INDEX(domain_ref!N:N,MATCH(D122,domain_ref!M:M,0))</f>
        <v>בקרת אימות ביצוע</v>
      </c>
      <c r="G122" s="76" t="str">
        <f t="shared" si="6"/>
        <v>1. כללי</v>
      </c>
      <c r="H122" s="76" t="str">
        <f t="shared" si="7"/>
        <v>1.8. בקרת אימות ביצוע</v>
      </c>
    </row>
    <row r="123" spans="1:8" ht="30">
      <c r="A123" s="215" t="s">
        <v>1432</v>
      </c>
      <c r="B123" s="216" t="s">
        <v>509</v>
      </c>
      <c r="C123" s="1" t="str">
        <f t="shared" si="8"/>
        <v>1.</v>
      </c>
      <c r="D123" s="1" t="str">
        <f t="shared" si="9"/>
        <v>1.9.</v>
      </c>
      <c r="E123" s="19" t="str">
        <f>INDEX(domain_ref!N:N,MATCH(C123,domain_ref!M:M,0))</f>
        <v>כללי</v>
      </c>
      <c r="F123" s="76" t="str">
        <f>INDEX(domain_ref!N:N,MATCH(D123,domain_ref!M:M,0))</f>
        <v>שליחת הודעות והתראות</v>
      </c>
      <c r="G123" s="76" t="str">
        <f t="shared" si="6"/>
        <v>1. כללי</v>
      </c>
      <c r="H123" s="76" t="str">
        <f t="shared" si="7"/>
        <v>1.9. שליחת הודעות והתראות</v>
      </c>
    </row>
    <row r="124" spans="1:8" ht="90">
      <c r="A124" s="215" t="s">
        <v>1433</v>
      </c>
      <c r="B124" s="216" t="s">
        <v>510</v>
      </c>
      <c r="C124" s="1" t="str">
        <f t="shared" si="8"/>
        <v>1.</v>
      </c>
      <c r="D124" s="1" t="str">
        <f t="shared" si="9"/>
        <v>1.9.</v>
      </c>
      <c r="E124" s="19" t="str">
        <f>INDEX(domain_ref!N:N,MATCH(C124,domain_ref!M:M,0))</f>
        <v>כללי</v>
      </c>
      <c r="F124" s="76" t="str">
        <f>INDEX(domain_ref!N:N,MATCH(D124,domain_ref!M:M,0))</f>
        <v>שליחת הודעות והתראות</v>
      </c>
      <c r="G124" s="76" t="str">
        <f t="shared" si="6"/>
        <v>1. כללי</v>
      </c>
      <c r="H124" s="76" t="str">
        <f t="shared" si="7"/>
        <v>1.9. שליחת הודעות והתראות</v>
      </c>
    </row>
    <row r="125" spans="1:8" ht="30">
      <c r="A125" s="215" t="s">
        <v>1434</v>
      </c>
      <c r="B125" s="216" t="s">
        <v>511</v>
      </c>
      <c r="C125" s="1" t="str">
        <f t="shared" si="8"/>
        <v>1.</v>
      </c>
      <c r="D125" s="1" t="str">
        <f t="shared" si="9"/>
        <v>1.9.</v>
      </c>
      <c r="E125" s="19" t="str">
        <f>INDEX(domain_ref!N:N,MATCH(C125,domain_ref!M:M,0))</f>
        <v>כללי</v>
      </c>
      <c r="F125" s="76" t="str">
        <f>INDEX(domain_ref!N:N,MATCH(D125,domain_ref!M:M,0))</f>
        <v>שליחת הודעות והתראות</v>
      </c>
      <c r="G125" s="76" t="str">
        <f t="shared" si="6"/>
        <v>1. כללי</v>
      </c>
      <c r="H125" s="76" t="str">
        <f t="shared" si="7"/>
        <v>1.9. שליחת הודעות והתראות</v>
      </c>
    </row>
    <row r="126" spans="1:8" ht="15">
      <c r="A126" s="215" t="s">
        <v>1435</v>
      </c>
      <c r="B126" s="216" t="s">
        <v>512</v>
      </c>
      <c r="C126" s="1" t="str">
        <f t="shared" si="8"/>
        <v>2.</v>
      </c>
      <c r="D126" s="1" t="str">
        <f t="shared" si="9"/>
        <v>2.</v>
      </c>
      <c r="E126" s="19" t="str">
        <f>INDEX(domain_ref!N:N,MATCH(C126,domain_ref!M:M,0))</f>
        <v>אספקה נכנסת</v>
      </c>
      <c r="F126" s="76" t="str">
        <f>INDEX(domain_ref!N:N,MATCH(D126,domain_ref!M:M,0))</f>
        <v>אספקה נכנסת</v>
      </c>
      <c r="G126" s="76" t="str">
        <f t="shared" si="6"/>
        <v>2. אספקה נכנסת</v>
      </c>
      <c r="H126" s="76" t="str">
        <f t="shared" si="7"/>
        <v>2. אספקה נכנסת</v>
      </c>
    </row>
    <row r="127" spans="1:8" ht="45">
      <c r="A127" s="215" t="s">
        <v>1436</v>
      </c>
      <c r="B127" s="216" t="s">
        <v>513</v>
      </c>
      <c r="C127" s="1" t="str">
        <f t="shared" si="8"/>
        <v>2.</v>
      </c>
      <c r="D127" s="1" t="str">
        <f t="shared" si="9"/>
        <v>2.1.</v>
      </c>
      <c r="E127" s="19" t="str">
        <f>INDEX(domain_ref!N:N,MATCH(C127,domain_ref!M:M,0))</f>
        <v>אספקה נכנסת</v>
      </c>
      <c r="F127" s="76" t="str">
        <f>INDEX(domain_ref!N:N,MATCH(D127,domain_ref!M:M,0))</f>
        <v>ממשק צפי אספקה נכנסת ומשלוח</v>
      </c>
      <c r="G127" s="76" t="str">
        <f t="shared" si="6"/>
        <v>2. אספקה נכנסת</v>
      </c>
      <c r="H127" s="76" t="str">
        <f t="shared" si="7"/>
        <v>2.1. ממשק צפי אספקה נכנסת ומשלוח</v>
      </c>
    </row>
    <row r="128" spans="1:8" ht="105">
      <c r="A128" s="215" t="s">
        <v>1437</v>
      </c>
      <c r="B128" s="216" t="s">
        <v>514</v>
      </c>
      <c r="C128" s="1" t="str">
        <f t="shared" si="8"/>
        <v>2.</v>
      </c>
      <c r="D128" s="1" t="str">
        <f t="shared" si="9"/>
        <v>2.1.</v>
      </c>
      <c r="E128" s="19" t="str">
        <f>INDEX(domain_ref!N:N,MATCH(C128,domain_ref!M:M,0))</f>
        <v>אספקה נכנסת</v>
      </c>
      <c r="F128" s="76" t="str">
        <f>INDEX(domain_ref!N:N,MATCH(D128,domain_ref!M:M,0))</f>
        <v>ממשק צפי אספקה נכנסת ומשלוח</v>
      </c>
      <c r="G128" s="76" t="str">
        <f t="shared" si="6"/>
        <v>2. אספקה נכנסת</v>
      </c>
      <c r="H128" s="76" t="str">
        <f t="shared" si="7"/>
        <v>2.1. ממשק צפי אספקה נכנסת ומשלוח</v>
      </c>
    </row>
    <row r="129" spans="1:8" ht="60">
      <c r="A129" s="215" t="s">
        <v>1438</v>
      </c>
      <c r="B129" s="216" t="s">
        <v>515</v>
      </c>
      <c r="C129" s="1" t="str">
        <f t="shared" si="8"/>
        <v>2.</v>
      </c>
      <c r="D129" s="1" t="str">
        <f t="shared" si="9"/>
        <v>2.1.</v>
      </c>
      <c r="E129" s="19" t="str">
        <f>INDEX(domain_ref!N:N,MATCH(C129,domain_ref!M:M,0))</f>
        <v>אספקה נכנסת</v>
      </c>
      <c r="F129" s="76" t="str">
        <f>INDEX(domain_ref!N:N,MATCH(D129,domain_ref!M:M,0))</f>
        <v>ממשק צפי אספקה נכנסת ומשלוח</v>
      </c>
      <c r="G129" s="76" t="str">
        <f t="shared" si="6"/>
        <v>2. אספקה נכנסת</v>
      </c>
      <c r="H129" s="76" t="str">
        <f t="shared" si="7"/>
        <v>2.1. ממשק צפי אספקה נכנסת ומשלוח</v>
      </c>
    </row>
    <row r="130" spans="1:8" ht="45">
      <c r="A130" s="215" t="s">
        <v>1439</v>
      </c>
      <c r="B130" s="216" t="s">
        <v>516</v>
      </c>
      <c r="C130" s="1" t="str">
        <f t="shared" si="8"/>
        <v>2.</v>
      </c>
      <c r="D130" s="1" t="str">
        <f t="shared" si="9"/>
        <v>2.1.</v>
      </c>
      <c r="E130" s="19" t="str">
        <f>INDEX(domain_ref!N:N,MATCH(C130,domain_ref!M:M,0))</f>
        <v>אספקה נכנסת</v>
      </c>
      <c r="F130" s="76" t="str">
        <f>INDEX(domain_ref!N:N,MATCH(D130,domain_ref!M:M,0))</f>
        <v>ממשק צפי אספקה נכנסת ומשלוח</v>
      </c>
      <c r="G130" s="76" t="str">
        <f t="shared" si="6"/>
        <v>2. אספקה נכנסת</v>
      </c>
      <c r="H130" s="76" t="str">
        <f t="shared" si="7"/>
        <v>2.1. ממשק צפי אספקה נכנסת ומשלוח</v>
      </c>
    </row>
    <row r="131" spans="1:8" ht="45">
      <c r="A131" s="215" t="s">
        <v>1440</v>
      </c>
      <c r="B131" s="216" t="s">
        <v>517</v>
      </c>
      <c r="C131" s="1" t="str">
        <f t="shared" si="8"/>
        <v>2.</v>
      </c>
      <c r="D131" s="1" t="str">
        <f t="shared" si="9"/>
        <v>2.2.</v>
      </c>
      <c r="E131" s="19" t="str">
        <f>INDEX(domain_ref!N:N,MATCH(C131,domain_ref!M:M,0))</f>
        <v>אספקה נכנסת</v>
      </c>
      <c r="F131" s="76" t="str">
        <f>INDEX(domain_ref!N:N,MATCH(D131,domain_ref!M:M,0))</f>
        <v>הקמת צפי אספקה נכנסת ומשלוח</v>
      </c>
      <c r="G131" s="76" t="str">
        <f t="shared" si="10" ref="G131:G194">C131&amp;" "&amp;E131</f>
        <v>2. אספקה נכנסת</v>
      </c>
      <c r="H131" s="76" t="str">
        <f t="shared" si="11" ref="H131:H194">D131&amp;" "&amp;F131</f>
        <v>2.2. הקמת צפי אספקה נכנסת ומשלוח</v>
      </c>
    </row>
    <row r="132" spans="1:8" ht="105">
      <c r="A132" s="215" t="s">
        <v>1441</v>
      </c>
      <c r="B132" s="216" t="s">
        <v>518</v>
      </c>
      <c r="C132" s="1" t="str">
        <f t="shared" si="8"/>
        <v>2.</v>
      </c>
      <c r="D132" s="1" t="str">
        <f t="shared" si="9"/>
        <v>2.2.</v>
      </c>
      <c r="E132" s="19" t="str">
        <f>INDEX(domain_ref!N:N,MATCH(C132,domain_ref!M:M,0))</f>
        <v>אספקה נכנסת</v>
      </c>
      <c r="F132" s="76" t="str">
        <f>INDEX(domain_ref!N:N,MATCH(D132,domain_ref!M:M,0))</f>
        <v>הקמת צפי אספקה נכנסת ומשלוח</v>
      </c>
      <c r="G132" s="76" t="str">
        <f t="shared" si="10"/>
        <v>2. אספקה נכנסת</v>
      </c>
      <c r="H132" s="76" t="str">
        <f t="shared" si="11"/>
        <v>2.2. הקמת צפי אספקה נכנסת ומשלוח</v>
      </c>
    </row>
    <row r="133" spans="1:8" ht="30">
      <c r="A133" s="215" t="s">
        <v>1442</v>
      </c>
      <c r="B133" s="216" t="s">
        <v>519</v>
      </c>
      <c r="C133" s="1" t="str">
        <f t="shared" si="8"/>
        <v>2.</v>
      </c>
      <c r="D133" s="1" t="str">
        <f t="shared" si="9"/>
        <v>2.3.</v>
      </c>
      <c r="E133" s="19" t="str">
        <f>INDEX(domain_ref!N:N,MATCH(C133,domain_ref!M:M,0))</f>
        <v>אספקה נכנסת</v>
      </c>
      <c r="F133" s="76" t="str">
        <f>INDEX(domain_ref!N:N,MATCH(D133,domain_ref!M:M,0))</f>
        <v>ניהול זמינות רמפות</v>
      </c>
      <c r="G133" s="76" t="str">
        <f t="shared" si="10"/>
        <v>2. אספקה נכנסת</v>
      </c>
      <c r="H133" s="76" t="str">
        <f t="shared" si="11"/>
        <v>2.3. ניהול זמינות רמפות</v>
      </c>
    </row>
    <row r="134" spans="1:8" ht="75">
      <c r="A134" s="215" t="s">
        <v>1443</v>
      </c>
      <c r="B134" s="216" t="s">
        <v>520</v>
      </c>
      <c r="C134" s="1" t="str">
        <f t="shared" si="8"/>
        <v>2.</v>
      </c>
      <c r="D134" s="1" t="str">
        <f t="shared" si="9"/>
        <v>2.3.</v>
      </c>
      <c r="E134" s="19" t="str">
        <f>INDEX(domain_ref!N:N,MATCH(C134,domain_ref!M:M,0))</f>
        <v>אספקה נכנסת</v>
      </c>
      <c r="F134" s="76" t="str">
        <f>INDEX(domain_ref!N:N,MATCH(D134,domain_ref!M:M,0))</f>
        <v>ניהול זמינות רמפות</v>
      </c>
      <c r="G134" s="76" t="str">
        <f t="shared" si="10"/>
        <v>2. אספקה נכנסת</v>
      </c>
      <c r="H134" s="76" t="str">
        <f t="shared" si="11"/>
        <v>2.3. ניהול זמינות רמפות</v>
      </c>
    </row>
    <row r="135" spans="1:8" ht="60">
      <c r="A135" s="215" t="s">
        <v>1444</v>
      </c>
      <c r="B135" s="216" t="s">
        <v>521</v>
      </c>
      <c r="C135" s="1" t="str">
        <f t="shared" si="8"/>
        <v>2.</v>
      </c>
      <c r="D135" s="1" t="str">
        <f t="shared" si="9"/>
        <v>2.3.</v>
      </c>
      <c r="E135" s="19" t="str">
        <f>INDEX(domain_ref!N:N,MATCH(C135,domain_ref!M:M,0))</f>
        <v>אספקה נכנסת</v>
      </c>
      <c r="F135" s="76" t="str">
        <f>INDEX(domain_ref!N:N,MATCH(D135,domain_ref!M:M,0))</f>
        <v>ניהול זמינות רמפות</v>
      </c>
      <c r="G135" s="76" t="str">
        <f t="shared" si="10"/>
        <v>2. אספקה נכנסת</v>
      </c>
      <c r="H135" s="76" t="str">
        <f t="shared" si="11"/>
        <v>2.3. ניהול זמינות רמפות</v>
      </c>
    </row>
    <row r="136" spans="1:8" ht="45">
      <c r="A136" s="215" t="s">
        <v>1445</v>
      </c>
      <c r="B136" s="216" t="s">
        <v>522</v>
      </c>
      <c r="C136" s="1" t="str">
        <f t="shared" si="8"/>
        <v>2.</v>
      </c>
      <c r="D136" s="1" t="str">
        <f t="shared" si="9"/>
        <v>2.3.</v>
      </c>
      <c r="E136" s="19" t="str">
        <f>INDEX(domain_ref!N:N,MATCH(C136,domain_ref!M:M,0))</f>
        <v>אספקה נכנסת</v>
      </c>
      <c r="F136" s="76" t="str">
        <f>INDEX(domain_ref!N:N,MATCH(D136,domain_ref!M:M,0))</f>
        <v>ניהול זמינות רמפות</v>
      </c>
      <c r="G136" s="76" t="str">
        <f t="shared" si="10"/>
        <v>2. אספקה נכנסת</v>
      </c>
      <c r="H136" s="76" t="str">
        <f t="shared" si="11"/>
        <v>2.3. ניהול זמינות רמפות</v>
      </c>
    </row>
    <row r="137" spans="1:8" ht="45">
      <c r="A137" s="215" t="s">
        <v>1446</v>
      </c>
      <c r="B137" s="216" t="s">
        <v>523</v>
      </c>
      <c r="C137" s="1" t="str">
        <f t="shared" si="8"/>
        <v>2.</v>
      </c>
      <c r="D137" s="1" t="str">
        <f t="shared" si="9"/>
        <v>2.3.</v>
      </c>
      <c r="E137" s="19" t="str">
        <f>INDEX(domain_ref!N:N,MATCH(C137,domain_ref!M:M,0))</f>
        <v>אספקה נכנסת</v>
      </c>
      <c r="F137" s="76" t="str">
        <f>INDEX(domain_ref!N:N,MATCH(D137,domain_ref!M:M,0))</f>
        <v>ניהול זמינות רמפות</v>
      </c>
      <c r="G137" s="76" t="str">
        <f t="shared" si="10"/>
        <v>2. אספקה נכנסת</v>
      </c>
      <c r="H137" s="76" t="str">
        <f t="shared" si="11"/>
        <v>2.3. ניהול זמינות רמפות</v>
      </c>
    </row>
    <row r="138" spans="1:8" ht="30">
      <c r="A138" s="215" t="s">
        <v>1447</v>
      </c>
      <c r="B138" s="216" t="s">
        <v>524</v>
      </c>
      <c r="C138" s="1" t="str">
        <f t="shared" si="8"/>
        <v>2.</v>
      </c>
      <c r="D138" s="1" t="str">
        <f t="shared" si="9"/>
        <v>2.3.</v>
      </c>
      <c r="E138" s="19" t="str">
        <f>INDEX(domain_ref!N:N,MATCH(C138,domain_ref!M:M,0))</f>
        <v>אספקה נכנסת</v>
      </c>
      <c r="F138" s="76" t="str">
        <f>INDEX(domain_ref!N:N,MATCH(D138,domain_ref!M:M,0))</f>
        <v>ניהול זמינות רמפות</v>
      </c>
      <c r="G138" s="76" t="str">
        <f t="shared" si="10"/>
        <v>2. אספקה נכנסת</v>
      </c>
      <c r="H138" s="76" t="str">
        <f t="shared" si="11"/>
        <v>2.3. ניהול זמינות רמפות</v>
      </c>
    </row>
    <row r="139" spans="1:8" ht="30">
      <c r="A139" s="215" t="s">
        <v>1448</v>
      </c>
      <c r="B139" s="216" t="s">
        <v>525</v>
      </c>
      <c r="C139" s="1" t="str">
        <f t="shared" si="8"/>
        <v>2.</v>
      </c>
      <c r="D139" s="1" t="str">
        <f t="shared" si="9"/>
        <v>2.4.</v>
      </c>
      <c r="E139" s="19" t="str">
        <f>INDEX(domain_ref!N:N,MATCH(C139,domain_ref!M:M,0))</f>
        <v>אספקה נכנסת</v>
      </c>
      <c r="F139" s="76" t="str">
        <f>INDEX(domain_ref!N:N,MATCH(D139,domain_ref!M:M,0))</f>
        <v>אישור מועד אספקה</v>
      </c>
      <c r="G139" s="76" t="str">
        <f t="shared" si="10"/>
        <v>2. אספקה נכנסת</v>
      </c>
      <c r="H139" s="76" t="str">
        <f t="shared" si="11"/>
        <v>2.4. אישור מועד אספקה</v>
      </c>
    </row>
    <row r="140" spans="1:8" ht="75">
      <c r="A140" s="215" t="s">
        <v>1449</v>
      </c>
      <c r="B140" s="216" t="s">
        <v>526</v>
      </c>
      <c r="C140" s="1" t="str">
        <f t="shared" si="12" ref="C140:C203">LEFT(A140,2)</f>
        <v>2.</v>
      </c>
      <c r="D140" s="1" t="str">
        <f t="shared" si="13" ref="D140:D159">LEFT(A140,4)</f>
        <v>2.4.</v>
      </c>
      <c r="E140" s="19" t="str">
        <f>INDEX(domain_ref!N:N,MATCH(C140,domain_ref!M:M,0))</f>
        <v>אספקה נכנסת</v>
      </c>
      <c r="F140" s="76" t="str">
        <f>INDEX(domain_ref!N:N,MATCH(D140,domain_ref!M:M,0))</f>
        <v>אישור מועד אספקה</v>
      </c>
      <c r="G140" s="76" t="str">
        <f t="shared" si="10"/>
        <v>2. אספקה נכנסת</v>
      </c>
      <c r="H140" s="76" t="str">
        <f t="shared" si="11"/>
        <v>2.4. אישור מועד אספקה</v>
      </c>
    </row>
    <row r="141" spans="1:8" ht="30">
      <c r="A141" s="215" t="s">
        <v>1450</v>
      </c>
      <c r="B141" s="216" t="s">
        <v>527</v>
      </c>
      <c r="C141" s="1" t="str">
        <f t="shared" si="12"/>
        <v>2.</v>
      </c>
      <c r="D141" s="1" t="str">
        <f t="shared" si="13"/>
        <v>2.5.</v>
      </c>
      <c r="E141" s="19" t="str">
        <f>INDEX(domain_ref!N:N,MATCH(C141,domain_ref!M:M,0))</f>
        <v>אספקה נכנסת</v>
      </c>
      <c r="F141" s="76" t="str">
        <f>INDEX(domain_ref!N:N,MATCH(D141,domain_ref!M:M,0))</f>
        <v>בקשת אישור כניסה</v>
      </c>
      <c r="G141" s="76" t="str">
        <f t="shared" si="10"/>
        <v>2. אספקה נכנסת</v>
      </c>
      <c r="H141" s="76" t="str">
        <f t="shared" si="11"/>
        <v>2.5. בקשת אישור כניסה</v>
      </c>
    </row>
    <row r="142" spans="1:8" ht="105">
      <c r="A142" s="215" t="s">
        <v>1451</v>
      </c>
      <c r="B142" s="216" t="s">
        <v>528</v>
      </c>
      <c r="C142" s="1" t="str">
        <f t="shared" si="12"/>
        <v>2.</v>
      </c>
      <c r="D142" s="1" t="str">
        <f t="shared" si="13"/>
        <v>2.5.</v>
      </c>
      <c r="E142" s="19" t="str">
        <f>INDEX(domain_ref!N:N,MATCH(C142,domain_ref!M:M,0))</f>
        <v>אספקה נכנסת</v>
      </c>
      <c r="F142" s="76" t="str">
        <f>INDEX(domain_ref!N:N,MATCH(D142,domain_ref!M:M,0))</f>
        <v>בקשת אישור כניסה</v>
      </c>
      <c r="G142" s="76" t="str">
        <f t="shared" si="10"/>
        <v>2. אספקה נכנסת</v>
      </c>
      <c r="H142" s="76" t="str">
        <f t="shared" si="11"/>
        <v>2.5. בקשת אישור כניסה</v>
      </c>
    </row>
    <row r="143" spans="1:8" ht="30">
      <c r="A143" s="215" t="s">
        <v>1452</v>
      </c>
      <c r="B143" s="216" t="s">
        <v>529</v>
      </c>
      <c r="C143" s="1" t="str">
        <f t="shared" si="12"/>
        <v>2.</v>
      </c>
      <c r="D143" s="1" t="str">
        <f t="shared" si="13"/>
        <v>2.6.</v>
      </c>
      <c r="E143" s="19" t="str">
        <f>INDEX(domain_ref!N:N,MATCH(C143,domain_ref!M:M,0))</f>
        <v>אספקה נכנסת</v>
      </c>
      <c r="F143" s="76" t="str">
        <f>INDEX(domain_ref!N:N,MATCH(D143,domain_ref!M:M,0))</f>
        <v>ניהול מורשי כניסה</v>
      </c>
      <c r="G143" s="76" t="str">
        <f t="shared" si="10"/>
        <v>2. אספקה נכנסת</v>
      </c>
      <c r="H143" s="76" t="str">
        <f t="shared" si="11"/>
        <v>2.6. ניהול מורשי כניסה</v>
      </c>
    </row>
    <row r="144" spans="1:8" ht="30">
      <c r="A144" s="215" t="s">
        <v>1453</v>
      </c>
      <c r="B144" s="216" t="s">
        <v>530</v>
      </c>
      <c r="C144" s="1" t="str">
        <f t="shared" si="12"/>
        <v>2.</v>
      </c>
      <c r="D144" s="1" t="str">
        <f t="shared" si="13"/>
        <v>2.6.</v>
      </c>
      <c r="E144" s="19" t="str">
        <f>INDEX(domain_ref!N:N,MATCH(C144,domain_ref!M:M,0))</f>
        <v>אספקה נכנסת</v>
      </c>
      <c r="F144" s="76" t="str">
        <f>INDEX(domain_ref!N:N,MATCH(D144,domain_ref!M:M,0))</f>
        <v>ניהול מורשי כניסה</v>
      </c>
      <c r="G144" s="76" t="str">
        <f t="shared" si="10"/>
        <v>2. אספקה נכנסת</v>
      </c>
      <c r="H144" s="76" t="str">
        <f t="shared" si="11"/>
        <v>2.6. ניהול מורשי כניסה</v>
      </c>
    </row>
    <row r="145" spans="1:8" ht="45">
      <c r="A145" s="215" t="s">
        <v>1454</v>
      </c>
      <c r="B145" s="216" t="s">
        <v>531</v>
      </c>
      <c r="C145" s="1" t="str">
        <f t="shared" si="12"/>
        <v>2.</v>
      </c>
      <c r="D145" s="1" t="str">
        <f t="shared" si="13"/>
        <v>2.6.</v>
      </c>
      <c r="E145" s="19" t="str">
        <f>INDEX(domain_ref!N:N,MATCH(C145,domain_ref!M:M,0))</f>
        <v>אספקה נכנסת</v>
      </c>
      <c r="F145" s="76" t="str">
        <f>INDEX(domain_ref!N:N,MATCH(D145,domain_ref!M:M,0))</f>
        <v>ניהול מורשי כניסה</v>
      </c>
      <c r="G145" s="76" t="str">
        <f t="shared" si="10"/>
        <v>2. אספקה נכנסת</v>
      </c>
      <c r="H145" s="76" t="str">
        <f t="shared" si="11"/>
        <v>2.6. ניהול מורשי כניסה</v>
      </c>
    </row>
    <row r="146" spans="1:8" ht="105">
      <c r="A146" s="215" t="s">
        <v>1455</v>
      </c>
      <c r="B146" s="216" t="s">
        <v>532</v>
      </c>
      <c r="C146" s="1" t="str">
        <f t="shared" si="12"/>
        <v>2.</v>
      </c>
      <c r="D146" s="1" t="str">
        <f t="shared" si="13"/>
        <v>2.6.</v>
      </c>
      <c r="E146" s="19" t="str">
        <f>INDEX(domain_ref!N:N,MATCH(C146,domain_ref!M:M,0))</f>
        <v>אספקה נכנסת</v>
      </c>
      <c r="F146" s="76" t="str">
        <f>INDEX(domain_ref!N:N,MATCH(D146,domain_ref!M:M,0))</f>
        <v>ניהול מורשי כניסה</v>
      </c>
      <c r="G146" s="76" t="str">
        <f t="shared" si="10"/>
        <v>2. אספקה נכנסת</v>
      </c>
      <c r="H146" s="76" t="str">
        <f t="shared" si="11"/>
        <v>2.6. ניהול מורשי כניסה</v>
      </c>
    </row>
    <row r="147" spans="1:8" ht="15">
      <c r="A147" s="215" t="s">
        <v>1456</v>
      </c>
      <c r="B147" s="216" t="s">
        <v>533</v>
      </c>
      <c r="C147" s="1" t="str">
        <f t="shared" si="12"/>
        <v>2.</v>
      </c>
      <c r="D147" s="1" t="str">
        <f t="shared" si="13"/>
        <v>2.7.</v>
      </c>
      <c r="E147" s="19" t="str">
        <f>INDEX(domain_ref!N:N,MATCH(C147,domain_ref!M:M,0))</f>
        <v>אספקה נכנסת</v>
      </c>
      <c r="F147" s="76" t="str">
        <f>INDEX(domain_ref!N:N,MATCH(D147,domain_ref!M:M,0))</f>
        <v>אישור כניסה</v>
      </c>
      <c r="G147" s="76" t="str">
        <f t="shared" si="10"/>
        <v>2. אספקה נכנסת</v>
      </c>
      <c r="H147" s="76" t="str">
        <f t="shared" si="11"/>
        <v>2.7. אישור כניסה</v>
      </c>
    </row>
    <row r="148" spans="1:8" ht="30">
      <c r="A148" s="215" t="s">
        <v>1457</v>
      </c>
      <c r="B148" s="216" t="s">
        <v>534</v>
      </c>
      <c r="C148" s="1" t="str">
        <f t="shared" si="12"/>
        <v>2.</v>
      </c>
      <c r="D148" s="1" t="str">
        <f t="shared" si="13"/>
        <v>2.7.</v>
      </c>
      <c r="E148" s="19" t="str">
        <f>INDEX(domain_ref!N:N,MATCH(C148,domain_ref!M:M,0))</f>
        <v>אספקה נכנסת</v>
      </c>
      <c r="F148" s="76" t="str">
        <f>INDEX(domain_ref!N:N,MATCH(D148,domain_ref!M:M,0))</f>
        <v>אישור כניסה</v>
      </c>
      <c r="G148" s="76" t="str">
        <f t="shared" si="10"/>
        <v>2. אספקה נכנסת</v>
      </c>
      <c r="H148" s="76" t="str">
        <f t="shared" si="11"/>
        <v>2.7. אישור כניסה</v>
      </c>
    </row>
    <row r="149" spans="1:8" ht="45">
      <c r="A149" s="215" t="s">
        <v>1458</v>
      </c>
      <c r="B149" s="216" t="s">
        <v>535</v>
      </c>
      <c r="C149" s="1" t="str">
        <f t="shared" si="12"/>
        <v>2.</v>
      </c>
      <c r="D149" s="1" t="str">
        <f t="shared" si="13"/>
        <v>2.8.</v>
      </c>
      <c r="E149" s="19" t="str">
        <f>INDEX(domain_ref!N:N,MATCH(C149,domain_ref!M:M,0))</f>
        <v>אספקה נכנסת</v>
      </c>
      <c r="F149" s="76" t="str">
        <f>INDEX(domain_ref!N:N,MATCH(D149,domain_ref!M:M,0))</f>
        <v>ממשק תשובה לבקשת אישור כניסה</v>
      </c>
      <c r="G149" s="76" t="str">
        <f t="shared" si="10"/>
        <v>2. אספקה נכנסת</v>
      </c>
      <c r="H149" s="76" t="str">
        <f t="shared" si="11"/>
        <v>2.8. ממשק תשובה לבקשת אישור כניסה</v>
      </c>
    </row>
    <row r="150" spans="1:8" ht="45">
      <c r="A150" s="215" t="s">
        <v>1459</v>
      </c>
      <c r="B150" s="216" t="s">
        <v>536</v>
      </c>
      <c r="C150" s="1" t="str">
        <f t="shared" si="12"/>
        <v>2.</v>
      </c>
      <c r="D150" s="1" t="str">
        <f t="shared" si="13"/>
        <v>2.8.</v>
      </c>
      <c r="E150" s="19" t="str">
        <f>INDEX(domain_ref!N:N,MATCH(C150,domain_ref!M:M,0))</f>
        <v>אספקה נכנסת</v>
      </c>
      <c r="F150" s="76" t="str">
        <f>INDEX(domain_ref!N:N,MATCH(D150,domain_ref!M:M,0))</f>
        <v>ממשק תשובה לבקשת אישור כניסה</v>
      </c>
      <c r="G150" s="76" t="str">
        <f t="shared" si="10"/>
        <v>2. אספקה נכנסת</v>
      </c>
      <c r="H150" s="76" t="str">
        <f t="shared" si="11"/>
        <v>2.8. ממשק תשובה לבקשת אישור כניסה</v>
      </c>
    </row>
    <row r="151" spans="1:8" ht="45">
      <c r="A151" s="215" t="s">
        <v>1460</v>
      </c>
      <c r="B151" s="216" t="s">
        <v>537</v>
      </c>
      <c r="C151" s="1" t="str">
        <f t="shared" si="12"/>
        <v>2.</v>
      </c>
      <c r="D151" s="1" t="str">
        <f t="shared" si="13"/>
        <v>2.8.</v>
      </c>
      <c r="E151" s="19" t="str">
        <f>INDEX(domain_ref!N:N,MATCH(C151,domain_ref!M:M,0))</f>
        <v>אספקה נכנסת</v>
      </c>
      <c r="F151" s="76" t="str">
        <f>INDEX(domain_ref!N:N,MATCH(D151,domain_ref!M:M,0))</f>
        <v>ממשק תשובה לבקשת אישור כניסה</v>
      </c>
      <c r="G151" s="76" t="str">
        <f t="shared" si="10"/>
        <v>2. אספקה נכנסת</v>
      </c>
      <c r="H151" s="76" t="str">
        <f t="shared" si="11"/>
        <v>2.8. ממשק תשובה לבקשת אישור כניסה</v>
      </c>
    </row>
    <row r="152" spans="1:8" ht="30">
      <c r="A152" s="215" t="s">
        <v>1461</v>
      </c>
      <c r="B152" s="216" t="s">
        <v>538</v>
      </c>
      <c r="C152" s="1" t="str">
        <f t="shared" si="12"/>
        <v>2.</v>
      </c>
      <c r="D152" s="1" t="str">
        <f t="shared" si="13"/>
        <v>2.9.</v>
      </c>
      <c r="E152" s="19" t="str">
        <f>INDEX(domain_ref!N:N,MATCH(C152,domain_ref!M:M,0))</f>
        <v>אספקה נכנסת</v>
      </c>
      <c r="F152" s="76" t="str">
        <f>INDEX(domain_ref!N:N,MATCH(D152,domain_ref!M:M,0))</f>
        <v>בקרת כניסה ומתן הוראות הכוונה</v>
      </c>
      <c r="G152" s="76" t="str">
        <f t="shared" si="10"/>
        <v>2. אספקה נכנסת</v>
      </c>
      <c r="H152" s="76" t="str">
        <f t="shared" si="11"/>
        <v>2.9. בקרת כניסה ומתן הוראות הכוונה</v>
      </c>
    </row>
    <row r="153" spans="1:8" ht="45">
      <c r="A153" s="215" t="s">
        <v>1462</v>
      </c>
      <c r="B153" s="216" t="s">
        <v>539</v>
      </c>
      <c r="C153" s="1" t="str">
        <f t="shared" si="12"/>
        <v>2.</v>
      </c>
      <c r="D153" s="1" t="str">
        <f t="shared" si="13"/>
        <v>2.9.</v>
      </c>
      <c r="E153" s="19" t="str">
        <f>INDEX(domain_ref!N:N,MATCH(C153,domain_ref!M:M,0))</f>
        <v>אספקה נכנסת</v>
      </c>
      <c r="F153" s="76" t="str">
        <f>INDEX(domain_ref!N:N,MATCH(D153,domain_ref!M:M,0))</f>
        <v>בקרת כניסה ומתן הוראות הכוונה</v>
      </c>
      <c r="G153" s="76" t="str">
        <f t="shared" si="10"/>
        <v>2. אספקה נכנסת</v>
      </c>
      <c r="H153" s="76" t="str">
        <f t="shared" si="11"/>
        <v>2.9. בקרת כניסה ומתן הוראות הכוונה</v>
      </c>
    </row>
    <row r="154" spans="1:8" ht="45">
      <c r="A154" s="215" t="s">
        <v>1463</v>
      </c>
      <c r="B154" s="216" t="s">
        <v>540</v>
      </c>
      <c r="C154" s="1" t="str">
        <f t="shared" si="12"/>
        <v>2.</v>
      </c>
      <c r="D154" s="1" t="str">
        <f t="shared" si="13"/>
        <v>2.9.</v>
      </c>
      <c r="E154" s="19" t="str">
        <f>INDEX(domain_ref!N:N,MATCH(C154,domain_ref!M:M,0))</f>
        <v>אספקה נכנסת</v>
      </c>
      <c r="F154" s="76" t="str">
        <f>INDEX(domain_ref!N:N,MATCH(D154,domain_ref!M:M,0))</f>
        <v>בקרת כניסה ומתן הוראות הכוונה</v>
      </c>
      <c r="G154" s="76" t="str">
        <f t="shared" si="10"/>
        <v>2. אספקה נכנסת</v>
      </c>
      <c r="H154" s="76" t="str">
        <f t="shared" si="11"/>
        <v>2.9. בקרת כניסה ומתן הוראות הכוונה</v>
      </c>
    </row>
    <row r="155" spans="1:8" ht="30">
      <c r="A155" s="215" t="s">
        <v>1464</v>
      </c>
      <c r="B155" s="216" t="s">
        <v>541</v>
      </c>
      <c r="C155" s="1" t="str">
        <f t="shared" si="12"/>
        <v>2.</v>
      </c>
      <c r="D155" s="1" t="str">
        <f t="shared" si="13"/>
        <v>2.9.</v>
      </c>
      <c r="E155" s="19" t="str">
        <f>INDEX(domain_ref!N:N,MATCH(C155,domain_ref!M:M,0))</f>
        <v>אספקה נכנסת</v>
      </c>
      <c r="F155" s="76" t="str">
        <f>INDEX(domain_ref!N:N,MATCH(D155,domain_ref!M:M,0))</f>
        <v>בקרת כניסה ומתן הוראות הכוונה</v>
      </c>
      <c r="G155" s="76" t="str">
        <f t="shared" si="10"/>
        <v>2. אספקה נכנסת</v>
      </c>
      <c r="H155" s="76" t="str">
        <f t="shared" si="11"/>
        <v>2.9. בקרת כניסה ומתן הוראות הכוונה</v>
      </c>
    </row>
    <row r="156" spans="1:8" ht="30">
      <c r="A156" s="215" t="s">
        <v>1465</v>
      </c>
      <c r="B156" s="216" t="s">
        <v>542</v>
      </c>
      <c r="C156" s="1" t="str">
        <f t="shared" si="12"/>
        <v>2.</v>
      </c>
      <c r="D156" s="1" t="str">
        <f t="shared" si="13"/>
        <v>2.9.</v>
      </c>
      <c r="E156" s="19" t="str">
        <f>INDEX(domain_ref!N:N,MATCH(C156,domain_ref!M:M,0))</f>
        <v>אספקה נכנסת</v>
      </c>
      <c r="F156" s="76" t="str">
        <f>INDEX(domain_ref!N:N,MATCH(D156,domain_ref!M:M,0))</f>
        <v>בקרת כניסה ומתן הוראות הכוונה</v>
      </c>
      <c r="G156" s="76" t="str">
        <f t="shared" si="10"/>
        <v>2. אספקה נכנסת</v>
      </c>
      <c r="H156" s="76" t="str">
        <f t="shared" si="11"/>
        <v>2.9. בקרת כניסה ומתן הוראות הכוונה</v>
      </c>
    </row>
    <row r="157" spans="1:8" ht="30">
      <c r="A157" s="215" t="s">
        <v>1466</v>
      </c>
      <c r="B157" s="216" t="s">
        <v>543</v>
      </c>
      <c r="C157" s="1" t="str">
        <f t="shared" si="12"/>
        <v>2.</v>
      </c>
      <c r="D157" s="1" t="str">
        <f t="shared" si="13"/>
        <v>2.9.</v>
      </c>
      <c r="E157" s="19" t="str">
        <f>INDEX(domain_ref!N:N,MATCH(C157,domain_ref!M:M,0))</f>
        <v>אספקה נכנסת</v>
      </c>
      <c r="F157" s="76" t="str">
        <f>INDEX(domain_ref!N:N,MATCH(D157,domain_ref!M:M,0))</f>
        <v>בקרת כניסה ומתן הוראות הכוונה</v>
      </c>
      <c r="G157" s="76" t="str">
        <f t="shared" si="10"/>
        <v>2. אספקה נכנסת</v>
      </c>
      <c r="H157" s="76" t="str">
        <f t="shared" si="11"/>
        <v>2.9. בקרת כניסה ומתן הוראות הכוונה</v>
      </c>
    </row>
    <row r="158" spans="1:8" ht="90">
      <c r="A158" s="215" t="s">
        <v>1467</v>
      </c>
      <c r="B158" s="216" t="s">
        <v>544</v>
      </c>
      <c r="C158" s="1" t="str">
        <f t="shared" si="12"/>
        <v>2.</v>
      </c>
      <c r="D158" s="1" t="str">
        <f t="shared" si="13"/>
        <v>2.9.</v>
      </c>
      <c r="E158" s="19" t="str">
        <f>INDEX(domain_ref!N:N,MATCH(C158,domain_ref!M:M,0))</f>
        <v>אספקה נכנסת</v>
      </c>
      <c r="F158" s="76" t="str">
        <f>INDEX(domain_ref!N:N,MATCH(D158,domain_ref!M:M,0))</f>
        <v>בקרת כניסה ומתן הוראות הכוונה</v>
      </c>
      <c r="G158" s="76" t="str">
        <f t="shared" si="10"/>
        <v>2. אספקה נכנסת</v>
      </c>
      <c r="H158" s="76" t="str">
        <f t="shared" si="11"/>
        <v>2.9. בקרת כניסה ומתן הוראות הכוונה</v>
      </c>
    </row>
    <row r="159" spans="1:8" ht="30">
      <c r="A159" s="215" t="s">
        <v>1468</v>
      </c>
      <c r="B159" s="216" t="s">
        <v>545</v>
      </c>
      <c r="C159" s="1" t="str">
        <f t="shared" si="12"/>
        <v>2.</v>
      </c>
      <c r="D159" s="1" t="str">
        <f t="shared" si="13"/>
        <v>2.9.</v>
      </c>
      <c r="E159" s="19" t="str">
        <f>INDEX(domain_ref!N:N,MATCH(C159,domain_ref!M:M,0))</f>
        <v>אספקה נכנסת</v>
      </c>
      <c r="F159" s="76" t="str">
        <f>INDEX(domain_ref!N:N,MATCH(D159,domain_ref!M:M,0))</f>
        <v>בקרת כניסה ומתן הוראות הכוונה</v>
      </c>
      <c r="G159" s="76" t="str">
        <f t="shared" si="10"/>
        <v>2. אספקה נכנסת</v>
      </c>
      <c r="H159" s="76" t="str">
        <f t="shared" si="11"/>
        <v>2.9. בקרת כניסה ומתן הוראות הכוונה</v>
      </c>
    </row>
    <row r="160" spans="1:8" ht="45">
      <c r="A160" s="215" t="s">
        <v>1469</v>
      </c>
      <c r="B160" s="216" t="s">
        <v>546</v>
      </c>
      <c r="C160" s="1" t="str">
        <f t="shared" si="12"/>
        <v>2.</v>
      </c>
      <c r="D160" s="1" t="s">
        <v>1469</v>
      </c>
      <c r="E160" s="19" t="str">
        <f>INDEX(domain_ref!N:N,MATCH(C160,domain_ref!M:M,0))</f>
        <v>אספקה נכנסת</v>
      </c>
      <c r="F160" s="76" t="str">
        <f>INDEX(domain_ref!N:N,MATCH(D160,domain_ref!M:M,0))</f>
        <v>בדיקת תקינות ראשונית בהתייצבות ברמפה</v>
      </c>
      <c r="G160" s="76" t="str">
        <f t="shared" si="10"/>
        <v>2. אספקה נכנסת</v>
      </c>
      <c r="H160" s="76" t="str">
        <f t="shared" si="11"/>
        <v>2.10. בדיקת תקינות ראשונית בהתייצבות ברמפה</v>
      </c>
    </row>
    <row r="161" spans="1:8" ht="90">
      <c r="A161" s="215" t="s">
        <v>1470</v>
      </c>
      <c r="B161" s="216" t="s">
        <v>547</v>
      </c>
      <c r="C161" s="1" t="str">
        <f t="shared" si="12"/>
        <v>2.</v>
      </c>
      <c r="D161" s="1" t="s">
        <v>1469</v>
      </c>
      <c r="E161" s="19" t="str">
        <f>INDEX(domain_ref!N:N,MATCH(C161,domain_ref!M:M,0))</f>
        <v>אספקה נכנסת</v>
      </c>
      <c r="F161" s="76" t="str">
        <f>INDEX(domain_ref!N:N,MATCH(D161,domain_ref!M:M,0))</f>
        <v>בדיקת תקינות ראשונית בהתייצבות ברמפה</v>
      </c>
      <c r="G161" s="76" t="str">
        <f t="shared" si="10"/>
        <v>2. אספקה נכנסת</v>
      </c>
      <c r="H161" s="76" t="str">
        <f t="shared" si="11"/>
        <v>2.10. בדיקת תקינות ראשונית בהתייצבות ברמפה</v>
      </c>
    </row>
    <row r="162" spans="1:8" ht="45">
      <c r="A162" s="215" t="s">
        <v>1471</v>
      </c>
      <c r="B162" s="216" t="s">
        <v>548</v>
      </c>
      <c r="C162" s="1" t="str">
        <f t="shared" si="12"/>
        <v>2.</v>
      </c>
      <c r="D162" s="1" t="s">
        <v>1469</v>
      </c>
      <c r="E162" s="19" t="str">
        <f>INDEX(domain_ref!N:N,MATCH(C162,domain_ref!M:M,0))</f>
        <v>אספקה נכנסת</v>
      </c>
      <c r="F162" s="76" t="str">
        <f>INDEX(domain_ref!N:N,MATCH(D162,domain_ref!M:M,0))</f>
        <v>בדיקת תקינות ראשונית בהתייצבות ברמפה</v>
      </c>
      <c r="G162" s="76" t="str">
        <f t="shared" si="10"/>
        <v>2. אספקה נכנסת</v>
      </c>
      <c r="H162" s="76" t="str">
        <f t="shared" si="11"/>
        <v>2.10. בדיקת תקינות ראשונית בהתייצבות ברמפה</v>
      </c>
    </row>
    <row r="163" spans="1:8" ht="75">
      <c r="A163" s="215" t="s">
        <v>1472</v>
      </c>
      <c r="B163" s="216" t="s">
        <v>549</v>
      </c>
      <c r="C163" s="1" t="str">
        <f t="shared" si="12"/>
        <v>2.</v>
      </c>
      <c r="D163" s="1" t="s">
        <v>1469</v>
      </c>
      <c r="E163" s="19" t="str">
        <f>INDEX(domain_ref!N:N,MATCH(C163,domain_ref!M:M,0))</f>
        <v>אספקה נכנסת</v>
      </c>
      <c r="F163" s="76" t="str">
        <f>INDEX(domain_ref!N:N,MATCH(D163,domain_ref!M:M,0))</f>
        <v>בדיקת תקינות ראשונית בהתייצבות ברמפה</v>
      </c>
      <c r="G163" s="76" t="str">
        <f t="shared" si="10"/>
        <v>2. אספקה נכנסת</v>
      </c>
      <c r="H163" s="76" t="str">
        <f t="shared" si="11"/>
        <v>2.10. בדיקת תקינות ראשונית בהתייצבות ברמפה</v>
      </c>
    </row>
    <row r="164" spans="1:8" ht="45">
      <c r="A164" s="215" t="s">
        <v>1473</v>
      </c>
      <c r="B164" s="216" t="s">
        <v>550</v>
      </c>
      <c r="C164" s="1" t="str">
        <f t="shared" si="12"/>
        <v>2.</v>
      </c>
      <c r="D164" s="1" t="s">
        <v>1469</v>
      </c>
      <c r="E164" s="19" t="str">
        <f>INDEX(domain_ref!N:N,MATCH(C164,domain_ref!M:M,0))</f>
        <v>אספקה נכנסת</v>
      </c>
      <c r="F164" s="76" t="str">
        <f>INDEX(domain_ref!N:N,MATCH(D164,domain_ref!M:M,0))</f>
        <v>בדיקת תקינות ראשונית בהתייצבות ברמפה</v>
      </c>
      <c r="G164" s="76" t="str">
        <f t="shared" si="10"/>
        <v>2. אספקה נכנסת</v>
      </c>
      <c r="H164" s="76" t="str">
        <f t="shared" si="11"/>
        <v>2.10. בדיקת תקינות ראשונית בהתייצבות ברמפה</v>
      </c>
    </row>
    <row r="165" spans="1:8" ht="150">
      <c r="A165" s="215" t="s">
        <v>1474</v>
      </c>
      <c r="B165" s="216" t="s">
        <v>551</v>
      </c>
      <c r="C165" s="1" t="str">
        <f t="shared" si="12"/>
        <v>2.</v>
      </c>
      <c r="D165" s="1" t="s">
        <v>1469</v>
      </c>
      <c r="E165" s="19" t="str">
        <f>INDEX(domain_ref!N:N,MATCH(C165,domain_ref!M:M,0))</f>
        <v>אספקה נכנסת</v>
      </c>
      <c r="F165" s="76" t="str">
        <f>INDEX(domain_ref!N:N,MATCH(D165,domain_ref!M:M,0))</f>
        <v>בדיקת תקינות ראשונית בהתייצבות ברמפה</v>
      </c>
      <c r="G165" s="76" t="str">
        <f t="shared" si="10"/>
        <v>2. אספקה נכנסת</v>
      </c>
      <c r="H165" s="76" t="str">
        <f t="shared" si="11"/>
        <v>2.10. בדיקת תקינות ראשונית בהתייצבות ברמפה</v>
      </c>
    </row>
    <row r="166" spans="1:8" ht="75">
      <c r="A166" s="215" t="s">
        <v>1475</v>
      </c>
      <c r="B166" s="216" t="s">
        <v>552</v>
      </c>
      <c r="C166" s="1" t="str">
        <f t="shared" si="12"/>
        <v>2.</v>
      </c>
      <c r="D166" s="1" t="s">
        <v>1469</v>
      </c>
      <c r="E166" s="19" t="str">
        <f>INDEX(domain_ref!N:N,MATCH(C166,domain_ref!M:M,0))</f>
        <v>אספקה נכנסת</v>
      </c>
      <c r="F166" s="76" t="str">
        <f>INDEX(domain_ref!N:N,MATCH(D166,domain_ref!M:M,0))</f>
        <v>בדיקת תקינות ראשונית בהתייצבות ברמפה</v>
      </c>
      <c r="G166" s="76" t="str">
        <f t="shared" si="10"/>
        <v>2. אספקה נכנסת</v>
      </c>
      <c r="H166" s="76" t="str">
        <f t="shared" si="11"/>
        <v>2.10. בדיקת תקינות ראשונית בהתייצבות ברמפה</v>
      </c>
    </row>
    <row r="167" spans="1:8" ht="75">
      <c r="A167" s="215" t="s">
        <v>1476</v>
      </c>
      <c r="B167" s="216" t="s">
        <v>553</v>
      </c>
      <c r="C167" s="1" t="str">
        <f t="shared" si="12"/>
        <v>2.</v>
      </c>
      <c r="D167" s="1" t="s">
        <v>1469</v>
      </c>
      <c r="E167" s="19" t="str">
        <f>INDEX(domain_ref!N:N,MATCH(C167,domain_ref!M:M,0))</f>
        <v>אספקה נכנסת</v>
      </c>
      <c r="F167" s="76" t="str">
        <f>INDEX(domain_ref!N:N,MATCH(D167,domain_ref!M:M,0))</f>
        <v>בדיקת תקינות ראשונית בהתייצבות ברמפה</v>
      </c>
      <c r="G167" s="76" t="str">
        <f t="shared" si="10"/>
        <v>2. אספקה נכנסת</v>
      </c>
      <c r="H167" s="76" t="str">
        <f t="shared" si="11"/>
        <v>2.10. בדיקת תקינות ראשונית בהתייצבות ברמפה</v>
      </c>
    </row>
    <row r="168" spans="1:8" ht="60">
      <c r="A168" s="215" t="s">
        <v>1477</v>
      </c>
      <c r="B168" s="216" t="s">
        <v>554</v>
      </c>
      <c r="C168" s="1" t="str">
        <f t="shared" si="12"/>
        <v>2.</v>
      </c>
      <c r="D168" s="1" t="s">
        <v>1469</v>
      </c>
      <c r="E168" s="19" t="str">
        <f>INDEX(domain_ref!N:N,MATCH(C168,domain_ref!M:M,0))</f>
        <v>אספקה נכנסת</v>
      </c>
      <c r="F168" s="76" t="str">
        <f>INDEX(domain_ref!N:N,MATCH(D168,domain_ref!M:M,0))</f>
        <v>בדיקת תקינות ראשונית בהתייצבות ברמפה</v>
      </c>
      <c r="G168" s="76" t="str">
        <f t="shared" si="10"/>
        <v>2. אספקה נכנסת</v>
      </c>
      <c r="H168" s="76" t="str">
        <f t="shared" si="11"/>
        <v>2.10. בדיקת תקינות ראשונית בהתייצבות ברמפה</v>
      </c>
    </row>
    <row r="169" spans="1:8" ht="45">
      <c r="A169" s="215" t="s">
        <v>1478</v>
      </c>
      <c r="B169" s="216" t="s">
        <v>555</v>
      </c>
      <c r="C169" s="1" t="str">
        <f t="shared" si="12"/>
        <v>2.</v>
      </c>
      <c r="D169" s="1" t="s">
        <v>1469</v>
      </c>
      <c r="E169" s="19" t="str">
        <f>INDEX(domain_ref!N:N,MATCH(C169,domain_ref!M:M,0))</f>
        <v>אספקה נכנסת</v>
      </c>
      <c r="F169" s="76" t="str">
        <f>INDEX(domain_ref!N:N,MATCH(D169,domain_ref!M:M,0))</f>
        <v>בדיקת תקינות ראשונית בהתייצבות ברמפה</v>
      </c>
      <c r="G169" s="76" t="str">
        <f t="shared" si="10"/>
        <v>2. אספקה נכנסת</v>
      </c>
      <c r="H169" s="76" t="str">
        <f t="shared" si="11"/>
        <v>2.10. בדיקת תקינות ראשונית בהתייצבות ברמפה</v>
      </c>
    </row>
    <row r="170" spans="1:8" ht="105">
      <c r="A170" s="215" t="s">
        <v>1479</v>
      </c>
      <c r="B170" s="216" t="s">
        <v>556</v>
      </c>
      <c r="C170" s="1" t="str">
        <f t="shared" si="12"/>
        <v>2.</v>
      </c>
      <c r="D170" s="1" t="s">
        <v>1469</v>
      </c>
      <c r="E170" s="19" t="str">
        <f>INDEX(domain_ref!N:N,MATCH(C170,domain_ref!M:M,0))</f>
        <v>אספקה נכנסת</v>
      </c>
      <c r="F170" s="76" t="str">
        <f>INDEX(domain_ref!N:N,MATCH(D170,domain_ref!M:M,0))</f>
        <v>בדיקת תקינות ראשונית בהתייצבות ברמפה</v>
      </c>
      <c r="G170" s="76" t="str">
        <f t="shared" si="10"/>
        <v>2. אספקה נכנסת</v>
      </c>
      <c r="H170" s="76" t="str">
        <f t="shared" si="11"/>
        <v>2.10. בדיקת תקינות ראשונית בהתייצבות ברמפה</v>
      </c>
    </row>
    <row r="171" spans="1:8" ht="45">
      <c r="A171" s="215" t="s">
        <v>1480</v>
      </c>
      <c r="B171" s="216" t="s">
        <v>557</v>
      </c>
      <c r="C171" s="1" t="str">
        <f t="shared" si="12"/>
        <v>2.</v>
      </c>
      <c r="D171" s="1" t="s">
        <v>1469</v>
      </c>
      <c r="E171" s="19" t="str">
        <f>INDEX(domain_ref!N:N,MATCH(C171,domain_ref!M:M,0))</f>
        <v>אספקה נכנסת</v>
      </c>
      <c r="F171" s="76" t="str">
        <f>INDEX(domain_ref!N:N,MATCH(D171,domain_ref!M:M,0))</f>
        <v>בדיקת תקינות ראשונית בהתייצבות ברמפה</v>
      </c>
      <c r="G171" s="76" t="str">
        <f t="shared" si="10"/>
        <v>2. אספקה נכנסת</v>
      </c>
      <c r="H171" s="76" t="str">
        <f t="shared" si="11"/>
        <v>2.10. בדיקת תקינות ראשונית בהתייצבות ברמפה</v>
      </c>
    </row>
    <row r="172" spans="1:8" ht="30">
      <c r="A172" s="215" t="s">
        <v>1481</v>
      </c>
      <c r="B172" s="216" t="s">
        <v>558</v>
      </c>
      <c r="C172" s="1" t="str">
        <f t="shared" si="12"/>
        <v>2.</v>
      </c>
      <c r="D172" s="1" t="s">
        <v>1481</v>
      </c>
      <c r="E172" s="19" t="str">
        <f>INDEX(domain_ref!N:N,MATCH(C172,domain_ref!M:M,0))</f>
        <v>אספקה נכנסת</v>
      </c>
      <c r="F172" s="76" t="str">
        <f>INDEX(domain_ref!N:N,MATCH(D172,domain_ref!M:M,0))</f>
        <v>זיהוי, ספירה והזנת נתוני קבלה</v>
      </c>
      <c r="G172" s="76" t="str">
        <f t="shared" si="10"/>
        <v>2. אספקה נכנסת</v>
      </c>
      <c r="H172" s="76" t="str">
        <f t="shared" si="11"/>
        <v>2.11. זיהוי, ספירה והזנת נתוני קבלה</v>
      </c>
    </row>
    <row r="173" spans="1:8" ht="165">
      <c r="A173" s="215" t="s">
        <v>1482</v>
      </c>
      <c r="B173" s="216" t="s">
        <v>559</v>
      </c>
      <c r="C173" s="1" t="str">
        <f t="shared" si="12"/>
        <v>2.</v>
      </c>
      <c r="D173" s="1" t="s">
        <v>1481</v>
      </c>
      <c r="E173" s="19" t="str">
        <f>INDEX(domain_ref!N:N,MATCH(C173,domain_ref!M:M,0))</f>
        <v>אספקה נכנסת</v>
      </c>
      <c r="F173" s="76" t="str">
        <f>INDEX(domain_ref!N:N,MATCH(D173,domain_ref!M:M,0))</f>
        <v>זיהוי, ספירה והזנת נתוני קבלה</v>
      </c>
      <c r="G173" s="76" t="str">
        <f t="shared" si="10"/>
        <v>2. אספקה נכנסת</v>
      </c>
      <c r="H173" s="76" t="str">
        <f t="shared" si="11"/>
        <v>2.11. זיהוי, ספירה והזנת נתוני קבלה</v>
      </c>
    </row>
    <row r="174" spans="1:8" ht="75">
      <c r="A174" s="215" t="s">
        <v>1483</v>
      </c>
      <c r="B174" s="216" t="s">
        <v>560</v>
      </c>
      <c r="C174" s="1" t="str">
        <f t="shared" si="12"/>
        <v>2.</v>
      </c>
      <c r="D174" s="1" t="s">
        <v>1481</v>
      </c>
      <c r="E174" s="19" t="str">
        <f>INDEX(domain_ref!N:N,MATCH(C174,domain_ref!M:M,0))</f>
        <v>אספקה נכנסת</v>
      </c>
      <c r="F174" s="76" t="str">
        <f>INDEX(domain_ref!N:N,MATCH(D174,domain_ref!M:M,0))</f>
        <v>זיהוי, ספירה והזנת נתוני קבלה</v>
      </c>
      <c r="G174" s="76" t="str">
        <f t="shared" si="10"/>
        <v>2. אספקה נכנסת</v>
      </c>
      <c r="H174" s="76" t="str">
        <f t="shared" si="11"/>
        <v>2.11. זיהוי, ספירה והזנת נתוני קבלה</v>
      </c>
    </row>
    <row r="175" spans="1:8" ht="45">
      <c r="A175" s="215" t="s">
        <v>1484</v>
      </c>
      <c r="B175" s="216" t="s">
        <v>561</v>
      </c>
      <c r="C175" s="1" t="str">
        <f t="shared" si="12"/>
        <v>2.</v>
      </c>
      <c r="D175" s="1" t="s">
        <v>1481</v>
      </c>
      <c r="E175" s="19" t="str">
        <f>INDEX(domain_ref!N:N,MATCH(C175,domain_ref!M:M,0))</f>
        <v>אספקה נכנסת</v>
      </c>
      <c r="F175" s="76" t="str">
        <f>INDEX(domain_ref!N:N,MATCH(D175,domain_ref!M:M,0))</f>
        <v>זיהוי, ספירה והזנת נתוני קבלה</v>
      </c>
      <c r="G175" s="76" t="str">
        <f t="shared" si="10"/>
        <v>2. אספקה נכנסת</v>
      </c>
      <c r="H175" s="76" t="str">
        <f t="shared" si="11"/>
        <v>2.11. זיהוי, ספירה והזנת נתוני קבלה</v>
      </c>
    </row>
    <row r="176" spans="1:8" ht="90">
      <c r="A176" s="215" t="s">
        <v>1485</v>
      </c>
      <c r="B176" s="216" t="s">
        <v>562</v>
      </c>
      <c r="C176" s="1" t="str">
        <f t="shared" si="12"/>
        <v>2.</v>
      </c>
      <c r="D176" s="1" t="s">
        <v>1481</v>
      </c>
      <c r="E176" s="19" t="str">
        <f>INDEX(domain_ref!N:N,MATCH(C176,domain_ref!M:M,0))</f>
        <v>אספקה נכנסת</v>
      </c>
      <c r="F176" s="76" t="str">
        <f>INDEX(domain_ref!N:N,MATCH(D176,domain_ref!M:M,0))</f>
        <v>זיהוי, ספירה והזנת נתוני קבלה</v>
      </c>
      <c r="G176" s="76" t="str">
        <f t="shared" si="10"/>
        <v>2. אספקה נכנסת</v>
      </c>
      <c r="H176" s="76" t="str">
        <f t="shared" si="11"/>
        <v>2.11. זיהוי, ספירה והזנת נתוני קבלה</v>
      </c>
    </row>
    <row r="177" spans="1:8" ht="75">
      <c r="A177" s="215" t="s">
        <v>1486</v>
      </c>
      <c r="B177" s="216" t="s">
        <v>563</v>
      </c>
      <c r="C177" s="1" t="str">
        <f t="shared" si="12"/>
        <v>2.</v>
      </c>
      <c r="D177" s="1" t="s">
        <v>1481</v>
      </c>
      <c r="E177" s="19" t="str">
        <f>INDEX(domain_ref!N:N,MATCH(C177,domain_ref!M:M,0))</f>
        <v>אספקה נכנסת</v>
      </c>
      <c r="F177" s="76" t="str">
        <f>INDEX(domain_ref!N:N,MATCH(D177,domain_ref!M:M,0))</f>
        <v>זיהוי, ספירה והזנת נתוני קבלה</v>
      </c>
      <c r="G177" s="76" t="str">
        <f t="shared" si="10"/>
        <v>2. אספקה נכנסת</v>
      </c>
      <c r="H177" s="76" t="str">
        <f t="shared" si="11"/>
        <v>2.11. זיהוי, ספירה והזנת נתוני קבלה</v>
      </c>
    </row>
    <row r="178" spans="1:8" ht="75">
      <c r="A178" s="215" t="s">
        <v>1487</v>
      </c>
      <c r="B178" s="216" t="s">
        <v>564</v>
      </c>
      <c r="C178" s="1" t="str">
        <f t="shared" si="12"/>
        <v>2.</v>
      </c>
      <c r="D178" s="1" t="s">
        <v>1481</v>
      </c>
      <c r="E178" s="19" t="str">
        <f>INDEX(domain_ref!N:N,MATCH(C178,domain_ref!M:M,0))</f>
        <v>אספקה נכנסת</v>
      </c>
      <c r="F178" s="76" t="str">
        <f>INDEX(domain_ref!N:N,MATCH(D178,domain_ref!M:M,0))</f>
        <v>זיהוי, ספירה והזנת נתוני קבלה</v>
      </c>
      <c r="G178" s="76" t="str">
        <f t="shared" si="10"/>
        <v>2. אספקה נכנסת</v>
      </c>
      <c r="H178" s="76" t="str">
        <f t="shared" si="11"/>
        <v>2.11. זיהוי, ספירה והזנת נתוני קבלה</v>
      </c>
    </row>
    <row r="179" spans="1:8" ht="30">
      <c r="A179" s="215" t="s">
        <v>1488</v>
      </c>
      <c r="B179" s="216" t="s">
        <v>565</v>
      </c>
      <c r="C179" s="1" t="str">
        <f t="shared" si="12"/>
        <v>2.</v>
      </c>
      <c r="D179" s="1" t="s">
        <v>1481</v>
      </c>
      <c r="E179" s="19" t="str">
        <f>INDEX(domain_ref!N:N,MATCH(C179,domain_ref!M:M,0))</f>
        <v>אספקה נכנסת</v>
      </c>
      <c r="F179" s="76" t="str">
        <f>INDEX(domain_ref!N:N,MATCH(D179,domain_ref!M:M,0))</f>
        <v>זיהוי, ספירה והזנת נתוני קבלה</v>
      </c>
      <c r="G179" s="76" t="str">
        <f t="shared" si="10"/>
        <v>2. אספקה נכנסת</v>
      </c>
      <c r="H179" s="76" t="str">
        <f t="shared" si="11"/>
        <v>2.11. זיהוי, ספירה והזנת נתוני קבלה</v>
      </c>
    </row>
    <row r="180" spans="1:8" ht="45">
      <c r="A180" s="215" t="s">
        <v>1489</v>
      </c>
      <c r="B180" s="216" t="s">
        <v>566</v>
      </c>
      <c r="C180" s="1" t="str">
        <f t="shared" si="12"/>
        <v>2.</v>
      </c>
      <c r="D180" s="1" t="s">
        <v>1481</v>
      </c>
      <c r="E180" s="19" t="str">
        <f>INDEX(domain_ref!N:N,MATCH(C180,domain_ref!M:M,0))</f>
        <v>אספקה נכנסת</v>
      </c>
      <c r="F180" s="76" t="str">
        <f>INDEX(domain_ref!N:N,MATCH(D180,domain_ref!M:M,0))</f>
        <v>זיהוי, ספירה והזנת נתוני קבלה</v>
      </c>
      <c r="G180" s="76" t="str">
        <f t="shared" si="10"/>
        <v>2. אספקה נכנסת</v>
      </c>
      <c r="H180" s="76" t="str">
        <f t="shared" si="11"/>
        <v>2.11. זיהוי, ספירה והזנת נתוני קבלה</v>
      </c>
    </row>
    <row r="181" spans="1:8" ht="75">
      <c r="A181" s="215" t="s">
        <v>1490</v>
      </c>
      <c r="B181" s="216" t="s">
        <v>567</v>
      </c>
      <c r="C181" s="1" t="str">
        <f t="shared" si="12"/>
        <v>2.</v>
      </c>
      <c r="D181" s="1" t="s">
        <v>1481</v>
      </c>
      <c r="E181" s="19" t="str">
        <f>INDEX(domain_ref!N:N,MATCH(C181,domain_ref!M:M,0))</f>
        <v>אספקה נכנסת</v>
      </c>
      <c r="F181" s="76" t="str">
        <f>INDEX(domain_ref!N:N,MATCH(D181,domain_ref!M:M,0))</f>
        <v>זיהוי, ספירה והזנת נתוני קבלה</v>
      </c>
      <c r="G181" s="76" t="str">
        <f t="shared" si="10"/>
        <v>2. אספקה נכנסת</v>
      </c>
      <c r="H181" s="76" t="str">
        <f t="shared" si="11"/>
        <v>2.11. זיהוי, ספירה והזנת נתוני קבלה</v>
      </c>
    </row>
    <row r="182" spans="1:8" ht="105">
      <c r="A182" s="215" t="s">
        <v>1491</v>
      </c>
      <c r="B182" s="216" t="s">
        <v>568</v>
      </c>
      <c r="C182" s="1" t="str">
        <f t="shared" si="12"/>
        <v>2.</v>
      </c>
      <c r="D182" s="1" t="s">
        <v>1481</v>
      </c>
      <c r="E182" s="19" t="str">
        <f>INDEX(domain_ref!N:N,MATCH(C182,domain_ref!M:M,0))</f>
        <v>אספקה נכנסת</v>
      </c>
      <c r="F182" s="76" t="str">
        <f>INDEX(domain_ref!N:N,MATCH(D182,domain_ref!M:M,0))</f>
        <v>זיהוי, ספירה והזנת נתוני קבלה</v>
      </c>
      <c r="G182" s="76" t="str">
        <f t="shared" si="10"/>
        <v>2. אספקה נכנסת</v>
      </c>
      <c r="H182" s="76" t="str">
        <f t="shared" si="11"/>
        <v>2.11. זיהוי, ספירה והזנת נתוני קבלה</v>
      </c>
    </row>
    <row r="183" spans="1:8" ht="45">
      <c r="A183" s="215" t="s">
        <v>1492</v>
      </c>
      <c r="B183" s="216" t="s">
        <v>569</v>
      </c>
      <c r="C183" s="1" t="str">
        <f t="shared" si="12"/>
        <v>2.</v>
      </c>
      <c r="D183" s="1" t="s">
        <v>1481</v>
      </c>
      <c r="E183" s="19" t="str">
        <f>INDEX(domain_ref!N:N,MATCH(C183,domain_ref!M:M,0))</f>
        <v>אספקה נכנסת</v>
      </c>
      <c r="F183" s="76" t="str">
        <f>INDEX(domain_ref!N:N,MATCH(D183,domain_ref!M:M,0))</f>
        <v>זיהוי, ספירה והזנת נתוני קבלה</v>
      </c>
      <c r="G183" s="76" t="str">
        <f t="shared" si="10"/>
        <v>2. אספקה נכנסת</v>
      </c>
      <c r="H183" s="76" t="str">
        <f t="shared" si="11"/>
        <v>2.11. זיהוי, ספירה והזנת נתוני קבלה</v>
      </c>
    </row>
    <row r="184" spans="1:8" ht="180">
      <c r="A184" s="215" t="s">
        <v>1493</v>
      </c>
      <c r="B184" s="216" t="s">
        <v>570</v>
      </c>
      <c r="C184" s="1" t="str">
        <f t="shared" si="12"/>
        <v>2.</v>
      </c>
      <c r="D184" s="1" t="s">
        <v>1481</v>
      </c>
      <c r="E184" s="19" t="str">
        <f>INDEX(domain_ref!N:N,MATCH(C184,domain_ref!M:M,0))</f>
        <v>אספקה נכנסת</v>
      </c>
      <c r="F184" s="76" t="str">
        <f>INDEX(domain_ref!N:N,MATCH(D184,domain_ref!M:M,0))</f>
        <v>זיהוי, ספירה והזנת נתוני קבלה</v>
      </c>
      <c r="G184" s="76" t="str">
        <f t="shared" si="10"/>
        <v>2. אספקה נכנסת</v>
      </c>
      <c r="H184" s="76" t="str">
        <f t="shared" si="11"/>
        <v>2.11. זיהוי, ספירה והזנת נתוני קבלה</v>
      </c>
    </row>
    <row r="185" spans="1:8" ht="60">
      <c r="A185" s="215" t="s">
        <v>1494</v>
      </c>
      <c r="B185" s="216" t="s">
        <v>571</v>
      </c>
      <c r="C185" s="1" t="str">
        <f t="shared" si="12"/>
        <v>2.</v>
      </c>
      <c r="D185" s="1" t="s">
        <v>1481</v>
      </c>
      <c r="E185" s="19" t="str">
        <f>INDEX(domain_ref!N:N,MATCH(C185,domain_ref!M:M,0))</f>
        <v>אספקה נכנסת</v>
      </c>
      <c r="F185" s="76" t="str">
        <f>INDEX(domain_ref!N:N,MATCH(D185,domain_ref!M:M,0))</f>
        <v>זיהוי, ספירה והזנת נתוני קבלה</v>
      </c>
      <c r="G185" s="76" t="str">
        <f t="shared" si="10"/>
        <v>2. אספקה נכנסת</v>
      </c>
      <c r="H185" s="76" t="str">
        <f t="shared" si="11"/>
        <v>2.11. זיהוי, ספירה והזנת נתוני קבלה</v>
      </c>
    </row>
    <row r="186" spans="1:8" ht="45">
      <c r="A186" s="215" t="s">
        <v>1495</v>
      </c>
      <c r="B186" s="216" t="s">
        <v>572</v>
      </c>
      <c r="C186" s="1" t="str">
        <f t="shared" si="12"/>
        <v>2.</v>
      </c>
      <c r="D186" s="1" t="s">
        <v>1481</v>
      </c>
      <c r="E186" s="19" t="str">
        <f>INDEX(domain_ref!N:N,MATCH(C186,domain_ref!M:M,0))</f>
        <v>אספקה נכנסת</v>
      </c>
      <c r="F186" s="76" t="str">
        <f>INDEX(domain_ref!N:N,MATCH(D186,domain_ref!M:M,0))</f>
        <v>זיהוי, ספירה והזנת נתוני קבלה</v>
      </c>
      <c r="G186" s="76" t="str">
        <f t="shared" si="10"/>
        <v>2. אספקה נכנסת</v>
      </c>
      <c r="H186" s="76" t="str">
        <f t="shared" si="11"/>
        <v>2.11. זיהוי, ספירה והזנת נתוני קבלה</v>
      </c>
    </row>
    <row r="187" spans="1:8" ht="135">
      <c r="A187" s="215" t="s">
        <v>1496</v>
      </c>
      <c r="B187" s="216" t="s">
        <v>573</v>
      </c>
      <c r="C187" s="1" t="str">
        <f t="shared" si="12"/>
        <v>2.</v>
      </c>
      <c r="D187" s="1" t="s">
        <v>1481</v>
      </c>
      <c r="E187" s="19" t="str">
        <f>INDEX(domain_ref!N:N,MATCH(C187,domain_ref!M:M,0))</f>
        <v>אספקה נכנסת</v>
      </c>
      <c r="F187" s="76" t="str">
        <f>INDEX(domain_ref!N:N,MATCH(D187,domain_ref!M:M,0))</f>
        <v>זיהוי, ספירה והזנת נתוני קבלה</v>
      </c>
      <c r="G187" s="76" t="str">
        <f t="shared" si="10"/>
        <v>2. אספקה נכנסת</v>
      </c>
      <c r="H187" s="76" t="str">
        <f t="shared" si="11"/>
        <v>2.11. זיהוי, ספירה והזנת נתוני קבלה</v>
      </c>
    </row>
    <row r="188" spans="1:8" ht="105">
      <c r="A188" s="215" t="s">
        <v>1497</v>
      </c>
      <c r="B188" s="216" t="s">
        <v>574</v>
      </c>
      <c r="C188" s="1" t="str">
        <f t="shared" si="12"/>
        <v>2.</v>
      </c>
      <c r="D188" s="1" t="s">
        <v>1481</v>
      </c>
      <c r="E188" s="19" t="str">
        <f>INDEX(domain_ref!N:N,MATCH(C188,domain_ref!M:M,0))</f>
        <v>אספקה נכנסת</v>
      </c>
      <c r="F188" s="76" t="str">
        <f>INDEX(domain_ref!N:N,MATCH(D188,domain_ref!M:M,0))</f>
        <v>זיהוי, ספירה והזנת נתוני קבלה</v>
      </c>
      <c r="G188" s="76" t="str">
        <f t="shared" si="10"/>
        <v>2. אספקה נכנסת</v>
      </c>
      <c r="H188" s="76" t="str">
        <f t="shared" si="11"/>
        <v>2.11. זיהוי, ספירה והזנת נתוני קבלה</v>
      </c>
    </row>
    <row r="189" spans="1:8" ht="105">
      <c r="A189" s="215" t="s">
        <v>1498</v>
      </c>
      <c r="B189" s="216" t="s">
        <v>575</v>
      </c>
      <c r="C189" s="1" t="str">
        <f t="shared" si="12"/>
        <v>2.</v>
      </c>
      <c r="D189" s="1" t="s">
        <v>1481</v>
      </c>
      <c r="E189" s="19" t="str">
        <f>INDEX(domain_ref!N:N,MATCH(C189,domain_ref!M:M,0))</f>
        <v>אספקה נכנסת</v>
      </c>
      <c r="F189" s="76" t="str">
        <f>INDEX(domain_ref!N:N,MATCH(D189,domain_ref!M:M,0))</f>
        <v>זיהוי, ספירה והזנת נתוני קבלה</v>
      </c>
      <c r="G189" s="76" t="str">
        <f t="shared" si="10"/>
        <v>2. אספקה נכנסת</v>
      </c>
      <c r="H189" s="76" t="str">
        <f t="shared" si="11"/>
        <v>2.11. זיהוי, ספירה והזנת נתוני קבלה</v>
      </c>
    </row>
    <row r="190" spans="1:8" ht="45">
      <c r="A190" s="215" t="s">
        <v>1499</v>
      </c>
      <c r="B190" s="216" t="s">
        <v>576</v>
      </c>
      <c r="C190" s="1" t="str">
        <f t="shared" si="12"/>
        <v>2.</v>
      </c>
      <c r="D190" s="1" t="s">
        <v>1499</v>
      </c>
      <c r="E190" s="19" t="str">
        <f>INDEX(domain_ref!N:N,MATCH(C190,domain_ref!M:M,0))</f>
        <v>אספקה נכנסת</v>
      </c>
      <c r="F190" s="76" t="str">
        <f>INDEX(domain_ref!N:N,MATCH(D190,domain_ref!M:M,0))</f>
        <v>קבלת מספר אצווה/מס"ד של המזמין</v>
      </c>
      <c r="G190" s="76" t="str">
        <f t="shared" si="10"/>
        <v>2. אספקה נכנסת</v>
      </c>
      <c r="H190" s="76" t="str">
        <f t="shared" si="11"/>
        <v>2.12. קבלת מספר אצווה/מס"ד של המזמין</v>
      </c>
    </row>
    <row r="191" spans="1:8" ht="75">
      <c r="A191" s="215" t="s">
        <v>1500</v>
      </c>
      <c r="B191" s="216" t="s">
        <v>577</v>
      </c>
      <c r="C191" s="1" t="str">
        <f t="shared" si="12"/>
        <v>2.</v>
      </c>
      <c r="D191" s="1" t="s">
        <v>1499</v>
      </c>
      <c r="E191" s="19" t="str">
        <f>INDEX(domain_ref!N:N,MATCH(C191,domain_ref!M:M,0))</f>
        <v>אספקה נכנסת</v>
      </c>
      <c r="F191" s="76" t="str">
        <f>INDEX(domain_ref!N:N,MATCH(D191,domain_ref!M:M,0))</f>
        <v>קבלת מספר אצווה/מס"ד של המזמין</v>
      </c>
      <c r="G191" s="76" t="str">
        <f t="shared" si="10"/>
        <v>2. אספקה נכנסת</v>
      </c>
      <c r="H191" s="76" t="str">
        <f t="shared" si="11"/>
        <v>2.12. קבלת מספר אצווה/מס"ד של המזמין</v>
      </c>
    </row>
    <row r="192" spans="1:8" ht="30">
      <c r="A192" s="215" t="s">
        <v>1501</v>
      </c>
      <c r="B192" s="216" t="s">
        <v>578</v>
      </c>
      <c r="C192" s="1" t="str">
        <f t="shared" si="12"/>
        <v>2.</v>
      </c>
      <c r="D192" s="1" t="s">
        <v>1501</v>
      </c>
      <c r="E192" s="19" t="str">
        <f>INDEX(domain_ref!N:N,MATCH(C192,domain_ref!M:M,0))</f>
        <v>אספקה נכנסת</v>
      </c>
      <c r="F192" s="76" t="str">
        <f>INDEX(domain_ref!N:N,MATCH(D192,domain_ref!M:M,0))</f>
        <v>קבלה למלאי - רגילה</v>
      </c>
      <c r="G192" s="76" t="str">
        <f t="shared" si="10"/>
        <v>2. אספקה נכנסת</v>
      </c>
      <c r="H192" s="76" t="str">
        <f t="shared" si="11"/>
        <v>2.13. קבלה למלאי - רגילה</v>
      </c>
    </row>
    <row r="193" spans="1:8" ht="90">
      <c r="A193" s="215" t="s">
        <v>1502</v>
      </c>
      <c r="B193" s="216" t="s">
        <v>579</v>
      </c>
      <c r="C193" s="1" t="str">
        <f t="shared" si="12"/>
        <v>2.</v>
      </c>
      <c r="D193" s="1" t="s">
        <v>1501</v>
      </c>
      <c r="E193" s="19" t="str">
        <f>INDEX(domain_ref!N:N,MATCH(C193,domain_ref!M:M,0))</f>
        <v>אספקה נכנסת</v>
      </c>
      <c r="F193" s="76" t="str">
        <f>INDEX(domain_ref!N:N,MATCH(D193,domain_ref!M:M,0))</f>
        <v>קבלה למלאי - רגילה</v>
      </c>
      <c r="G193" s="76" t="str">
        <f t="shared" si="10"/>
        <v>2. אספקה נכנסת</v>
      </c>
      <c r="H193" s="76" t="str">
        <f t="shared" si="11"/>
        <v>2.13. קבלה למלאי - רגילה</v>
      </c>
    </row>
    <row r="194" spans="1:8" ht="30">
      <c r="A194" s="215" t="s">
        <v>1503</v>
      </c>
      <c r="B194" s="216" t="s">
        <v>580</v>
      </c>
      <c r="C194" s="1" t="str">
        <f t="shared" si="12"/>
        <v>2.</v>
      </c>
      <c r="D194" s="1" t="s">
        <v>1501</v>
      </c>
      <c r="E194" s="19" t="str">
        <f>INDEX(domain_ref!N:N,MATCH(C194,domain_ref!M:M,0))</f>
        <v>אספקה נכנסת</v>
      </c>
      <c r="F194" s="76" t="str">
        <f>INDEX(domain_ref!N:N,MATCH(D194,domain_ref!M:M,0))</f>
        <v>קבלה למלאי - רגילה</v>
      </c>
      <c r="G194" s="76" t="str">
        <f t="shared" si="10"/>
        <v>2. אספקה נכנסת</v>
      </c>
      <c r="H194" s="76" t="str">
        <f t="shared" si="11"/>
        <v>2.13. קבלה למלאי - רגילה</v>
      </c>
    </row>
    <row r="195" spans="1:8" ht="45">
      <c r="A195" s="215" t="s">
        <v>1504</v>
      </c>
      <c r="B195" s="216" t="s">
        <v>581</v>
      </c>
      <c r="C195" s="1" t="str">
        <f t="shared" si="12"/>
        <v>2.</v>
      </c>
      <c r="D195" s="1" t="s">
        <v>1501</v>
      </c>
      <c r="E195" s="19" t="str">
        <f>INDEX(domain_ref!N:N,MATCH(C195,domain_ref!M:M,0))</f>
        <v>אספקה נכנסת</v>
      </c>
      <c r="F195" s="76" t="str">
        <f>INDEX(domain_ref!N:N,MATCH(D195,domain_ref!M:M,0))</f>
        <v>קבלה למלאי - רגילה</v>
      </c>
      <c r="G195" s="76" t="str">
        <f t="shared" si="14" ref="G195:G258">C195&amp;" "&amp;E195</f>
        <v>2. אספקה נכנסת</v>
      </c>
      <c r="H195" s="76" t="str">
        <f t="shared" si="15" ref="H195:H258">D195&amp;" "&amp;F195</f>
        <v>2.13. קבלה למלאי - רגילה</v>
      </c>
    </row>
    <row r="196" spans="1:8" ht="30">
      <c r="A196" s="215" t="s">
        <v>1505</v>
      </c>
      <c r="B196" s="216" t="s">
        <v>582</v>
      </c>
      <c r="C196" s="1" t="str">
        <f t="shared" si="12"/>
        <v>2.</v>
      </c>
      <c r="D196" s="1" t="s">
        <v>1501</v>
      </c>
      <c r="E196" s="19" t="str">
        <f>INDEX(domain_ref!N:N,MATCH(C196,domain_ref!M:M,0))</f>
        <v>אספקה נכנסת</v>
      </c>
      <c r="F196" s="76" t="str">
        <f>INDEX(domain_ref!N:N,MATCH(D196,domain_ref!M:M,0))</f>
        <v>קבלה למלאי - רגילה</v>
      </c>
      <c r="G196" s="76" t="str">
        <f t="shared" si="14"/>
        <v>2. אספקה נכנסת</v>
      </c>
      <c r="H196" s="76" t="str">
        <f t="shared" si="15"/>
        <v>2.13. קבלה למלאי - רגילה</v>
      </c>
    </row>
    <row r="197" spans="1:8" ht="150">
      <c r="A197" s="215" t="s">
        <v>1506</v>
      </c>
      <c r="B197" s="216" t="s">
        <v>583</v>
      </c>
      <c r="C197" s="1" t="str">
        <f t="shared" si="12"/>
        <v>2.</v>
      </c>
      <c r="D197" s="1" t="s">
        <v>1501</v>
      </c>
      <c r="E197" s="19" t="str">
        <f>INDEX(domain_ref!N:N,MATCH(C197,domain_ref!M:M,0))</f>
        <v>אספקה נכנסת</v>
      </c>
      <c r="F197" s="76" t="str">
        <f>INDEX(domain_ref!N:N,MATCH(D197,domain_ref!M:M,0))</f>
        <v>קבלה למלאי - רגילה</v>
      </c>
      <c r="G197" s="76" t="str">
        <f t="shared" si="14"/>
        <v>2. אספקה נכנסת</v>
      </c>
      <c r="H197" s="76" t="str">
        <f t="shared" si="15"/>
        <v>2.13. קבלה למלאי - רגילה</v>
      </c>
    </row>
    <row r="198" spans="1:8" ht="60">
      <c r="A198" s="215" t="s">
        <v>1507</v>
      </c>
      <c r="B198" s="216" t="s">
        <v>584</v>
      </c>
      <c r="C198" s="1" t="str">
        <f t="shared" si="12"/>
        <v>2.</v>
      </c>
      <c r="D198" s="1" t="s">
        <v>1501</v>
      </c>
      <c r="E198" s="19" t="str">
        <f>INDEX(domain_ref!N:N,MATCH(C198,domain_ref!M:M,0))</f>
        <v>אספקה נכנסת</v>
      </c>
      <c r="F198" s="76" t="str">
        <f>INDEX(domain_ref!N:N,MATCH(D198,domain_ref!M:M,0))</f>
        <v>קבלה למלאי - רגילה</v>
      </c>
      <c r="G198" s="76" t="str">
        <f t="shared" si="14"/>
        <v>2. אספקה נכנסת</v>
      </c>
      <c r="H198" s="76" t="str">
        <f t="shared" si="15"/>
        <v>2.13. קבלה למלאי - רגילה</v>
      </c>
    </row>
    <row r="199" spans="1:8" ht="60">
      <c r="A199" s="215" t="s">
        <v>1508</v>
      </c>
      <c r="B199" s="216" t="s">
        <v>585</v>
      </c>
      <c r="C199" s="1" t="str">
        <f t="shared" si="12"/>
        <v>2.</v>
      </c>
      <c r="D199" s="1" t="s">
        <v>1501</v>
      </c>
      <c r="E199" s="19" t="str">
        <f>INDEX(domain_ref!N:N,MATCH(C199,domain_ref!M:M,0))</f>
        <v>אספקה נכנסת</v>
      </c>
      <c r="F199" s="76" t="str">
        <f>INDEX(domain_ref!N:N,MATCH(D199,domain_ref!M:M,0))</f>
        <v>קבלה למלאי - רגילה</v>
      </c>
      <c r="G199" s="76" t="str">
        <f t="shared" si="14"/>
        <v>2. אספקה נכנסת</v>
      </c>
      <c r="H199" s="76" t="str">
        <f t="shared" si="15"/>
        <v>2.13. קבלה למלאי - רגילה</v>
      </c>
    </row>
    <row r="200" spans="1:8" ht="75">
      <c r="A200" s="215" t="s">
        <v>1509</v>
      </c>
      <c r="B200" s="216" t="s">
        <v>586</v>
      </c>
      <c r="C200" s="1" t="str">
        <f t="shared" si="12"/>
        <v>2.</v>
      </c>
      <c r="D200" s="1" t="s">
        <v>1501</v>
      </c>
      <c r="E200" s="19" t="str">
        <f>INDEX(domain_ref!N:N,MATCH(C200,domain_ref!M:M,0))</f>
        <v>אספקה נכנסת</v>
      </c>
      <c r="F200" s="76" t="str">
        <f>INDEX(domain_ref!N:N,MATCH(D200,domain_ref!M:M,0))</f>
        <v>קבלה למלאי - רגילה</v>
      </c>
      <c r="G200" s="76" t="str">
        <f t="shared" si="14"/>
        <v>2. אספקה נכנסת</v>
      </c>
      <c r="H200" s="76" t="str">
        <f t="shared" si="15"/>
        <v>2.13. קבלה למלאי - רגילה</v>
      </c>
    </row>
    <row r="201" spans="1:8" ht="75">
      <c r="A201" s="215" t="s">
        <v>1510</v>
      </c>
      <c r="B201" s="216" t="s">
        <v>587</v>
      </c>
      <c r="C201" s="1" t="str">
        <f t="shared" si="12"/>
        <v>2.</v>
      </c>
      <c r="D201" s="1" t="s">
        <v>1501</v>
      </c>
      <c r="E201" s="19" t="str">
        <f>INDEX(domain_ref!N:N,MATCH(C201,domain_ref!M:M,0))</f>
        <v>אספקה נכנסת</v>
      </c>
      <c r="F201" s="76" t="str">
        <f>INDEX(domain_ref!N:N,MATCH(D201,domain_ref!M:M,0))</f>
        <v>קבלה למלאי - רגילה</v>
      </c>
      <c r="G201" s="76" t="str">
        <f t="shared" si="14"/>
        <v>2. אספקה נכנסת</v>
      </c>
      <c r="H201" s="76" t="str">
        <f t="shared" si="15"/>
        <v>2.13. קבלה למלאי - רגילה</v>
      </c>
    </row>
    <row r="202" spans="1:8" ht="60">
      <c r="A202" s="215" t="s">
        <v>1511</v>
      </c>
      <c r="B202" s="216" t="s">
        <v>588</v>
      </c>
      <c r="C202" s="1" t="str">
        <f t="shared" si="12"/>
        <v>2.</v>
      </c>
      <c r="D202" s="1" t="s">
        <v>1511</v>
      </c>
      <c r="E202" s="19" t="str">
        <f>INDEX(domain_ref!N:N,MATCH(C202,domain_ref!M:M,0))</f>
        <v>אספקה נכנסת</v>
      </c>
      <c r="F202" s="76" t="str">
        <f>INDEX(domain_ref!N:N,MATCH(D202,domain_ref!M:M,0))</f>
        <v>קבלה למלאי - מטען שהוגדר מראש ע"י ספק חיצוני/ספק פנימי</v>
      </c>
      <c r="G202" s="76" t="str">
        <f t="shared" si="14"/>
        <v>2. אספקה נכנסת</v>
      </c>
      <c r="H202" s="76" t="str">
        <f t="shared" si="15"/>
        <v>2.14. קבלה למלאי - מטען שהוגדר מראש ע"י ספק חיצוני/ספק פנימי</v>
      </c>
    </row>
    <row r="203" spans="1:8" ht="60">
      <c r="A203" s="215" t="s">
        <v>1512</v>
      </c>
      <c r="B203" s="216" t="s">
        <v>589</v>
      </c>
      <c r="C203" s="1" t="str">
        <f t="shared" si="12"/>
        <v>2.</v>
      </c>
      <c r="D203" s="1" t="s">
        <v>1511</v>
      </c>
      <c r="E203" s="19" t="str">
        <f>INDEX(domain_ref!N:N,MATCH(C203,domain_ref!M:M,0))</f>
        <v>אספקה נכנסת</v>
      </c>
      <c r="F203" s="76" t="str">
        <f>INDEX(domain_ref!N:N,MATCH(D203,domain_ref!M:M,0))</f>
        <v>קבלה למלאי - מטען שהוגדר מראש ע"י ספק חיצוני/ספק פנימי</v>
      </c>
      <c r="G203" s="76" t="str">
        <f t="shared" si="14"/>
        <v>2. אספקה נכנסת</v>
      </c>
      <c r="H203" s="76" t="str">
        <f t="shared" si="15"/>
        <v>2.14. קבלה למלאי - מטען שהוגדר מראש ע"י ספק חיצוני/ספק פנימי</v>
      </c>
    </row>
    <row r="204" spans="1:8" ht="60">
      <c r="A204" s="215" t="s">
        <v>1513</v>
      </c>
      <c r="B204" s="216" t="s">
        <v>590</v>
      </c>
      <c r="C204" s="1" t="str">
        <f t="shared" si="16" ref="C204:C267">LEFT(A204,2)</f>
        <v>2.</v>
      </c>
      <c r="D204" s="1" t="s">
        <v>1511</v>
      </c>
      <c r="E204" s="19" t="str">
        <f>INDEX(domain_ref!N:N,MATCH(C204,domain_ref!M:M,0))</f>
        <v>אספקה נכנסת</v>
      </c>
      <c r="F204" s="76" t="str">
        <f>INDEX(domain_ref!N:N,MATCH(D204,domain_ref!M:M,0))</f>
        <v>קבלה למלאי - מטען שהוגדר מראש ע"י ספק חיצוני/ספק פנימי</v>
      </c>
      <c r="G204" s="76" t="str">
        <f t="shared" si="14"/>
        <v>2. אספקה נכנסת</v>
      </c>
      <c r="H204" s="76" t="str">
        <f t="shared" si="15"/>
        <v>2.14. קבלה למלאי - מטען שהוגדר מראש ע"י ספק חיצוני/ספק פנימי</v>
      </c>
    </row>
    <row r="205" spans="1:8" ht="60">
      <c r="A205" s="215" t="s">
        <v>1514</v>
      </c>
      <c r="B205" s="216" t="s">
        <v>591</v>
      </c>
      <c r="C205" s="1" t="str">
        <f t="shared" si="16"/>
        <v>2.</v>
      </c>
      <c r="D205" s="1" t="s">
        <v>1511</v>
      </c>
      <c r="E205" s="19" t="str">
        <f>INDEX(domain_ref!N:N,MATCH(C205,domain_ref!M:M,0))</f>
        <v>אספקה נכנסת</v>
      </c>
      <c r="F205" s="76" t="str">
        <f>INDEX(domain_ref!N:N,MATCH(D205,domain_ref!M:M,0))</f>
        <v>קבלה למלאי - מטען שהוגדר מראש ע"י ספק חיצוני/ספק פנימי</v>
      </c>
      <c r="G205" s="76" t="str">
        <f t="shared" si="14"/>
        <v>2. אספקה נכנסת</v>
      </c>
      <c r="H205" s="76" t="str">
        <f t="shared" si="15"/>
        <v>2.14. קבלה למלאי - מטען שהוגדר מראש ע"י ספק חיצוני/ספק פנימי</v>
      </c>
    </row>
    <row r="206" spans="1:8" ht="60">
      <c r="A206" s="215" t="s">
        <v>1515</v>
      </c>
      <c r="B206" s="216" t="s">
        <v>592</v>
      </c>
      <c r="C206" s="1" t="str">
        <f t="shared" si="16"/>
        <v>2.</v>
      </c>
      <c r="D206" s="1" t="s">
        <v>1511</v>
      </c>
      <c r="E206" s="19" t="str">
        <f>INDEX(domain_ref!N:N,MATCH(C206,domain_ref!M:M,0))</f>
        <v>אספקה נכנסת</v>
      </c>
      <c r="F206" s="76" t="str">
        <f>INDEX(domain_ref!N:N,MATCH(D206,domain_ref!M:M,0))</f>
        <v>קבלה למלאי - מטען שהוגדר מראש ע"י ספק חיצוני/ספק פנימי</v>
      </c>
      <c r="G206" s="76" t="str">
        <f t="shared" si="14"/>
        <v>2. אספקה נכנסת</v>
      </c>
      <c r="H206" s="76" t="str">
        <f t="shared" si="15"/>
        <v>2.14. קבלה למלאי - מטען שהוגדר מראש ע"י ספק חיצוני/ספק פנימי</v>
      </c>
    </row>
    <row r="207" spans="1:8" ht="60">
      <c r="A207" s="215" t="s">
        <v>1516</v>
      </c>
      <c r="B207" s="216" t="s">
        <v>593</v>
      </c>
      <c r="C207" s="1" t="str">
        <f t="shared" si="16"/>
        <v>2.</v>
      </c>
      <c r="D207" s="1" t="s">
        <v>1511</v>
      </c>
      <c r="E207" s="19" t="str">
        <f>INDEX(domain_ref!N:N,MATCH(C207,domain_ref!M:M,0))</f>
        <v>אספקה נכנסת</v>
      </c>
      <c r="F207" s="76" t="str">
        <f>INDEX(domain_ref!N:N,MATCH(D207,domain_ref!M:M,0))</f>
        <v>קבלה למלאי - מטען שהוגדר מראש ע"י ספק חיצוני/ספק פנימי</v>
      </c>
      <c r="G207" s="76" t="str">
        <f t="shared" si="14"/>
        <v>2. אספקה נכנסת</v>
      </c>
      <c r="H207" s="76" t="str">
        <f t="shared" si="15"/>
        <v>2.14. קבלה למלאי - מטען שהוגדר מראש ע"י ספק חיצוני/ספק פנימי</v>
      </c>
    </row>
    <row r="208" spans="1:8" ht="60">
      <c r="A208" s="215" t="s">
        <v>1517</v>
      </c>
      <c r="B208" s="216" t="s">
        <v>594</v>
      </c>
      <c r="C208" s="1" t="str">
        <f t="shared" si="16"/>
        <v>2.</v>
      </c>
      <c r="D208" s="1" t="s">
        <v>1511</v>
      </c>
      <c r="E208" s="19" t="str">
        <f>INDEX(domain_ref!N:N,MATCH(C208,domain_ref!M:M,0))</f>
        <v>אספקה נכנסת</v>
      </c>
      <c r="F208" s="76" t="str">
        <f>INDEX(domain_ref!N:N,MATCH(D208,domain_ref!M:M,0))</f>
        <v>קבלה למלאי - מטען שהוגדר מראש ע"י ספק חיצוני/ספק פנימי</v>
      </c>
      <c r="G208" s="76" t="str">
        <f t="shared" si="14"/>
        <v>2. אספקה נכנסת</v>
      </c>
      <c r="H208" s="76" t="str">
        <f t="shared" si="15"/>
        <v>2.14. קבלה למלאי - מטען שהוגדר מראש ע"י ספק חיצוני/ספק פנימי</v>
      </c>
    </row>
    <row r="209" spans="1:8" ht="30">
      <c r="A209" s="215" t="s">
        <v>1518</v>
      </c>
      <c r="B209" s="216" t="s">
        <v>595</v>
      </c>
      <c r="C209" s="1" t="str">
        <f t="shared" si="16"/>
        <v>2.</v>
      </c>
      <c r="D209" s="1" t="s">
        <v>1518</v>
      </c>
      <c r="E209" s="19" t="str">
        <f>INDEX(domain_ref!N:N,MATCH(C209,domain_ref!M:M,0))</f>
        <v>אספקה נכנסת</v>
      </c>
      <c r="F209" s="76" t="str">
        <f>INDEX(domain_ref!N:N,MATCH(D209,domain_ref!M:M,0))</f>
        <v>ביקורת קבלה/בחינה</v>
      </c>
      <c r="G209" s="76" t="str">
        <f t="shared" si="14"/>
        <v>2. אספקה נכנסת</v>
      </c>
      <c r="H209" s="76" t="str">
        <f t="shared" si="15"/>
        <v>2.15. ביקורת קבלה/בחינה</v>
      </c>
    </row>
    <row r="210" spans="1:8" ht="90">
      <c r="A210" s="215" t="s">
        <v>1519</v>
      </c>
      <c r="B210" s="216" t="s">
        <v>596</v>
      </c>
      <c r="C210" s="1" t="str">
        <f t="shared" si="16"/>
        <v>2.</v>
      </c>
      <c r="D210" s="1" t="s">
        <v>1518</v>
      </c>
      <c r="E210" s="19" t="str">
        <f>INDEX(domain_ref!N:N,MATCH(C210,domain_ref!M:M,0))</f>
        <v>אספקה נכנסת</v>
      </c>
      <c r="F210" s="76" t="str">
        <f>INDEX(domain_ref!N:N,MATCH(D210,domain_ref!M:M,0))</f>
        <v>ביקורת קבלה/בחינה</v>
      </c>
      <c r="G210" s="76" t="str">
        <f t="shared" si="14"/>
        <v>2. אספקה נכנסת</v>
      </c>
      <c r="H210" s="76" t="str">
        <f t="shared" si="15"/>
        <v>2.15. ביקורת קבלה/בחינה</v>
      </c>
    </row>
    <row r="211" spans="1:8" ht="105">
      <c r="A211" s="215" t="s">
        <v>1520</v>
      </c>
      <c r="B211" s="216" t="s">
        <v>597</v>
      </c>
      <c r="C211" s="1" t="str">
        <f t="shared" si="16"/>
        <v>2.</v>
      </c>
      <c r="D211" s="1" t="s">
        <v>1518</v>
      </c>
      <c r="E211" s="19" t="str">
        <f>INDEX(domain_ref!N:N,MATCH(C211,domain_ref!M:M,0))</f>
        <v>אספקה נכנסת</v>
      </c>
      <c r="F211" s="76" t="str">
        <f>INDEX(domain_ref!N:N,MATCH(D211,domain_ref!M:M,0))</f>
        <v>ביקורת קבלה/בחינה</v>
      </c>
      <c r="G211" s="76" t="str">
        <f t="shared" si="14"/>
        <v>2. אספקה נכנסת</v>
      </c>
      <c r="H211" s="76" t="str">
        <f t="shared" si="15"/>
        <v>2.15. ביקורת קבלה/בחינה</v>
      </c>
    </row>
    <row r="212" spans="1:8" ht="105">
      <c r="A212" s="215" t="s">
        <v>1521</v>
      </c>
      <c r="B212" s="216" t="s">
        <v>598</v>
      </c>
      <c r="C212" s="1" t="str">
        <f t="shared" si="16"/>
        <v>2.</v>
      </c>
      <c r="D212" s="1" t="s">
        <v>1518</v>
      </c>
      <c r="E212" s="19" t="str">
        <f>INDEX(domain_ref!N:N,MATCH(C212,domain_ref!M:M,0))</f>
        <v>אספקה נכנסת</v>
      </c>
      <c r="F212" s="76" t="str">
        <f>INDEX(domain_ref!N:N,MATCH(D212,domain_ref!M:M,0))</f>
        <v>ביקורת קבלה/בחינה</v>
      </c>
      <c r="G212" s="76" t="str">
        <f t="shared" si="14"/>
        <v>2. אספקה נכנסת</v>
      </c>
      <c r="H212" s="76" t="str">
        <f t="shared" si="15"/>
        <v>2.15. ביקורת קבלה/בחינה</v>
      </c>
    </row>
    <row r="213" spans="1:8" ht="45">
      <c r="A213" s="215" t="s">
        <v>1522</v>
      </c>
      <c r="B213" s="216" t="s">
        <v>599</v>
      </c>
      <c r="C213" s="1" t="str">
        <f t="shared" si="16"/>
        <v>2.</v>
      </c>
      <c r="D213" s="1" t="s">
        <v>1518</v>
      </c>
      <c r="E213" s="19" t="str">
        <f>INDEX(domain_ref!N:N,MATCH(C213,domain_ref!M:M,0))</f>
        <v>אספקה נכנסת</v>
      </c>
      <c r="F213" s="76" t="str">
        <f>INDEX(domain_ref!N:N,MATCH(D213,domain_ref!M:M,0))</f>
        <v>ביקורת קבלה/בחינה</v>
      </c>
      <c r="G213" s="76" t="str">
        <f t="shared" si="14"/>
        <v>2. אספקה נכנסת</v>
      </c>
      <c r="H213" s="76" t="str">
        <f t="shared" si="15"/>
        <v>2.15. ביקורת קבלה/בחינה</v>
      </c>
    </row>
    <row r="214" spans="1:8" ht="75">
      <c r="A214" s="215" t="s">
        <v>1523</v>
      </c>
      <c r="B214" s="216" t="s">
        <v>600</v>
      </c>
      <c r="C214" s="1" t="str">
        <f t="shared" si="16"/>
        <v>2.</v>
      </c>
      <c r="D214" s="1" t="s">
        <v>1518</v>
      </c>
      <c r="E214" s="19" t="str">
        <f>INDEX(domain_ref!N:N,MATCH(C214,domain_ref!M:M,0))</f>
        <v>אספקה נכנסת</v>
      </c>
      <c r="F214" s="76" t="str">
        <f>INDEX(domain_ref!N:N,MATCH(D214,domain_ref!M:M,0))</f>
        <v>ביקורת קבלה/בחינה</v>
      </c>
      <c r="G214" s="76" t="str">
        <f t="shared" si="14"/>
        <v>2. אספקה נכנסת</v>
      </c>
      <c r="H214" s="76" t="str">
        <f t="shared" si="15"/>
        <v>2.15. ביקורת קבלה/בחינה</v>
      </c>
    </row>
    <row r="215" spans="1:8" ht="45">
      <c r="A215" s="215" t="s">
        <v>1524</v>
      </c>
      <c r="B215" s="216" t="s">
        <v>601</v>
      </c>
      <c r="C215" s="1" t="str">
        <f t="shared" si="16"/>
        <v>2.</v>
      </c>
      <c r="D215" s="1" t="s">
        <v>1518</v>
      </c>
      <c r="E215" s="19" t="str">
        <f>INDEX(domain_ref!N:N,MATCH(C215,domain_ref!M:M,0))</f>
        <v>אספקה נכנסת</v>
      </c>
      <c r="F215" s="76" t="str">
        <f>INDEX(domain_ref!N:N,MATCH(D215,domain_ref!M:M,0))</f>
        <v>ביקורת קבלה/בחינה</v>
      </c>
      <c r="G215" s="76" t="str">
        <f t="shared" si="14"/>
        <v>2. אספקה נכנסת</v>
      </c>
      <c r="H215" s="76" t="str">
        <f t="shared" si="15"/>
        <v>2.15. ביקורת קבלה/בחינה</v>
      </c>
    </row>
    <row r="216" spans="1:8" ht="45">
      <c r="A216" s="215" t="s">
        <v>1525</v>
      </c>
      <c r="B216" s="216" t="s">
        <v>602</v>
      </c>
      <c r="C216" s="1" t="str">
        <f t="shared" si="16"/>
        <v>2.</v>
      </c>
      <c r="D216" s="1" t="s">
        <v>1525</v>
      </c>
      <c r="E216" s="19" t="str">
        <f>INDEX(domain_ref!N:N,MATCH(C216,domain_ref!M:M,0))</f>
        <v>אספקה נכנסת</v>
      </c>
      <c r="F216" s="76" t="str">
        <f>INDEX(domain_ref!N:N,MATCH(D216,domain_ref!M:M,0))</f>
        <v>קבלה למלאי כנגד אספקה נכנסת למטען</v>
      </c>
      <c r="G216" s="76" t="str">
        <f t="shared" si="14"/>
        <v>2. אספקה נכנסת</v>
      </c>
      <c r="H216" s="76" t="str">
        <f t="shared" si="15"/>
        <v>2.16. קבלה למלאי כנגד אספקה נכנסת למטען</v>
      </c>
    </row>
    <row r="217" spans="1:8" ht="90">
      <c r="A217" s="215" t="s">
        <v>1526</v>
      </c>
      <c r="B217" s="216" t="s">
        <v>603</v>
      </c>
      <c r="C217" s="1" t="str">
        <f t="shared" si="16"/>
        <v>2.</v>
      </c>
      <c r="D217" s="1" t="s">
        <v>1525</v>
      </c>
      <c r="E217" s="19" t="str">
        <f>INDEX(domain_ref!N:N,MATCH(C217,domain_ref!M:M,0))</f>
        <v>אספקה נכנסת</v>
      </c>
      <c r="F217" s="76" t="str">
        <f>INDEX(domain_ref!N:N,MATCH(D217,domain_ref!M:M,0))</f>
        <v>קבלה למלאי כנגד אספקה נכנסת למטען</v>
      </c>
      <c r="G217" s="76" t="str">
        <f t="shared" si="14"/>
        <v>2. אספקה נכנסת</v>
      </c>
      <c r="H217" s="76" t="str">
        <f t="shared" si="15"/>
        <v>2.16. קבלה למלאי כנגד אספקה נכנסת למטען</v>
      </c>
    </row>
    <row r="218" spans="1:8" ht="30">
      <c r="A218" s="215" t="s">
        <v>1527</v>
      </c>
      <c r="B218" s="216" t="s">
        <v>604</v>
      </c>
      <c r="C218" s="1" t="str">
        <f t="shared" si="16"/>
        <v>2.</v>
      </c>
      <c r="D218" s="1" t="s">
        <v>1527</v>
      </c>
      <c r="E218" s="19" t="str">
        <f>INDEX(domain_ref!N:N,MATCH(C218,domain_ref!M:M,0))</f>
        <v>אספקה נכנסת</v>
      </c>
      <c r="F218" s="76" t="str">
        <f>INDEX(domain_ref!N:N,MATCH(D218,domain_ref!M:M,0))</f>
        <v>סיכום קליטת אספקה נכנסת</v>
      </c>
      <c r="G218" s="76" t="str">
        <f t="shared" si="14"/>
        <v>2. אספקה נכנסת</v>
      </c>
      <c r="H218" s="76" t="str">
        <f t="shared" si="15"/>
        <v>2.17. סיכום קליטת אספקה נכנסת</v>
      </c>
    </row>
    <row r="219" spans="1:8" ht="135">
      <c r="A219" s="215" t="s">
        <v>1528</v>
      </c>
      <c r="B219" s="216" t="s">
        <v>605</v>
      </c>
      <c r="C219" s="1" t="str">
        <f t="shared" si="16"/>
        <v>2.</v>
      </c>
      <c r="D219" s="1" t="s">
        <v>1527</v>
      </c>
      <c r="E219" s="19" t="str">
        <f>INDEX(domain_ref!N:N,MATCH(C219,domain_ref!M:M,0))</f>
        <v>אספקה נכנסת</v>
      </c>
      <c r="F219" s="76" t="str">
        <f>INDEX(domain_ref!N:N,MATCH(D219,domain_ref!M:M,0))</f>
        <v>סיכום קליטת אספקה נכנסת</v>
      </c>
      <c r="G219" s="76" t="str">
        <f t="shared" si="14"/>
        <v>2. אספקה נכנסת</v>
      </c>
      <c r="H219" s="76" t="str">
        <f t="shared" si="15"/>
        <v>2.17. סיכום קליטת אספקה נכנסת</v>
      </c>
    </row>
    <row r="220" spans="1:8" ht="45">
      <c r="A220" s="215" t="s">
        <v>1529</v>
      </c>
      <c r="B220" s="216" t="s">
        <v>606</v>
      </c>
      <c r="C220" s="1" t="str">
        <f t="shared" si="16"/>
        <v>2.</v>
      </c>
      <c r="D220" s="1" t="s">
        <v>1527</v>
      </c>
      <c r="E220" s="19" t="str">
        <f>INDEX(domain_ref!N:N,MATCH(C220,domain_ref!M:M,0))</f>
        <v>אספקה נכנסת</v>
      </c>
      <c r="F220" s="76" t="str">
        <f>INDEX(domain_ref!N:N,MATCH(D220,domain_ref!M:M,0))</f>
        <v>סיכום קליטת אספקה נכנסת</v>
      </c>
      <c r="G220" s="76" t="str">
        <f t="shared" si="14"/>
        <v>2. אספקה נכנסת</v>
      </c>
      <c r="H220" s="76" t="str">
        <f t="shared" si="15"/>
        <v>2.17. סיכום קליטת אספקה נכנסת</v>
      </c>
    </row>
    <row r="221" spans="1:8" ht="90">
      <c r="A221" s="215" t="s">
        <v>1530</v>
      </c>
      <c r="B221" s="216" t="s">
        <v>607</v>
      </c>
      <c r="C221" s="1" t="str">
        <f t="shared" si="16"/>
        <v>2.</v>
      </c>
      <c r="D221" s="1" t="s">
        <v>1530</v>
      </c>
      <c r="E221" s="19" t="str">
        <f>INDEX(domain_ref!N:N,MATCH(C221,domain_ref!M:M,0))</f>
        <v>אספקה נכנסת</v>
      </c>
      <c r="F221" s="76" t="str">
        <f>INDEX(domain_ref!N:N,MATCH(D221,domain_ref!M:M,0))</f>
        <v>מדידה והזנה של מאפייני מלאי לפריט חדש/קיים/אצווה חדשה עם מאפייני מלאי חדשים</v>
      </c>
      <c r="G221" s="76" t="str">
        <f t="shared" si="14"/>
        <v>2. אספקה נכנסת</v>
      </c>
      <c r="H221" s="76" t="str">
        <f t="shared" si="15"/>
        <v>2.18. מדידה והזנה של מאפייני מלאי לפריט חדש/קיים/אצווה חדשה עם מאפייני מלאי חדשים</v>
      </c>
    </row>
    <row r="222" spans="1:8" ht="90">
      <c r="A222" s="215" t="s">
        <v>1531</v>
      </c>
      <c r="B222" s="216" t="s">
        <v>608</v>
      </c>
      <c r="C222" s="1" t="str">
        <f t="shared" si="16"/>
        <v>2.</v>
      </c>
      <c r="D222" s="1" t="s">
        <v>1530</v>
      </c>
      <c r="E222" s="19" t="str">
        <f>INDEX(domain_ref!N:N,MATCH(C222,domain_ref!M:M,0))</f>
        <v>אספקה נכנסת</v>
      </c>
      <c r="F222" s="76" t="str">
        <f>INDEX(domain_ref!N:N,MATCH(D222,domain_ref!M:M,0))</f>
        <v>מדידה והזנה של מאפייני מלאי לפריט חדש/קיים/אצווה חדשה עם מאפייני מלאי חדשים</v>
      </c>
      <c r="G222" s="76" t="str">
        <f t="shared" si="14"/>
        <v>2. אספקה נכנסת</v>
      </c>
      <c r="H222" s="76" t="str">
        <f t="shared" si="15"/>
        <v>2.18. מדידה והזנה של מאפייני מלאי לפריט חדש/קיים/אצווה חדשה עם מאפייני מלאי חדשים</v>
      </c>
    </row>
    <row r="223" spans="1:8" ht="90">
      <c r="A223" s="215" t="s">
        <v>1532</v>
      </c>
      <c r="B223" s="216" t="s">
        <v>609</v>
      </c>
      <c r="C223" s="1" t="str">
        <f t="shared" si="16"/>
        <v>2.</v>
      </c>
      <c r="D223" s="1" t="s">
        <v>1530</v>
      </c>
      <c r="E223" s="19" t="str">
        <f>INDEX(domain_ref!N:N,MATCH(C223,domain_ref!M:M,0))</f>
        <v>אספקה נכנסת</v>
      </c>
      <c r="F223" s="76" t="str">
        <f>INDEX(domain_ref!N:N,MATCH(D223,domain_ref!M:M,0))</f>
        <v>מדידה והזנה של מאפייני מלאי לפריט חדש/קיים/אצווה חדשה עם מאפייני מלאי חדשים</v>
      </c>
      <c r="G223" s="76" t="str">
        <f t="shared" si="14"/>
        <v>2. אספקה נכנסת</v>
      </c>
      <c r="H223" s="76" t="str">
        <f t="shared" si="15"/>
        <v>2.18. מדידה והזנה של מאפייני מלאי לפריט חדש/קיים/אצווה חדשה עם מאפייני מלאי חדשים</v>
      </c>
    </row>
    <row r="224" spans="1:8" ht="90">
      <c r="A224" s="215" t="s">
        <v>1533</v>
      </c>
      <c r="B224" s="216" t="s">
        <v>610</v>
      </c>
      <c r="C224" s="1" t="str">
        <f t="shared" si="16"/>
        <v>2.</v>
      </c>
      <c r="D224" s="1" t="s">
        <v>1530</v>
      </c>
      <c r="E224" s="19" t="str">
        <f>INDEX(domain_ref!N:N,MATCH(C224,domain_ref!M:M,0))</f>
        <v>אספקה נכנסת</v>
      </c>
      <c r="F224" s="76" t="str">
        <f>INDEX(domain_ref!N:N,MATCH(D224,domain_ref!M:M,0))</f>
        <v>מדידה והזנה של מאפייני מלאי לפריט חדש/קיים/אצווה חדשה עם מאפייני מלאי חדשים</v>
      </c>
      <c r="G224" s="76" t="str">
        <f t="shared" si="14"/>
        <v>2. אספקה נכנסת</v>
      </c>
      <c r="H224" s="76" t="str">
        <f t="shared" si="15"/>
        <v>2.18. מדידה והזנה של מאפייני מלאי לפריט חדש/קיים/אצווה חדשה עם מאפייני מלאי חדשים</v>
      </c>
    </row>
    <row r="225" spans="1:8" ht="90">
      <c r="A225" s="215" t="s">
        <v>1534</v>
      </c>
      <c r="B225" s="216" t="s">
        <v>611</v>
      </c>
      <c r="C225" s="1" t="str">
        <f t="shared" si="16"/>
        <v>2.</v>
      </c>
      <c r="D225" s="1" t="s">
        <v>1530</v>
      </c>
      <c r="E225" s="19" t="str">
        <f>INDEX(domain_ref!N:N,MATCH(C225,domain_ref!M:M,0))</f>
        <v>אספקה נכנסת</v>
      </c>
      <c r="F225" s="76" t="str">
        <f>INDEX(domain_ref!N:N,MATCH(D225,domain_ref!M:M,0))</f>
        <v>מדידה והזנה של מאפייני מלאי לפריט חדש/קיים/אצווה חדשה עם מאפייני מלאי חדשים</v>
      </c>
      <c r="G225" s="76" t="str">
        <f t="shared" si="14"/>
        <v>2. אספקה נכנסת</v>
      </c>
      <c r="H225" s="76" t="str">
        <f t="shared" si="15"/>
        <v>2.18. מדידה והזנה של מאפייני מלאי לפריט חדש/קיים/אצווה חדשה עם מאפייני מלאי חדשים</v>
      </c>
    </row>
    <row r="226" spans="1:8" ht="45">
      <c r="A226" s="215" t="s">
        <v>1535</v>
      </c>
      <c r="B226" s="216" t="s">
        <v>612</v>
      </c>
      <c r="C226" s="1" t="str">
        <f t="shared" si="16"/>
        <v>2.</v>
      </c>
      <c r="D226" s="1" t="s">
        <v>1535</v>
      </c>
      <c r="E226" s="19" t="str">
        <f>INDEX(domain_ref!N:N,MATCH(C226,domain_ref!M:M,0))</f>
        <v>אספקה נכנסת</v>
      </c>
      <c r="F226" s="76" t="str">
        <f>INDEX(domain_ref!N:N,MATCH(D226,domain_ref!M:M,0))</f>
        <v>בקשה לעדכון נתוני קטלוג ויחידות המרה</v>
      </c>
      <c r="G226" s="76" t="str">
        <f t="shared" si="14"/>
        <v>2. אספקה נכנסת</v>
      </c>
      <c r="H226" s="76" t="str">
        <f t="shared" si="15"/>
        <v>2.19. בקשה לעדכון נתוני קטלוג ויחידות המרה</v>
      </c>
    </row>
    <row r="227" spans="1:8" ht="45">
      <c r="A227" s="215" t="s">
        <v>1536</v>
      </c>
      <c r="B227" s="216" t="s">
        <v>613</v>
      </c>
      <c r="C227" s="1" t="str">
        <f t="shared" si="16"/>
        <v>2.</v>
      </c>
      <c r="D227" s="1" t="s">
        <v>1535</v>
      </c>
      <c r="E227" s="19" t="str">
        <f>INDEX(domain_ref!N:N,MATCH(C227,domain_ref!M:M,0))</f>
        <v>אספקה נכנסת</v>
      </c>
      <c r="F227" s="76" t="str">
        <f>INDEX(domain_ref!N:N,MATCH(D227,domain_ref!M:M,0))</f>
        <v>בקשה לעדכון נתוני קטלוג ויחידות המרה</v>
      </c>
      <c r="G227" s="76" t="str">
        <f t="shared" si="14"/>
        <v>2. אספקה נכנסת</v>
      </c>
      <c r="H227" s="76" t="str">
        <f t="shared" si="15"/>
        <v>2.19. בקשה לעדכון נתוני קטלוג ויחידות המרה</v>
      </c>
    </row>
    <row r="228" spans="1:8" ht="60">
      <c r="A228" s="215" t="s">
        <v>1537</v>
      </c>
      <c r="B228" s="216" t="s">
        <v>614</v>
      </c>
      <c r="C228" s="1" t="str">
        <f t="shared" si="16"/>
        <v>2.</v>
      </c>
      <c r="D228" s="1" t="s">
        <v>1537</v>
      </c>
      <c r="E228" s="19" t="str">
        <f>INDEX(domain_ref!N:N,MATCH(C228,domain_ref!M:M,0))</f>
        <v>אספקה נכנסת</v>
      </c>
      <c r="F228" s="76" t="str">
        <f>INDEX(domain_ref!N:N,MATCH(D228,domain_ref!M:M,0))</f>
        <v>הפצת נתוני קטלוג ויחידות המרה לכלל מערכות ה- WMS</v>
      </c>
      <c r="G228" s="76" t="str">
        <f t="shared" si="14"/>
        <v>2. אספקה נכנסת</v>
      </c>
      <c r="H228" s="76" t="str">
        <f t="shared" si="15"/>
        <v>2.20. הפצת נתוני קטלוג ויחידות המרה לכלל מערכות ה- WMS</v>
      </c>
    </row>
    <row r="229" spans="1:8" ht="60">
      <c r="A229" s="215" t="s">
        <v>1538</v>
      </c>
      <c r="B229" s="216" t="s">
        <v>615</v>
      </c>
      <c r="C229" s="1" t="str">
        <f t="shared" si="16"/>
        <v>2.</v>
      </c>
      <c r="D229" s="1" t="s">
        <v>1537</v>
      </c>
      <c r="E229" s="19" t="str">
        <f>INDEX(domain_ref!N:N,MATCH(C229,domain_ref!M:M,0))</f>
        <v>אספקה נכנסת</v>
      </c>
      <c r="F229" s="76" t="str">
        <f>INDEX(domain_ref!N:N,MATCH(D229,domain_ref!M:M,0))</f>
        <v>הפצת נתוני קטלוג ויחידות המרה לכלל מערכות ה- WMS</v>
      </c>
      <c r="G229" s="76" t="str">
        <f t="shared" si="14"/>
        <v>2. אספקה נכנסת</v>
      </c>
      <c r="H229" s="76" t="str">
        <f t="shared" si="15"/>
        <v>2.20. הפצת נתוני קטלוג ויחידות המרה לכלל מערכות ה- WMS</v>
      </c>
    </row>
    <row r="230" spans="1:8" ht="30">
      <c r="A230" s="215" t="s">
        <v>1539</v>
      </c>
      <c r="B230" s="216" t="s">
        <v>616</v>
      </c>
      <c r="C230" s="1" t="str">
        <f t="shared" si="16"/>
        <v>2.</v>
      </c>
      <c r="D230" s="1" t="s">
        <v>1539</v>
      </c>
      <c r="E230" s="19" t="str">
        <f>INDEX(domain_ref!N:N,MATCH(C230,domain_ref!M:M,0))</f>
        <v>אספקה נכנסת</v>
      </c>
      <c r="F230" s="76" t="str">
        <f>INDEX(domain_ref!N:N,MATCH(D230,domain_ref!M:M,0))</f>
        <v>תהליכי בקרה וטיפול בפערים</v>
      </c>
      <c r="G230" s="76" t="str">
        <f t="shared" si="14"/>
        <v>2. אספקה נכנסת</v>
      </c>
      <c r="H230" s="76" t="str">
        <f t="shared" si="15"/>
        <v>2.21. תהליכי בקרה וטיפול בפערים</v>
      </c>
    </row>
    <row r="231" spans="1:8" ht="60">
      <c r="A231" s="215" t="s">
        <v>1540</v>
      </c>
      <c r="B231" s="216" t="s">
        <v>617</v>
      </c>
      <c r="C231" s="1" t="str">
        <f t="shared" si="16"/>
        <v>2.</v>
      </c>
      <c r="D231" s="1" t="s">
        <v>1539</v>
      </c>
      <c r="E231" s="19" t="str">
        <f>INDEX(domain_ref!N:N,MATCH(C231,domain_ref!M:M,0))</f>
        <v>אספקה נכנסת</v>
      </c>
      <c r="F231" s="76" t="str">
        <f>INDEX(domain_ref!N:N,MATCH(D231,domain_ref!M:M,0))</f>
        <v>תהליכי בקרה וטיפול בפערים</v>
      </c>
      <c r="G231" s="76" t="str">
        <f t="shared" si="14"/>
        <v>2. אספקה נכנסת</v>
      </c>
      <c r="H231" s="76" t="str">
        <f t="shared" si="15"/>
        <v>2.21. תהליכי בקרה וטיפול בפערים</v>
      </c>
    </row>
    <row r="232" spans="1:8" ht="30">
      <c r="A232" s="215" t="s">
        <v>1541</v>
      </c>
      <c r="B232" s="216" t="s">
        <v>618</v>
      </c>
      <c r="C232" s="1" t="str">
        <f t="shared" si="16"/>
        <v>2.</v>
      </c>
      <c r="D232" s="1" t="s">
        <v>1539</v>
      </c>
      <c r="E232" s="19" t="str">
        <f>INDEX(domain_ref!N:N,MATCH(C232,domain_ref!M:M,0))</f>
        <v>אספקה נכנסת</v>
      </c>
      <c r="F232" s="76" t="str">
        <f>INDEX(domain_ref!N:N,MATCH(D232,domain_ref!M:M,0))</f>
        <v>תהליכי בקרה וטיפול בפערים</v>
      </c>
      <c r="G232" s="76" t="str">
        <f t="shared" si="14"/>
        <v>2. אספקה נכנסת</v>
      </c>
      <c r="H232" s="76" t="str">
        <f t="shared" si="15"/>
        <v>2.21. תהליכי בקרה וטיפול בפערים</v>
      </c>
    </row>
    <row r="233" spans="1:8" ht="75">
      <c r="A233" s="215" t="s">
        <v>1542</v>
      </c>
      <c r="B233" s="216" t="s">
        <v>619</v>
      </c>
      <c r="C233" s="1" t="str">
        <f t="shared" si="16"/>
        <v>2.</v>
      </c>
      <c r="D233" s="1" t="s">
        <v>1539</v>
      </c>
      <c r="E233" s="19" t="str">
        <f>INDEX(domain_ref!N:N,MATCH(C233,domain_ref!M:M,0))</f>
        <v>אספקה נכנסת</v>
      </c>
      <c r="F233" s="76" t="str">
        <f>INDEX(domain_ref!N:N,MATCH(D233,domain_ref!M:M,0))</f>
        <v>תהליכי בקרה וטיפול בפערים</v>
      </c>
      <c r="G233" s="76" t="str">
        <f t="shared" si="14"/>
        <v>2. אספקה נכנסת</v>
      </c>
      <c r="H233" s="76" t="str">
        <f t="shared" si="15"/>
        <v>2.21. תהליכי בקרה וטיפול בפערים</v>
      </c>
    </row>
    <row r="234" spans="1:8" ht="60">
      <c r="A234" s="215" t="s">
        <v>1543</v>
      </c>
      <c r="B234" s="216" t="s">
        <v>620</v>
      </c>
      <c r="C234" s="1" t="str">
        <f t="shared" si="16"/>
        <v>2.</v>
      </c>
      <c r="D234" s="1" t="s">
        <v>1539</v>
      </c>
      <c r="E234" s="19" t="str">
        <f>INDEX(domain_ref!N:N,MATCH(C234,domain_ref!M:M,0))</f>
        <v>אספקה נכנסת</v>
      </c>
      <c r="F234" s="76" t="str">
        <f>INDEX(domain_ref!N:N,MATCH(D234,domain_ref!M:M,0))</f>
        <v>תהליכי בקרה וטיפול בפערים</v>
      </c>
      <c r="G234" s="76" t="str">
        <f t="shared" si="14"/>
        <v>2. אספקה נכנסת</v>
      </c>
      <c r="H234" s="76" t="str">
        <f t="shared" si="15"/>
        <v>2.21. תהליכי בקרה וטיפול בפערים</v>
      </c>
    </row>
    <row r="235" spans="1:8" ht="45">
      <c r="A235" s="215" t="s">
        <v>1544</v>
      </c>
      <c r="B235" s="216" t="s">
        <v>621</v>
      </c>
      <c r="C235" s="1" t="str">
        <f t="shared" si="16"/>
        <v>2.</v>
      </c>
      <c r="D235" s="1" t="s">
        <v>1539</v>
      </c>
      <c r="E235" s="19" t="str">
        <f>INDEX(domain_ref!N:N,MATCH(C235,domain_ref!M:M,0))</f>
        <v>אספקה נכנסת</v>
      </c>
      <c r="F235" s="76" t="str">
        <f>INDEX(domain_ref!N:N,MATCH(D235,domain_ref!M:M,0))</f>
        <v>תהליכי בקרה וטיפול בפערים</v>
      </c>
      <c r="G235" s="76" t="str">
        <f t="shared" si="14"/>
        <v>2. אספקה נכנסת</v>
      </c>
      <c r="H235" s="76" t="str">
        <f t="shared" si="15"/>
        <v>2.21. תהליכי בקרה וטיפול בפערים</v>
      </c>
    </row>
    <row r="236" spans="1:8" ht="45">
      <c r="A236" s="215" t="s">
        <v>1545</v>
      </c>
      <c r="B236" s="216" t="s">
        <v>622</v>
      </c>
      <c r="C236" s="1" t="str">
        <f t="shared" si="16"/>
        <v>2.</v>
      </c>
      <c r="D236" s="1" t="s">
        <v>1539</v>
      </c>
      <c r="E236" s="19" t="str">
        <f>INDEX(domain_ref!N:N,MATCH(C236,domain_ref!M:M,0))</f>
        <v>אספקה נכנסת</v>
      </c>
      <c r="F236" s="76" t="str">
        <f>INDEX(domain_ref!N:N,MATCH(D236,domain_ref!M:M,0))</f>
        <v>תהליכי בקרה וטיפול בפערים</v>
      </c>
      <c r="G236" s="76" t="str">
        <f t="shared" si="14"/>
        <v>2. אספקה נכנסת</v>
      </c>
      <c r="H236" s="76" t="str">
        <f t="shared" si="15"/>
        <v>2.21. תהליכי בקרה וטיפול בפערים</v>
      </c>
    </row>
    <row r="237" spans="1:8" ht="60">
      <c r="A237" s="215" t="s">
        <v>1546</v>
      </c>
      <c r="B237" s="216" t="s">
        <v>623</v>
      </c>
      <c r="C237" s="1" t="str">
        <f t="shared" si="16"/>
        <v>2.</v>
      </c>
      <c r="D237" s="1" t="s">
        <v>1546</v>
      </c>
      <c r="E237" s="19" t="str">
        <f>INDEX(domain_ref!N:N,MATCH(C237,domain_ref!M:M,0))</f>
        <v>אספקה נכנסת</v>
      </c>
      <c r="F237" s="76" t="str">
        <f>INDEX(domain_ref!N:N,MATCH(D237,domain_ref!M:M,0))</f>
        <v xml:space="preserve">תאום אספקה נכנסת באמצעות מערכת תיאום הספקה </v>
      </c>
      <c r="G237" s="76" t="str">
        <f t="shared" si="14"/>
        <v>2. אספקה נכנסת</v>
      </c>
      <c r="H237" s="76" t="str">
        <f t="shared" si="15"/>
        <v xml:space="preserve">2.22. תאום אספקה נכנסת באמצעות מערכת תיאום הספקה </v>
      </c>
    </row>
    <row r="238" spans="1:8" ht="60">
      <c r="A238" s="215" t="s">
        <v>1547</v>
      </c>
      <c r="B238" s="216" t="s">
        <v>624</v>
      </c>
      <c r="C238" s="1" t="str">
        <f t="shared" si="16"/>
        <v>2.</v>
      </c>
      <c r="D238" s="1" t="s">
        <v>1546</v>
      </c>
      <c r="E238" s="19" t="str">
        <f>INDEX(domain_ref!N:N,MATCH(C238,domain_ref!M:M,0))</f>
        <v>אספקה נכנסת</v>
      </c>
      <c r="F238" s="76" t="str">
        <f>INDEX(domain_ref!N:N,MATCH(D238,domain_ref!M:M,0))</f>
        <v xml:space="preserve">תאום אספקה נכנסת באמצעות מערכת תיאום הספקה </v>
      </c>
      <c r="G238" s="76" t="str">
        <f t="shared" si="14"/>
        <v>2. אספקה נכנסת</v>
      </c>
      <c r="H238" s="76" t="str">
        <f t="shared" si="15"/>
        <v xml:space="preserve">2.22. תאום אספקה נכנסת באמצעות מערכת תיאום הספקה </v>
      </c>
    </row>
    <row r="239" spans="1:8" ht="90">
      <c r="A239" s="215" t="s">
        <v>1548</v>
      </c>
      <c r="B239" s="216" t="s">
        <v>625</v>
      </c>
      <c r="C239" s="1" t="str">
        <f t="shared" si="16"/>
        <v>2.</v>
      </c>
      <c r="D239" s="1" t="s">
        <v>1546</v>
      </c>
      <c r="E239" s="19" t="str">
        <f>INDEX(domain_ref!N:N,MATCH(C239,domain_ref!M:M,0))</f>
        <v>אספקה נכנסת</v>
      </c>
      <c r="F239" s="76" t="str">
        <f>INDEX(domain_ref!N:N,MATCH(D239,domain_ref!M:M,0))</f>
        <v xml:space="preserve">תאום אספקה נכנסת באמצעות מערכת תיאום הספקה </v>
      </c>
      <c r="G239" s="76" t="str">
        <f t="shared" si="14"/>
        <v>2. אספקה נכנסת</v>
      </c>
      <c r="H239" s="76" t="str">
        <f t="shared" si="15"/>
        <v xml:space="preserve">2.22. תאום אספקה נכנסת באמצעות מערכת תיאום הספקה </v>
      </c>
    </row>
    <row r="240" spans="1:8" ht="60">
      <c r="A240" s="215" t="s">
        <v>1549</v>
      </c>
      <c r="B240" s="216" t="s">
        <v>626</v>
      </c>
      <c r="C240" s="1" t="str">
        <f t="shared" si="16"/>
        <v>2.</v>
      </c>
      <c r="D240" s="1" t="s">
        <v>1546</v>
      </c>
      <c r="E240" s="19" t="str">
        <f>INDEX(domain_ref!N:N,MATCH(C240,domain_ref!M:M,0))</f>
        <v>אספקה נכנסת</v>
      </c>
      <c r="F240" s="76" t="str">
        <f>INDEX(domain_ref!N:N,MATCH(D240,domain_ref!M:M,0))</f>
        <v xml:space="preserve">תאום אספקה נכנסת באמצעות מערכת תיאום הספקה </v>
      </c>
      <c r="G240" s="76" t="str">
        <f t="shared" si="14"/>
        <v>2. אספקה נכנסת</v>
      </c>
      <c r="H240" s="76" t="str">
        <f t="shared" si="15"/>
        <v xml:space="preserve">2.22. תאום אספקה נכנסת באמצעות מערכת תיאום הספקה </v>
      </c>
    </row>
    <row r="241" spans="1:8" ht="60">
      <c r="A241" s="215" t="s">
        <v>1550</v>
      </c>
      <c r="B241" s="216" t="s">
        <v>627</v>
      </c>
      <c r="C241" s="1" t="str">
        <f t="shared" si="16"/>
        <v>2.</v>
      </c>
      <c r="D241" s="1" t="s">
        <v>1546</v>
      </c>
      <c r="E241" s="19" t="str">
        <f>INDEX(domain_ref!N:N,MATCH(C241,domain_ref!M:M,0))</f>
        <v>אספקה נכנסת</v>
      </c>
      <c r="F241" s="76" t="str">
        <f>INDEX(domain_ref!N:N,MATCH(D241,domain_ref!M:M,0))</f>
        <v xml:space="preserve">תאום אספקה נכנסת באמצעות מערכת תיאום הספקה </v>
      </c>
      <c r="G241" s="76" t="str">
        <f t="shared" si="14"/>
        <v>2. אספקה נכנסת</v>
      </c>
      <c r="H241" s="76" t="str">
        <f t="shared" si="15"/>
        <v xml:space="preserve">2.22. תאום אספקה נכנסת באמצעות מערכת תיאום הספקה </v>
      </c>
    </row>
    <row r="242" spans="1:8" ht="60">
      <c r="A242" s="215" t="s">
        <v>1551</v>
      </c>
      <c r="B242" s="216" t="s">
        <v>628</v>
      </c>
      <c r="C242" s="1" t="str">
        <f t="shared" si="16"/>
        <v>2.</v>
      </c>
      <c r="D242" s="1" t="s">
        <v>1546</v>
      </c>
      <c r="E242" s="19" t="str">
        <f>INDEX(domain_ref!N:N,MATCH(C242,domain_ref!M:M,0))</f>
        <v>אספקה נכנסת</v>
      </c>
      <c r="F242" s="76" t="str">
        <f>INDEX(domain_ref!N:N,MATCH(D242,domain_ref!M:M,0))</f>
        <v xml:space="preserve">תאום אספקה נכנסת באמצעות מערכת תיאום הספקה </v>
      </c>
      <c r="G242" s="76" t="str">
        <f t="shared" si="14"/>
        <v>2. אספקה נכנסת</v>
      </c>
      <c r="H242" s="76" t="str">
        <f t="shared" si="15"/>
        <v xml:space="preserve">2.22. תאום אספקה נכנסת באמצעות מערכת תיאום הספקה </v>
      </c>
    </row>
    <row r="243" spans="1:8" ht="75">
      <c r="A243" s="215" t="s">
        <v>1552</v>
      </c>
      <c r="B243" s="216" t="s">
        <v>629</v>
      </c>
      <c r="C243" s="1" t="str">
        <f t="shared" si="16"/>
        <v>2.</v>
      </c>
      <c r="D243" s="1" t="s">
        <v>1546</v>
      </c>
      <c r="E243" s="19" t="str">
        <f>INDEX(domain_ref!N:N,MATCH(C243,domain_ref!M:M,0))</f>
        <v>אספקה נכנסת</v>
      </c>
      <c r="F243" s="76" t="str">
        <f>INDEX(domain_ref!N:N,MATCH(D243,domain_ref!M:M,0))</f>
        <v xml:space="preserve">תאום אספקה נכנסת באמצעות מערכת תיאום הספקה </v>
      </c>
      <c r="G243" s="76" t="str">
        <f t="shared" si="14"/>
        <v>2. אספקה נכנסת</v>
      </c>
      <c r="H243" s="76" t="str">
        <f t="shared" si="15"/>
        <v xml:space="preserve">2.22. תאום אספקה נכנסת באמצעות מערכת תיאום הספקה </v>
      </c>
    </row>
    <row r="244" spans="1:8" ht="90">
      <c r="A244" s="215" t="s">
        <v>1553</v>
      </c>
      <c r="B244" s="216" t="s">
        <v>630</v>
      </c>
      <c r="C244" s="1" t="str">
        <f t="shared" si="16"/>
        <v>2.</v>
      </c>
      <c r="D244" s="1" t="s">
        <v>1546</v>
      </c>
      <c r="E244" s="19" t="str">
        <f>INDEX(domain_ref!N:N,MATCH(C244,domain_ref!M:M,0))</f>
        <v>אספקה נכנסת</v>
      </c>
      <c r="F244" s="76" t="str">
        <f>INDEX(domain_ref!N:N,MATCH(D244,domain_ref!M:M,0))</f>
        <v xml:space="preserve">תאום אספקה נכנסת באמצעות מערכת תיאום הספקה </v>
      </c>
      <c r="G244" s="76" t="str">
        <f t="shared" si="14"/>
        <v>2. אספקה נכנסת</v>
      </c>
      <c r="H244" s="76" t="str">
        <f t="shared" si="15"/>
        <v xml:space="preserve">2.22. תאום אספקה נכנסת באמצעות מערכת תיאום הספקה </v>
      </c>
    </row>
    <row r="245" spans="1:8" ht="75">
      <c r="A245" s="215" t="s">
        <v>1554</v>
      </c>
      <c r="B245" s="216" t="s">
        <v>631</v>
      </c>
      <c r="C245" s="1" t="str">
        <f t="shared" si="16"/>
        <v>2.</v>
      </c>
      <c r="D245" s="1" t="s">
        <v>1546</v>
      </c>
      <c r="E245" s="19" t="str">
        <f>INDEX(domain_ref!N:N,MATCH(C245,domain_ref!M:M,0))</f>
        <v>אספקה נכנסת</v>
      </c>
      <c r="F245" s="76" t="str">
        <f>INDEX(domain_ref!N:N,MATCH(D245,domain_ref!M:M,0))</f>
        <v xml:space="preserve">תאום אספקה נכנסת באמצעות מערכת תיאום הספקה </v>
      </c>
      <c r="G245" s="76" t="str">
        <f t="shared" si="14"/>
        <v>2. אספקה נכנסת</v>
      </c>
      <c r="H245" s="76" t="str">
        <f t="shared" si="15"/>
        <v xml:space="preserve">2.22. תאום אספקה נכנסת באמצעות מערכת תיאום הספקה </v>
      </c>
    </row>
    <row r="246" spans="1:8" ht="15">
      <c r="A246" s="215" t="s">
        <v>1555</v>
      </c>
      <c r="B246" s="216" t="s">
        <v>632</v>
      </c>
      <c r="C246" s="1" t="str">
        <f t="shared" si="16"/>
        <v>3.</v>
      </c>
      <c r="D246" s="1" t="str">
        <f t="shared" si="17" ref="D246:D267">LEFT(A246,4)</f>
        <v>3.</v>
      </c>
      <c r="E246" s="19" t="str">
        <f>INDEX(domain_ref!N:N,MATCH(C246,domain_ref!M:M,0))</f>
        <v>אחסון</v>
      </c>
      <c r="F246" s="76" t="str">
        <f>INDEX(domain_ref!N:N,MATCH(D246,domain_ref!M:M,0))</f>
        <v>אחסון</v>
      </c>
      <c r="G246" s="76" t="str">
        <f t="shared" si="14"/>
        <v>3. אחסון</v>
      </c>
      <c r="H246" s="76" t="str">
        <f t="shared" si="15"/>
        <v>3. אחסון</v>
      </c>
    </row>
    <row r="247" spans="1:8" ht="15">
      <c r="A247" s="215" t="s">
        <v>1556</v>
      </c>
      <c r="B247" s="216" t="s">
        <v>633</v>
      </c>
      <c r="C247" s="1" t="str">
        <f t="shared" si="16"/>
        <v>3.</v>
      </c>
      <c r="D247" s="1" t="str">
        <f t="shared" si="17"/>
        <v>3.1.</v>
      </c>
      <c r="E247" s="19" t="str">
        <f>INDEX(domain_ref!N:N,MATCH(C247,domain_ref!M:M,0))</f>
        <v>אחסון</v>
      </c>
      <c r="F247" s="76" t="str">
        <f>INDEX(domain_ref!N:N,MATCH(D247,domain_ref!M:M,0))</f>
        <v>אלגוריתם אחסון</v>
      </c>
      <c r="G247" s="76" t="str">
        <f t="shared" si="14"/>
        <v>3. אחסון</v>
      </c>
      <c r="H247" s="76" t="str">
        <f t="shared" si="15"/>
        <v>3.1. אלגוריתם אחסון</v>
      </c>
    </row>
    <row r="248" spans="1:8" ht="75">
      <c r="A248" s="215" t="s">
        <v>1557</v>
      </c>
      <c r="B248" s="216" t="s">
        <v>634</v>
      </c>
      <c r="C248" s="1" t="str">
        <f t="shared" si="16"/>
        <v>3.</v>
      </c>
      <c r="D248" s="1" t="str">
        <f t="shared" si="17"/>
        <v>3.1.</v>
      </c>
      <c r="E248" s="19" t="str">
        <f>INDEX(domain_ref!N:N,MATCH(C248,domain_ref!M:M,0))</f>
        <v>אחסון</v>
      </c>
      <c r="F248" s="76" t="str">
        <f>INDEX(domain_ref!N:N,MATCH(D248,domain_ref!M:M,0))</f>
        <v>אלגוריתם אחסון</v>
      </c>
      <c r="G248" s="76" t="str">
        <f t="shared" si="14"/>
        <v>3. אחסון</v>
      </c>
      <c r="H248" s="76" t="str">
        <f t="shared" si="15"/>
        <v>3.1. אלגוריתם אחסון</v>
      </c>
    </row>
    <row r="249" spans="1:8" ht="30">
      <c r="A249" s="215" t="s">
        <v>1558</v>
      </c>
      <c r="B249" s="216" t="s">
        <v>635</v>
      </c>
      <c r="C249" s="1" t="str">
        <f t="shared" si="16"/>
        <v>3.</v>
      </c>
      <c r="D249" s="1" t="str">
        <f t="shared" si="17"/>
        <v>3.1.</v>
      </c>
      <c r="E249" s="19" t="str">
        <f>INDEX(domain_ref!N:N,MATCH(C249,domain_ref!M:M,0))</f>
        <v>אחסון</v>
      </c>
      <c r="F249" s="76" t="str">
        <f>INDEX(domain_ref!N:N,MATCH(D249,domain_ref!M:M,0))</f>
        <v>אלגוריתם אחסון</v>
      </c>
      <c r="G249" s="76" t="str">
        <f t="shared" si="14"/>
        <v>3. אחסון</v>
      </c>
      <c r="H249" s="76" t="str">
        <f t="shared" si="15"/>
        <v>3.1. אלגוריתם אחסון</v>
      </c>
    </row>
    <row r="250" spans="1:8" ht="30">
      <c r="A250" s="215" t="s">
        <v>1559</v>
      </c>
      <c r="B250" s="216" t="s">
        <v>636</v>
      </c>
      <c r="C250" s="1" t="str">
        <f t="shared" si="16"/>
        <v>3.</v>
      </c>
      <c r="D250" s="1" t="str">
        <f t="shared" si="17"/>
        <v>3.1.</v>
      </c>
      <c r="E250" s="19" t="str">
        <f>INDEX(domain_ref!N:N,MATCH(C250,domain_ref!M:M,0))</f>
        <v>אחסון</v>
      </c>
      <c r="F250" s="76" t="str">
        <f>INDEX(domain_ref!N:N,MATCH(D250,domain_ref!M:M,0))</f>
        <v>אלגוריתם אחסון</v>
      </c>
      <c r="G250" s="76" t="str">
        <f t="shared" si="14"/>
        <v>3. אחסון</v>
      </c>
      <c r="H250" s="76" t="str">
        <f t="shared" si="15"/>
        <v>3.1. אלגוריתם אחסון</v>
      </c>
    </row>
    <row r="251" spans="1:8" ht="30">
      <c r="A251" s="215" t="s">
        <v>1560</v>
      </c>
      <c r="B251" s="216" t="s">
        <v>637</v>
      </c>
      <c r="C251" s="1" t="str">
        <f t="shared" si="16"/>
        <v>3.</v>
      </c>
      <c r="D251" s="1" t="str">
        <f t="shared" si="17"/>
        <v>3.1.</v>
      </c>
      <c r="E251" s="19" t="str">
        <f>INDEX(domain_ref!N:N,MATCH(C251,domain_ref!M:M,0))</f>
        <v>אחסון</v>
      </c>
      <c r="F251" s="76" t="str">
        <f>INDEX(domain_ref!N:N,MATCH(D251,domain_ref!M:M,0))</f>
        <v>אלגוריתם אחסון</v>
      </c>
      <c r="G251" s="76" t="str">
        <f t="shared" si="14"/>
        <v>3. אחסון</v>
      </c>
      <c r="H251" s="76" t="str">
        <f t="shared" si="15"/>
        <v>3.1. אלגוריתם אחסון</v>
      </c>
    </row>
    <row r="252" spans="1:8" ht="45">
      <c r="A252" s="215" t="s">
        <v>1561</v>
      </c>
      <c r="B252" s="216" t="s">
        <v>638</v>
      </c>
      <c r="C252" s="1" t="str">
        <f t="shared" si="16"/>
        <v>3.</v>
      </c>
      <c r="D252" s="1" t="str">
        <f t="shared" si="17"/>
        <v>3.1.</v>
      </c>
      <c r="E252" s="19" t="str">
        <f>INDEX(domain_ref!N:N,MATCH(C252,domain_ref!M:M,0))</f>
        <v>אחסון</v>
      </c>
      <c r="F252" s="76" t="str">
        <f>INDEX(domain_ref!N:N,MATCH(D252,domain_ref!M:M,0))</f>
        <v>אלגוריתם אחסון</v>
      </c>
      <c r="G252" s="76" t="str">
        <f t="shared" si="14"/>
        <v>3. אחסון</v>
      </c>
      <c r="H252" s="76" t="str">
        <f t="shared" si="15"/>
        <v>3.1. אלגוריתם אחסון</v>
      </c>
    </row>
    <row r="253" spans="1:8" ht="30">
      <c r="A253" s="215" t="s">
        <v>1562</v>
      </c>
      <c r="B253" s="216" t="s">
        <v>639</v>
      </c>
      <c r="C253" s="1" t="str">
        <f t="shared" si="16"/>
        <v>3.</v>
      </c>
      <c r="D253" s="1" t="str">
        <f t="shared" si="17"/>
        <v>3.1.</v>
      </c>
      <c r="E253" s="19" t="str">
        <f>INDEX(domain_ref!N:N,MATCH(C253,domain_ref!M:M,0))</f>
        <v>אחסון</v>
      </c>
      <c r="F253" s="76" t="str">
        <f>INDEX(domain_ref!N:N,MATCH(D253,domain_ref!M:M,0))</f>
        <v>אלגוריתם אחסון</v>
      </c>
      <c r="G253" s="76" t="str">
        <f t="shared" si="14"/>
        <v>3. אחסון</v>
      </c>
      <c r="H253" s="76" t="str">
        <f t="shared" si="15"/>
        <v>3.1. אלגוריתם אחסון</v>
      </c>
    </row>
    <row r="254" spans="1:8" ht="30">
      <c r="A254" s="215" t="s">
        <v>1563</v>
      </c>
      <c r="B254" s="216" t="s">
        <v>640</v>
      </c>
      <c r="C254" s="1" t="str">
        <f t="shared" si="16"/>
        <v>3.</v>
      </c>
      <c r="D254" s="1" t="str">
        <f t="shared" si="17"/>
        <v>3.1.</v>
      </c>
      <c r="E254" s="19" t="str">
        <f>INDEX(domain_ref!N:N,MATCH(C254,domain_ref!M:M,0))</f>
        <v>אחסון</v>
      </c>
      <c r="F254" s="76" t="str">
        <f>INDEX(domain_ref!N:N,MATCH(D254,domain_ref!M:M,0))</f>
        <v>אלגוריתם אחסון</v>
      </c>
      <c r="G254" s="76" t="str">
        <f t="shared" si="14"/>
        <v>3. אחסון</v>
      </c>
      <c r="H254" s="76" t="str">
        <f t="shared" si="15"/>
        <v>3.1. אלגוריתם אחסון</v>
      </c>
    </row>
    <row r="255" spans="1:8" ht="15">
      <c r="A255" s="215" t="s">
        <v>1564</v>
      </c>
      <c r="B255" s="216" t="s">
        <v>641</v>
      </c>
      <c r="C255" s="1" t="str">
        <f t="shared" si="16"/>
        <v>3.</v>
      </c>
      <c r="D255" s="1" t="str">
        <f t="shared" si="17"/>
        <v>3.1.</v>
      </c>
      <c r="E255" s="19" t="str">
        <f>INDEX(domain_ref!N:N,MATCH(C255,domain_ref!M:M,0))</f>
        <v>אחסון</v>
      </c>
      <c r="F255" s="76" t="str">
        <f>INDEX(domain_ref!N:N,MATCH(D255,domain_ref!M:M,0))</f>
        <v>אלגוריתם אחסון</v>
      </c>
      <c r="G255" s="76" t="str">
        <f t="shared" si="14"/>
        <v>3. אחסון</v>
      </c>
      <c r="H255" s="76" t="str">
        <f t="shared" si="15"/>
        <v>3.1. אלגוריתם אחסון</v>
      </c>
    </row>
    <row r="256" spans="1:8" ht="15">
      <c r="A256" s="215" t="s">
        <v>1565</v>
      </c>
      <c r="B256" s="216" t="s">
        <v>642</v>
      </c>
      <c r="C256" s="1" t="str">
        <f t="shared" si="16"/>
        <v>3.</v>
      </c>
      <c r="D256" s="1" t="str">
        <f t="shared" si="17"/>
        <v>3.1.</v>
      </c>
      <c r="E256" s="19" t="str">
        <f>INDEX(domain_ref!N:N,MATCH(C256,domain_ref!M:M,0))</f>
        <v>אחסון</v>
      </c>
      <c r="F256" s="76" t="str">
        <f>INDEX(domain_ref!N:N,MATCH(D256,domain_ref!M:M,0))</f>
        <v>אלגוריתם אחסון</v>
      </c>
      <c r="G256" s="76" t="str">
        <f t="shared" si="14"/>
        <v>3. אחסון</v>
      </c>
      <c r="H256" s="76" t="str">
        <f t="shared" si="15"/>
        <v>3.1. אלגוריתם אחסון</v>
      </c>
    </row>
    <row r="257" spans="1:8" ht="30">
      <c r="A257" s="215" t="s">
        <v>1566</v>
      </c>
      <c r="B257" s="216" t="s">
        <v>643</v>
      </c>
      <c r="C257" s="1" t="str">
        <f t="shared" si="16"/>
        <v>3.</v>
      </c>
      <c r="D257" s="1" t="str">
        <f t="shared" si="17"/>
        <v>3.1.</v>
      </c>
      <c r="E257" s="19" t="str">
        <f>INDEX(domain_ref!N:N,MATCH(C257,domain_ref!M:M,0))</f>
        <v>אחסון</v>
      </c>
      <c r="F257" s="76" t="str">
        <f>INDEX(domain_ref!N:N,MATCH(D257,domain_ref!M:M,0))</f>
        <v>אלגוריתם אחסון</v>
      </c>
      <c r="G257" s="76" t="str">
        <f t="shared" si="14"/>
        <v>3. אחסון</v>
      </c>
      <c r="H257" s="76" t="str">
        <f t="shared" si="15"/>
        <v>3.1. אלגוריתם אחסון</v>
      </c>
    </row>
    <row r="258" spans="1:8" ht="15">
      <c r="A258" s="215" t="s">
        <v>1567</v>
      </c>
      <c r="B258" s="216" t="s">
        <v>644</v>
      </c>
      <c r="C258" s="1" t="str">
        <f t="shared" si="16"/>
        <v>3.</v>
      </c>
      <c r="D258" s="1" t="str">
        <f t="shared" si="17"/>
        <v>3.1.</v>
      </c>
      <c r="E258" s="19" t="str">
        <f>INDEX(domain_ref!N:N,MATCH(C258,domain_ref!M:M,0))</f>
        <v>אחסון</v>
      </c>
      <c r="F258" s="76" t="str">
        <f>INDEX(domain_ref!N:N,MATCH(D258,domain_ref!M:M,0))</f>
        <v>אלגוריתם אחסון</v>
      </c>
      <c r="G258" s="76" t="str">
        <f t="shared" si="14"/>
        <v>3. אחסון</v>
      </c>
      <c r="H258" s="76" t="str">
        <f t="shared" si="15"/>
        <v>3.1. אלגוריתם אחסון</v>
      </c>
    </row>
    <row r="259" spans="1:8" ht="30">
      <c r="A259" s="215" t="s">
        <v>1568</v>
      </c>
      <c r="B259" s="216" t="s">
        <v>645</v>
      </c>
      <c r="C259" s="1" t="str">
        <f t="shared" si="16"/>
        <v>3.</v>
      </c>
      <c r="D259" s="1" t="str">
        <f t="shared" si="17"/>
        <v>3.1.</v>
      </c>
      <c r="E259" s="19" t="str">
        <f>INDEX(domain_ref!N:N,MATCH(C259,domain_ref!M:M,0))</f>
        <v>אחסון</v>
      </c>
      <c r="F259" s="76" t="str">
        <f>INDEX(domain_ref!N:N,MATCH(D259,domain_ref!M:M,0))</f>
        <v>אלגוריתם אחסון</v>
      </c>
      <c r="G259" s="76" t="str">
        <f t="shared" si="18" ref="G259:G322">C259&amp;" "&amp;E259</f>
        <v>3. אחסון</v>
      </c>
      <c r="H259" s="76" t="str">
        <f t="shared" si="19" ref="H259:H322">D259&amp;" "&amp;F259</f>
        <v>3.1. אלגוריתם אחסון</v>
      </c>
    </row>
    <row r="260" spans="1:8" ht="30">
      <c r="A260" s="215" t="s">
        <v>1569</v>
      </c>
      <c r="B260" s="216" t="s">
        <v>646</v>
      </c>
      <c r="C260" s="1" t="str">
        <f t="shared" si="16"/>
        <v>3.</v>
      </c>
      <c r="D260" s="1" t="str">
        <f t="shared" si="17"/>
        <v>3.1.</v>
      </c>
      <c r="E260" s="19" t="str">
        <f>INDEX(domain_ref!N:N,MATCH(C260,domain_ref!M:M,0))</f>
        <v>אחסון</v>
      </c>
      <c r="F260" s="76" t="str">
        <f>INDEX(domain_ref!N:N,MATCH(D260,domain_ref!M:M,0))</f>
        <v>אלגוריתם אחסון</v>
      </c>
      <c r="G260" s="76" t="str">
        <f t="shared" si="18"/>
        <v>3. אחסון</v>
      </c>
      <c r="H260" s="76" t="str">
        <f t="shared" si="19"/>
        <v>3.1. אלגוריתם אחסון</v>
      </c>
    </row>
    <row r="261" spans="1:8" ht="15">
      <c r="A261" s="215" t="s">
        <v>1570</v>
      </c>
      <c r="B261" s="216" t="s">
        <v>647</v>
      </c>
      <c r="C261" s="1" t="str">
        <f t="shared" si="16"/>
        <v>3.</v>
      </c>
      <c r="D261" s="1" t="str">
        <f t="shared" si="17"/>
        <v>3.1.</v>
      </c>
      <c r="E261" s="19" t="str">
        <f>INDEX(domain_ref!N:N,MATCH(C261,domain_ref!M:M,0))</f>
        <v>אחסון</v>
      </c>
      <c r="F261" s="76" t="str">
        <f>INDEX(domain_ref!N:N,MATCH(D261,domain_ref!M:M,0))</f>
        <v>אלגוריתם אחסון</v>
      </c>
      <c r="G261" s="76" t="str">
        <f t="shared" si="18"/>
        <v>3. אחסון</v>
      </c>
      <c r="H261" s="76" t="str">
        <f t="shared" si="19"/>
        <v>3.1. אלגוריתם אחסון</v>
      </c>
    </row>
    <row r="262" spans="1:8" ht="15">
      <c r="A262" s="215" t="s">
        <v>1571</v>
      </c>
      <c r="B262" s="216" t="s">
        <v>648</v>
      </c>
      <c r="C262" s="1" t="str">
        <f t="shared" si="16"/>
        <v>3.</v>
      </c>
      <c r="D262" s="1" t="str">
        <f t="shared" si="17"/>
        <v>3.1.</v>
      </c>
      <c r="E262" s="19" t="str">
        <f>INDEX(domain_ref!N:N,MATCH(C262,domain_ref!M:M,0))</f>
        <v>אחסון</v>
      </c>
      <c r="F262" s="76" t="str">
        <f>INDEX(domain_ref!N:N,MATCH(D262,domain_ref!M:M,0))</f>
        <v>אלגוריתם אחסון</v>
      </c>
      <c r="G262" s="76" t="str">
        <f t="shared" si="18"/>
        <v>3. אחסון</v>
      </c>
      <c r="H262" s="76" t="str">
        <f t="shared" si="19"/>
        <v>3.1. אלגוריתם אחסון</v>
      </c>
    </row>
    <row r="263" spans="1:8" ht="30">
      <c r="A263" s="215" t="s">
        <v>1572</v>
      </c>
      <c r="B263" s="216" t="s">
        <v>649</v>
      </c>
      <c r="C263" s="1" t="str">
        <f t="shared" si="16"/>
        <v>3.</v>
      </c>
      <c r="D263" s="1" t="str">
        <f t="shared" si="17"/>
        <v>3.1.</v>
      </c>
      <c r="E263" s="19" t="str">
        <f>INDEX(domain_ref!N:N,MATCH(C263,domain_ref!M:M,0))</f>
        <v>אחסון</v>
      </c>
      <c r="F263" s="76" t="str">
        <f>INDEX(domain_ref!N:N,MATCH(D263,domain_ref!M:M,0))</f>
        <v>אלגוריתם אחסון</v>
      </c>
      <c r="G263" s="76" t="str">
        <f t="shared" si="18"/>
        <v>3. אחסון</v>
      </c>
      <c r="H263" s="76" t="str">
        <f t="shared" si="19"/>
        <v>3.1. אלגוריתם אחסון</v>
      </c>
    </row>
    <row r="264" spans="1:8" ht="45">
      <c r="A264" s="215" t="s">
        <v>1573</v>
      </c>
      <c r="B264" s="216" t="s">
        <v>650</v>
      </c>
      <c r="C264" s="1" t="str">
        <f t="shared" si="16"/>
        <v>3.</v>
      </c>
      <c r="D264" s="1" t="str">
        <f t="shared" si="17"/>
        <v>3.1.</v>
      </c>
      <c r="E264" s="19" t="str">
        <f>INDEX(domain_ref!N:N,MATCH(C264,domain_ref!M:M,0))</f>
        <v>אחסון</v>
      </c>
      <c r="F264" s="76" t="str">
        <f>INDEX(domain_ref!N:N,MATCH(D264,domain_ref!M:M,0))</f>
        <v>אלגוריתם אחסון</v>
      </c>
      <c r="G264" s="76" t="str">
        <f t="shared" si="18"/>
        <v>3. אחסון</v>
      </c>
      <c r="H264" s="76" t="str">
        <f t="shared" si="19"/>
        <v>3.1. אלגוריתם אחסון</v>
      </c>
    </row>
    <row r="265" spans="1:8" ht="45">
      <c r="A265" s="215" t="s">
        <v>1574</v>
      </c>
      <c r="B265" s="216" t="s">
        <v>651</v>
      </c>
      <c r="C265" s="1" t="str">
        <f t="shared" si="16"/>
        <v>3.</v>
      </c>
      <c r="D265" s="1" t="str">
        <f t="shared" si="17"/>
        <v>3.1.</v>
      </c>
      <c r="E265" s="19" t="str">
        <f>INDEX(domain_ref!N:N,MATCH(C265,domain_ref!M:M,0))</f>
        <v>אחסון</v>
      </c>
      <c r="F265" s="76" t="str">
        <f>INDEX(domain_ref!N:N,MATCH(D265,domain_ref!M:M,0))</f>
        <v>אלגוריתם אחסון</v>
      </c>
      <c r="G265" s="76" t="str">
        <f t="shared" si="18"/>
        <v>3. אחסון</v>
      </c>
      <c r="H265" s="76" t="str">
        <f t="shared" si="19"/>
        <v>3.1. אלגוריתם אחסון</v>
      </c>
    </row>
    <row r="266" spans="1:8" ht="120">
      <c r="A266" s="215" t="s">
        <v>1575</v>
      </c>
      <c r="B266" s="216" t="s">
        <v>652</v>
      </c>
      <c r="C266" s="1" t="str">
        <f t="shared" si="16"/>
        <v>3.</v>
      </c>
      <c r="D266" s="1" t="str">
        <f t="shared" si="17"/>
        <v>3.1.</v>
      </c>
      <c r="E266" s="19" t="str">
        <f>INDEX(domain_ref!N:N,MATCH(C266,domain_ref!M:M,0))</f>
        <v>אחסון</v>
      </c>
      <c r="F266" s="76" t="str">
        <f>INDEX(domain_ref!N:N,MATCH(D266,domain_ref!M:M,0))</f>
        <v>אלגוריתם אחסון</v>
      </c>
      <c r="G266" s="76" t="str">
        <f t="shared" si="18"/>
        <v>3. אחסון</v>
      </c>
      <c r="H266" s="76" t="str">
        <f t="shared" si="19"/>
        <v>3.1. אלגוריתם אחסון</v>
      </c>
    </row>
    <row r="267" spans="1:8" ht="45">
      <c r="A267" s="215" t="s">
        <v>1576</v>
      </c>
      <c r="B267" s="216" t="s">
        <v>653</v>
      </c>
      <c r="C267" s="1" t="str">
        <f t="shared" si="16"/>
        <v>3.</v>
      </c>
      <c r="D267" s="1" t="str">
        <f t="shared" si="17"/>
        <v>3.1.</v>
      </c>
      <c r="E267" s="19" t="str">
        <f>INDEX(domain_ref!N:N,MATCH(C267,domain_ref!M:M,0))</f>
        <v>אחסון</v>
      </c>
      <c r="F267" s="76" t="str">
        <f>INDEX(domain_ref!N:N,MATCH(D267,domain_ref!M:M,0))</f>
        <v>אלגוריתם אחסון</v>
      </c>
      <c r="G267" s="76" t="str">
        <f t="shared" si="18"/>
        <v>3. אחסון</v>
      </c>
      <c r="H267" s="76" t="str">
        <f t="shared" si="19"/>
        <v>3.1. אלגוריתם אחסון</v>
      </c>
    </row>
    <row r="268" spans="1:8" ht="60">
      <c r="A268" s="215" t="s">
        <v>1577</v>
      </c>
      <c r="B268" s="216" t="s">
        <v>654</v>
      </c>
      <c r="C268" s="1" t="str">
        <f t="shared" si="20" ref="C268:C331">LEFT(A268,2)</f>
        <v>3.</v>
      </c>
      <c r="D268" s="1" t="str">
        <f t="shared" si="21" ref="D268:D331">LEFT(A268,4)</f>
        <v>3.1.</v>
      </c>
      <c r="E268" s="19" t="str">
        <f>INDEX(domain_ref!N:N,MATCH(C268,domain_ref!M:M,0))</f>
        <v>אחסון</v>
      </c>
      <c r="F268" s="76" t="str">
        <f>INDEX(domain_ref!N:N,MATCH(D268,domain_ref!M:M,0))</f>
        <v>אלגוריתם אחסון</v>
      </c>
      <c r="G268" s="76" t="str">
        <f t="shared" si="18"/>
        <v>3. אחסון</v>
      </c>
      <c r="H268" s="76" t="str">
        <f t="shared" si="19"/>
        <v>3.1. אלגוריתם אחסון</v>
      </c>
    </row>
    <row r="269" spans="1:8" ht="30">
      <c r="A269" s="215" t="s">
        <v>1578</v>
      </c>
      <c r="B269" s="216" t="s">
        <v>655</v>
      </c>
      <c r="C269" s="1" t="str">
        <f t="shared" si="20"/>
        <v>3.</v>
      </c>
      <c r="D269" s="1" t="str">
        <f t="shared" si="21"/>
        <v>3.1.</v>
      </c>
      <c r="E269" s="19" t="str">
        <f>INDEX(domain_ref!N:N,MATCH(C269,domain_ref!M:M,0))</f>
        <v>אחסון</v>
      </c>
      <c r="F269" s="76" t="str">
        <f>INDEX(domain_ref!N:N,MATCH(D269,domain_ref!M:M,0))</f>
        <v>אלגוריתם אחסון</v>
      </c>
      <c r="G269" s="76" t="str">
        <f t="shared" si="18"/>
        <v>3. אחסון</v>
      </c>
      <c r="H269" s="76" t="str">
        <f t="shared" si="19"/>
        <v>3.1. אלגוריתם אחסון</v>
      </c>
    </row>
    <row r="270" spans="1:8" ht="30">
      <c r="A270" s="215" t="s">
        <v>1579</v>
      </c>
      <c r="B270" s="216" t="s">
        <v>656</v>
      </c>
      <c r="C270" s="1" t="str">
        <f t="shared" si="20"/>
        <v>3.</v>
      </c>
      <c r="D270" s="1" t="str">
        <f t="shared" si="21"/>
        <v>3.1.</v>
      </c>
      <c r="E270" s="19" t="str">
        <f>INDEX(domain_ref!N:N,MATCH(C270,domain_ref!M:M,0))</f>
        <v>אחסון</v>
      </c>
      <c r="F270" s="76" t="str">
        <f>INDEX(domain_ref!N:N,MATCH(D270,domain_ref!M:M,0))</f>
        <v>אלגוריתם אחסון</v>
      </c>
      <c r="G270" s="76" t="str">
        <f t="shared" si="18"/>
        <v>3. אחסון</v>
      </c>
      <c r="H270" s="76" t="str">
        <f t="shared" si="19"/>
        <v>3.1. אלגוריתם אחסון</v>
      </c>
    </row>
    <row r="271" spans="1:8" ht="60">
      <c r="A271" s="215" t="s">
        <v>1580</v>
      </c>
      <c r="B271" s="216" t="s">
        <v>657</v>
      </c>
      <c r="C271" s="1" t="str">
        <f t="shared" si="20"/>
        <v>3.</v>
      </c>
      <c r="D271" s="1" t="str">
        <f t="shared" si="21"/>
        <v>3.2.</v>
      </c>
      <c r="E271" s="19" t="str">
        <f>INDEX(domain_ref!N:N,MATCH(C271,domain_ref!M:M,0))</f>
        <v>אחסון</v>
      </c>
      <c r="F271" s="76" t="str">
        <f>INDEX(domain_ref!N:N,MATCH(D271,domain_ref!M:M,0))</f>
        <v>אחסון משטחים (משטח שלם או חלקי) למחסן קונבנציונלי</v>
      </c>
      <c r="G271" s="76" t="str">
        <f t="shared" si="18"/>
        <v>3. אחסון</v>
      </c>
      <c r="H271" s="76" t="str">
        <f t="shared" si="19"/>
        <v>3.2. אחסון משטחים (משטח שלם או חלקי) למחסן קונבנציונלי</v>
      </c>
    </row>
    <row r="272" spans="1:8" ht="60">
      <c r="A272" s="215" t="s">
        <v>1581</v>
      </c>
      <c r="B272" s="216" t="s">
        <v>658</v>
      </c>
      <c r="C272" s="1" t="str">
        <f t="shared" si="20"/>
        <v>3.</v>
      </c>
      <c r="D272" s="1" t="str">
        <f t="shared" si="21"/>
        <v>3.2.</v>
      </c>
      <c r="E272" s="19" t="str">
        <f>INDEX(domain_ref!N:N,MATCH(C272,domain_ref!M:M,0))</f>
        <v>אחסון</v>
      </c>
      <c r="F272" s="76" t="str">
        <f>INDEX(domain_ref!N:N,MATCH(D272,domain_ref!M:M,0))</f>
        <v>אחסון משטחים (משטח שלם או חלקי) למחסן קונבנציונלי</v>
      </c>
      <c r="G272" s="76" t="str">
        <f t="shared" si="18"/>
        <v>3. אחסון</v>
      </c>
      <c r="H272" s="76" t="str">
        <f t="shared" si="19"/>
        <v>3.2. אחסון משטחים (משטח שלם או חלקי) למחסן קונבנציונלי</v>
      </c>
    </row>
    <row r="273" spans="1:8" ht="60">
      <c r="A273" s="215" t="s">
        <v>1582</v>
      </c>
      <c r="B273" s="216" t="s">
        <v>659</v>
      </c>
      <c r="C273" s="1" t="str">
        <f t="shared" si="20"/>
        <v>3.</v>
      </c>
      <c r="D273" s="1" t="str">
        <f t="shared" si="21"/>
        <v>3.2.</v>
      </c>
      <c r="E273" s="19" t="str">
        <f>INDEX(domain_ref!N:N,MATCH(C273,domain_ref!M:M,0))</f>
        <v>אחסון</v>
      </c>
      <c r="F273" s="76" t="str">
        <f>INDEX(domain_ref!N:N,MATCH(D273,domain_ref!M:M,0))</f>
        <v>אחסון משטחים (משטח שלם או חלקי) למחסן קונבנציונלי</v>
      </c>
      <c r="G273" s="76" t="str">
        <f t="shared" si="18"/>
        <v>3. אחסון</v>
      </c>
      <c r="H273" s="76" t="str">
        <f t="shared" si="19"/>
        <v>3.2. אחסון משטחים (משטח שלם או חלקי) למחסן קונבנציונלי</v>
      </c>
    </row>
    <row r="274" spans="1:8" ht="60">
      <c r="A274" s="215" t="s">
        <v>1583</v>
      </c>
      <c r="B274" s="216" t="s">
        <v>660</v>
      </c>
      <c r="C274" s="1" t="str">
        <f t="shared" si="20"/>
        <v>3.</v>
      </c>
      <c r="D274" s="1" t="str">
        <f t="shared" si="21"/>
        <v>3.2.</v>
      </c>
      <c r="E274" s="19" t="str">
        <f>INDEX(domain_ref!N:N,MATCH(C274,domain_ref!M:M,0))</f>
        <v>אחסון</v>
      </c>
      <c r="F274" s="76" t="str">
        <f>INDEX(domain_ref!N:N,MATCH(D274,domain_ref!M:M,0))</f>
        <v>אחסון משטחים (משטח שלם או חלקי) למחסן קונבנציונלי</v>
      </c>
      <c r="G274" s="76" t="str">
        <f t="shared" si="18"/>
        <v>3. אחסון</v>
      </c>
      <c r="H274" s="76" t="str">
        <f t="shared" si="19"/>
        <v>3.2. אחסון משטחים (משטח שלם או חלקי) למחסן קונבנציונלי</v>
      </c>
    </row>
    <row r="275" spans="1:8" ht="60">
      <c r="A275" s="215" t="s">
        <v>1584</v>
      </c>
      <c r="B275" s="216" t="s">
        <v>661</v>
      </c>
      <c r="C275" s="1" t="str">
        <f t="shared" si="20"/>
        <v>3.</v>
      </c>
      <c r="D275" s="1" t="str">
        <f t="shared" si="21"/>
        <v>3.2.</v>
      </c>
      <c r="E275" s="19" t="str">
        <f>INDEX(domain_ref!N:N,MATCH(C275,domain_ref!M:M,0))</f>
        <v>אחסון</v>
      </c>
      <c r="F275" s="76" t="str">
        <f>INDEX(domain_ref!N:N,MATCH(D275,domain_ref!M:M,0))</f>
        <v>אחסון משטחים (משטח שלם או חלקי) למחסן קונבנציונלי</v>
      </c>
      <c r="G275" s="76" t="str">
        <f t="shared" si="18"/>
        <v>3. אחסון</v>
      </c>
      <c r="H275" s="76" t="str">
        <f t="shared" si="19"/>
        <v>3.2. אחסון משטחים (משטח שלם או חלקי) למחסן קונבנציונלי</v>
      </c>
    </row>
    <row r="276" spans="1:8" ht="60">
      <c r="A276" s="215" t="s">
        <v>1585</v>
      </c>
      <c r="B276" s="216" t="s">
        <v>662</v>
      </c>
      <c r="C276" s="1" t="str">
        <f t="shared" si="20"/>
        <v>3.</v>
      </c>
      <c r="D276" s="1" t="str">
        <f t="shared" si="21"/>
        <v>3.2.</v>
      </c>
      <c r="E276" s="19" t="str">
        <f>INDEX(domain_ref!N:N,MATCH(C276,domain_ref!M:M,0))</f>
        <v>אחסון</v>
      </c>
      <c r="F276" s="76" t="str">
        <f>INDEX(domain_ref!N:N,MATCH(D276,domain_ref!M:M,0))</f>
        <v>אחסון משטחים (משטח שלם או חלקי) למחסן קונבנציונלי</v>
      </c>
      <c r="G276" s="76" t="str">
        <f t="shared" si="18"/>
        <v>3. אחסון</v>
      </c>
      <c r="H276" s="76" t="str">
        <f t="shared" si="19"/>
        <v>3.2. אחסון משטחים (משטח שלם או חלקי) למחסן קונבנציונלי</v>
      </c>
    </row>
    <row r="277" spans="1:8" ht="90">
      <c r="A277" s="215" t="s">
        <v>1586</v>
      </c>
      <c r="B277" s="216" t="s">
        <v>663</v>
      </c>
      <c r="C277" s="1" t="str">
        <f t="shared" si="20"/>
        <v>3.</v>
      </c>
      <c r="D277" s="1" t="str">
        <f t="shared" si="21"/>
        <v>3.2.</v>
      </c>
      <c r="E277" s="19" t="str">
        <f>INDEX(domain_ref!N:N,MATCH(C277,domain_ref!M:M,0))</f>
        <v>אחסון</v>
      </c>
      <c r="F277" s="76" t="str">
        <f>INDEX(domain_ref!N:N,MATCH(D277,domain_ref!M:M,0))</f>
        <v>אחסון משטחים (משטח שלם או חלקי) למחסן קונבנציונלי</v>
      </c>
      <c r="G277" s="76" t="str">
        <f t="shared" si="18"/>
        <v>3. אחסון</v>
      </c>
      <c r="H277" s="76" t="str">
        <f t="shared" si="19"/>
        <v>3.2. אחסון משטחים (משטח שלם או חלקי) למחסן קונבנציונלי</v>
      </c>
    </row>
    <row r="278" spans="1:8" ht="60">
      <c r="A278" s="215" t="s">
        <v>1587</v>
      </c>
      <c r="B278" s="216" t="s">
        <v>664</v>
      </c>
      <c r="C278" s="1" t="str">
        <f t="shared" si="20"/>
        <v>3.</v>
      </c>
      <c r="D278" s="1" t="str">
        <f t="shared" si="21"/>
        <v>3.2.</v>
      </c>
      <c r="E278" s="19" t="str">
        <f>INDEX(domain_ref!N:N,MATCH(C278,domain_ref!M:M,0))</f>
        <v>אחסון</v>
      </c>
      <c r="F278" s="76" t="str">
        <f>INDEX(domain_ref!N:N,MATCH(D278,domain_ref!M:M,0))</f>
        <v>אחסון משטחים (משטח שלם או חלקי) למחסן קונבנציונלי</v>
      </c>
      <c r="G278" s="76" t="str">
        <f t="shared" si="18"/>
        <v>3. אחסון</v>
      </c>
      <c r="H278" s="76" t="str">
        <f t="shared" si="19"/>
        <v>3.2. אחסון משטחים (משטח שלם או חלקי) למחסן קונבנציונלי</v>
      </c>
    </row>
    <row r="279" spans="1:8" ht="60">
      <c r="A279" s="215" t="s">
        <v>1588</v>
      </c>
      <c r="B279" s="216" t="s">
        <v>665</v>
      </c>
      <c r="C279" s="1" t="str">
        <f t="shared" si="20"/>
        <v>3.</v>
      </c>
      <c r="D279" s="1" t="str">
        <f t="shared" si="21"/>
        <v>3.2.</v>
      </c>
      <c r="E279" s="19" t="str">
        <f>INDEX(domain_ref!N:N,MATCH(C279,domain_ref!M:M,0))</f>
        <v>אחסון</v>
      </c>
      <c r="F279" s="76" t="str">
        <f>INDEX(domain_ref!N:N,MATCH(D279,domain_ref!M:M,0))</f>
        <v>אחסון משטחים (משטח שלם או חלקי) למחסן קונבנציונלי</v>
      </c>
      <c r="G279" s="76" t="str">
        <f t="shared" si="18"/>
        <v>3. אחסון</v>
      </c>
      <c r="H279" s="76" t="str">
        <f t="shared" si="19"/>
        <v>3.2. אחסון משטחים (משטח שלם או חלקי) למחסן קונבנציונלי</v>
      </c>
    </row>
    <row r="280" spans="1:8" ht="60">
      <c r="A280" s="215" t="s">
        <v>1589</v>
      </c>
      <c r="B280" s="216" t="s">
        <v>666</v>
      </c>
      <c r="C280" s="1" t="str">
        <f t="shared" si="20"/>
        <v>3.</v>
      </c>
      <c r="D280" s="1" t="str">
        <f t="shared" si="21"/>
        <v>3.2.</v>
      </c>
      <c r="E280" s="19" t="str">
        <f>INDEX(domain_ref!N:N,MATCH(C280,domain_ref!M:M,0))</f>
        <v>אחסון</v>
      </c>
      <c r="F280" s="76" t="str">
        <f>INDEX(domain_ref!N:N,MATCH(D280,domain_ref!M:M,0))</f>
        <v>אחסון משטחים (משטח שלם או חלקי) למחסן קונבנציונלי</v>
      </c>
      <c r="G280" s="76" t="str">
        <f t="shared" si="18"/>
        <v>3. אחסון</v>
      </c>
      <c r="H280" s="76" t="str">
        <f t="shared" si="19"/>
        <v>3.2. אחסון משטחים (משטח שלם או חלקי) למחסן קונבנציונלי</v>
      </c>
    </row>
    <row r="281" spans="1:8" ht="60">
      <c r="A281" s="215" t="s">
        <v>1590</v>
      </c>
      <c r="B281" s="216" t="s">
        <v>667</v>
      </c>
      <c r="C281" s="1" t="str">
        <f t="shared" si="20"/>
        <v>3.</v>
      </c>
      <c r="D281" s="1" t="str">
        <f t="shared" si="21"/>
        <v>3.2.</v>
      </c>
      <c r="E281" s="19" t="str">
        <f>INDEX(domain_ref!N:N,MATCH(C281,domain_ref!M:M,0))</f>
        <v>אחסון</v>
      </c>
      <c r="F281" s="76" t="str">
        <f>INDEX(domain_ref!N:N,MATCH(D281,domain_ref!M:M,0))</f>
        <v>אחסון משטחים (משטח שלם או חלקי) למחסן קונבנציונלי</v>
      </c>
      <c r="G281" s="76" t="str">
        <f t="shared" si="18"/>
        <v>3. אחסון</v>
      </c>
      <c r="H281" s="76" t="str">
        <f t="shared" si="19"/>
        <v>3.2. אחסון משטחים (משטח שלם או חלקי) למחסן קונבנציונלי</v>
      </c>
    </row>
    <row r="282" spans="1:8" ht="60">
      <c r="A282" s="215" t="s">
        <v>1591</v>
      </c>
      <c r="B282" s="216" t="s">
        <v>668</v>
      </c>
      <c r="C282" s="1" t="str">
        <f t="shared" si="20"/>
        <v>3.</v>
      </c>
      <c r="D282" s="1" t="str">
        <f t="shared" si="21"/>
        <v>3.2.</v>
      </c>
      <c r="E282" s="19" t="str">
        <f>INDEX(domain_ref!N:N,MATCH(C282,domain_ref!M:M,0))</f>
        <v>אחסון</v>
      </c>
      <c r="F282" s="76" t="str">
        <f>INDEX(domain_ref!N:N,MATCH(D282,domain_ref!M:M,0))</f>
        <v>אחסון משטחים (משטח שלם או חלקי) למחסן קונבנציונלי</v>
      </c>
      <c r="G282" s="76" t="str">
        <f t="shared" si="18"/>
        <v>3. אחסון</v>
      </c>
      <c r="H282" s="76" t="str">
        <f t="shared" si="19"/>
        <v>3.2. אחסון משטחים (משטח שלם או חלקי) למחסן קונבנציונלי</v>
      </c>
    </row>
    <row r="283" spans="1:8" ht="135">
      <c r="A283" s="215" t="s">
        <v>1592</v>
      </c>
      <c r="B283" s="216" t="s">
        <v>669</v>
      </c>
      <c r="C283" s="1" t="str">
        <f t="shared" si="20"/>
        <v>3.</v>
      </c>
      <c r="D283" s="1" t="str">
        <f t="shared" si="21"/>
        <v>3.2.</v>
      </c>
      <c r="E283" s="19" t="str">
        <f>INDEX(domain_ref!N:N,MATCH(C283,domain_ref!M:M,0))</f>
        <v>אחסון</v>
      </c>
      <c r="F283" s="76" t="str">
        <f>INDEX(domain_ref!N:N,MATCH(D283,domain_ref!M:M,0))</f>
        <v>אחסון משטחים (משטח שלם או חלקי) למחסן קונבנציונלי</v>
      </c>
      <c r="G283" s="76" t="str">
        <f t="shared" si="18"/>
        <v>3. אחסון</v>
      </c>
      <c r="H283" s="76" t="str">
        <f t="shared" si="19"/>
        <v>3.2. אחסון משטחים (משטח שלם או חלקי) למחסן קונבנציונלי</v>
      </c>
    </row>
    <row r="284" spans="1:8" ht="60">
      <c r="A284" s="215" t="s">
        <v>1593</v>
      </c>
      <c r="B284" s="216" t="s">
        <v>670</v>
      </c>
      <c r="C284" s="1" t="str">
        <f t="shared" si="20"/>
        <v>3.</v>
      </c>
      <c r="D284" s="1" t="str">
        <f t="shared" si="21"/>
        <v>3.2.</v>
      </c>
      <c r="E284" s="19" t="str">
        <f>INDEX(domain_ref!N:N,MATCH(C284,domain_ref!M:M,0))</f>
        <v>אחסון</v>
      </c>
      <c r="F284" s="76" t="str">
        <f>INDEX(domain_ref!N:N,MATCH(D284,domain_ref!M:M,0))</f>
        <v>אחסון משטחים (משטח שלם או חלקי) למחסן קונבנציונלי</v>
      </c>
      <c r="G284" s="76" t="str">
        <f t="shared" si="18"/>
        <v>3. אחסון</v>
      </c>
      <c r="H284" s="76" t="str">
        <f t="shared" si="19"/>
        <v>3.2. אחסון משטחים (משטח שלם או חלקי) למחסן קונבנציונלי</v>
      </c>
    </row>
    <row r="285" spans="1:8" ht="60">
      <c r="A285" s="215" t="s">
        <v>1594</v>
      </c>
      <c r="B285" s="216" t="s">
        <v>671</v>
      </c>
      <c r="C285" s="1" t="str">
        <f t="shared" si="20"/>
        <v>3.</v>
      </c>
      <c r="D285" s="1" t="str">
        <f t="shared" si="21"/>
        <v>3.2.</v>
      </c>
      <c r="E285" s="19" t="str">
        <f>INDEX(domain_ref!N:N,MATCH(C285,domain_ref!M:M,0))</f>
        <v>אחסון</v>
      </c>
      <c r="F285" s="76" t="str">
        <f>INDEX(domain_ref!N:N,MATCH(D285,domain_ref!M:M,0))</f>
        <v>אחסון משטחים (משטח שלם או חלקי) למחסן קונבנציונלי</v>
      </c>
      <c r="G285" s="76" t="str">
        <f t="shared" si="18"/>
        <v>3. אחסון</v>
      </c>
      <c r="H285" s="76" t="str">
        <f t="shared" si="19"/>
        <v>3.2. אחסון משטחים (משטח שלם או חלקי) למחסן קונבנציונלי</v>
      </c>
    </row>
    <row r="286" spans="1:8" ht="45">
      <c r="A286" s="215" t="s">
        <v>1595</v>
      </c>
      <c r="B286" s="216" t="s">
        <v>672</v>
      </c>
      <c r="C286" s="1" t="str">
        <f t="shared" si="20"/>
        <v>3.</v>
      </c>
      <c r="D286" s="1" t="str">
        <f t="shared" si="21"/>
        <v>3.3.</v>
      </c>
      <c r="E286" s="19" t="str">
        <f>INDEX(domain_ref!N:N,MATCH(C286,domain_ref!M:M,0))</f>
        <v>אחסון</v>
      </c>
      <c r="F286" s="76" t="str">
        <f>INDEX(domain_ref!N:N,MATCH(D286,domain_ref!M:M,0))</f>
        <v>אחסון תכולת מצבור למחסן קונבנציונלי</v>
      </c>
      <c r="G286" s="76" t="str">
        <f t="shared" si="18"/>
        <v>3. אחסון</v>
      </c>
      <c r="H286" s="76" t="str">
        <f t="shared" si="19"/>
        <v>3.3. אחסון תכולת מצבור למחסן קונבנציונלי</v>
      </c>
    </row>
    <row r="287" spans="1:8" ht="60">
      <c r="A287" s="215" t="s">
        <v>1596</v>
      </c>
      <c r="B287" s="216" t="s">
        <v>673</v>
      </c>
      <c r="C287" s="1" t="str">
        <f t="shared" si="20"/>
        <v>3.</v>
      </c>
      <c r="D287" s="1" t="str">
        <f t="shared" si="21"/>
        <v>3.3.</v>
      </c>
      <c r="E287" s="19" t="str">
        <f>INDEX(domain_ref!N:N,MATCH(C287,domain_ref!M:M,0))</f>
        <v>אחסון</v>
      </c>
      <c r="F287" s="76" t="str">
        <f>INDEX(domain_ref!N:N,MATCH(D287,domain_ref!M:M,0))</f>
        <v>אחסון תכולת מצבור למחסן קונבנציונלי</v>
      </c>
      <c r="G287" s="76" t="str">
        <f t="shared" si="18"/>
        <v>3. אחסון</v>
      </c>
      <c r="H287" s="76" t="str">
        <f t="shared" si="19"/>
        <v>3.3. אחסון תכולת מצבור למחסן קונבנציונלי</v>
      </c>
    </row>
    <row r="288" spans="1:8" ht="45">
      <c r="A288" s="215" t="s">
        <v>1597</v>
      </c>
      <c r="B288" s="216" t="s">
        <v>674</v>
      </c>
      <c r="C288" s="1" t="str">
        <f t="shared" si="20"/>
        <v>3.</v>
      </c>
      <c r="D288" s="1" t="str">
        <f t="shared" si="21"/>
        <v>3.3.</v>
      </c>
      <c r="E288" s="19" t="str">
        <f>INDEX(domain_ref!N:N,MATCH(C288,domain_ref!M:M,0))</f>
        <v>אחסון</v>
      </c>
      <c r="F288" s="76" t="str">
        <f>INDEX(domain_ref!N:N,MATCH(D288,domain_ref!M:M,0))</f>
        <v>אחסון תכולת מצבור למחסן קונבנציונלי</v>
      </c>
      <c r="G288" s="76" t="str">
        <f t="shared" si="18"/>
        <v>3. אחסון</v>
      </c>
      <c r="H288" s="76" t="str">
        <f t="shared" si="19"/>
        <v>3.3. אחסון תכולת מצבור למחסן קונבנציונלי</v>
      </c>
    </row>
    <row r="289" spans="1:8" ht="45">
      <c r="A289" s="215" t="s">
        <v>1598</v>
      </c>
      <c r="B289" s="216" t="s">
        <v>675</v>
      </c>
      <c r="C289" s="1" t="str">
        <f t="shared" si="20"/>
        <v>3.</v>
      </c>
      <c r="D289" s="1" t="str">
        <f t="shared" si="21"/>
        <v>3.3.</v>
      </c>
      <c r="E289" s="19" t="str">
        <f>INDEX(domain_ref!N:N,MATCH(C289,domain_ref!M:M,0))</f>
        <v>אחסון</v>
      </c>
      <c r="F289" s="76" t="str">
        <f>INDEX(domain_ref!N:N,MATCH(D289,domain_ref!M:M,0))</f>
        <v>אחסון תכולת מצבור למחסן קונבנציונלי</v>
      </c>
      <c r="G289" s="76" t="str">
        <f t="shared" si="18"/>
        <v>3. אחסון</v>
      </c>
      <c r="H289" s="76" t="str">
        <f t="shared" si="19"/>
        <v>3.3. אחסון תכולת מצבור למחסן קונבנציונלי</v>
      </c>
    </row>
    <row r="290" spans="1:8" ht="60">
      <c r="A290" s="215" t="s">
        <v>1599</v>
      </c>
      <c r="B290" s="216" t="s">
        <v>676</v>
      </c>
      <c r="C290" s="1" t="str">
        <f t="shared" si="20"/>
        <v>3.</v>
      </c>
      <c r="D290" s="1" t="str">
        <f t="shared" si="21"/>
        <v>3.3.</v>
      </c>
      <c r="E290" s="19" t="str">
        <f>INDEX(domain_ref!N:N,MATCH(C290,domain_ref!M:M,0))</f>
        <v>אחסון</v>
      </c>
      <c r="F290" s="76" t="str">
        <f>INDEX(domain_ref!N:N,MATCH(D290,domain_ref!M:M,0))</f>
        <v>אחסון תכולת מצבור למחסן קונבנציונלי</v>
      </c>
      <c r="G290" s="76" t="str">
        <f t="shared" si="18"/>
        <v>3. אחסון</v>
      </c>
      <c r="H290" s="76" t="str">
        <f t="shared" si="19"/>
        <v>3.3. אחסון תכולת מצבור למחסן קונבנציונלי</v>
      </c>
    </row>
    <row r="291" spans="1:8" ht="45">
      <c r="A291" s="215" t="s">
        <v>1600</v>
      </c>
      <c r="B291" s="216" t="s">
        <v>677</v>
      </c>
      <c r="C291" s="1" t="str">
        <f t="shared" si="20"/>
        <v>3.</v>
      </c>
      <c r="D291" s="1" t="str">
        <f t="shared" si="21"/>
        <v>3.3.</v>
      </c>
      <c r="E291" s="19" t="str">
        <f>INDEX(domain_ref!N:N,MATCH(C291,domain_ref!M:M,0))</f>
        <v>אחסון</v>
      </c>
      <c r="F291" s="76" t="str">
        <f>INDEX(domain_ref!N:N,MATCH(D291,domain_ref!M:M,0))</f>
        <v>אחסון תכולת מצבור למחסן קונבנציונלי</v>
      </c>
      <c r="G291" s="76" t="str">
        <f t="shared" si="18"/>
        <v>3. אחסון</v>
      </c>
      <c r="H291" s="76" t="str">
        <f t="shared" si="19"/>
        <v>3.3. אחסון תכולת מצבור למחסן קונבנציונלי</v>
      </c>
    </row>
    <row r="292" spans="1:8" ht="45">
      <c r="A292" s="215" t="s">
        <v>1601</v>
      </c>
      <c r="B292" s="216" t="s">
        <v>678</v>
      </c>
      <c r="C292" s="1" t="str">
        <f t="shared" si="20"/>
        <v>3.</v>
      </c>
      <c r="D292" s="1" t="str">
        <f t="shared" si="21"/>
        <v>3.3.</v>
      </c>
      <c r="E292" s="19" t="str">
        <f>INDEX(domain_ref!N:N,MATCH(C292,domain_ref!M:M,0))</f>
        <v>אחסון</v>
      </c>
      <c r="F292" s="76" t="str">
        <f>INDEX(domain_ref!N:N,MATCH(D292,domain_ref!M:M,0))</f>
        <v>אחסון תכולת מצבור למחסן קונבנציונלי</v>
      </c>
      <c r="G292" s="76" t="str">
        <f t="shared" si="18"/>
        <v>3. אחסון</v>
      </c>
      <c r="H292" s="76" t="str">
        <f t="shared" si="19"/>
        <v>3.3. אחסון תכולת מצבור למחסן קונבנציונלי</v>
      </c>
    </row>
    <row r="293" spans="1:8" ht="75">
      <c r="A293" s="215" t="s">
        <v>1602</v>
      </c>
      <c r="B293" s="216" t="s">
        <v>679</v>
      </c>
      <c r="C293" s="1" t="str">
        <f t="shared" si="20"/>
        <v>3.</v>
      </c>
      <c r="D293" s="1" t="str">
        <f t="shared" si="21"/>
        <v>3.3.</v>
      </c>
      <c r="E293" s="19" t="str">
        <f>INDEX(domain_ref!N:N,MATCH(C293,domain_ref!M:M,0))</f>
        <v>אחסון</v>
      </c>
      <c r="F293" s="76" t="str">
        <f>INDEX(domain_ref!N:N,MATCH(D293,domain_ref!M:M,0))</f>
        <v>אחסון תכולת מצבור למחסן קונבנציונלי</v>
      </c>
      <c r="G293" s="76" t="str">
        <f t="shared" si="18"/>
        <v>3. אחסון</v>
      </c>
      <c r="H293" s="76" t="str">
        <f t="shared" si="19"/>
        <v>3.3. אחסון תכולת מצבור למחסן קונבנציונלי</v>
      </c>
    </row>
    <row r="294" spans="1:8" ht="45">
      <c r="A294" s="215" t="s">
        <v>1603</v>
      </c>
      <c r="B294" s="216" t="s">
        <v>680</v>
      </c>
      <c r="C294" s="1" t="str">
        <f t="shared" si="20"/>
        <v>3.</v>
      </c>
      <c r="D294" s="1" t="str">
        <f t="shared" si="21"/>
        <v>3.3.</v>
      </c>
      <c r="E294" s="19" t="str">
        <f>INDEX(domain_ref!N:N,MATCH(C294,domain_ref!M:M,0))</f>
        <v>אחסון</v>
      </c>
      <c r="F294" s="76" t="str">
        <f>INDEX(domain_ref!N:N,MATCH(D294,domain_ref!M:M,0))</f>
        <v>אחסון תכולת מצבור למחסן קונבנציונלי</v>
      </c>
      <c r="G294" s="76" t="str">
        <f t="shared" si="18"/>
        <v>3. אחסון</v>
      </c>
      <c r="H294" s="76" t="str">
        <f t="shared" si="19"/>
        <v>3.3. אחסון תכולת מצבור למחסן קונבנציונלי</v>
      </c>
    </row>
    <row r="295" spans="1:8" ht="75">
      <c r="A295" s="215" t="s">
        <v>1604</v>
      </c>
      <c r="B295" s="216" t="s">
        <v>681</v>
      </c>
      <c r="C295" s="1" t="str">
        <f t="shared" si="20"/>
        <v>3.</v>
      </c>
      <c r="D295" s="1" t="str">
        <f t="shared" si="21"/>
        <v>3.3.</v>
      </c>
      <c r="E295" s="19" t="str">
        <f>INDEX(domain_ref!N:N,MATCH(C295,domain_ref!M:M,0))</f>
        <v>אחסון</v>
      </c>
      <c r="F295" s="76" t="str">
        <f>INDEX(domain_ref!N:N,MATCH(D295,domain_ref!M:M,0))</f>
        <v>אחסון תכולת מצבור למחסן קונבנציונלי</v>
      </c>
      <c r="G295" s="76" t="str">
        <f t="shared" si="18"/>
        <v>3. אחסון</v>
      </c>
      <c r="H295" s="76" t="str">
        <f t="shared" si="19"/>
        <v>3.3. אחסון תכולת מצבור למחסן קונבנציונלי</v>
      </c>
    </row>
    <row r="296" spans="1:8" ht="45">
      <c r="A296" s="215" t="s">
        <v>1605</v>
      </c>
      <c r="B296" s="216" t="s">
        <v>682</v>
      </c>
      <c r="C296" s="1" t="str">
        <f t="shared" si="20"/>
        <v>3.</v>
      </c>
      <c r="D296" s="1" t="str">
        <f t="shared" si="21"/>
        <v>3.4.</v>
      </c>
      <c r="E296" s="19" t="str">
        <f>INDEX(domain_ref!N:N,MATCH(C296,domain_ref!M:M,0))</f>
        <v>אחסון</v>
      </c>
      <c r="F296" s="76" t="str">
        <f>INDEX(domain_ref!N:N,MATCH(D296,domain_ref!M:M,0))</f>
        <v>אחסון קרטונים שלמים או יחידות למחסן קונבנציונלי</v>
      </c>
      <c r="G296" s="76" t="str">
        <f t="shared" si="18"/>
        <v>3. אחסון</v>
      </c>
      <c r="H296" s="76" t="str">
        <f t="shared" si="19"/>
        <v>3.4. אחסון קרטונים שלמים או יחידות למחסן קונבנציונלי</v>
      </c>
    </row>
    <row r="297" spans="1:8" ht="45">
      <c r="A297" s="215" t="s">
        <v>1606</v>
      </c>
      <c r="B297" s="216" t="s">
        <v>683</v>
      </c>
      <c r="C297" s="1" t="str">
        <f t="shared" si="20"/>
        <v>3.</v>
      </c>
      <c r="D297" s="1" t="str">
        <f t="shared" si="21"/>
        <v>3.4.</v>
      </c>
      <c r="E297" s="19" t="str">
        <f>INDEX(domain_ref!N:N,MATCH(C297,domain_ref!M:M,0))</f>
        <v>אחסון</v>
      </c>
      <c r="F297" s="76" t="str">
        <f>INDEX(domain_ref!N:N,MATCH(D297,domain_ref!M:M,0))</f>
        <v>אחסון קרטונים שלמים או יחידות למחסן קונבנציונלי</v>
      </c>
      <c r="G297" s="76" t="str">
        <f t="shared" si="18"/>
        <v>3. אחסון</v>
      </c>
      <c r="H297" s="76" t="str">
        <f t="shared" si="19"/>
        <v>3.4. אחסון קרטונים שלמים או יחידות למחסן קונבנציונלי</v>
      </c>
    </row>
    <row r="298" spans="1:8" ht="45">
      <c r="A298" s="215" t="s">
        <v>1607</v>
      </c>
      <c r="B298" s="216" t="s">
        <v>684</v>
      </c>
      <c r="C298" s="1" t="str">
        <f t="shared" si="20"/>
        <v>3.</v>
      </c>
      <c r="D298" s="1" t="str">
        <f t="shared" si="21"/>
        <v>3.4.</v>
      </c>
      <c r="E298" s="19" t="str">
        <f>INDEX(domain_ref!N:N,MATCH(C298,domain_ref!M:M,0))</f>
        <v>אחסון</v>
      </c>
      <c r="F298" s="76" t="str">
        <f>INDEX(domain_ref!N:N,MATCH(D298,domain_ref!M:M,0))</f>
        <v>אחסון קרטונים שלמים או יחידות למחסן קונבנציונלי</v>
      </c>
      <c r="G298" s="76" t="str">
        <f t="shared" si="18"/>
        <v>3. אחסון</v>
      </c>
      <c r="H298" s="76" t="str">
        <f t="shared" si="19"/>
        <v>3.4. אחסון קרטונים שלמים או יחידות למחסן קונבנציונלי</v>
      </c>
    </row>
    <row r="299" spans="1:8" ht="60">
      <c r="A299" s="215" t="s">
        <v>1608</v>
      </c>
      <c r="B299" s="216" t="s">
        <v>685</v>
      </c>
      <c r="C299" s="1" t="str">
        <f t="shared" si="20"/>
        <v>3.</v>
      </c>
      <c r="D299" s="1" t="str">
        <f t="shared" si="21"/>
        <v>3.4.</v>
      </c>
      <c r="E299" s="19" t="str">
        <f>INDEX(domain_ref!N:N,MATCH(C299,domain_ref!M:M,0))</f>
        <v>אחסון</v>
      </c>
      <c r="F299" s="76" t="str">
        <f>INDEX(domain_ref!N:N,MATCH(D299,domain_ref!M:M,0))</f>
        <v>אחסון קרטונים שלמים או יחידות למחסן קונבנציונלי</v>
      </c>
      <c r="G299" s="76" t="str">
        <f t="shared" si="18"/>
        <v>3. אחסון</v>
      </c>
      <c r="H299" s="76" t="str">
        <f t="shared" si="19"/>
        <v>3.4. אחסון קרטונים שלמים או יחידות למחסן קונבנציונלי</v>
      </c>
    </row>
    <row r="300" spans="1:8" ht="45">
      <c r="A300" s="215" t="s">
        <v>1609</v>
      </c>
      <c r="B300" s="216" t="s">
        <v>686</v>
      </c>
      <c r="C300" s="1" t="str">
        <f t="shared" si="20"/>
        <v>3.</v>
      </c>
      <c r="D300" s="1" t="str">
        <f t="shared" si="21"/>
        <v>3.4.</v>
      </c>
      <c r="E300" s="19" t="str">
        <f>INDEX(domain_ref!N:N,MATCH(C300,domain_ref!M:M,0))</f>
        <v>אחסון</v>
      </c>
      <c r="F300" s="76" t="str">
        <f>INDEX(domain_ref!N:N,MATCH(D300,domain_ref!M:M,0))</f>
        <v>אחסון קרטונים שלמים או יחידות למחסן קונבנציונלי</v>
      </c>
      <c r="G300" s="76" t="str">
        <f t="shared" si="18"/>
        <v>3. אחסון</v>
      </c>
      <c r="H300" s="76" t="str">
        <f t="shared" si="19"/>
        <v>3.4. אחסון קרטונים שלמים או יחידות למחסן קונבנציונלי</v>
      </c>
    </row>
    <row r="301" spans="1:8" ht="75">
      <c r="A301" s="215" t="s">
        <v>1610</v>
      </c>
      <c r="B301" s="216" t="s">
        <v>687</v>
      </c>
      <c r="C301" s="1" t="str">
        <f t="shared" si="20"/>
        <v>3.</v>
      </c>
      <c r="D301" s="1" t="str">
        <f t="shared" si="21"/>
        <v>3.4.</v>
      </c>
      <c r="E301" s="19" t="str">
        <f>INDEX(domain_ref!N:N,MATCH(C301,domain_ref!M:M,0))</f>
        <v>אחסון</v>
      </c>
      <c r="F301" s="76" t="str">
        <f>INDEX(domain_ref!N:N,MATCH(D301,domain_ref!M:M,0))</f>
        <v>אחסון קרטונים שלמים או יחידות למחסן קונבנציונלי</v>
      </c>
      <c r="G301" s="76" t="str">
        <f t="shared" si="18"/>
        <v>3. אחסון</v>
      </c>
      <c r="H301" s="76" t="str">
        <f t="shared" si="19"/>
        <v>3.4. אחסון קרטונים שלמים או יחידות למחסן קונבנציונלי</v>
      </c>
    </row>
    <row r="302" spans="1:8" ht="45">
      <c r="A302" s="215" t="s">
        <v>1611</v>
      </c>
      <c r="B302" s="216" t="s">
        <v>688</v>
      </c>
      <c r="C302" s="1" t="str">
        <f t="shared" si="20"/>
        <v>3.</v>
      </c>
      <c r="D302" s="1" t="str">
        <f t="shared" si="21"/>
        <v>3.4.</v>
      </c>
      <c r="E302" s="19" t="str">
        <f>INDEX(domain_ref!N:N,MATCH(C302,domain_ref!M:M,0))</f>
        <v>אחסון</v>
      </c>
      <c r="F302" s="76" t="str">
        <f>INDEX(domain_ref!N:N,MATCH(D302,domain_ref!M:M,0))</f>
        <v>אחסון קרטונים שלמים או יחידות למחסן קונבנציונלי</v>
      </c>
      <c r="G302" s="76" t="str">
        <f t="shared" si="18"/>
        <v>3. אחסון</v>
      </c>
      <c r="H302" s="76" t="str">
        <f t="shared" si="19"/>
        <v>3.4. אחסון קרטונים שלמים או יחידות למחסן קונבנציונלי</v>
      </c>
    </row>
    <row r="303" spans="1:8" ht="75">
      <c r="A303" s="215" t="s">
        <v>1612</v>
      </c>
      <c r="B303" s="216" t="s">
        <v>689</v>
      </c>
      <c r="C303" s="1" t="str">
        <f t="shared" si="20"/>
        <v>3.</v>
      </c>
      <c r="D303" s="1" t="str">
        <f t="shared" si="21"/>
        <v>3.5.</v>
      </c>
      <c r="E303" s="19" t="str">
        <f>INDEX(domain_ref!N:N,MATCH(C303,domain_ref!M:M,0))</f>
        <v>אחסון</v>
      </c>
      <c r="F303" s="76" t="str">
        <f>INDEX(domain_ref!N:N,MATCH(D303,domain_ref!M:M,0))</f>
        <v>אחסון בהערמה עצמית (מיועד לפריטים גדולים, נפחיים, צורות לא סטנדרטיות וכד')</v>
      </c>
      <c r="G303" s="76" t="str">
        <f t="shared" si="18"/>
        <v>3. אחסון</v>
      </c>
      <c r="H303" s="76" t="str">
        <f t="shared" si="19"/>
        <v>3.5. אחסון בהערמה עצמית (מיועד לפריטים גדולים, נפחיים, צורות לא סטנדרטיות וכד')</v>
      </c>
    </row>
    <row r="304" spans="1:8" ht="75">
      <c r="A304" s="215" t="s">
        <v>1613</v>
      </c>
      <c r="B304" s="216" t="s">
        <v>690</v>
      </c>
      <c r="C304" s="1" t="str">
        <f t="shared" si="20"/>
        <v>3.</v>
      </c>
      <c r="D304" s="1" t="str">
        <f t="shared" si="21"/>
        <v>3.5.</v>
      </c>
      <c r="E304" s="19" t="str">
        <f>INDEX(domain_ref!N:N,MATCH(C304,domain_ref!M:M,0))</f>
        <v>אחסון</v>
      </c>
      <c r="F304" s="76" t="str">
        <f>INDEX(domain_ref!N:N,MATCH(D304,domain_ref!M:M,0))</f>
        <v>אחסון בהערמה עצמית (מיועד לפריטים גדולים, נפחיים, צורות לא סטנדרטיות וכד')</v>
      </c>
      <c r="G304" s="76" t="str">
        <f t="shared" si="18"/>
        <v>3. אחסון</v>
      </c>
      <c r="H304" s="76" t="str">
        <f t="shared" si="19"/>
        <v>3.5. אחסון בהערמה עצמית (מיועד לפריטים גדולים, נפחיים, צורות לא סטנדרטיות וכד')</v>
      </c>
    </row>
    <row r="305" spans="1:8" ht="75">
      <c r="A305" s="215" t="s">
        <v>1614</v>
      </c>
      <c r="B305" s="216" t="s">
        <v>691</v>
      </c>
      <c r="C305" s="1" t="str">
        <f t="shared" si="20"/>
        <v>3.</v>
      </c>
      <c r="D305" s="1" t="str">
        <f t="shared" si="21"/>
        <v>3.5.</v>
      </c>
      <c r="E305" s="19" t="str">
        <f>INDEX(domain_ref!N:N,MATCH(C305,domain_ref!M:M,0))</f>
        <v>אחסון</v>
      </c>
      <c r="F305" s="76" t="str">
        <f>INDEX(domain_ref!N:N,MATCH(D305,domain_ref!M:M,0))</f>
        <v>אחסון בהערמה עצמית (מיועד לפריטים גדולים, נפחיים, צורות לא סטנדרטיות וכד')</v>
      </c>
      <c r="G305" s="76" t="str">
        <f t="shared" si="18"/>
        <v>3. אחסון</v>
      </c>
      <c r="H305" s="76" t="str">
        <f t="shared" si="19"/>
        <v>3.5. אחסון בהערמה עצמית (מיועד לפריטים גדולים, נפחיים, צורות לא סטנדרטיות וכד')</v>
      </c>
    </row>
    <row r="306" spans="1:8" ht="75">
      <c r="A306" s="215" t="s">
        <v>1615</v>
      </c>
      <c r="B306" s="216" t="s">
        <v>692</v>
      </c>
      <c r="C306" s="1" t="str">
        <f t="shared" si="20"/>
        <v>3.</v>
      </c>
      <c r="D306" s="1" t="str">
        <f t="shared" si="21"/>
        <v>3.5.</v>
      </c>
      <c r="E306" s="19" t="str">
        <f>INDEX(domain_ref!N:N,MATCH(C306,domain_ref!M:M,0))</f>
        <v>אחסון</v>
      </c>
      <c r="F306" s="76" t="str">
        <f>INDEX(domain_ref!N:N,MATCH(D306,domain_ref!M:M,0))</f>
        <v>אחסון בהערמה עצמית (מיועד לפריטים גדולים, נפחיים, צורות לא סטנדרטיות וכד')</v>
      </c>
      <c r="G306" s="76" t="str">
        <f t="shared" si="18"/>
        <v>3. אחסון</v>
      </c>
      <c r="H306" s="76" t="str">
        <f t="shared" si="19"/>
        <v>3.5. אחסון בהערמה עצמית (מיועד לפריטים גדולים, נפחיים, צורות לא סטנדרטיות וכד')</v>
      </c>
    </row>
    <row r="307" spans="1:8" ht="60">
      <c r="A307" s="215" t="s">
        <v>1616</v>
      </c>
      <c r="B307" s="216" t="s">
        <v>693</v>
      </c>
      <c r="C307" s="1" t="str">
        <f t="shared" si="20"/>
        <v>3.</v>
      </c>
      <c r="D307" s="1" t="str">
        <f t="shared" si="21"/>
        <v>3.6.</v>
      </c>
      <c r="E307" s="19" t="str">
        <f>INDEX(domain_ref!N:N,MATCH(C307,domain_ref!M:M,0))</f>
        <v>אחסון</v>
      </c>
      <c r="F307" s="76" t="str">
        <f>INDEX(domain_ref!N:N,MATCH(D307,domain_ref!M:M,0))</f>
        <v>אחסון משטחים שלמים או חלקיים למחסן המשטחים האוטומטי.</v>
      </c>
      <c r="G307" s="76" t="str">
        <f t="shared" si="18"/>
        <v>3. אחסון</v>
      </c>
      <c r="H307" s="76" t="str">
        <f t="shared" si="19"/>
        <v>3.6. אחסון משטחים שלמים או חלקיים למחסן המשטחים האוטומטי.</v>
      </c>
    </row>
    <row r="308" spans="1:8" ht="60">
      <c r="A308" s="215" t="s">
        <v>1617</v>
      </c>
      <c r="B308" s="216" t="s">
        <v>694</v>
      </c>
      <c r="C308" s="1" t="str">
        <f t="shared" si="20"/>
        <v>3.</v>
      </c>
      <c r="D308" s="1" t="str">
        <f t="shared" si="21"/>
        <v>3.6.</v>
      </c>
      <c r="E308" s="19" t="str">
        <f>INDEX(domain_ref!N:N,MATCH(C308,domain_ref!M:M,0))</f>
        <v>אחסון</v>
      </c>
      <c r="F308" s="76" t="str">
        <f>INDEX(domain_ref!N:N,MATCH(D308,domain_ref!M:M,0))</f>
        <v>אחסון משטחים שלמים או חלקיים למחסן המשטחים האוטומטי.</v>
      </c>
      <c r="G308" s="76" t="str">
        <f t="shared" si="18"/>
        <v>3. אחסון</v>
      </c>
      <c r="H308" s="76" t="str">
        <f t="shared" si="19"/>
        <v>3.6. אחסון משטחים שלמים או חלקיים למחסן המשטחים האוטומטי.</v>
      </c>
    </row>
    <row r="309" spans="1:8" ht="60">
      <c r="A309" s="215" t="s">
        <v>1618</v>
      </c>
      <c r="B309" s="216" t="s">
        <v>695</v>
      </c>
      <c r="C309" s="1" t="str">
        <f t="shared" si="20"/>
        <v>3.</v>
      </c>
      <c r="D309" s="1" t="str">
        <f t="shared" si="21"/>
        <v>3.6.</v>
      </c>
      <c r="E309" s="19" t="str">
        <f>INDEX(domain_ref!N:N,MATCH(C309,domain_ref!M:M,0))</f>
        <v>אחסון</v>
      </c>
      <c r="F309" s="76" t="str">
        <f>INDEX(domain_ref!N:N,MATCH(D309,domain_ref!M:M,0))</f>
        <v>אחסון משטחים שלמים או חלקיים למחסן המשטחים האוטומטי.</v>
      </c>
      <c r="G309" s="76" t="str">
        <f t="shared" si="18"/>
        <v>3. אחסון</v>
      </c>
      <c r="H309" s="76" t="str">
        <f t="shared" si="19"/>
        <v>3.6. אחסון משטחים שלמים או חלקיים למחסן המשטחים האוטומטי.</v>
      </c>
    </row>
    <row r="310" spans="1:8" ht="60">
      <c r="A310" s="215" t="s">
        <v>1619</v>
      </c>
      <c r="B310" s="216" t="s">
        <v>696</v>
      </c>
      <c r="C310" s="1" t="str">
        <f t="shared" si="20"/>
        <v>3.</v>
      </c>
      <c r="D310" s="1" t="str">
        <f t="shared" si="21"/>
        <v>3.6.</v>
      </c>
      <c r="E310" s="19" t="str">
        <f>INDEX(domain_ref!N:N,MATCH(C310,domain_ref!M:M,0))</f>
        <v>אחסון</v>
      </c>
      <c r="F310" s="76" t="str">
        <f>INDEX(domain_ref!N:N,MATCH(D310,domain_ref!M:M,0))</f>
        <v>אחסון משטחים שלמים או חלקיים למחסן המשטחים האוטומטי.</v>
      </c>
      <c r="G310" s="76" t="str">
        <f t="shared" si="18"/>
        <v>3. אחסון</v>
      </c>
      <c r="H310" s="76" t="str">
        <f t="shared" si="19"/>
        <v>3.6. אחסון משטחים שלמים או חלקיים למחסן המשטחים האוטומטי.</v>
      </c>
    </row>
    <row r="311" spans="1:8" ht="60">
      <c r="A311" s="215" t="s">
        <v>1620</v>
      </c>
      <c r="B311" s="216" t="s">
        <v>697</v>
      </c>
      <c r="C311" s="1" t="str">
        <f t="shared" si="20"/>
        <v>3.</v>
      </c>
      <c r="D311" s="1" t="str">
        <f t="shared" si="21"/>
        <v>3.6.</v>
      </c>
      <c r="E311" s="19" t="str">
        <f>INDEX(domain_ref!N:N,MATCH(C311,domain_ref!M:M,0))</f>
        <v>אחסון</v>
      </c>
      <c r="F311" s="76" t="str">
        <f>INDEX(domain_ref!N:N,MATCH(D311,domain_ref!M:M,0))</f>
        <v>אחסון משטחים שלמים או חלקיים למחסן המשטחים האוטומטי.</v>
      </c>
      <c r="G311" s="76" t="str">
        <f t="shared" si="18"/>
        <v>3. אחסון</v>
      </c>
      <c r="H311" s="76" t="str">
        <f t="shared" si="19"/>
        <v>3.6. אחסון משטחים שלמים או חלקיים למחסן המשטחים האוטומטי.</v>
      </c>
    </row>
    <row r="312" spans="1:8" ht="60">
      <c r="A312" s="215" t="s">
        <v>1621</v>
      </c>
      <c r="B312" s="216" t="s">
        <v>698</v>
      </c>
      <c r="C312" s="1" t="str">
        <f t="shared" si="20"/>
        <v>3.</v>
      </c>
      <c r="D312" s="1" t="str">
        <f t="shared" si="21"/>
        <v>3.6.</v>
      </c>
      <c r="E312" s="19" t="str">
        <f>INDEX(domain_ref!N:N,MATCH(C312,domain_ref!M:M,0))</f>
        <v>אחסון</v>
      </c>
      <c r="F312" s="76" t="str">
        <f>INDEX(domain_ref!N:N,MATCH(D312,domain_ref!M:M,0))</f>
        <v>אחסון משטחים שלמים או חלקיים למחסן המשטחים האוטומטי.</v>
      </c>
      <c r="G312" s="76" t="str">
        <f t="shared" si="18"/>
        <v>3. אחסון</v>
      </c>
      <c r="H312" s="76" t="str">
        <f t="shared" si="19"/>
        <v>3.6. אחסון משטחים שלמים או חלקיים למחסן המשטחים האוטומטי.</v>
      </c>
    </row>
    <row r="313" spans="1:8" ht="60">
      <c r="A313" s="215" t="s">
        <v>1622</v>
      </c>
      <c r="B313" s="216" t="s">
        <v>699</v>
      </c>
      <c r="C313" s="1" t="str">
        <f t="shared" si="20"/>
        <v>3.</v>
      </c>
      <c r="D313" s="1" t="str">
        <f t="shared" si="21"/>
        <v>3.6.</v>
      </c>
      <c r="E313" s="19" t="str">
        <f>INDEX(domain_ref!N:N,MATCH(C313,domain_ref!M:M,0))</f>
        <v>אחסון</v>
      </c>
      <c r="F313" s="76" t="str">
        <f>INDEX(domain_ref!N:N,MATCH(D313,domain_ref!M:M,0))</f>
        <v>אחסון משטחים שלמים או חלקיים למחסן המשטחים האוטומטי.</v>
      </c>
      <c r="G313" s="76" t="str">
        <f t="shared" si="18"/>
        <v>3. אחסון</v>
      </c>
      <c r="H313" s="76" t="str">
        <f t="shared" si="19"/>
        <v>3.6. אחסון משטחים שלמים או חלקיים למחסן המשטחים האוטומטי.</v>
      </c>
    </row>
    <row r="314" spans="1:8" ht="90">
      <c r="A314" s="215" t="s">
        <v>1623</v>
      </c>
      <c r="B314" s="216" t="s">
        <v>700</v>
      </c>
      <c r="C314" s="1" t="str">
        <f t="shared" si="20"/>
        <v>3.</v>
      </c>
      <c r="D314" s="1" t="str">
        <f t="shared" si="21"/>
        <v>3.6.</v>
      </c>
      <c r="E314" s="19" t="str">
        <f>INDEX(domain_ref!N:N,MATCH(C314,domain_ref!M:M,0))</f>
        <v>אחסון</v>
      </c>
      <c r="F314" s="76" t="str">
        <f>INDEX(domain_ref!N:N,MATCH(D314,domain_ref!M:M,0))</f>
        <v>אחסון משטחים שלמים או חלקיים למחסן המשטחים האוטומטי.</v>
      </c>
      <c r="G314" s="76" t="str">
        <f t="shared" si="18"/>
        <v>3. אחסון</v>
      </c>
      <c r="H314" s="76" t="str">
        <f t="shared" si="19"/>
        <v>3.6. אחסון משטחים שלמים או חלקיים למחסן המשטחים האוטומטי.</v>
      </c>
    </row>
    <row r="315" spans="1:8" ht="75">
      <c r="A315" s="215" t="s">
        <v>1624</v>
      </c>
      <c r="B315" s="216" t="s">
        <v>701</v>
      </c>
      <c r="C315" s="1" t="str">
        <f t="shared" si="20"/>
        <v>3.</v>
      </c>
      <c r="D315" s="1" t="str">
        <f t="shared" si="21"/>
        <v>3.6.</v>
      </c>
      <c r="E315" s="19" t="str">
        <f>INDEX(domain_ref!N:N,MATCH(C315,domain_ref!M:M,0))</f>
        <v>אחסון</v>
      </c>
      <c r="F315" s="76" t="str">
        <f>INDEX(domain_ref!N:N,MATCH(D315,domain_ref!M:M,0))</f>
        <v>אחסון משטחים שלמים או חלקיים למחסן המשטחים האוטומטי.</v>
      </c>
      <c r="G315" s="76" t="str">
        <f t="shared" si="18"/>
        <v>3. אחסון</v>
      </c>
      <c r="H315" s="76" t="str">
        <f t="shared" si="19"/>
        <v>3.6. אחסון משטחים שלמים או חלקיים למחסן המשטחים האוטומטי.</v>
      </c>
    </row>
    <row r="316" spans="1:8" ht="75">
      <c r="A316" s="215" t="s">
        <v>1625</v>
      </c>
      <c r="B316" s="216" t="s">
        <v>702</v>
      </c>
      <c r="C316" s="1" t="str">
        <f t="shared" si="20"/>
        <v>3.</v>
      </c>
      <c r="D316" s="1" t="str">
        <f t="shared" si="21"/>
        <v>3.7.</v>
      </c>
      <c r="E316" s="19" t="str">
        <f>INDEX(domain_ref!N:N,MATCH(C316,domain_ref!M:M,0))</f>
        <v>אחסון</v>
      </c>
      <c r="F316" s="76" t="str">
        <f>INDEX(domain_ref!N:N,MATCH(D316,domain_ref!M:M,0))</f>
        <v>אחסון קרטונים שלמים או מלאי ביחידות למחסן המשטחים האוטומטי</v>
      </c>
      <c r="G316" s="76" t="str">
        <f t="shared" si="18"/>
        <v>3. אחסון</v>
      </c>
      <c r="H316" s="76" t="str">
        <f t="shared" si="19"/>
        <v>3.7. אחסון קרטונים שלמים או מלאי ביחידות למחסן המשטחים האוטומטי</v>
      </c>
    </row>
    <row r="317" spans="1:8" ht="75">
      <c r="A317" s="215" t="s">
        <v>1626</v>
      </c>
      <c r="B317" s="216" t="s">
        <v>703</v>
      </c>
      <c r="C317" s="1" t="str">
        <f t="shared" si="20"/>
        <v>3.</v>
      </c>
      <c r="D317" s="1" t="str">
        <f t="shared" si="21"/>
        <v>3.7.</v>
      </c>
      <c r="E317" s="19" t="str">
        <f>INDEX(domain_ref!N:N,MATCH(C317,domain_ref!M:M,0))</f>
        <v>אחסון</v>
      </c>
      <c r="F317" s="76" t="str">
        <f>INDEX(domain_ref!N:N,MATCH(D317,domain_ref!M:M,0))</f>
        <v>אחסון קרטונים שלמים או מלאי ביחידות למחסן המשטחים האוטומטי</v>
      </c>
      <c r="G317" s="76" t="str">
        <f t="shared" si="18"/>
        <v>3. אחסון</v>
      </c>
      <c r="H317" s="76" t="str">
        <f t="shared" si="19"/>
        <v>3.7. אחסון קרטונים שלמים או מלאי ביחידות למחסן המשטחים האוטומטי</v>
      </c>
    </row>
    <row r="318" spans="1:8" ht="60">
      <c r="A318" s="215" t="s">
        <v>1627</v>
      </c>
      <c r="B318" s="216" t="s">
        <v>704</v>
      </c>
      <c r="C318" s="1" t="str">
        <f t="shared" si="20"/>
        <v>3.</v>
      </c>
      <c r="D318" s="1" t="str">
        <f t="shared" si="21"/>
        <v>3.8.</v>
      </c>
      <c r="E318" s="19" t="str">
        <f>INDEX(domain_ref!N:N,MATCH(C318,domain_ref!M:M,0))</f>
        <v>אחסון</v>
      </c>
      <c r="F318" s="76" t="str">
        <f>INDEX(domain_ref!N:N,MATCH(D318,domain_ref!M:M,0))</f>
        <v xml:space="preserve">אחסון קרטונים שלמים או מלאי ביחידות למחסן המכלים האוטומטי </v>
      </c>
      <c r="G318" s="76" t="str">
        <f t="shared" si="18"/>
        <v>3. אחסון</v>
      </c>
      <c r="H318" s="76" t="str">
        <f t="shared" si="19"/>
        <v xml:space="preserve">3.8. אחסון קרטונים שלמים או מלאי ביחידות למחסן המכלים האוטומטי </v>
      </c>
    </row>
    <row r="319" spans="1:8" ht="60">
      <c r="A319" s="215" t="s">
        <v>1628</v>
      </c>
      <c r="B319" s="216" t="s">
        <v>705</v>
      </c>
      <c r="C319" s="1" t="str">
        <f t="shared" si="20"/>
        <v>3.</v>
      </c>
      <c r="D319" s="1" t="str">
        <f t="shared" si="21"/>
        <v>3.8.</v>
      </c>
      <c r="E319" s="19" t="str">
        <f>INDEX(domain_ref!N:N,MATCH(C319,domain_ref!M:M,0))</f>
        <v>אחסון</v>
      </c>
      <c r="F319" s="76" t="str">
        <f>INDEX(domain_ref!N:N,MATCH(D319,domain_ref!M:M,0))</f>
        <v xml:space="preserve">אחסון קרטונים שלמים או מלאי ביחידות למחסן המכלים האוטומטי </v>
      </c>
      <c r="G319" s="76" t="str">
        <f t="shared" si="18"/>
        <v>3. אחסון</v>
      </c>
      <c r="H319" s="76" t="str">
        <f t="shared" si="19"/>
        <v xml:space="preserve">3.8. אחסון קרטונים שלמים או מלאי ביחידות למחסן המכלים האוטומטי </v>
      </c>
    </row>
    <row r="320" spans="1:8" ht="60">
      <c r="A320" s="215" t="s">
        <v>1629</v>
      </c>
      <c r="B320" s="216" t="s">
        <v>706</v>
      </c>
      <c r="C320" s="1" t="str">
        <f t="shared" si="20"/>
        <v>3.</v>
      </c>
      <c r="D320" s="1" t="str">
        <f t="shared" si="21"/>
        <v>3.8.</v>
      </c>
      <c r="E320" s="19" t="str">
        <f>INDEX(domain_ref!N:N,MATCH(C320,domain_ref!M:M,0))</f>
        <v>אחסון</v>
      </c>
      <c r="F320" s="76" t="str">
        <f>INDEX(domain_ref!N:N,MATCH(D320,domain_ref!M:M,0))</f>
        <v xml:space="preserve">אחסון קרטונים שלמים או מלאי ביחידות למחסן המכלים האוטומטי </v>
      </c>
      <c r="G320" s="76" t="str">
        <f t="shared" si="18"/>
        <v>3. אחסון</v>
      </c>
      <c r="H320" s="76" t="str">
        <f t="shared" si="19"/>
        <v xml:space="preserve">3.8. אחסון קרטונים שלמים או מלאי ביחידות למחסן המכלים האוטומטי </v>
      </c>
    </row>
    <row r="321" spans="1:8" ht="60">
      <c r="A321" s="215" t="s">
        <v>1630</v>
      </c>
      <c r="B321" s="216" t="s">
        <v>707</v>
      </c>
      <c r="C321" s="1" t="str">
        <f t="shared" si="20"/>
        <v>3.</v>
      </c>
      <c r="D321" s="1" t="str">
        <f t="shared" si="21"/>
        <v>3.8.</v>
      </c>
      <c r="E321" s="19" t="str">
        <f>INDEX(domain_ref!N:N,MATCH(C321,domain_ref!M:M,0))</f>
        <v>אחסון</v>
      </c>
      <c r="F321" s="76" t="str">
        <f>INDEX(domain_ref!N:N,MATCH(D321,domain_ref!M:M,0))</f>
        <v xml:space="preserve">אחסון קרטונים שלמים או מלאי ביחידות למחסן המכלים האוטומטי </v>
      </c>
      <c r="G321" s="76" t="str">
        <f t="shared" si="18"/>
        <v>3. אחסון</v>
      </c>
      <c r="H321" s="76" t="str">
        <f t="shared" si="19"/>
        <v xml:space="preserve">3.8. אחסון קרטונים שלמים או מלאי ביחידות למחסן המכלים האוטומטי </v>
      </c>
    </row>
    <row r="322" spans="1:8" ht="60">
      <c r="A322" s="215" t="s">
        <v>1631</v>
      </c>
      <c r="B322" s="216" t="s">
        <v>697</v>
      </c>
      <c r="C322" s="1" t="str">
        <f t="shared" si="20"/>
        <v>3.</v>
      </c>
      <c r="D322" s="1" t="str">
        <f t="shared" si="21"/>
        <v>3.8.</v>
      </c>
      <c r="E322" s="19" t="str">
        <f>INDEX(domain_ref!N:N,MATCH(C322,domain_ref!M:M,0))</f>
        <v>אחסון</v>
      </c>
      <c r="F322" s="76" t="str">
        <f>INDEX(domain_ref!N:N,MATCH(D322,domain_ref!M:M,0))</f>
        <v xml:space="preserve">אחסון קרטונים שלמים או מלאי ביחידות למחסן המכלים האוטומטי </v>
      </c>
      <c r="G322" s="76" t="str">
        <f t="shared" si="18"/>
        <v>3. אחסון</v>
      </c>
      <c r="H322" s="76" t="str">
        <f t="shared" si="19"/>
        <v xml:space="preserve">3.8. אחסון קרטונים שלמים או מלאי ביחידות למחסן המכלים האוטומטי </v>
      </c>
    </row>
    <row r="323" spans="1:8" ht="60">
      <c r="A323" s="215" t="s">
        <v>1632</v>
      </c>
      <c r="B323" s="216" t="s">
        <v>708</v>
      </c>
      <c r="C323" s="1" t="str">
        <f t="shared" si="20"/>
        <v>3.</v>
      </c>
      <c r="D323" s="1" t="str">
        <f t="shared" si="21"/>
        <v>3.8.</v>
      </c>
      <c r="E323" s="19" t="str">
        <f>INDEX(domain_ref!N:N,MATCH(C323,domain_ref!M:M,0))</f>
        <v>אחסון</v>
      </c>
      <c r="F323" s="76" t="str">
        <f>INDEX(domain_ref!N:N,MATCH(D323,domain_ref!M:M,0))</f>
        <v xml:space="preserve">אחסון קרטונים שלמים או מלאי ביחידות למחסן המכלים האוטומטי </v>
      </c>
      <c r="G323" s="76" t="str">
        <f t="shared" si="22" ref="G323:G386">C323&amp;" "&amp;E323</f>
        <v>3. אחסון</v>
      </c>
      <c r="H323" s="76" t="str">
        <f t="shared" si="23" ref="H323:H386">D323&amp;" "&amp;F323</f>
        <v xml:space="preserve">3.8. אחסון קרטונים שלמים או מלאי ביחידות למחסן המכלים האוטומטי </v>
      </c>
    </row>
    <row r="324" spans="1:8" ht="60">
      <c r="A324" s="215" t="s">
        <v>1633</v>
      </c>
      <c r="B324" s="216" t="s">
        <v>709</v>
      </c>
      <c r="C324" s="1" t="str">
        <f t="shared" si="20"/>
        <v>3.</v>
      </c>
      <c r="D324" s="1" t="str">
        <f t="shared" si="21"/>
        <v>3.8.</v>
      </c>
      <c r="E324" s="19" t="str">
        <f>INDEX(domain_ref!N:N,MATCH(C324,domain_ref!M:M,0))</f>
        <v>אחסון</v>
      </c>
      <c r="F324" s="76" t="str">
        <f>INDEX(domain_ref!N:N,MATCH(D324,domain_ref!M:M,0))</f>
        <v xml:space="preserve">אחסון קרטונים שלמים או מלאי ביחידות למחסן המכלים האוטומטי </v>
      </c>
      <c r="G324" s="76" t="str">
        <f t="shared" si="22"/>
        <v>3. אחסון</v>
      </c>
      <c r="H324" s="76" t="str">
        <f t="shared" si="23"/>
        <v xml:space="preserve">3.8. אחסון קרטונים שלמים או מלאי ביחידות למחסן המכלים האוטומטי </v>
      </c>
    </row>
    <row r="325" spans="1:8" ht="60">
      <c r="A325" s="215" t="s">
        <v>1634</v>
      </c>
      <c r="B325" s="216" t="s">
        <v>710</v>
      </c>
      <c r="C325" s="1" t="str">
        <f t="shared" si="20"/>
        <v>3.</v>
      </c>
      <c r="D325" s="1" t="str">
        <f t="shared" si="21"/>
        <v>3.8.</v>
      </c>
      <c r="E325" s="19" t="str">
        <f>INDEX(domain_ref!N:N,MATCH(C325,domain_ref!M:M,0))</f>
        <v>אחסון</v>
      </c>
      <c r="F325" s="76" t="str">
        <f>INDEX(domain_ref!N:N,MATCH(D325,domain_ref!M:M,0))</f>
        <v xml:space="preserve">אחסון קרטונים שלמים או מלאי ביחידות למחסן המכלים האוטומטי </v>
      </c>
      <c r="G325" s="76" t="str">
        <f t="shared" si="22"/>
        <v>3. אחסון</v>
      </c>
      <c r="H325" s="76" t="str">
        <f t="shared" si="23"/>
        <v xml:space="preserve">3.8. אחסון קרטונים שלמים או מלאי ביחידות למחסן המכלים האוטומטי </v>
      </c>
    </row>
    <row r="326" spans="1:8" ht="60">
      <c r="A326" s="215" t="s">
        <v>1635</v>
      </c>
      <c r="B326" s="216" t="s">
        <v>711</v>
      </c>
      <c r="C326" s="1" t="str">
        <f t="shared" si="20"/>
        <v>3.</v>
      </c>
      <c r="D326" s="1" t="str">
        <f t="shared" si="21"/>
        <v>3.8.</v>
      </c>
      <c r="E326" s="19" t="str">
        <f>INDEX(domain_ref!N:N,MATCH(C326,domain_ref!M:M,0))</f>
        <v>אחסון</v>
      </c>
      <c r="F326" s="76" t="str">
        <f>INDEX(domain_ref!N:N,MATCH(D326,domain_ref!M:M,0))</f>
        <v xml:space="preserve">אחסון קרטונים שלמים או מלאי ביחידות למחסן המכלים האוטומטי </v>
      </c>
      <c r="G326" s="76" t="str">
        <f t="shared" si="22"/>
        <v>3. אחסון</v>
      </c>
      <c r="H326" s="76" t="str">
        <f t="shared" si="23"/>
        <v xml:space="preserve">3.8. אחסון קרטונים שלמים או מלאי ביחידות למחסן המכלים האוטומטי </v>
      </c>
    </row>
    <row r="327" spans="1:8" ht="60">
      <c r="A327" s="215" t="s">
        <v>1636</v>
      </c>
      <c r="B327" s="216" t="s">
        <v>712</v>
      </c>
      <c r="C327" s="1" t="str">
        <f t="shared" si="20"/>
        <v>3.</v>
      </c>
      <c r="D327" s="1" t="str">
        <f t="shared" si="21"/>
        <v>3.8.</v>
      </c>
      <c r="E327" s="19" t="str">
        <f>INDEX(domain_ref!N:N,MATCH(C327,domain_ref!M:M,0))</f>
        <v>אחסון</v>
      </c>
      <c r="F327" s="76" t="str">
        <f>INDEX(domain_ref!N:N,MATCH(D327,domain_ref!M:M,0))</f>
        <v xml:space="preserve">אחסון קרטונים שלמים או מלאי ביחידות למחסן המכלים האוטומטי </v>
      </c>
      <c r="G327" s="76" t="str">
        <f t="shared" si="22"/>
        <v>3. אחסון</v>
      </c>
      <c r="H327" s="76" t="str">
        <f t="shared" si="23"/>
        <v xml:space="preserve">3.8. אחסון קרטונים שלמים או מלאי ביחידות למחסן המכלים האוטומטי </v>
      </c>
    </row>
    <row r="328" spans="1:8" ht="60">
      <c r="A328" s="215" t="s">
        <v>1637</v>
      </c>
      <c r="B328" s="216" t="s">
        <v>713</v>
      </c>
      <c r="C328" s="1" t="str">
        <f t="shared" si="20"/>
        <v>3.</v>
      </c>
      <c r="D328" s="1" t="str">
        <f t="shared" si="21"/>
        <v>3.8.</v>
      </c>
      <c r="E328" s="19" t="str">
        <f>INDEX(domain_ref!N:N,MATCH(C328,domain_ref!M:M,0))</f>
        <v>אחסון</v>
      </c>
      <c r="F328" s="76" t="str">
        <f>INDEX(domain_ref!N:N,MATCH(D328,domain_ref!M:M,0))</f>
        <v xml:space="preserve">אחסון קרטונים שלמים או מלאי ביחידות למחסן המכלים האוטומטי </v>
      </c>
      <c r="G328" s="76" t="str">
        <f t="shared" si="22"/>
        <v>3. אחסון</v>
      </c>
      <c r="H328" s="76" t="str">
        <f t="shared" si="23"/>
        <v xml:space="preserve">3.8. אחסון קרטונים שלמים או מלאי ביחידות למחסן המכלים האוטומטי </v>
      </c>
    </row>
    <row r="329" spans="1:8" ht="60">
      <c r="A329" s="215" t="s">
        <v>1638</v>
      </c>
      <c r="B329" s="216" t="s">
        <v>714</v>
      </c>
      <c r="C329" s="1" t="str">
        <f t="shared" si="20"/>
        <v>3.</v>
      </c>
      <c r="D329" s="1" t="str">
        <f t="shared" si="21"/>
        <v>3.8.</v>
      </c>
      <c r="E329" s="19" t="str">
        <f>INDEX(domain_ref!N:N,MATCH(C329,domain_ref!M:M,0))</f>
        <v>אחסון</v>
      </c>
      <c r="F329" s="76" t="str">
        <f>INDEX(domain_ref!N:N,MATCH(D329,domain_ref!M:M,0))</f>
        <v xml:space="preserve">אחסון קרטונים שלמים או מלאי ביחידות למחסן המכלים האוטומטי </v>
      </c>
      <c r="G329" s="76" t="str">
        <f t="shared" si="22"/>
        <v>3. אחסון</v>
      </c>
      <c r="H329" s="76" t="str">
        <f t="shared" si="23"/>
        <v xml:space="preserve">3.8. אחסון קרטונים שלמים או מלאי ביחידות למחסן המכלים האוטומטי </v>
      </c>
    </row>
    <row r="330" spans="1:8" ht="60">
      <c r="A330" s="215" t="s">
        <v>1639</v>
      </c>
      <c r="B330" s="216" t="s">
        <v>715</v>
      </c>
      <c r="C330" s="1" t="str">
        <f t="shared" si="20"/>
        <v>3.</v>
      </c>
      <c r="D330" s="1" t="str">
        <f t="shared" si="21"/>
        <v>3.8.</v>
      </c>
      <c r="E330" s="19" t="str">
        <f>INDEX(domain_ref!N:N,MATCH(C330,domain_ref!M:M,0))</f>
        <v>אחסון</v>
      </c>
      <c r="F330" s="76" t="str">
        <f>INDEX(domain_ref!N:N,MATCH(D330,domain_ref!M:M,0))</f>
        <v xml:space="preserve">אחסון קרטונים שלמים או מלאי ביחידות למחסן המכלים האוטומטי </v>
      </c>
      <c r="G330" s="76" t="str">
        <f t="shared" si="22"/>
        <v>3. אחסון</v>
      </c>
      <c r="H330" s="76" t="str">
        <f t="shared" si="23"/>
        <v xml:space="preserve">3.8. אחסון קרטונים שלמים או מלאי ביחידות למחסן המכלים האוטומטי </v>
      </c>
    </row>
    <row r="331" spans="1:8" ht="105">
      <c r="A331" s="215" t="s">
        <v>1640</v>
      </c>
      <c r="B331" s="216" t="s">
        <v>716</v>
      </c>
      <c r="C331" s="1" t="str">
        <f t="shared" si="20"/>
        <v>3.</v>
      </c>
      <c r="D331" s="1" t="str">
        <f t="shared" si="21"/>
        <v>3.8.</v>
      </c>
      <c r="E331" s="19" t="str">
        <f>INDEX(domain_ref!N:N,MATCH(C331,domain_ref!M:M,0))</f>
        <v>אחסון</v>
      </c>
      <c r="F331" s="76" t="str">
        <f>INDEX(domain_ref!N:N,MATCH(D331,domain_ref!M:M,0))</f>
        <v xml:space="preserve">אחסון קרטונים שלמים או מלאי ביחידות למחסן המכלים האוטומטי </v>
      </c>
      <c r="G331" s="76" t="str">
        <f t="shared" si="22"/>
        <v>3. אחסון</v>
      </c>
      <c r="H331" s="76" t="str">
        <f t="shared" si="23"/>
        <v xml:space="preserve">3.8. אחסון קרטונים שלמים או מלאי ביחידות למחסן המכלים האוטומטי </v>
      </c>
    </row>
    <row r="332" spans="1:8" ht="60">
      <c r="A332" s="215" t="s">
        <v>1641</v>
      </c>
      <c r="B332" s="216" t="s">
        <v>717</v>
      </c>
      <c r="C332" s="1" t="str">
        <f t="shared" si="24" ref="C332:C393">LEFT(A332,2)</f>
        <v>3.</v>
      </c>
      <c r="D332" s="1" t="str">
        <f t="shared" si="25" ref="D332:D393">LEFT(A332,4)</f>
        <v>3.8.</v>
      </c>
      <c r="E332" s="19" t="str">
        <f>INDEX(domain_ref!N:N,MATCH(C332,domain_ref!M:M,0))</f>
        <v>אחסון</v>
      </c>
      <c r="F332" s="76" t="str">
        <f>INDEX(domain_ref!N:N,MATCH(D332,domain_ref!M:M,0))</f>
        <v xml:space="preserve">אחסון קרטונים שלמים או מלאי ביחידות למחסן המכלים האוטומטי </v>
      </c>
      <c r="G332" s="76" t="str">
        <f t="shared" si="22"/>
        <v>3. אחסון</v>
      </c>
      <c r="H332" s="76" t="str">
        <f t="shared" si="23"/>
        <v xml:space="preserve">3.8. אחסון קרטונים שלמים או מלאי ביחידות למחסן המכלים האוטומטי </v>
      </c>
    </row>
    <row r="333" spans="1:8" ht="15">
      <c r="A333" s="215" t="s">
        <v>1642</v>
      </c>
      <c r="B333" s="216" t="s">
        <v>718</v>
      </c>
      <c r="C333" s="1" t="str">
        <f t="shared" si="24"/>
        <v>4.</v>
      </c>
      <c r="D333" s="1" t="str">
        <f t="shared" si="25"/>
        <v>4.</v>
      </c>
      <c r="E333" s="19" t="str">
        <f>INDEX(domain_ref!N:N,MATCH(C333,domain_ref!M:M,0))</f>
        <v>ניהול מלאי</v>
      </c>
      <c r="F333" s="76" t="str">
        <f>INDEX(domain_ref!N:N,MATCH(D333,domain_ref!M:M,0))</f>
        <v>ניהול מלאי</v>
      </c>
      <c r="G333" s="76" t="str">
        <f t="shared" si="22"/>
        <v>4. ניהול מלאי</v>
      </c>
      <c r="H333" s="76" t="str">
        <f t="shared" si="23"/>
        <v>4. ניהול מלאי</v>
      </c>
    </row>
    <row r="334" spans="1:8" ht="45">
      <c r="A334" s="215" t="s">
        <v>1643</v>
      </c>
      <c r="B334" s="216" t="s">
        <v>719</v>
      </c>
      <c r="C334" s="1" t="str">
        <f t="shared" si="24"/>
        <v>4.</v>
      </c>
      <c r="D334" s="1" t="str">
        <f t="shared" si="25"/>
        <v>4.1.</v>
      </c>
      <c r="E334" s="19" t="str">
        <f>INDEX(domain_ref!N:N,MATCH(C334,domain_ref!M:M,0))</f>
        <v>ניהול מלאי</v>
      </c>
      <c r="F334" s="76" t="str">
        <f>INDEX(domain_ref!N:N,MATCH(D334,domain_ref!M:M,0))</f>
        <v>ויסותים (אופטימיזציה באחסון)</v>
      </c>
      <c r="G334" s="76" t="str">
        <f t="shared" si="22"/>
        <v>4. ניהול מלאי</v>
      </c>
      <c r="H334" s="76" t="str">
        <f t="shared" si="23"/>
        <v>4.1. ויסותים (אופטימיזציה באחסון)</v>
      </c>
    </row>
    <row r="335" spans="1:8" ht="45">
      <c r="A335" s="215" t="s">
        <v>1644</v>
      </c>
      <c r="B335" s="216" t="s">
        <v>720</v>
      </c>
      <c r="C335" s="1" t="str">
        <f t="shared" si="24"/>
        <v>4.</v>
      </c>
      <c r="D335" s="1" t="str">
        <f t="shared" si="25"/>
        <v>4.1.</v>
      </c>
      <c r="E335" s="19" t="str">
        <f>INDEX(domain_ref!N:N,MATCH(C335,domain_ref!M:M,0))</f>
        <v>ניהול מלאי</v>
      </c>
      <c r="F335" s="76" t="str">
        <f>INDEX(domain_ref!N:N,MATCH(D335,domain_ref!M:M,0))</f>
        <v>ויסותים (אופטימיזציה באחסון)</v>
      </c>
      <c r="G335" s="76" t="str">
        <f t="shared" si="22"/>
        <v>4. ניהול מלאי</v>
      </c>
      <c r="H335" s="76" t="str">
        <f t="shared" si="23"/>
        <v>4.1. ויסותים (אופטימיזציה באחסון)</v>
      </c>
    </row>
    <row r="336" spans="1:8" ht="60">
      <c r="A336" s="215" t="s">
        <v>1645</v>
      </c>
      <c r="B336" s="216" t="s">
        <v>721</v>
      </c>
      <c r="C336" s="1" t="str">
        <f t="shared" si="24"/>
        <v>4.</v>
      </c>
      <c r="D336" s="1" t="str">
        <f t="shared" si="25"/>
        <v>4.1.</v>
      </c>
      <c r="E336" s="19" t="str">
        <f>INDEX(domain_ref!N:N,MATCH(C336,domain_ref!M:M,0))</f>
        <v>ניהול מלאי</v>
      </c>
      <c r="F336" s="76" t="str">
        <f>INDEX(domain_ref!N:N,MATCH(D336,domain_ref!M:M,0))</f>
        <v>ויסותים (אופטימיזציה באחסון)</v>
      </c>
      <c r="G336" s="76" t="str">
        <f t="shared" si="22"/>
        <v>4. ניהול מלאי</v>
      </c>
      <c r="H336" s="76" t="str">
        <f t="shared" si="23"/>
        <v>4.1. ויסותים (אופטימיזציה באחסון)</v>
      </c>
    </row>
    <row r="337" spans="1:8" ht="60">
      <c r="A337" s="215" t="s">
        <v>1646</v>
      </c>
      <c r="B337" s="216" t="s">
        <v>722</v>
      </c>
      <c r="C337" s="1" t="str">
        <f t="shared" si="24"/>
        <v>4.</v>
      </c>
      <c r="D337" s="1" t="str">
        <f t="shared" si="25"/>
        <v>4.1.</v>
      </c>
      <c r="E337" s="19" t="str">
        <f>INDEX(domain_ref!N:N,MATCH(C337,domain_ref!M:M,0))</f>
        <v>ניהול מלאי</v>
      </c>
      <c r="F337" s="76" t="str">
        <f>INDEX(domain_ref!N:N,MATCH(D337,domain_ref!M:M,0))</f>
        <v>ויסותים (אופטימיזציה באחסון)</v>
      </c>
      <c r="G337" s="76" t="str">
        <f t="shared" si="22"/>
        <v>4. ניהול מלאי</v>
      </c>
      <c r="H337" s="76" t="str">
        <f t="shared" si="23"/>
        <v>4.1. ויסותים (אופטימיזציה באחסון)</v>
      </c>
    </row>
    <row r="338" spans="1:8" ht="45">
      <c r="A338" s="215" t="s">
        <v>1647</v>
      </c>
      <c r="B338" s="216" t="s">
        <v>723</v>
      </c>
      <c r="C338" s="1" t="str">
        <f t="shared" si="24"/>
        <v>4.</v>
      </c>
      <c r="D338" s="1" t="str">
        <f t="shared" si="25"/>
        <v>4.1.</v>
      </c>
      <c r="E338" s="19" t="str">
        <f>INDEX(domain_ref!N:N,MATCH(C338,domain_ref!M:M,0))</f>
        <v>ניהול מלאי</v>
      </c>
      <c r="F338" s="76" t="str">
        <f>INDEX(domain_ref!N:N,MATCH(D338,domain_ref!M:M,0))</f>
        <v>ויסותים (אופטימיזציה באחסון)</v>
      </c>
      <c r="G338" s="76" t="str">
        <f t="shared" si="22"/>
        <v>4. ניהול מלאי</v>
      </c>
      <c r="H338" s="76" t="str">
        <f t="shared" si="23"/>
        <v>4.1. ויסותים (אופטימיזציה באחסון)</v>
      </c>
    </row>
    <row r="339" spans="1:8" ht="45">
      <c r="A339" s="215" t="s">
        <v>1648</v>
      </c>
      <c r="B339" s="216" t="s">
        <v>724</v>
      </c>
      <c r="C339" s="1" t="str">
        <f t="shared" si="24"/>
        <v>4.</v>
      </c>
      <c r="D339" s="1" t="str">
        <f t="shared" si="25"/>
        <v>4.1.</v>
      </c>
      <c r="E339" s="19" t="str">
        <f>INDEX(domain_ref!N:N,MATCH(C339,domain_ref!M:M,0))</f>
        <v>ניהול מלאי</v>
      </c>
      <c r="F339" s="76" t="str">
        <f>INDEX(domain_ref!N:N,MATCH(D339,domain_ref!M:M,0))</f>
        <v>ויסותים (אופטימיזציה באחסון)</v>
      </c>
      <c r="G339" s="76" t="str">
        <f t="shared" si="22"/>
        <v>4. ניהול מלאי</v>
      </c>
      <c r="H339" s="76" t="str">
        <f t="shared" si="23"/>
        <v>4.1. ויסותים (אופטימיזציה באחסון)</v>
      </c>
    </row>
    <row r="340" spans="1:8" ht="45">
      <c r="A340" s="215" t="s">
        <v>1649</v>
      </c>
      <c r="B340" s="216" t="s">
        <v>725</v>
      </c>
      <c r="C340" s="1" t="str">
        <f t="shared" si="24"/>
        <v>4.</v>
      </c>
      <c r="D340" s="1" t="str">
        <f t="shared" si="25"/>
        <v>4.1.</v>
      </c>
      <c r="E340" s="19" t="str">
        <f>INDEX(domain_ref!N:N,MATCH(C340,domain_ref!M:M,0))</f>
        <v>ניהול מלאי</v>
      </c>
      <c r="F340" s="76" t="str">
        <f>INDEX(domain_ref!N:N,MATCH(D340,domain_ref!M:M,0))</f>
        <v>ויסותים (אופטימיזציה באחסון)</v>
      </c>
      <c r="G340" s="76" t="str">
        <f t="shared" si="22"/>
        <v>4. ניהול מלאי</v>
      </c>
      <c r="H340" s="76" t="str">
        <f t="shared" si="23"/>
        <v>4.1. ויסותים (אופטימיזציה באחסון)</v>
      </c>
    </row>
    <row r="341" spans="1:8" ht="60">
      <c r="A341" s="215" t="s">
        <v>1650</v>
      </c>
      <c r="B341" s="216" t="s">
        <v>726</v>
      </c>
      <c r="C341" s="1" t="str">
        <f t="shared" si="24"/>
        <v>4.</v>
      </c>
      <c r="D341" s="1" t="str">
        <f t="shared" si="25"/>
        <v>4.1.</v>
      </c>
      <c r="E341" s="19" t="str">
        <f>INDEX(domain_ref!N:N,MATCH(C341,domain_ref!M:M,0))</f>
        <v>ניהול מלאי</v>
      </c>
      <c r="F341" s="76" t="str">
        <f>INDEX(domain_ref!N:N,MATCH(D341,domain_ref!M:M,0))</f>
        <v>ויסותים (אופטימיזציה באחסון)</v>
      </c>
      <c r="G341" s="76" t="str">
        <f t="shared" si="22"/>
        <v>4. ניהול מלאי</v>
      </c>
      <c r="H341" s="76" t="str">
        <f t="shared" si="23"/>
        <v>4.1. ויסותים (אופטימיזציה באחסון)</v>
      </c>
    </row>
    <row r="342" spans="1:8" ht="75">
      <c r="A342" s="215" t="s">
        <v>1651</v>
      </c>
      <c r="B342" s="216" t="s">
        <v>727</v>
      </c>
      <c r="C342" s="1" t="str">
        <f t="shared" si="24"/>
        <v>4.</v>
      </c>
      <c r="D342" s="1" t="str">
        <f t="shared" si="25"/>
        <v>4.1.</v>
      </c>
      <c r="E342" s="19" t="str">
        <f>INDEX(domain_ref!N:N,MATCH(C342,domain_ref!M:M,0))</f>
        <v>ניהול מלאי</v>
      </c>
      <c r="F342" s="76" t="str">
        <f>INDEX(domain_ref!N:N,MATCH(D342,domain_ref!M:M,0))</f>
        <v>ויסותים (אופטימיזציה באחסון)</v>
      </c>
      <c r="G342" s="76" t="str">
        <f t="shared" si="22"/>
        <v>4. ניהול מלאי</v>
      </c>
      <c r="H342" s="76" t="str">
        <f t="shared" si="23"/>
        <v>4.1. ויסותים (אופטימיזציה באחסון)</v>
      </c>
    </row>
    <row r="343" spans="1:8" ht="45">
      <c r="A343" s="215" t="s">
        <v>1652</v>
      </c>
      <c r="B343" s="216" t="s">
        <v>728</v>
      </c>
      <c r="C343" s="1" t="str">
        <f t="shared" si="24"/>
        <v>4.</v>
      </c>
      <c r="D343" s="1" t="str">
        <f t="shared" si="25"/>
        <v>4.1.</v>
      </c>
      <c r="E343" s="19" t="str">
        <f>INDEX(domain_ref!N:N,MATCH(C343,domain_ref!M:M,0))</f>
        <v>ניהול מלאי</v>
      </c>
      <c r="F343" s="76" t="str">
        <f>INDEX(domain_ref!N:N,MATCH(D343,domain_ref!M:M,0))</f>
        <v>ויסותים (אופטימיזציה באחסון)</v>
      </c>
      <c r="G343" s="76" t="str">
        <f t="shared" si="22"/>
        <v>4. ניהול מלאי</v>
      </c>
      <c r="H343" s="76" t="str">
        <f t="shared" si="23"/>
        <v>4.1. ויסותים (אופטימיזציה באחסון)</v>
      </c>
    </row>
    <row r="344" spans="1:8" ht="75">
      <c r="A344" s="215" t="s">
        <v>1653</v>
      </c>
      <c r="B344" s="216" t="s">
        <v>729</v>
      </c>
      <c r="C344" s="1" t="str">
        <f t="shared" si="24"/>
        <v>4.</v>
      </c>
      <c r="D344" s="1" t="str">
        <f t="shared" si="25"/>
        <v>4.1.</v>
      </c>
      <c r="E344" s="19" t="str">
        <f>INDEX(domain_ref!N:N,MATCH(C344,domain_ref!M:M,0))</f>
        <v>ניהול מלאי</v>
      </c>
      <c r="F344" s="76" t="str">
        <f>INDEX(domain_ref!N:N,MATCH(D344,domain_ref!M:M,0))</f>
        <v>ויסותים (אופטימיזציה באחסון)</v>
      </c>
      <c r="G344" s="76" t="str">
        <f t="shared" si="22"/>
        <v>4. ניהול מלאי</v>
      </c>
      <c r="H344" s="76" t="str">
        <f t="shared" si="23"/>
        <v>4.1. ויסותים (אופטימיזציה באחסון)</v>
      </c>
    </row>
    <row r="345" spans="1:8" ht="60">
      <c r="A345" s="215" t="s">
        <v>1654</v>
      </c>
      <c r="B345" s="216" t="s">
        <v>730</v>
      </c>
      <c r="C345" s="1" t="str">
        <f t="shared" si="24"/>
        <v>4.</v>
      </c>
      <c r="D345" s="1" t="str">
        <f t="shared" si="25"/>
        <v>4.1.</v>
      </c>
      <c r="E345" s="19" t="str">
        <f>INDEX(domain_ref!N:N,MATCH(C345,domain_ref!M:M,0))</f>
        <v>ניהול מלאי</v>
      </c>
      <c r="F345" s="76" t="str">
        <f>INDEX(domain_ref!N:N,MATCH(D345,domain_ref!M:M,0))</f>
        <v>ויסותים (אופטימיזציה באחסון)</v>
      </c>
      <c r="G345" s="76" t="str">
        <f t="shared" si="22"/>
        <v>4. ניהול מלאי</v>
      </c>
      <c r="H345" s="76" t="str">
        <f t="shared" si="23"/>
        <v>4.1. ויסותים (אופטימיזציה באחסון)</v>
      </c>
    </row>
    <row r="346" spans="1:8" ht="45">
      <c r="A346" s="215" t="s">
        <v>1655</v>
      </c>
      <c r="B346" s="216" t="s">
        <v>731</v>
      </c>
      <c r="C346" s="1" t="str">
        <f t="shared" si="24"/>
        <v>4.</v>
      </c>
      <c r="D346" s="1" t="str">
        <f t="shared" si="25"/>
        <v>4.1.</v>
      </c>
      <c r="E346" s="19" t="str">
        <f>INDEX(domain_ref!N:N,MATCH(C346,domain_ref!M:M,0))</f>
        <v>ניהול מלאי</v>
      </c>
      <c r="F346" s="76" t="str">
        <f>INDEX(domain_ref!N:N,MATCH(D346,domain_ref!M:M,0))</f>
        <v>ויסותים (אופטימיזציה באחסון)</v>
      </c>
      <c r="G346" s="76" t="str">
        <f t="shared" si="22"/>
        <v>4. ניהול מלאי</v>
      </c>
      <c r="H346" s="76" t="str">
        <f t="shared" si="23"/>
        <v>4.1. ויסותים (אופטימיזציה באחסון)</v>
      </c>
    </row>
    <row r="347" spans="1:8" ht="15">
      <c r="A347" s="215" t="s">
        <v>1656</v>
      </c>
      <c r="B347" s="216" t="s">
        <v>732</v>
      </c>
      <c r="C347" s="1" t="str">
        <f t="shared" si="24"/>
        <v>4.</v>
      </c>
      <c r="D347" s="1" t="str">
        <f t="shared" si="25"/>
        <v>4.2.</v>
      </c>
      <c r="E347" s="19" t="str">
        <f>INDEX(domain_ref!N:N,MATCH(C347,domain_ref!M:M,0))</f>
        <v>ניהול מלאי</v>
      </c>
      <c r="F347" s="76" t="str">
        <f>INDEX(domain_ref!N:N,MATCH(D347,domain_ref!M:M,0))</f>
        <v>צמצום מטענים</v>
      </c>
      <c r="G347" s="76" t="str">
        <f t="shared" si="22"/>
        <v>4. ניהול מלאי</v>
      </c>
      <c r="H347" s="76" t="str">
        <f t="shared" si="23"/>
        <v>4.2. צמצום מטענים</v>
      </c>
    </row>
    <row r="348" spans="1:8" ht="15">
      <c r="A348" s="215" t="s">
        <v>1657</v>
      </c>
      <c r="B348" s="216" t="s">
        <v>390</v>
      </c>
      <c r="C348" s="1" t="str">
        <f t="shared" si="24"/>
        <v>4.</v>
      </c>
      <c r="D348" s="1" t="str">
        <f t="shared" si="25"/>
        <v>4.2.</v>
      </c>
      <c r="E348" s="19" t="str">
        <f>INDEX(domain_ref!N:N,MATCH(C348,domain_ref!M:M,0))</f>
        <v>ניהול מלאי</v>
      </c>
      <c r="F348" s="76" t="str">
        <f>INDEX(domain_ref!N:N,MATCH(D348,domain_ref!M:M,0))</f>
        <v>צמצום מטענים</v>
      </c>
      <c r="G348" s="76" t="str">
        <f t="shared" si="22"/>
        <v>4. ניהול מלאי</v>
      </c>
      <c r="H348" s="76" t="str">
        <f t="shared" si="23"/>
        <v>4.2. צמצום מטענים</v>
      </c>
    </row>
    <row r="349" spans="1:8" ht="30">
      <c r="A349" s="215" t="s">
        <v>1658</v>
      </c>
      <c r="B349" s="216" t="s">
        <v>733</v>
      </c>
      <c r="C349" s="1" t="str">
        <f t="shared" si="24"/>
        <v>4.</v>
      </c>
      <c r="D349" s="1" t="str">
        <f t="shared" si="25"/>
        <v>4.2.</v>
      </c>
      <c r="E349" s="19" t="str">
        <f>INDEX(domain_ref!N:N,MATCH(C349,domain_ref!M:M,0))</f>
        <v>ניהול מלאי</v>
      </c>
      <c r="F349" s="76" t="str">
        <f>INDEX(domain_ref!N:N,MATCH(D349,domain_ref!M:M,0))</f>
        <v>צמצום מטענים</v>
      </c>
      <c r="G349" s="76" t="str">
        <f t="shared" si="22"/>
        <v>4. ניהול מלאי</v>
      </c>
      <c r="H349" s="76" t="str">
        <f t="shared" si="23"/>
        <v>4.2. צמצום מטענים</v>
      </c>
    </row>
    <row r="350" spans="1:8" ht="75">
      <c r="A350" s="215" t="s">
        <v>1659</v>
      </c>
      <c r="B350" s="216" t="s">
        <v>734</v>
      </c>
      <c r="C350" s="1" t="str">
        <f t="shared" si="24"/>
        <v>4.</v>
      </c>
      <c r="D350" s="1" t="str">
        <f t="shared" si="25"/>
        <v>4.2.</v>
      </c>
      <c r="E350" s="19" t="str">
        <f>INDEX(domain_ref!N:N,MATCH(C350,domain_ref!M:M,0))</f>
        <v>ניהול מלאי</v>
      </c>
      <c r="F350" s="76" t="str">
        <f>INDEX(domain_ref!N:N,MATCH(D350,domain_ref!M:M,0))</f>
        <v>צמצום מטענים</v>
      </c>
      <c r="G350" s="76" t="str">
        <f t="shared" si="22"/>
        <v>4. ניהול מלאי</v>
      </c>
      <c r="H350" s="76" t="str">
        <f t="shared" si="23"/>
        <v>4.2. צמצום מטענים</v>
      </c>
    </row>
    <row r="351" spans="1:8" ht="30">
      <c r="A351" s="215" t="s">
        <v>1660</v>
      </c>
      <c r="B351" s="216" t="s">
        <v>735</v>
      </c>
      <c r="C351" s="1" t="str">
        <f t="shared" si="24"/>
        <v>4.</v>
      </c>
      <c r="D351" s="1" t="str">
        <f t="shared" si="25"/>
        <v>4.2.</v>
      </c>
      <c r="E351" s="19" t="str">
        <f>INDEX(domain_ref!N:N,MATCH(C351,domain_ref!M:M,0))</f>
        <v>ניהול מלאי</v>
      </c>
      <c r="F351" s="76" t="str">
        <f>INDEX(domain_ref!N:N,MATCH(D351,domain_ref!M:M,0))</f>
        <v>צמצום מטענים</v>
      </c>
      <c r="G351" s="76" t="str">
        <f t="shared" si="22"/>
        <v>4. ניהול מלאי</v>
      </c>
      <c r="H351" s="76" t="str">
        <f t="shared" si="23"/>
        <v>4.2. צמצום מטענים</v>
      </c>
    </row>
    <row r="352" spans="1:8" ht="30">
      <c r="A352" s="215" t="s">
        <v>1661</v>
      </c>
      <c r="B352" s="216" t="s">
        <v>736</v>
      </c>
      <c r="C352" s="1" t="str">
        <f t="shared" si="24"/>
        <v>4.</v>
      </c>
      <c r="D352" s="1" t="str">
        <f t="shared" si="25"/>
        <v>4.2.</v>
      </c>
      <c r="E352" s="19" t="str">
        <f>INDEX(domain_ref!N:N,MATCH(C352,domain_ref!M:M,0))</f>
        <v>ניהול מלאי</v>
      </c>
      <c r="F352" s="76" t="str">
        <f>INDEX(domain_ref!N:N,MATCH(D352,domain_ref!M:M,0))</f>
        <v>צמצום מטענים</v>
      </c>
      <c r="G352" s="76" t="str">
        <f t="shared" si="22"/>
        <v>4. ניהול מלאי</v>
      </c>
      <c r="H352" s="76" t="str">
        <f t="shared" si="23"/>
        <v>4.2. צמצום מטענים</v>
      </c>
    </row>
    <row r="353" spans="1:8" ht="15">
      <c r="A353" s="215" t="s">
        <v>1662</v>
      </c>
      <c r="B353" s="216" t="s">
        <v>737</v>
      </c>
      <c r="C353" s="1" t="str">
        <f t="shared" si="24"/>
        <v>4.</v>
      </c>
      <c r="D353" s="1" t="str">
        <f t="shared" si="25"/>
        <v>4.2.</v>
      </c>
      <c r="E353" s="19" t="str">
        <f>INDEX(domain_ref!N:N,MATCH(C353,domain_ref!M:M,0))</f>
        <v>ניהול מלאי</v>
      </c>
      <c r="F353" s="76" t="str">
        <f>INDEX(domain_ref!N:N,MATCH(D353,domain_ref!M:M,0))</f>
        <v>צמצום מטענים</v>
      </c>
      <c r="G353" s="76" t="str">
        <f t="shared" si="22"/>
        <v>4. ניהול מלאי</v>
      </c>
      <c r="H353" s="76" t="str">
        <f t="shared" si="23"/>
        <v>4.2. צמצום מטענים</v>
      </c>
    </row>
    <row r="354" spans="1:8" ht="30">
      <c r="A354" s="215" t="s">
        <v>1663</v>
      </c>
      <c r="B354" s="216" t="s">
        <v>738</v>
      </c>
      <c r="C354" s="1" t="str">
        <f t="shared" si="24"/>
        <v>4.</v>
      </c>
      <c r="D354" s="1" t="str">
        <f t="shared" si="25"/>
        <v>4.2.</v>
      </c>
      <c r="E354" s="19" t="str">
        <f>INDEX(domain_ref!N:N,MATCH(C354,domain_ref!M:M,0))</f>
        <v>ניהול מלאי</v>
      </c>
      <c r="F354" s="76" t="str">
        <f>INDEX(domain_ref!N:N,MATCH(D354,domain_ref!M:M,0))</f>
        <v>צמצום מטענים</v>
      </c>
      <c r="G354" s="76" t="str">
        <f t="shared" si="22"/>
        <v>4. ניהול מלאי</v>
      </c>
      <c r="H354" s="76" t="str">
        <f t="shared" si="23"/>
        <v>4.2. צמצום מטענים</v>
      </c>
    </row>
    <row r="355" spans="1:8" ht="60">
      <c r="A355" s="215" t="s">
        <v>1664</v>
      </c>
      <c r="B355" s="216" t="s">
        <v>739</v>
      </c>
      <c r="C355" s="1" t="str">
        <f t="shared" si="24"/>
        <v>4.</v>
      </c>
      <c r="D355" s="1" t="str">
        <f t="shared" si="25"/>
        <v>4.2.</v>
      </c>
      <c r="E355" s="19" t="str">
        <f>INDEX(domain_ref!N:N,MATCH(C355,domain_ref!M:M,0))</f>
        <v>ניהול מלאי</v>
      </c>
      <c r="F355" s="76" t="str">
        <f>INDEX(domain_ref!N:N,MATCH(D355,domain_ref!M:M,0))</f>
        <v>צמצום מטענים</v>
      </c>
      <c r="G355" s="76" t="str">
        <f t="shared" si="22"/>
        <v>4. ניהול מלאי</v>
      </c>
      <c r="H355" s="76" t="str">
        <f t="shared" si="23"/>
        <v>4.2. צמצום מטענים</v>
      </c>
    </row>
    <row r="356" spans="1:8" ht="30">
      <c r="A356" s="215" t="s">
        <v>1665</v>
      </c>
      <c r="B356" s="216" t="s">
        <v>740</v>
      </c>
      <c r="C356" s="1" t="str">
        <f t="shared" si="24"/>
        <v>4.</v>
      </c>
      <c r="D356" s="1" t="str">
        <f t="shared" si="25"/>
        <v>4.2.</v>
      </c>
      <c r="E356" s="19" t="str">
        <f>INDEX(domain_ref!N:N,MATCH(C356,domain_ref!M:M,0))</f>
        <v>ניהול מלאי</v>
      </c>
      <c r="F356" s="76" t="str">
        <f>INDEX(domain_ref!N:N,MATCH(D356,domain_ref!M:M,0))</f>
        <v>צמצום מטענים</v>
      </c>
      <c r="G356" s="76" t="str">
        <f t="shared" si="22"/>
        <v>4. ניהול מלאי</v>
      </c>
      <c r="H356" s="76" t="str">
        <f t="shared" si="23"/>
        <v>4.2. צמצום מטענים</v>
      </c>
    </row>
    <row r="357" spans="1:8" ht="45">
      <c r="A357" s="215" t="s">
        <v>1666</v>
      </c>
      <c r="B357" s="216" t="s">
        <v>741</v>
      </c>
      <c r="C357" s="1" t="str">
        <f t="shared" si="24"/>
        <v>4.</v>
      </c>
      <c r="D357" s="1" t="str">
        <f t="shared" si="25"/>
        <v>4.2.</v>
      </c>
      <c r="E357" s="19" t="str">
        <f>INDEX(domain_ref!N:N,MATCH(C357,domain_ref!M:M,0))</f>
        <v>ניהול מלאי</v>
      </c>
      <c r="F357" s="76" t="str">
        <f>INDEX(domain_ref!N:N,MATCH(D357,domain_ref!M:M,0))</f>
        <v>צמצום מטענים</v>
      </c>
      <c r="G357" s="76" t="str">
        <f t="shared" si="22"/>
        <v>4. ניהול מלאי</v>
      </c>
      <c r="H357" s="76" t="str">
        <f t="shared" si="23"/>
        <v>4.2. צמצום מטענים</v>
      </c>
    </row>
    <row r="358" spans="1:8" ht="45">
      <c r="A358" s="215" t="s">
        <v>1667</v>
      </c>
      <c r="B358" s="216" t="s">
        <v>742</v>
      </c>
      <c r="C358" s="1" t="str">
        <f t="shared" si="24"/>
        <v>4.</v>
      </c>
      <c r="D358" s="1" t="str">
        <f t="shared" si="25"/>
        <v>4.2.</v>
      </c>
      <c r="E358" s="19" t="str">
        <f>INDEX(domain_ref!N:N,MATCH(C358,domain_ref!M:M,0))</f>
        <v>ניהול מלאי</v>
      </c>
      <c r="F358" s="76" t="str">
        <f>INDEX(domain_ref!N:N,MATCH(D358,domain_ref!M:M,0))</f>
        <v>צמצום מטענים</v>
      </c>
      <c r="G358" s="76" t="str">
        <f t="shared" si="22"/>
        <v>4. ניהול מלאי</v>
      </c>
      <c r="H358" s="76" t="str">
        <f t="shared" si="23"/>
        <v>4.2. צמצום מטענים</v>
      </c>
    </row>
    <row r="359" spans="1:8" ht="30">
      <c r="A359" s="215" t="s">
        <v>1668</v>
      </c>
      <c r="B359" s="216" t="s">
        <v>743</v>
      </c>
      <c r="C359" s="1" t="str">
        <f t="shared" si="24"/>
        <v>4.</v>
      </c>
      <c r="D359" s="1" t="str">
        <f t="shared" si="25"/>
        <v>4.2.</v>
      </c>
      <c r="E359" s="19" t="str">
        <f>INDEX(domain_ref!N:N,MATCH(C359,domain_ref!M:M,0))</f>
        <v>ניהול מלאי</v>
      </c>
      <c r="F359" s="76" t="str">
        <f>INDEX(domain_ref!N:N,MATCH(D359,domain_ref!M:M,0))</f>
        <v>צמצום מטענים</v>
      </c>
      <c r="G359" s="76" t="str">
        <f t="shared" si="22"/>
        <v>4. ניהול מלאי</v>
      </c>
      <c r="H359" s="76" t="str">
        <f t="shared" si="23"/>
        <v>4.2. צמצום מטענים</v>
      </c>
    </row>
    <row r="360" spans="1:8" ht="90">
      <c r="A360" s="215" t="s">
        <v>1669</v>
      </c>
      <c r="B360" s="216" t="s">
        <v>744</v>
      </c>
      <c r="C360" s="1" t="str">
        <f t="shared" si="24"/>
        <v>4.</v>
      </c>
      <c r="D360" s="1" t="str">
        <f t="shared" si="25"/>
        <v>4.2.</v>
      </c>
      <c r="E360" s="19" t="str">
        <f>INDEX(domain_ref!N:N,MATCH(C360,domain_ref!M:M,0))</f>
        <v>ניהול מלאי</v>
      </c>
      <c r="F360" s="76" t="str">
        <f>INDEX(domain_ref!N:N,MATCH(D360,domain_ref!M:M,0))</f>
        <v>צמצום מטענים</v>
      </c>
      <c r="G360" s="76" t="str">
        <f t="shared" si="22"/>
        <v>4. ניהול מלאי</v>
      </c>
      <c r="H360" s="76" t="str">
        <f t="shared" si="23"/>
        <v>4.2. צמצום מטענים</v>
      </c>
    </row>
    <row r="361" spans="1:8" ht="60">
      <c r="A361" s="215" t="s">
        <v>1670</v>
      </c>
      <c r="B361" s="216" t="s">
        <v>745</v>
      </c>
      <c r="C361" s="1" t="str">
        <f t="shared" si="24"/>
        <v>4.</v>
      </c>
      <c r="D361" s="1" t="str">
        <f t="shared" si="25"/>
        <v>4.3.</v>
      </c>
      <c r="E361" s="19" t="str">
        <f>INDEX(domain_ref!N:N,MATCH(C361,domain_ref!M:M,0))</f>
        <v>ניהול מלאי</v>
      </c>
      <c r="F361" s="76" t="str">
        <f>INDEX(domain_ref!N:N,MATCH(D361,domain_ref!M:M,0))</f>
        <v>ניהול תהליכי ערך מוסף (Value Added Services - VAS)</v>
      </c>
      <c r="G361" s="76" t="str">
        <f t="shared" si="22"/>
        <v>4. ניהול מלאי</v>
      </c>
      <c r="H361" s="76" t="str">
        <f t="shared" si="23"/>
        <v>4.3. ניהול תהליכי ערך מוסף (Value Added Services - VAS)</v>
      </c>
    </row>
    <row r="362" spans="1:8" ht="60">
      <c r="A362" s="215" t="s">
        <v>1671</v>
      </c>
      <c r="B362" s="216" t="s">
        <v>746</v>
      </c>
      <c r="C362" s="1" t="str">
        <f t="shared" si="24"/>
        <v>4.</v>
      </c>
      <c r="D362" s="1" t="str">
        <f t="shared" si="25"/>
        <v>4.3.</v>
      </c>
      <c r="E362" s="19" t="str">
        <f>INDEX(domain_ref!N:N,MATCH(C362,domain_ref!M:M,0))</f>
        <v>ניהול מלאי</v>
      </c>
      <c r="F362" s="76" t="str">
        <f>INDEX(domain_ref!N:N,MATCH(D362,domain_ref!M:M,0))</f>
        <v>ניהול תהליכי ערך מוסף (Value Added Services - VAS)</v>
      </c>
      <c r="G362" s="76" t="str">
        <f t="shared" si="22"/>
        <v>4. ניהול מלאי</v>
      </c>
      <c r="H362" s="76" t="str">
        <f t="shared" si="23"/>
        <v>4.3. ניהול תהליכי ערך מוסף (Value Added Services - VAS)</v>
      </c>
    </row>
    <row r="363" spans="1:8" ht="75">
      <c r="A363" s="215" t="s">
        <v>1672</v>
      </c>
      <c r="B363" s="216" t="s">
        <v>747</v>
      </c>
      <c r="C363" s="1" t="str">
        <f t="shared" si="24"/>
        <v>4.</v>
      </c>
      <c r="D363" s="1" t="str">
        <f t="shared" si="25"/>
        <v>4.3.</v>
      </c>
      <c r="E363" s="19" t="str">
        <f>INDEX(domain_ref!N:N,MATCH(C363,domain_ref!M:M,0))</f>
        <v>ניהול מלאי</v>
      </c>
      <c r="F363" s="76" t="str">
        <f>INDEX(domain_ref!N:N,MATCH(D363,domain_ref!M:M,0))</f>
        <v>ניהול תהליכי ערך מוסף (Value Added Services - VAS)</v>
      </c>
      <c r="G363" s="76" t="str">
        <f t="shared" si="22"/>
        <v>4. ניהול מלאי</v>
      </c>
      <c r="H363" s="76" t="str">
        <f t="shared" si="23"/>
        <v>4.3. ניהול תהליכי ערך מוסף (Value Added Services - VAS)</v>
      </c>
    </row>
    <row r="364" spans="1:8" ht="120">
      <c r="A364" s="215" t="s">
        <v>1673</v>
      </c>
      <c r="B364" s="216" t="s">
        <v>748</v>
      </c>
      <c r="C364" s="1" t="str">
        <f t="shared" si="24"/>
        <v>4.</v>
      </c>
      <c r="D364" s="1" t="str">
        <f t="shared" si="25"/>
        <v>4.3.</v>
      </c>
      <c r="E364" s="19" t="str">
        <f>INDEX(domain_ref!N:N,MATCH(C364,domain_ref!M:M,0))</f>
        <v>ניהול מלאי</v>
      </c>
      <c r="F364" s="76" t="str">
        <f>INDEX(domain_ref!N:N,MATCH(D364,domain_ref!M:M,0))</f>
        <v>ניהול תהליכי ערך מוסף (Value Added Services - VAS)</v>
      </c>
      <c r="G364" s="76" t="str">
        <f t="shared" si="22"/>
        <v>4. ניהול מלאי</v>
      </c>
      <c r="H364" s="76" t="str">
        <f t="shared" si="23"/>
        <v>4.3. ניהול תהליכי ערך מוסף (Value Added Services - VAS)</v>
      </c>
    </row>
    <row r="365" spans="1:8" ht="60">
      <c r="A365" s="215" t="s">
        <v>1674</v>
      </c>
      <c r="B365" s="216" t="s">
        <v>749</v>
      </c>
      <c r="C365" s="1" t="str">
        <f t="shared" si="24"/>
        <v>4.</v>
      </c>
      <c r="D365" s="1" t="str">
        <f t="shared" si="25"/>
        <v>4.3.</v>
      </c>
      <c r="E365" s="19" t="str">
        <f>INDEX(domain_ref!N:N,MATCH(C365,domain_ref!M:M,0))</f>
        <v>ניהול מלאי</v>
      </c>
      <c r="F365" s="76" t="str">
        <f>INDEX(domain_ref!N:N,MATCH(D365,domain_ref!M:M,0))</f>
        <v>ניהול תהליכי ערך מוסף (Value Added Services - VAS)</v>
      </c>
      <c r="G365" s="76" t="str">
        <f t="shared" si="22"/>
        <v>4. ניהול מלאי</v>
      </c>
      <c r="H365" s="76" t="str">
        <f t="shared" si="23"/>
        <v>4.3. ניהול תהליכי ערך מוסף (Value Added Services - VAS)</v>
      </c>
    </row>
    <row r="366" spans="1:8" ht="60">
      <c r="A366" s="215" t="s">
        <v>1675</v>
      </c>
      <c r="B366" s="216" t="s">
        <v>750</v>
      </c>
      <c r="C366" s="1" t="str">
        <f t="shared" si="24"/>
        <v>4.</v>
      </c>
      <c r="D366" s="1" t="str">
        <f t="shared" si="25"/>
        <v>4.3.</v>
      </c>
      <c r="E366" s="19" t="str">
        <f>INDEX(domain_ref!N:N,MATCH(C366,domain_ref!M:M,0))</f>
        <v>ניהול מלאי</v>
      </c>
      <c r="F366" s="76" t="str">
        <f>INDEX(domain_ref!N:N,MATCH(D366,domain_ref!M:M,0))</f>
        <v>ניהול תהליכי ערך מוסף (Value Added Services - VAS)</v>
      </c>
      <c r="G366" s="76" t="str">
        <f t="shared" si="22"/>
        <v>4. ניהול מלאי</v>
      </c>
      <c r="H366" s="76" t="str">
        <f t="shared" si="23"/>
        <v>4.3. ניהול תהליכי ערך מוסף (Value Added Services - VAS)</v>
      </c>
    </row>
    <row r="367" spans="1:8" ht="60">
      <c r="A367" s="215" t="s">
        <v>1676</v>
      </c>
      <c r="B367" s="216" t="s">
        <v>751</v>
      </c>
      <c r="C367" s="1" t="str">
        <f t="shared" si="24"/>
        <v>4.</v>
      </c>
      <c r="D367" s="1" t="str">
        <f t="shared" si="25"/>
        <v>4.3.</v>
      </c>
      <c r="E367" s="19" t="str">
        <f>INDEX(domain_ref!N:N,MATCH(C367,domain_ref!M:M,0))</f>
        <v>ניהול מלאי</v>
      </c>
      <c r="F367" s="76" t="str">
        <f>INDEX(domain_ref!N:N,MATCH(D367,domain_ref!M:M,0))</f>
        <v>ניהול תהליכי ערך מוסף (Value Added Services - VAS)</v>
      </c>
      <c r="G367" s="76" t="str">
        <f t="shared" si="22"/>
        <v>4. ניהול מלאי</v>
      </c>
      <c r="H367" s="76" t="str">
        <f t="shared" si="23"/>
        <v>4.3. ניהול תהליכי ערך מוסף (Value Added Services - VAS)</v>
      </c>
    </row>
    <row r="368" spans="1:8" ht="60">
      <c r="A368" s="215" t="s">
        <v>1677</v>
      </c>
      <c r="B368" s="216" t="s">
        <v>752</v>
      </c>
      <c r="C368" s="1" t="str">
        <f t="shared" si="24"/>
        <v>4.</v>
      </c>
      <c r="D368" s="1" t="str">
        <f t="shared" si="25"/>
        <v>4.3.</v>
      </c>
      <c r="E368" s="19" t="str">
        <f>INDEX(domain_ref!N:N,MATCH(C368,domain_ref!M:M,0))</f>
        <v>ניהול מלאי</v>
      </c>
      <c r="F368" s="76" t="str">
        <f>INDEX(domain_ref!N:N,MATCH(D368,domain_ref!M:M,0))</f>
        <v>ניהול תהליכי ערך מוסף (Value Added Services - VAS)</v>
      </c>
      <c r="G368" s="76" t="str">
        <f t="shared" si="22"/>
        <v>4. ניהול מלאי</v>
      </c>
      <c r="H368" s="76" t="str">
        <f t="shared" si="23"/>
        <v>4.3. ניהול תהליכי ערך מוסף (Value Added Services - VAS)</v>
      </c>
    </row>
    <row r="369" spans="1:8" ht="60">
      <c r="A369" s="215" t="s">
        <v>1678</v>
      </c>
      <c r="B369" s="216" t="s">
        <v>753</v>
      </c>
      <c r="C369" s="1" t="str">
        <f t="shared" si="24"/>
        <v>4.</v>
      </c>
      <c r="D369" s="1" t="str">
        <f t="shared" si="25"/>
        <v>4.3.</v>
      </c>
      <c r="E369" s="19" t="str">
        <f>INDEX(domain_ref!N:N,MATCH(C369,domain_ref!M:M,0))</f>
        <v>ניהול מלאי</v>
      </c>
      <c r="F369" s="76" t="str">
        <f>INDEX(domain_ref!N:N,MATCH(D369,domain_ref!M:M,0))</f>
        <v>ניהול תהליכי ערך מוסף (Value Added Services - VAS)</v>
      </c>
      <c r="G369" s="76" t="str">
        <f t="shared" si="22"/>
        <v>4. ניהול מלאי</v>
      </c>
      <c r="H369" s="76" t="str">
        <f t="shared" si="23"/>
        <v>4.3. ניהול תהליכי ערך מוסף (Value Added Services - VAS)</v>
      </c>
    </row>
    <row r="370" spans="1:8" ht="60">
      <c r="A370" s="215" t="s">
        <v>1679</v>
      </c>
      <c r="B370" s="216" t="s">
        <v>754</v>
      </c>
      <c r="C370" s="1" t="str">
        <f t="shared" si="24"/>
        <v>4.</v>
      </c>
      <c r="D370" s="1" t="str">
        <f t="shared" si="25"/>
        <v>4.3.</v>
      </c>
      <c r="E370" s="19" t="str">
        <f>INDEX(domain_ref!N:N,MATCH(C370,domain_ref!M:M,0))</f>
        <v>ניהול מלאי</v>
      </c>
      <c r="F370" s="76" t="str">
        <f>INDEX(domain_ref!N:N,MATCH(D370,domain_ref!M:M,0))</f>
        <v>ניהול תהליכי ערך מוסף (Value Added Services - VAS)</v>
      </c>
      <c r="G370" s="76" t="str">
        <f t="shared" si="22"/>
        <v>4. ניהול מלאי</v>
      </c>
      <c r="H370" s="76" t="str">
        <f t="shared" si="23"/>
        <v>4.3. ניהול תהליכי ערך מוסף (Value Added Services - VAS)</v>
      </c>
    </row>
    <row r="371" spans="1:8" ht="60">
      <c r="A371" s="215" t="s">
        <v>1680</v>
      </c>
      <c r="B371" s="216" t="s">
        <v>755</v>
      </c>
      <c r="C371" s="1" t="str">
        <f t="shared" si="24"/>
        <v>4.</v>
      </c>
      <c r="D371" s="1" t="str">
        <f t="shared" si="25"/>
        <v>4.3.</v>
      </c>
      <c r="E371" s="19" t="str">
        <f>INDEX(domain_ref!N:N,MATCH(C371,domain_ref!M:M,0))</f>
        <v>ניהול מלאי</v>
      </c>
      <c r="F371" s="76" t="str">
        <f>INDEX(domain_ref!N:N,MATCH(D371,domain_ref!M:M,0))</f>
        <v>ניהול תהליכי ערך מוסף (Value Added Services - VAS)</v>
      </c>
      <c r="G371" s="76" t="str">
        <f t="shared" si="22"/>
        <v>4. ניהול מלאי</v>
      </c>
      <c r="H371" s="76" t="str">
        <f t="shared" si="23"/>
        <v>4.3. ניהול תהליכי ערך מוסף (Value Added Services - VAS)</v>
      </c>
    </row>
    <row r="372" spans="1:8" ht="75">
      <c r="A372" s="215" t="s">
        <v>1681</v>
      </c>
      <c r="B372" s="216" t="s">
        <v>756</v>
      </c>
      <c r="C372" s="1" t="str">
        <f t="shared" si="24"/>
        <v>4.</v>
      </c>
      <c r="D372" s="1" t="str">
        <f t="shared" si="25"/>
        <v>4.3.</v>
      </c>
      <c r="E372" s="19" t="str">
        <f>INDEX(domain_ref!N:N,MATCH(C372,domain_ref!M:M,0))</f>
        <v>ניהול מלאי</v>
      </c>
      <c r="F372" s="76" t="str">
        <f>INDEX(domain_ref!N:N,MATCH(D372,domain_ref!M:M,0))</f>
        <v>ניהול תהליכי ערך מוסף (Value Added Services - VAS)</v>
      </c>
      <c r="G372" s="76" t="str">
        <f t="shared" si="22"/>
        <v>4. ניהול מלאי</v>
      </c>
      <c r="H372" s="76" t="str">
        <f t="shared" si="23"/>
        <v>4.3. ניהול תהליכי ערך מוסף (Value Added Services - VAS)</v>
      </c>
    </row>
    <row r="373" spans="1:8" ht="60">
      <c r="A373" s="215" t="s">
        <v>1682</v>
      </c>
      <c r="B373" s="216" t="s">
        <v>757</v>
      </c>
      <c r="C373" s="1" t="str">
        <f t="shared" si="24"/>
        <v>4.</v>
      </c>
      <c r="D373" s="1" t="str">
        <f t="shared" si="25"/>
        <v>4.3.</v>
      </c>
      <c r="E373" s="19" t="str">
        <f>INDEX(domain_ref!N:N,MATCH(C373,domain_ref!M:M,0))</f>
        <v>ניהול מלאי</v>
      </c>
      <c r="F373" s="76" t="str">
        <f>INDEX(domain_ref!N:N,MATCH(D373,domain_ref!M:M,0))</f>
        <v>ניהול תהליכי ערך מוסף (Value Added Services - VAS)</v>
      </c>
      <c r="G373" s="76" t="str">
        <f t="shared" si="22"/>
        <v>4. ניהול מלאי</v>
      </c>
      <c r="H373" s="76" t="str">
        <f t="shared" si="23"/>
        <v>4.3. ניהול תהליכי ערך מוסף (Value Added Services - VAS)</v>
      </c>
    </row>
    <row r="374" spans="1:8" ht="60">
      <c r="A374" s="215" t="s">
        <v>1683</v>
      </c>
      <c r="B374" s="216" t="s">
        <v>758</v>
      </c>
      <c r="C374" s="1" t="str">
        <f t="shared" si="24"/>
        <v>4.</v>
      </c>
      <c r="D374" s="1" t="str">
        <f t="shared" si="25"/>
        <v>4.3.</v>
      </c>
      <c r="E374" s="19" t="str">
        <f>INDEX(domain_ref!N:N,MATCH(C374,domain_ref!M:M,0))</f>
        <v>ניהול מלאי</v>
      </c>
      <c r="F374" s="76" t="str">
        <f>INDEX(domain_ref!N:N,MATCH(D374,domain_ref!M:M,0))</f>
        <v>ניהול תהליכי ערך מוסף (Value Added Services - VAS)</v>
      </c>
      <c r="G374" s="76" t="str">
        <f t="shared" si="22"/>
        <v>4. ניהול מלאי</v>
      </c>
      <c r="H374" s="76" t="str">
        <f t="shared" si="23"/>
        <v>4.3. ניהול תהליכי ערך מוסף (Value Added Services - VAS)</v>
      </c>
    </row>
    <row r="375" spans="1:8" ht="60">
      <c r="A375" s="215" t="s">
        <v>1684</v>
      </c>
      <c r="B375" s="216" t="s">
        <v>759</v>
      </c>
      <c r="C375" s="1" t="str">
        <f t="shared" si="24"/>
        <v>4.</v>
      </c>
      <c r="D375" s="1" t="str">
        <f t="shared" si="25"/>
        <v>4.3.</v>
      </c>
      <c r="E375" s="19" t="str">
        <f>INDEX(domain_ref!N:N,MATCH(C375,domain_ref!M:M,0))</f>
        <v>ניהול מלאי</v>
      </c>
      <c r="F375" s="76" t="str">
        <f>INDEX(domain_ref!N:N,MATCH(D375,domain_ref!M:M,0))</f>
        <v>ניהול תהליכי ערך מוסף (Value Added Services - VAS)</v>
      </c>
      <c r="G375" s="76" t="str">
        <f t="shared" si="22"/>
        <v>4. ניהול מלאי</v>
      </c>
      <c r="H375" s="76" t="str">
        <f t="shared" si="23"/>
        <v>4.3. ניהול תהליכי ערך מוסף (Value Added Services - VAS)</v>
      </c>
    </row>
    <row r="376" spans="1:8" ht="60">
      <c r="A376" s="215" t="s">
        <v>1685</v>
      </c>
      <c r="B376" s="216" t="s">
        <v>760</v>
      </c>
      <c r="C376" s="1" t="str">
        <f t="shared" si="24"/>
        <v>4.</v>
      </c>
      <c r="D376" s="1" t="str">
        <f t="shared" si="25"/>
        <v>4.3.</v>
      </c>
      <c r="E376" s="19" t="str">
        <f>INDEX(domain_ref!N:N,MATCH(C376,domain_ref!M:M,0))</f>
        <v>ניהול מלאי</v>
      </c>
      <c r="F376" s="76" t="str">
        <f>INDEX(domain_ref!N:N,MATCH(D376,domain_ref!M:M,0))</f>
        <v>ניהול תהליכי ערך מוסף (Value Added Services - VAS)</v>
      </c>
      <c r="G376" s="76" t="str">
        <f t="shared" si="22"/>
        <v>4. ניהול מלאי</v>
      </c>
      <c r="H376" s="76" t="str">
        <f t="shared" si="23"/>
        <v>4.3. ניהול תהליכי ערך מוסף (Value Added Services - VAS)</v>
      </c>
    </row>
    <row r="377" spans="1:8" ht="60">
      <c r="A377" s="215" t="s">
        <v>1686</v>
      </c>
      <c r="B377" s="216" t="s">
        <v>761</v>
      </c>
      <c r="C377" s="1" t="str">
        <f t="shared" si="24"/>
        <v>4.</v>
      </c>
      <c r="D377" s="1" t="str">
        <f t="shared" si="25"/>
        <v>4.3.</v>
      </c>
      <c r="E377" s="19" t="str">
        <f>INDEX(domain_ref!N:N,MATCH(C377,domain_ref!M:M,0))</f>
        <v>ניהול מלאי</v>
      </c>
      <c r="F377" s="76" t="str">
        <f>INDEX(domain_ref!N:N,MATCH(D377,domain_ref!M:M,0))</f>
        <v>ניהול תהליכי ערך מוסף (Value Added Services - VAS)</v>
      </c>
      <c r="G377" s="76" t="str">
        <f t="shared" si="22"/>
        <v>4. ניהול מלאי</v>
      </c>
      <c r="H377" s="76" t="str">
        <f t="shared" si="23"/>
        <v>4.3. ניהול תהליכי ערך מוסף (Value Added Services - VAS)</v>
      </c>
    </row>
    <row r="378" spans="1:8" ht="60">
      <c r="A378" s="215" t="s">
        <v>1687</v>
      </c>
      <c r="B378" s="216" t="s">
        <v>762</v>
      </c>
      <c r="C378" s="1" t="str">
        <f t="shared" si="24"/>
        <v>4.</v>
      </c>
      <c r="D378" s="1" t="str">
        <f t="shared" si="25"/>
        <v>4.3.</v>
      </c>
      <c r="E378" s="19" t="str">
        <f>INDEX(domain_ref!N:N,MATCH(C378,domain_ref!M:M,0))</f>
        <v>ניהול מלאי</v>
      </c>
      <c r="F378" s="76" t="str">
        <f>INDEX(domain_ref!N:N,MATCH(D378,domain_ref!M:M,0))</f>
        <v>ניהול תהליכי ערך מוסף (Value Added Services - VAS)</v>
      </c>
      <c r="G378" s="76" t="str">
        <f t="shared" si="22"/>
        <v>4. ניהול מלאי</v>
      </c>
      <c r="H378" s="76" t="str">
        <f t="shared" si="23"/>
        <v>4.3. ניהול תהליכי ערך מוסף (Value Added Services - VAS)</v>
      </c>
    </row>
    <row r="379" spans="1:8" ht="105">
      <c r="A379" s="215" t="s">
        <v>1688</v>
      </c>
      <c r="B379" s="216" t="s">
        <v>763</v>
      </c>
      <c r="C379" s="1" t="str">
        <f t="shared" si="24"/>
        <v>4.</v>
      </c>
      <c r="D379" s="1" t="str">
        <f t="shared" si="25"/>
        <v>4.3.</v>
      </c>
      <c r="E379" s="19" t="str">
        <f>INDEX(domain_ref!N:N,MATCH(C379,domain_ref!M:M,0))</f>
        <v>ניהול מלאי</v>
      </c>
      <c r="F379" s="76" t="str">
        <f>INDEX(domain_ref!N:N,MATCH(D379,domain_ref!M:M,0))</f>
        <v>ניהול תהליכי ערך מוסף (Value Added Services - VAS)</v>
      </c>
      <c r="G379" s="76" t="str">
        <f t="shared" si="22"/>
        <v>4. ניהול מלאי</v>
      </c>
      <c r="H379" s="76" t="str">
        <f t="shared" si="23"/>
        <v>4.3. ניהול תהליכי ערך מוסף (Value Added Services - VAS)</v>
      </c>
    </row>
    <row r="380" spans="1:8" ht="90">
      <c r="A380" s="215" t="s">
        <v>1689</v>
      </c>
      <c r="B380" s="216" t="s">
        <v>764</v>
      </c>
      <c r="C380" s="1" t="str">
        <f t="shared" si="24"/>
        <v>4.</v>
      </c>
      <c r="D380" s="1" t="str">
        <f t="shared" si="25"/>
        <v>4.3.</v>
      </c>
      <c r="E380" s="19" t="str">
        <f>INDEX(domain_ref!N:N,MATCH(C380,domain_ref!M:M,0))</f>
        <v>ניהול מלאי</v>
      </c>
      <c r="F380" s="76" t="str">
        <f>INDEX(domain_ref!N:N,MATCH(D380,domain_ref!M:M,0))</f>
        <v>ניהול תהליכי ערך מוסף (Value Added Services - VAS)</v>
      </c>
      <c r="G380" s="76" t="str">
        <f t="shared" si="22"/>
        <v>4. ניהול מלאי</v>
      </c>
      <c r="H380" s="76" t="str">
        <f t="shared" si="23"/>
        <v>4.3. ניהול תהליכי ערך מוסף (Value Added Services - VAS)</v>
      </c>
    </row>
    <row r="381" spans="1:8" ht="60">
      <c r="A381" s="215" t="s">
        <v>1690</v>
      </c>
      <c r="B381" s="216" t="s">
        <v>765</v>
      </c>
      <c r="C381" s="1" t="str">
        <f t="shared" si="24"/>
        <v>4.</v>
      </c>
      <c r="D381" s="1" t="str">
        <f t="shared" si="25"/>
        <v>4.3.</v>
      </c>
      <c r="E381" s="19" t="str">
        <f>INDEX(domain_ref!N:N,MATCH(C381,domain_ref!M:M,0))</f>
        <v>ניהול מלאי</v>
      </c>
      <c r="F381" s="76" t="str">
        <f>INDEX(domain_ref!N:N,MATCH(D381,domain_ref!M:M,0))</f>
        <v>ניהול תהליכי ערך מוסף (Value Added Services - VAS)</v>
      </c>
      <c r="G381" s="76" t="str">
        <f t="shared" si="22"/>
        <v>4. ניהול מלאי</v>
      </c>
      <c r="H381" s="76" t="str">
        <f t="shared" si="23"/>
        <v>4.3. ניהול תהליכי ערך מוסף (Value Added Services - VAS)</v>
      </c>
    </row>
    <row r="382" spans="1:8" ht="60">
      <c r="A382" s="215" t="s">
        <v>1691</v>
      </c>
      <c r="B382" s="216" t="s">
        <v>766</v>
      </c>
      <c r="C382" s="1" t="str">
        <f t="shared" si="24"/>
        <v>4.</v>
      </c>
      <c r="D382" s="1" t="str">
        <f t="shared" si="25"/>
        <v>4.3.</v>
      </c>
      <c r="E382" s="19" t="str">
        <f>INDEX(domain_ref!N:N,MATCH(C382,domain_ref!M:M,0))</f>
        <v>ניהול מלאי</v>
      </c>
      <c r="F382" s="76" t="str">
        <f>INDEX(domain_ref!N:N,MATCH(D382,domain_ref!M:M,0))</f>
        <v>ניהול תהליכי ערך מוסף (Value Added Services - VAS)</v>
      </c>
      <c r="G382" s="76" t="str">
        <f t="shared" si="22"/>
        <v>4. ניהול מלאי</v>
      </c>
      <c r="H382" s="76" t="str">
        <f t="shared" si="23"/>
        <v>4.3. ניהול תהליכי ערך מוסף (Value Added Services - VAS)</v>
      </c>
    </row>
    <row r="383" spans="1:8" ht="60">
      <c r="A383" s="215" t="s">
        <v>1692</v>
      </c>
      <c r="B383" s="216" t="s">
        <v>755</v>
      </c>
      <c r="C383" s="1" t="str">
        <f t="shared" si="24"/>
        <v>4.</v>
      </c>
      <c r="D383" s="1" t="str">
        <f t="shared" si="25"/>
        <v>4.3.</v>
      </c>
      <c r="E383" s="19" t="str">
        <f>INDEX(domain_ref!N:N,MATCH(C383,domain_ref!M:M,0))</f>
        <v>ניהול מלאי</v>
      </c>
      <c r="F383" s="76" t="str">
        <f>INDEX(domain_ref!N:N,MATCH(D383,domain_ref!M:M,0))</f>
        <v>ניהול תהליכי ערך מוסף (Value Added Services - VAS)</v>
      </c>
      <c r="G383" s="76" t="str">
        <f t="shared" si="22"/>
        <v>4. ניהול מלאי</v>
      </c>
      <c r="H383" s="76" t="str">
        <f t="shared" si="23"/>
        <v>4.3. ניהול תהליכי ערך מוסף (Value Added Services - VAS)</v>
      </c>
    </row>
    <row r="384" spans="1:8" ht="60">
      <c r="A384" s="215" t="s">
        <v>1693</v>
      </c>
      <c r="B384" s="216" t="s">
        <v>767</v>
      </c>
      <c r="C384" s="1" t="str">
        <f t="shared" si="24"/>
        <v>4.</v>
      </c>
      <c r="D384" s="1" t="str">
        <f t="shared" si="25"/>
        <v>4.3.</v>
      </c>
      <c r="E384" s="19" t="str">
        <f>INDEX(domain_ref!N:N,MATCH(C384,domain_ref!M:M,0))</f>
        <v>ניהול מלאי</v>
      </c>
      <c r="F384" s="76" t="str">
        <f>INDEX(domain_ref!N:N,MATCH(D384,domain_ref!M:M,0))</f>
        <v>ניהול תהליכי ערך מוסף (Value Added Services - VAS)</v>
      </c>
      <c r="G384" s="76" t="str">
        <f t="shared" si="22"/>
        <v>4. ניהול מלאי</v>
      </c>
      <c r="H384" s="76" t="str">
        <f t="shared" si="23"/>
        <v>4.3. ניהול תהליכי ערך מוסף (Value Added Services - VAS)</v>
      </c>
    </row>
    <row r="385" spans="1:8" ht="60">
      <c r="A385" s="215" t="s">
        <v>1694</v>
      </c>
      <c r="B385" s="216" t="s">
        <v>768</v>
      </c>
      <c r="C385" s="1" t="str">
        <f t="shared" si="24"/>
        <v>4.</v>
      </c>
      <c r="D385" s="1" t="str">
        <f t="shared" si="25"/>
        <v>4.3.</v>
      </c>
      <c r="E385" s="19" t="str">
        <f>INDEX(domain_ref!N:N,MATCH(C385,domain_ref!M:M,0))</f>
        <v>ניהול מלאי</v>
      </c>
      <c r="F385" s="76" t="str">
        <f>INDEX(domain_ref!N:N,MATCH(D385,domain_ref!M:M,0))</f>
        <v>ניהול תהליכי ערך מוסף (Value Added Services - VAS)</v>
      </c>
      <c r="G385" s="76" t="str">
        <f t="shared" si="22"/>
        <v>4. ניהול מלאי</v>
      </c>
      <c r="H385" s="76" t="str">
        <f t="shared" si="23"/>
        <v>4.3. ניהול תהליכי ערך מוסף (Value Added Services - VAS)</v>
      </c>
    </row>
    <row r="386" spans="1:8" ht="60">
      <c r="A386" s="215" t="s">
        <v>1695</v>
      </c>
      <c r="B386" s="216" t="s">
        <v>769</v>
      </c>
      <c r="C386" s="1" t="str">
        <f t="shared" si="24"/>
        <v>4.</v>
      </c>
      <c r="D386" s="1" t="str">
        <f t="shared" si="25"/>
        <v>4.3.</v>
      </c>
      <c r="E386" s="19" t="str">
        <f>INDEX(domain_ref!N:N,MATCH(C386,domain_ref!M:M,0))</f>
        <v>ניהול מלאי</v>
      </c>
      <c r="F386" s="76" t="str">
        <f>INDEX(domain_ref!N:N,MATCH(D386,domain_ref!M:M,0))</f>
        <v>ניהול תהליכי ערך מוסף (Value Added Services - VAS)</v>
      </c>
      <c r="G386" s="76" t="str">
        <f t="shared" si="22"/>
        <v>4. ניהול מלאי</v>
      </c>
      <c r="H386" s="76" t="str">
        <f t="shared" si="23"/>
        <v>4.3. ניהול תהליכי ערך מוסף (Value Added Services - VAS)</v>
      </c>
    </row>
    <row r="387" spans="1:8" ht="90">
      <c r="A387" s="215" t="s">
        <v>1696</v>
      </c>
      <c r="B387" s="216" t="s">
        <v>770</v>
      </c>
      <c r="C387" s="1" t="str">
        <f t="shared" si="24"/>
        <v>4.</v>
      </c>
      <c r="D387" s="1" t="str">
        <f t="shared" si="25"/>
        <v>4.3.</v>
      </c>
      <c r="E387" s="19" t="str">
        <f>INDEX(domain_ref!N:N,MATCH(C387,domain_ref!M:M,0))</f>
        <v>ניהול מלאי</v>
      </c>
      <c r="F387" s="76" t="str">
        <f>INDEX(domain_ref!N:N,MATCH(D387,domain_ref!M:M,0))</f>
        <v>ניהול תהליכי ערך מוסף (Value Added Services - VAS)</v>
      </c>
      <c r="G387" s="76" t="str">
        <f t="shared" si="26" ref="G387:G450">C387&amp;" "&amp;E387</f>
        <v>4. ניהול מלאי</v>
      </c>
      <c r="H387" s="76" t="str">
        <f t="shared" si="27" ref="H387:H450">D387&amp;" "&amp;F387</f>
        <v>4.3. ניהול תהליכי ערך מוסף (Value Added Services - VAS)</v>
      </c>
    </row>
    <row r="388" spans="1:8" ht="90">
      <c r="A388" s="215" t="s">
        <v>1697</v>
      </c>
      <c r="B388" s="216" t="s">
        <v>771</v>
      </c>
      <c r="C388" s="1" t="str">
        <f t="shared" si="24"/>
        <v>4.</v>
      </c>
      <c r="D388" s="1" t="str">
        <f t="shared" si="25"/>
        <v>4.3.</v>
      </c>
      <c r="E388" s="19" t="str">
        <f>INDEX(domain_ref!N:N,MATCH(C388,domain_ref!M:M,0))</f>
        <v>ניהול מלאי</v>
      </c>
      <c r="F388" s="76" t="str">
        <f>INDEX(domain_ref!N:N,MATCH(D388,domain_ref!M:M,0))</f>
        <v>ניהול תהליכי ערך מוסף (Value Added Services - VAS)</v>
      </c>
      <c r="G388" s="76" t="str">
        <f t="shared" si="26"/>
        <v>4. ניהול מלאי</v>
      </c>
      <c r="H388" s="76" t="str">
        <f t="shared" si="27"/>
        <v>4.3. ניהול תהליכי ערך מוסף (Value Added Services - VAS)</v>
      </c>
    </row>
    <row r="389" spans="1:8" ht="60">
      <c r="A389" s="215" t="s">
        <v>1698</v>
      </c>
      <c r="B389" s="216" t="s">
        <v>772</v>
      </c>
      <c r="C389" s="1" t="str">
        <f t="shared" si="24"/>
        <v>4.</v>
      </c>
      <c r="D389" s="1" t="str">
        <f t="shared" si="25"/>
        <v>4.3.</v>
      </c>
      <c r="E389" s="19" t="str">
        <f>INDEX(domain_ref!N:N,MATCH(C389,domain_ref!M:M,0))</f>
        <v>ניהול מלאי</v>
      </c>
      <c r="F389" s="76" t="str">
        <f>INDEX(domain_ref!N:N,MATCH(D389,domain_ref!M:M,0))</f>
        <v>ניהול תהליכי ערך מוסף (Value Added Services - VAS)</v>
      </c>
      <c r="G389" s="76" t="str">
        <f t="shared" si="26"/>
        <v>4. ניהול מלאי</v>
      </c>
      <c r="H389" s="76" t="str">
        <f t="shared" si="27"/>
        <v>4.3. ניהול תהליכי ערך מוסף (Value Added Services - VAS)</v>
      </c>
    </row>
    <row r="390" spans="1:8" ht="60">
      <c r="A390" s="215" t="s">
        <v>1699</v>
      </c>
      <c r="B390" s="216" t="s">
        <v>773</v>
      </c>
      <c r="C390" s="1" t="str">
        <f t="shared" si="24"/>
        <v>4.</v>
      </c>
      <c r="D390" s="1" t="str">
        <f t="shared" si="25"/>
        <v>4.3.</v>
      </c>
      <c r="E390" s="19" t="str">
        <f>INDEX(domain_ref!N:N,MATCH(C390,domain_ref!M:M,0))</f>
        <v>ניהול מלאי</v>
      </c>
      <c r="F390" s="76" t="str">
        <f>INDEX(domain_ref!N:N,MATCH(D390,domain_ref!M:M,0))</f>
        <v>ניהול תהליכי ערך מוסף (Value Added Services - VAS)</v>
      </c>
      <c r="G390" s="76" t="str">
        <f t="shared" si="26"/>
        <v>4. ניהול מלאי</v>
      </c>
      <c r="H390" s="76" t="str">
        <f t="shared" si="27"/>
        <v>4.3. ניהול תהליכי ערך מוסף (Value Added Services - VAS)</v>
      </c>
    </row>
    <row r="391" spans="1:8" ht="60">
      <c r="A391" s="215" t="s">
        <v>1700</v>
      </c>
      <c r="B391" s="216" t="s">
        <v>774</v>
      </c>
      <c r="C391" s="1" t="str">
        <f t="shared" si="24"/>
        <v>4.</v>
      </c>
      <c r="D391" s="1" t="str">
        <f t="shared" si="25"/>
        <v>4.3.</v>
      </c>
      <c r="E391" s="19" t="str">
        <f>INDEX(domain_ref!N:N,MATCH(C391,domain_ref!M:M,0))</f>
        <v>ניהול מלאי</v>
      </c>
      <c r="F391" s="76" t="str">
        <f>INDEX(domain_ref!N:N,MATCH(D391,domain_ref!M:M,0))</f>
        <v>ניהול תהליכי ערך מוסף (Value Added Services - VAS)</v>
      </c>
      <c r="G391" s="76" t="str">
        <f t="shared" si="26"/>
        <v>4. ניהול מלאי</v>
      </c>
      <c r="H391" s="76" t="str">
        <f t="shared" si="27"/>
        <v>4.3. ניהול תהליכי ערך מוסף (Value Added Services - VAS)</v>
      </c>
    </row>
    <row r="392" spans="1:8" ht="75">
      <c r="A392" s="215" t="s">
        <v>1701</v>
      </c>
      <c r="B392" s="216" t="s">
        <v>775</v>
      </c>
      <c r="C392" s="1" t="str">
        <f t="shared" si="24"/>
        <v>4.</v>
      </c>
      <c r="D392" s="1" t="str">
        <f t="shared" si="25"/>
        <v>4.3.</v>
      </c>
      <c r="E392" s="19" t="str">
        <f>INDEX(domain_ref!N:N,MATCH(C392,domain_ref!M:M,0))</f>
        <v>ניהול מלאי</v>
      </c>
      <c r="F392" s="76" t="str">
        <f>INDEX(domain_ref!N:N,MATCH(D392,domain_ref!M:M,0))</f>
        <v>ניהול תהליכי ערך מוסף (Value Added Services - VAS)</v>
      </c>
      <c r="G392" s="76" t="str">
        <f t="shared" si="26"/>
        <v>4. ניהול מלאי</v>
      </c>
      <c r="H392" s="76" t="str">
        <f t="shared" si="27"/>
        <v>4.3. ניהול תהליכי ערך מוסף (Value Added Services - VAS)</v>
      </c>
    </row>
    <row r="393" spans="1:8" ht="60">
      <c r="A393" s="215" t="s">
        <v>1702</v>
      </c>
      <c r="B393" s="216" t="s">
        <v>776</v>
      </c>
      <c r="C393" s="1" t="str">
        <f t="shared" si="24"/>
        <v>4.</v>
      </c>
      <c r="D393" s="1" t="str">
        <f t="shared" si="25"/>
        <v>4.3.</v>
      </c>
      <c r="E393" s="19" t="str">
        <f>INDEX(domain_ref!N:N,MATCH(C393,domain_ref!M:M,0))</f>
        <v>ניהול מלאי</v>
      </c>
      <c r="F393" s="76" t="str">
        <f>INDEX(domain_ref!N:N,MATCH(D393,domain_ref!M:M,0))</f>
        <v>ניהול תהליכי ערך מוסף (Value Added Services - VAS)</v>
      </c>
      <c r="G393" s="76" t="str">
        <f t="shared" si="26"/>
        <v>4. ניהול מלאי</v>
      </c>
      <c r="H393" s="76" t="str">
        <f t="shared" si="27"/>
        <v>4.3. ניהול תהליכי ערך מוסף (Value Added Services - VAS)</v>
      </c>
    </row>
    <row r="394" spans="1:8" ht="60">
      <c r="A394" s="215" t="s">
        <v>1703</v>
      </c>
      <c r="B394" s="216" t="s">
        <v>777</v>
      </c>
      <c r="C394" s="1" t="str">
        <f t="shared" si="28" ref="C394:C457">LEFT(A394,2)</f>
        <v>4.</v>
      </c>
      <c r="D394" s="1" t="str">
        <f t="shared" si="29" ref="D394:D452">LEFT(A394,4)</f>
        <v>4.3.</v>
      </c>
      <c r="E394" s="19" t="str">
        <f>INDEX(domain_ref!N:N,MATCH(C394,domain_ref!M:M,0))</f>
        <v>ניהול מלאי</v>
      </c>
      <c r="F394" s="76" t="str">
        <f>INDEX(domain_ref!N:N,MATCH(D394,domain_ref!M:M,0))</f>
        <v>ניהול תהליכי ערך מוסף (Value Added Services - VAS)</v>
      </c>
      <c r="G394" s="76" t="str">
        <f t="shared" si="26"/>
        <v>4. ניהול מלאי</v>
      </c>
      <c r="H394" s="76" t="str">
        <f t="shared" si="27"/>
        <v>4.3. ניהול תהליכי ערך מוסף (Value Added Services - VAS)</v>
      </c>
    </row>
    <row r="395" spans="1:8" ht="60">
      <c r="A395" s="215" t="s">
        <v>1704</v>
      </c>
      <c r="B395" s="216" t="s">
        <v>778</v>
      </c>
      <c r="C395" s="1" t="str">
        <f t="shared" si="28"/>
        <v>4.</v>
      </c>
      <c r="D395" s="1" t="str">
        <f t="shared" si="29"/>
        <v>4.3.</v>
      </c>
      <c r="E395" s="19" t="str">
        <f>INDEX(domain_ref!N:N,MATCH(C395,domain_ref!M:M,0))</f>
        <v>ניהול מלאי</v>
      </c>
      <c r="F395" s="76" t="str">
        <f>INDEX(domain_ref!N:N,MATCH(D395,domain_ref!M:M,0))</f>
        <v>ניהול תהליכי ערך מוסף (Value Added Services - VAS)</v>
      </c>
      <c r="G395" s="76" t="str">
        <f t="shared" si="26"/>
        <v>4. ניהול מלאי</v>
      </c>
      <c r="H395" s="76" t="str">
        <f t="shared" si="27"/>
        <v>4.3. ניהול תהליכי ערך מוסף (Value Added Services - VAS)</v>
      </c>
    </row>
    <row r="396" spans="1:8" ht="75">
      <c r="A396" s="215" t="s">
        <v>1705</v>
      </c>
      <c r="B396" s="216" t="s">
        <v>779</v>
      </c>
      <c r="C396" s="1" t="str">
        <f t="shared" si="28"/>
        <v>4.</v>
      </c>
      <c r="D396" s="1" t="str">
        <f t="shared" si="29"/>
        <v>4.3.</v>
      </c>
      <c r="E396" s="19" t="str">
        <f>INDEX(domain_ref!N:N,MATCH(C396,domain_ref!M:M,0))</f>
        <v>ניהול מלאי</v>
      </c>
      <c r="F396" s="76" t="str">
        <f>INDEX(domain_ref!N:N,MATCH(D396,domain_ref!M:M,0))</f>
        <v>ניהול תהליכי ערך מוסף (Value Added Services - VAS)</v>
      </c>
      <c r="G396" s="76" t="str">
        <f t="shared" si="26"/>
        <v>4. ניהול מלאי</v>
      </c>
      <c r="H396" s="76" t="str">
        <f t="shared" si="27"/>
        <v>4.3. ניהול תהליכי ערך מוסף (Value Added Services - VAS)</v>
      </c>
    </row>
    <row r="397" spans="1:8" ht="75">
      <c r="A397" s="215" t="s">
        <v>1706</v>
      </c>
      <c r="B397" s="216" t="s">
        <v>780</v>
      </c>
      <c r="C397" s="1" t="str">
        <f t="shared" si="28"/>
        <v>4.</v>
      </c>
      <c r="D397" s="1" t="str">
        <f t="shared" si="29"/>
        <v>4.3.</v>
      </c>
      <c r="E397" s="19" t="str">
        <f>INDEX(domain_ref!N:N,MATCH(C397,domain_ref!M:M,0))</f>
        <v>ניהול מלאי</v>
      </c>
      <c r="F397" s="76" t="str">
        <f>INDEX(domain_ref!N:N,MATCH(D397,domain_ref!M:M,0))</f>
        <v>ניהול תהליכי ערך מוסף (Value Added Services - VAS)</v>
      </c>
      <c r="G397" s="76" t="str">
        <f t="shared" si="26"/>
        <v>4. ניהול מלאי</v>
      </c>
      <c r="H397" s="76" t="str">
        <f t="shared" si="27"/>
        <v>4.3. ניהול תהליכי ערך מוסף (Value Added Services - VAS)</v>
      </c>
    </row>
    <row r="398" spans="1:8" ht="60">
      <c r="A398" s="215" t="s">
        <v>1707</v>
      </c>
      <c r="B398" s="216" t="s">
        <v>781</v>
      </c>
      <c r="C398" s="1" t="str">
        <f t="shared" si="28"/>
        <v>4.</v>
      </c>
      <c r="D398" s="1" t="str">
        <f t="shared" si="29"/>
        <v>4.3.</v>
      </c>
      <c r="E398" s="19" t="str">
        <f>INDEX(domain_ref!N:N,MATCH(C398,domain_ref!M:M,0))</f>
        <v>ניהול מלאי</v>
      </c>
      <c r="F398" s="76" t="str">
        <f>INDEX(domain_ref!N:N,MATCH(D398,domain_ref!M:M,0))</f>
        <v>ניהול תהליכי ערך מוסף (Value Added Services - VAS)</v>
      </c>
      <c r="G398" s="76" t="str">
        <f t="shared" si="26"/>
        <v>4. ניהול מלאי</v>
      </c>
      <c r="H398" s="76" t="str">
        <f t="shared" si="27"/>
        <v>4.3. ניהול תהליכי ערך מוסף (Value Added Services - VAS)</v>
      </c>
    </row>
    <row r="399" spans="1:8" ht="60">
      <c r="A399" s="215" t="s">
        <v>1708</v>
      </c>
      <c r="B399" s="216" t="s">
        <v>782</v>
      </c>
      <c r="C399" s="1" t="str">
        <f t="shared" si="28"/>
        <v>4.</v>
      </c>
      <c r="D399" s="1" t="str">
        <f t="shared" si="29"/>
        <v>4.3.</v>
      </c>
      <c r="E399" s="19" t="str">
        <f>INDEX(domain_ref!N:N,MATCH(C399,domain_ref!M:M,0))</f>
        <v>ניהול מלאי</v>
      </c>
      <c r="F399" s="76" t="str">
        <f>INDEX(domain_ref!N:N,MATCH(D399,domain_ref!M:M,0))</f>
        <v>ניהול תהליכי ערך מוסף (Value Added Services - VAS)</v>
      </c>
      <c r="G399" s="76" t="str">
        <f t="shared" si="26"/>
        <v>4. ניהול מלאי</v>
      </c>
      <c r="H399" s="76" t="str">
        <f t="shared" si="27"/>
        <v>4.3. ניהול תהליכי ערך מוסף (Value Added Services - VAS)</v>
      </c>
    </row>
    <row r="400" spans="1:8" ht="60">
      <c r="A400" s="215" t="s">
        <v>1709</v>
      </c>
      <c r="B400" s="216" t="s">
        <v>783</v>
      </c>
      <c r="C400" s="1" t="str">
        <f t="shared" si="28"/>
        <v>4.</v>
      </c>
      <c r="D400" s="1" t="str">
        <f t="shared" si="29"/>
        <v>4.3.</v>
      </c>
      <c r="E400" s="19" t="str">
        <f>INDEX(domain_ref!N:N,MATCH(C400,domain_ref!M:M,0))</f>
        <v>ניהול מלאי</v>
      </c>
      <c r="F400" s="76" t="str">
        <f>INDEX(domain_ref!N:N,MATCH(D400,domain_ref!M:M,0))</f>
        <v>ניהול תהליכי ערך מוסף (Value Added Services - VAS)</v>
      </c>
      <c r="G400" s="76" t="str">
        <f t="shared" si="26"/>
        <v>4. ניהול מלאי</v>
      </c>
      <c r="H400" s="76" t="str">
        <f t="shared" si="27"/>
        <v>4.3. ניהול תהליכי ערך מוסף (Value Added Services - VAS)</v>
      </c>
    </row>
    <row r="401" spans="1:8" ht="60">
      <c r="A401" s="215" t="s">
        <v>1710</v>
      </c>
      <c r="B401" s="216" t="s">
        <v>784</v>
      </c>
      <c r="C401" s="1" t="str">
        <f t="shared" si="28"/>
        <v>4.</v>
      </c>
      <c r="D401" s="1" t="str">
        <f t="shared" si="29"/>
        <v>4.3.</v>
      </c>
      <c r="E401" s="19" t="str">
        <f>INDEX(domain_ref!N:N,MATCH(C401,domain_ref!M:M,0))</f>
        <v>ניהול מלאי</v>
      </c>
      <c r="F401" s="76" t="str">
        <f>INDEX(domain_ref!N:N,MATCH(D401,domain_ref!M:M,0))</f>
        <v>ניהול תהליכי ערך מוסף (Value Added Services - VAS)</v>
      </c>
      <c r="G401" s="76" t="str">
        <f t="shared" si="26"/>
        <v>4. ניהול מלאי</v>
      </c>
      <c r="H401" s="76" t="str">
        <f t="shared" si="27"/>
        <v>4.3. ניהול תהליכי ערך מוסף (Value Added Services - VAS)</v>
      </c>
    </row>
    <row r="402" spans="1:8" ht="60">
      <c r="A402" s="215" t="s">
        <v>1711</v>
      </c>
      <c r="B402" s="216" t="s">
        <v>785</v>
      </c>
      <c r="C402" s="1" t="str">
        <f t="shared" si="28"/>
        <v>4.</v>
      </c>
      <c r="D402" s="1" t="str">
        <f t="shared" si="29"/>
        <v>4.3.</v>
      </c>
      <c r="E402" s="19" t="str">
        <f>INDEX(domain_ref!N:N,MATCH(C402,domain_ref!M:M,0))</f>
        <v>ניהול מלאי</v>
      </c>
      <c r="F402" s="76" t="str">
        <f>INDEX(domain_ref!N:N,MATCH(D402,domain_ref!M:M,0))</f>
        <v>ניהול תהליכי ערך מוסף (Value Added Services - VAS)</v>
      </c>
      <c r="G402" s="76" t="str">
        <f t="shared" si="26"/>
        <v>4. ניהול מלאי</v>
      </c>
      <c r="H402" s="76" t="str">
        <f t="shared" si="27"/>
        <v>4.3. ניהול תהליכי ערך מוסף (Value Added Services - VAS)</v>
      </c>
    </row>
    <row r="403" spans="1:8" ht="60">
      <c r="A403" s="215" t="s">
        <v>1712</v>
      </c>
      <c r="B403" s="216" t="s">
        <v>786</v>
      </c>
      <c r="C403" s="1" t="str">
        <f t="shared" si="28"/>
        <v>4.</v>
      </c>
      <c r="D403" s="1" t="str">
        <f t="shared" si="29"/>
        <v>4.3.</v>
      </c>
      <c r="E403" s="19" t="str">
        <f>INDEX(domain_ref!N:N,MATCH(C403,domain_ref!M:M,0))</f>
        <v>ניהול מלאי</v>
      </c>
      <c r="F403" s="76" t="str">
        <f>INDEX(domain_ref!N:N,MATCH(D403,domain_ref!M:M,0))</f>
        <v>ניהול תהליכי ערך מוסף (Value Added Services - VAS)</v>
      </c>
      <c r="G403" s="76" t="str">
        <f t="shared" si="26"/>
        <v>4. ניהול מלאי</v>
      </c>
      <c r="H403" s="76" t="str">
        <f t="shared" si="27"/>
        <v>4.3. ניהול תהליכי ערך מוסף (Value Added Services - VAS)</v>
      </c>
    </row>
    <row r="404" spans="1:8" ht="60">
      <c r="A404" s="215" t="s">
        <v>1713</v>
      </c>
      <c r="B404" s="216" t="s">
        <v>787</v>
      </c>
      <c r="C404" s="1" t="str">
        <f t="shared" si="28"/>
        <v>4.</v>
      </c>
      <c r="D404" s="1" t="str">
        <f t="shared" si="29"/>
        <v>4.3.</v>
      </c>
      <c r="E404" s="19" t="str">
        <f>INDEX(domain_ref!N:N,MATCH(C404,domain_ref!M:M,0))</f>
        <v>ניהול מלאי</v>
      </c>
      <c r="F404" s="76" t="str">
        <f>INDEX(domain_ref!N:N,MATCH(D404,domain_ref!M:M,0))</f>
        <v>ניהול תהליכי ערך מוסף (Value Added Services - VAS)</v>
      </c>
      <c r="G404" s="76" t="str">
        <f t="shared" si="26"/>
        <v>4. ניהול מלאי</v>
      </c>
      <c r="H404" s="76" t="str">
        <f t="shared" si="27"/>
        <v>4.3. ניהול תהליכי ערך מוסף (Value Added Services - VAS)</v>
      </c>
    </row>
    <row r="405" spans="1:8" ht="60">
      <c r="A405" s="215" t="s">
        <v>1714</v>
      </c>
      <c r="B405" s="216" t="s">
        <v>788</v>
      </c>
      <c r="C405" s="1" t="str">
        <f t="shared" si="28"/>
        <v>4.</v>
      </c>
      <c r="D405" s="1" t="str">
        <f t="shared" si="29"/>
        <v>4.3.</v>
      </c>
      <c r="E405" s="19" t="str">
        <f>INDEX(domain_ref!N:N,MATCH(C405,domain_ref!M:M,0))</f>
        <v>ניהול מלאי</v>
      </c>
      <c r="F405" s="76" t="str">
        <f>INDEX(domain_ref!N:N,MATCH(D405,domain_ref!M:M,0))</f>
        <v>ניהול תהליכי ערך מוסף (Value Added Services - VAS)</v>
      </c>
      <c r="G405" s="76" t="str">
        <f t="shared" si="26"/>
        <v>4. ניהול מלאי</v>
      </c>
      <c r="H405" s="76" t="str">
        <f t="shared" si="27"/>
        <v>4.3. ניהול תהליכי ערך מוסף (Value Added Services - VAS)</v>
      </c>
    </row>
    <row r="406" spans="1:8" ht="60">
      <c r="A406" s="215" t="s">
        <v>1715</v>
      </c>
      <c r="B406" s="216" t="s">
        <v>789</v>
      </c>
      <c r="C406" s="1" t="str">
        <f t="shared" si="28"/>
        <v>4.</v>
      </c>
      <c r="D406" s="1" t="str">
        <f t="shared" si="29"/>
        <v>4.3.</v>
      </c>
      <c r="E406" s="19" t="str">
        <f>INDEX(domain_ref!N:N,MATCH(C406,domain_ref!M:M,0))</f>
        <v>ניהול מלאי</v>
      </c>
      <c r="F406" s="76" t="str">
        <f>INDEX(domain_ref!N:N,MATCH(D406,domain_ref!M:M,0))</f>
        <v>ניהול תהליכי ערך מוסף (Value Added Services - VAS)</v>
      </c>
      <c r="G406" s="76" t="str">
        <f t="shared" si="26"/>
        <v>4. ניהול מלאי</v>
      </c>
      <c r="H406" s="76" t="str">
        <f t="shared" si="27"/>
        <v>4.3. ניהול תהליכי ערך מוסף (Value Added Services - VAS)</v>
      </c>
    </row>
    <row r="407" spans="1:8" ht="90">
      <c r="A407" s="215" t="s">
        <v>1716</v>
      </c>
      <c r="B407" s="216" t="s">
        <v>790</v>
      </c>
      <c r="C407" s="1" t="str">
        <f t="shared" si="28"/>
        <v>4.</v>
      </c>
      <c r="D407" s="1" t="str">
        <f t="shared" si="29"/>
        <v>4.3.</v>
      </c>
      <c r="E407" s="19" t="str">
        <f>INDEX(domain_ref!N:N,MATCH(C407,domain_ref!M:M,0))</f>
        <v>ניהול מלאי</v>
      </c>
      <c r="F407" s="76" t="str">
        <f>INDEX(domain_ref!N:N,MATCH(D407,domain_ref!M:M,0))</f>
        <v>ניהול תהליכי ערך מוסף (Value Added Services - VAS)</v>
      </c>
      <c r="G407" s="76" t="str">
        <f t="shared" si="26"/>
        <v>4. ניהול מלאי</v>
      </c>
      <c r="H407" s="76" t="str">
        <f t="shared" si="27"/>
        <v>4.3. ניהול תהליכי ערך מוסף (Value Added Services - VAS)</v>
      </c>
    </row>
    <row r="408" spans="1:8" ht="60">
      <c r="A408" s="215" t="s">
        <v>1717</v>
      </c>
      <c r="B408" s="216" t="s">
        <v>791</v>
      </c>
      <c r="C408" s="1" t="str">
        <f t="shared" si="28"/>
        <v>4.</v>
      </c>
      <c r="D408" s="1" t="str">
        <f t="shared" si="29"/>
        <v>4.3.</v>
      </c>
      <c r="E408" s="19" t="str">
        <f>INDEX(domain_ref!N:N,MATCH(C408,domain_ref!M:M,0))</f>
        <v>ניהול מלאי</v>
      </c>
      <c r="F408" s="76" t="str">
        <f>INDEX(domain_ref!N:N,MATCH(D408,domain_ref!M:M,0))</f>
        <v>ניהול תהליכי ערך מוסף (Value Added Services - VAS)</v>
      </c>
      <c r="G408" s="76" t="str">
        <f t="shared" si="26"/>
        <v>4. ניהול מלאי</v>
      </c>
      <c r="H408" s="76" t="str">
        <f t="shared" si="27"/>
        <v>4.3. ניהול תהליכי ערך מוסף (Value Added Services - VAS)</v>
      </c>
    </row>
    <row r="409" spans="1:8" ht="60">
      <c r="A409" s="215" t="s">
        <v>1718</v>
      </c>
      <c r="B409" s="216" t="s">
        <v>792</v>
      </c>
      <c r="C409" s="1" t="str">
        <f t="shared" si="28"/>
        <v>4.</v>
      </c>
      <c r="D409" s="1" t="str">
        <f t="shared" si="29"/>
        <v>4.3.</v>
      </c>
      <c r="E409" s="19" t="str">
        <f>INDEX(domain_ref!N:N,MATCH(C409,domain_ref!M:M,0))</f>
        <v>ניהול מלאי</v>
      </c>
      <c r="F409" s="76" t="str">
        <f>INDEX(domain_ref!N:N,MATCH(D409,domain_ref!M:M,0))</f>
        <v>ניהול תהליכי ערך מוסף (Value Added Services - VAS)</v>
      </c>
      <c r="G409" s="76" t="str">
        <f t="shared" si="26"/>
        <v>4. ניהול מלאי</v>
      </c>
      <c r="H409" s="76" t="str">
        <f t="shared" si="27"/>
        <v>4.3. ניהול תהליכי ערך מוסף (Value Added Services - VAS)</v>
      </c>
    </row>
    <row r="410" spans="1:8" ht="60">
      <c r="A410" s="215" t="s">
        <v>1719</v>
      </c>
      <c r="B410" s="216" t="s">
        <v>793</v>
      </c>
      <c r="C410" s="1" t="str">
        <f t="shared" si="28"/>
        <v>4.</v>
      </c>
      <c r="D410" s="1" t="str">
        <f t="shared" si="29"/>
        <v>4.3.</v>
      </c>
      <c r="E410" s="19" t="str">
        <f>INDEX(domain_ref!N:N,MATCH(C410,domain_ref!M:M,0))</f>
        <v>ניהול מלאי</v>
      </c>
      <c r="F410" s="76" t="str">
        <f>INDEX(domain_ref!N:N,MATCH(D410,domain_ref!M:M,0))</f>
        <v>ניהול תהליכי ערך מוסף (Value Added Services - VAS)</v>
      </c>
      <c r="G410" s="76" t="str">
        <f t="shared" si="26"/>
        <v>4. ניהול מלאי</v>
      </c>
      <c r="H410" s="76" t="str">
        <f t="shared" si="27"/>
        <v>4.3. ניהול תהליכי ערך מוסף (Value Added Services - VAS)</v>
      </c>
    </row>
    <row r="411" spans="1:8" ht="120">
      <c r="A411" s="215" t="s">
        <v>1720</v>
      </c>
      <c r="B411" s="216" t="s">
        <v>794</v>
      </c>
      <c r="C411" s="1" t="str">
        <f t="shared" si="28"/>
        <v>4.</v>
      </c>
      <c r="D411" s="1" t="str">
        <f t="shared" si="29"/>
        <v>4.3.</v>
      </c>
      <c r="E411" s="19" t="str">
        <f>INDEX(domain_ref!N:N,MATCH(C411,domain_ref!M:M,0))</f>
        <v>ניהול מלאי</v>
      </c>
      <c r="F411" s="76" t="str">
        <f>INDEX(domain_ref!N:N,MATCH(D411,domain_ref!M:M,0))</f>
        <v>ניהול תהליכי ערך מוסף (Value Added Services - VAS)</v>
      </c>
      <c r="G411" s="76" t="str">
        <f t="shared" si="26"/>
        <v>4. ניהול מלאי</v>
      </c>
      <c r="H411" s="76" t="str">
        <f t="shared" si="27"/>
        <v>4.3. ניהול תהליכי ערך מוסף (Value Added Services - VAS)</v>
      </c>
    </row>
    <row r="412" spans="1:8" ht="15">
      <c r="A412" s="215" t="s">
        <v>1721</v>
      </c>
      <c r="B412" s="216" t="s">
        <v>795</v>
      </c>
      <c r="C412" s="1" t="str">
        <f t="shared" si="28"/>
        <v>4.</v>
      </c>
      <c r="D412" s="1" t="str">
        <f t="shared" si="29"/>
        <v>4.4.</v>
      </c>
      <c r="E412" s="19" t="str">
        <f>INDEX(domain_ref!N:N,MATCH(C412,domain_ref!M:M,0))</f>
        <v>ניהול מלאי</v>
      </c>
      <c r="F412" s="76" t="str">
        <f>INDEX(domain_ref!N:N,MATCH(D412,domain_ref!M:M,0))</f>
        <v>בקרת טמפרטורה</v>
      </c>
      <c r="G412" s="76" t="str">
        <f t="shared" si="26"/>
        <v>4. ניהול מלאי</v>
      </c>
      <c r="H412" s="76" t="str">
        <f t="shared" si="27"/>
        <v>4.4. בקרת טמפרטורה</v>
      </c>
    </row>
    <row r="413" spans="1:8" ht="45">
      <c r="A413" s="215" t="s">
        <v>1722</v>
      </c>
      <c r="B413" s="216" t="s">
        <v>796</v>
      </c>
      <c r="C413" s="1" t="str">
        <f t="shared" si="28"/>
        <v>4.</v>
      </c>
      <c r="D413" s="1" t="str">
        <f t="shared" si="29"/>
        <v>4.4.</v>
      </c>
      <c r="E413" s="19" t="str">
        <f>INDEX(domain_ref!N:N,MATCH(C413,domain_ref!M:M,0))</f>
        <v>ניהול מלאי</v>
      </c>
      <c r="F413" s="76" t="str">
        <f>INDEX(domain_ref!N:N,MATCH(D413,domain_ref!M:M,0))</f>
        <v>בקרת טמפרטורה</v>
      </c>
      <c r="G413" s="76" t="str">
        <f t="shared" si="26"/>
        <v>4. ניהול מלאי</v>
      </c>
      <c r="H413" s="76" t="str">
        <f t="shared" si="27"/>
        <v>4.4. בקרת טמפרטורה</v>
      </c>
    </row>
    <row r="414" spans="1:8" ht="60">
      <c r="A414" s="215" t="s">
        <v>1723</v>
      </c>
      <c r="B414" s="216" t="s">
        <v>797</v>
      </c>
      <c r="C414" s="1" t="str">
        <f t="shared" si="28"/>
        <v>4.</v>
      </c>
      <c r="D414" s="1" t="str">
        <f t="shared" si="29"/>
        <v>4.4.</v>
      </c>
      <c r="E414" s="19" t="str">
        <f>INDEX(domain_ref!N:N,MATCH(C414,domain_ref!M:M,0))</f>
        <v>ניהול מלאי</v>
      </c>
      <c r="F414" s="76" t="str">
        <f>INDEX(domain_ref!N:N,MATCH(D414,domain_ref!M:M,0))</f>
        <v>בקרת טמפרטורה</v>
      </c>
      <c r="G414" s="76" t="str">
        <f t="shared" si="26"/>
        <v>4. ניהול מלאי</v>
      </c>
      <c r="H414" s="76" t="str">
        <f t="shared" si="27"/>
        <v>4.4. בקרת טמפרטורה</v>
      </c>
    </row>
    <row r="415" spans="1:8" ht="105">
      <c r="A415" s="215" t="s">
        <v>1724</v>
      </c>
      <c r="B415" s="216" t="s">
        <v>798</v>
      </c>
      <c r="C415" s="1" t="str">
        <f t="shared" si="28"/>
        <v>4.</v>
      </c>
      <c r="D415" s="1" t="str">
        <f t="shared" si="29"/>
        <v>4.4.</v>
      </c>
      <c r="E415" s="19" t="str">
        <f>INDEX(domain_ref!N:N,MATCH(C415,domain_ref!M:M,0))</f>
        <v>ניהול מלאי</v>
      </c>
      <c r="F415" s="76" t="str">
        <f>INDEX(domain_ref!N:N,MATCH(D415,domain_ref!M:M,0))</f>
        <v>בקרת טמפרטורה</v>
      </c>
      <c r="G415" s="76" t="str">
        <f t="shared" si="26"/>
        <v>4. ניהול מלאי</v>
      </c>
      <c r="H415" s="76" t="str">
        <f t="shared" si="27"/>
        <v>4.4. בקרת טמפרטורה</v>
      </c>
    </row>
    <row r="416" spans="1:8" ht="45">
      <c r="A416" s="215" t="s">
        <v>1725</v>
      </c>
      <c r="B416" s="216" t="s">
        <v>799</v>
      </c>
      <c r="C416" s="1" t="str">
        <f t="shared" si="28"/>
        <v>4.</v>
      </c>
      <c r="D416" s="1" t="str">
        <f t="shared" si="29"/>
        <v>4.5.</v>
      </c>
      <c r="E416" s="19" t="str">
        <f>INDEX(domain_ref!N:N,MATCH(C416,domain_ref!M:M,0))</f>
        <v>ניהול מלאי</v>
      </c>
      <c r="F416" s="76" t="str">
        <f>INDEX(domain_ref!N:N,MATCH(D416,domain_ref!M:M,0))</f>
        <v>תהליך בקרת איכות תקופתי או יזום באופן ידני</v>
      </c>
      <c r="G416" s="76" t="str">
        <f t="shared" si="26"/>
        <v>4. ניהול מלאי</v>
      </c>
      <c r="H416" s="76" t="str">
        <f t="shared" si="27"/>
        <v>4.5. תהליך בקרת איכות תקופתי או יזום באופן ידני</v>
      </c>
    </row>
    <row r="417" spans="1:8" ht="45">
      <c r="A417" s="215" t="s">
        <v>1726</v>
      </c>
      <c r="B417" s="216" t="s">
        <v>800</v>
      </c>
      <c r="C417" s="1" t="str">
        <f t="shared" si="28"/>
        <v>4.</v>
      </c>
      <c r="D417" s="1" t="str">
        <f t="shared" si="29"/>
        <v>4.5.</v>
      </c>
      <c r="E417" s="19" t="str">
        <f>INDEX(domain_ref!N:N,MATCH(C417,domain_ref!M:M,0))</f>
        <v>ניהול מלאי</v>
      </c>
      <c r="F417" s="76" t="str">
        <f>INDEX(domain_ref!N:N,MATCH(D417,domain_ref!M:M,0))</f>
        <v>תהליך בקרת איכות תקופתי או יזום באופן ידני</v>
      </c>
      <c r="G417" s="76" t="str">
        <f t="shared" si="26"/>
        <v>4. ניהול מלאי</v>
      </c>
      <c r="H417" s="76" t="str">
        <f t="shared" si="27"/>
        <v>4.5. תהליך בקרת איכות תקופתי או יזום באופן ידני</v>
      </c>
    </row>
    <row r="418" spans="1:8" ht="45">
      <c r="A418" s="215" t="s">
        <v>1727</v>
      </c>
      <c r="B418" s="216" t="s">
        <v>801</v>
      </c>
      <c r="C418" s="1" t="str">
        <f t="shared" si="28"/>
        <v>4.</v>
      </c>
      <c r="D418" s="1" t="str">
        <f t="shared" si="29"/>
        <v>4.5.</v>
      </c>
      <c r="E418" s="19" t="str">
        <f>INDEX(domain_ref!N:N,MATCH(C418,domain_ref!M:M,0))</f>
        <v>ניהול מלאי</v>
      </c>
      <c r="F418" s="76" t="str">
        <f>INDEX(domain_ref!N:N,MATCH(D418,domain_ref!M:M,0))</f>
        <v>תהליך בקרת איכות תקופתי או יזום באופן ידני</v>
      </c>
      <c r="G418" s="76" t="str">
        <f t="shared" si="26"/>
        <v>4. ניהול מלאי</v>
      </c>
      <c r="H418" s="76" t="str">
        <f t="shared" si="27"/>
        <v>4.5. תהליך בקרת איכות תקופתי או יזום באופן ידני</v>
      </c>
    </row>
    <row r="419" spans="1:8" ht="75">
      <c r="A419" s="215" t="s">
        <v>1728</v>
      </c>
      <c r="B419" s="216" t="s">
        <v>802</v>
      </c>
      <c r="C419" s="1" t="str">
        <f t="shared" si="28"/>
        <v>4.</v>
      </c>
      <c r="D419" s="1" t="str">
        <f t="shared" si="29"/>
        <v>4.5.</v>
      </c>
      <c r="E419" s="19" t="str">
        <f>INDEX(domain_ref!N:N,MATCH(C419,domain_ref!M:M,0))</f>
        <v>ניהול מלאי</v>
      </c>
      <c r="F419" s="76" t="str">
        <f>INDEX(domain_ref!N:N,MATCH(D419,domain_ref!M:M,0))</f>
        <v>תהליך בקרת איכות תקופתי או יזום באופן ידני</v>
      </c>
      <c r="G419" s="76" t="str">
        <f t="shared" si="26"/>
        <v>4. ניהול מלאי</v>
      </c>
      <c r="H419" s="76" t="str">
        <f t="shared" si="27"/>
        <v>4.5. תהליך בקרת איכות תקופתי או יזום באופן ידני</v>
      </c>
    </row>
    <row r="420" spans="1:8" ht="60">
      <c r="A420" s="215" t="s">
        <v>1729</v>
      </c>
      <c r="B420" s="216" t="s">
        <v>803</v>
      </c>
      <c r="C420" s="1" t="str">
        <f t="shared" si="28"/>
        <v>4.</v>
      </c>
      <c r="D420" s="1" t="str">
        <f t="shared" si="29"/>
        <v>4.6.</v>
      </c>
      <c r="E420" s="19" t="str">
        <f>INDEX(domain_ref!N:N,MATCH(C420,domain_ref!M:M,0))</f>
        <v>ניהול מלאי</v>
      </c>
      <c r="F420" s="76" t="str">
        <f>INDEX(domain_ref!N:N,MATCH(D420,domain_ref!M:M,0))</f>
        <v>שינוי סטאטוס אצווה/חומר לבלתי שמיש/מוגבל</v>
      </c>
      <c r="G420" s="76" t="str">
        <f t="shared" si="26"/>
        <v>4. ניהול מלאי</v>
      </c>
      <c r="H420" s="76" t="str">
        <f t="shared" si="27"/>
        <v>4.6. שינוי סטאטוס אצווה/חומר לבלתי שמיש/מוגבל</v>
      </c>
    </row>
    <row r="421" spans="1:8" ht="60">
      <c r="A421" s="215" t="s">
        <v>1730</v>
      </c>
      <c r="B421" s="216" t="s">
        <v>804</v>
      </c>
      <c r="C421" s="1" t="str">
        <f t="shared" si="28"/>
        <v>4.</v>
      </c>
      <c r="D421" s="1" t="str">
        <f t="shared" si="29"/>
        <v>4.6.</v>
      </c>
      <c r="E421" s="19" t="str">
        <f>INDEX(domain_ref!N:N,MATCH(C421,domain_ref!M:M,0))</f>
        <v>ניהול מלאי</v>
      </c>
      <c r="F421" s="76" t="str">
        <f>INDEX(domain_ref!N:N,MATCH(D421,domain_ref!M:M,0))</f>
        <v>שינוי סטאטוס אצווה/חומר לבלתי שמיש/מוגבל</v>
      </c>
      <c r="G421" s="76" t="str">
        <f t="shared" si="26"/>
        <v>4. ניהול מלאי</v>
      </c>
      <c r="H421" s="76" t="str">
        <f t="shared" si="27"/>
        <v>4.6. שינוי סטאטוס אצווה/חומר לבלתי שמיש/מוגבל</v>
      </c>
    </row>
    <row r="422" spans="1:8" ht="60">
      <c r="A422" s="215" t="s">
        <v>1731</v>
      </c>
      <c r="B422" s="216" t="s">
        <v>805</v>
      </c>
      <c r="C422" s="1" t="str">
        <f t="shared" si="28"/>
        <v>4.</v>
      </c>
      <c r="D422" s="1" t="str">
        <f t="shared" si="29"/>
        <v>4.6.</v>
      </c>
      <c r="E422" s="19" t="str">
        <f>INDEX(domain_ref!N:N,MATCH(C422,domain_ref!M:M,0))</f>
        <v>ניהול מלאי</v>
      </c>
      <c r="F422" s="76" t="str">
        <f>INDEX(domain_ref!N:N,MATCH(D422,domain_ref!M:M,0))</f>
        <v>שינוי סטאטוס אצווה/חומר לבלתי שמיש/מוגבל</v>
      </c>
      <c r="G422" s="76" t="str">
        <f t="shared" si="26"/>
        <v>4. ניהול מלאי</v>
      </c>
      <c r="H422" s="76" t="str">
        <f t="shared" si="27"/>
        <v>4.6. שינוי סטאטוס אצווה/חומר לבלתי שמיש/מוגבל</v>
      </c>
    </row>
    <row r="423" spans="1:8" ht="30">
      <c r="A423" s="215" t="s">
        <v>1732</v>
      </c>
      <c r="B423" s="216" t="s">
        <v>806</v>
      </c>
      <c r="C423" s="1" t="str">
        <f t="shared" si="28"/>
        <v>4.</v>
      </c>
      <c r="D423" s="1" t="str">
        <f t="shared" si="29"/>
        <v>4.7.</v>
      </c>
      <c r="E423" s="19" t="str">
        <f>INDEX(domain_ref!N:N,MATCH(C423,domain_ref!M:M,0))</f>
        <v>ניהול מלאי</v>
      </c>
      <c r="F423" s="76" t="str">
        <f>INDEX(domain_ref!N:N,MATCH(D423,domain_ref!M:M,0))</f>
        <v>החזרות למלאי מלקוחות המרה"ס</v>
      </c>
      <c r="G423" s="76" t="str">
        <f t="shared" si="26"/>
        <v>4. ניהול מלאי</v>
      </c>
      <c r="H423" s="76" t="str">
        <f t="shared" si="27"/>
        <v>4.7. החזרות למלאי מלקוחות המרה"ס</v>
      </c>
    </row>
    <row r="424" spans="1:8" ht="45">
      <c r="A424" s="215" t="s">
        <v>1733</v>
      </c>
      <c r="B424" s="216" t="s">
        <v>807</v>
      </c>
      <c r="C424" s="1" t="str">
        <f t="shared" si="28"/>
        <v>4.</v>
      </c>
      <c r="D424" s="1" t="str">
        <f t="shared" si="29"/>
        <v>4.7.</v>
      </c>
      <c r="E424" s="19" t="str">
        <f>INDEX(domain_ref!N:N,MATCH(C424,domain_ref!M:M,0))</f>
        <v>ניהול מלאי</v>
      </c>
      <c r="F424" s="76" t="str">
        <f>INDEX(domain_ref!N:N,MATCH(D424,domain_ref!M:M,0))</f>
        <v>החזרות למלאי מלקוחות המרה"ס</v>
      </c>
      <c r="G424" s="76" t="str">
        <f t="shared" si="26"/>
        <v>4. ניהול מלאי</v>
      </c>
      <c r="H424" s="76" t="str">
        <f t="shared" si="27"/>
        <v>4.7. החזרות למלאי מלקוחות המרה"ס</v>
      </c>
    </row>
    <row r="425" spans="1:8" ht="45">
      <c r="A425" s="215" t="s">
        <v>1734</v>
      </c>
      <c r="B425" s="216" t="s">
        <v>808</v>
      </c>
      <c r="C425" s="1" t="str">
        <f t="shared" si="28"/>
        <v>4.</v>
      </c>
      <c r="D425" s="1" t="str">
        <f t="shared" si="29"/>
        <v>4.7.</v>
      </c>
      <c r="E425" s="19" t="str">
        <f>INDEX(domain_ref!N:N,MATCH(C425,domain_ref!M:M,0))</f>
        <v>ניהול מלאי</v>
      </c>
      <c r="F425" s="76" t="str">
        <f>INDEX(domain_ref!N:N,MATCH(D425,domain_ref!M:M,0))</f>
        <v>החזרות למלאי מלקוחות המרה"ס</v>
      </c>
      <c r="G425" s="76" t="str">
        <f t="shared" si="26"/>
        <v>4. ניהול מלאי</v>
      </c>
      <c r="H425" s="76" t="str">
        <f t="shared" si="27"/>
        <v>4.7. החזרות למלאי מלקוחות המרה"ס</v>
      </c>
    </row>
    <row r="426" spans="1:8" ht="60">
      <c r="A426" s="215" t="s">
        <v>1735</v>
      </c>
      <c r="B426" s="216" t="s">
        <v>809</v>
      </c>
      <c r="C426" s="1" t="str">
        <f t="shared" si="28"/>
        <v>4.</v>
      </c>
      <c r="D426" s="1" t="str">
        <f t="shared" si="29"/>
        <v>4.7.</v>
      </c>
      <c r="E426" s="19" t="str">
        <f>INDEX(domain_ref!N:N,MATCH(C426,domain_ref!M:M,0))</f>
        <v>ניהול מלאי</v>
      </c>
      <c r="F426" s="76" t="str">
        <f>INDEX(domain_ref!N:N,MATCH(D426,domain_ref!M:M,0))</f>
        <v>החזרות למלאי מלקוחות המרה"ס</v>
      </c>
      <c r="G426" s="76" t="str">
        <f t="shared" si="26"/>
        <v>4. ניהול מלאי</v>
      </c>
      <c r="H426" s="76" t="str">
        <f t="shared" si="27"/>
        <v>4.7. החזרות למלאי מלקוחות המרה"ס</v>
      </c>
    </row>
    <row r="427" spans="1:8" ht="75">
      <c r="A427" s="215" t="s">
        <v>1736</v>
      </c>
      <c r="B427" s="216" t="s">
        <v>810</v>
      </c>
      <c r="C427" s="1" t="str">
        <f t="shared" si="28"/>
        <v>4.</v>
      </c>
      <c r="D427" s="1" t="str">
        <f t="shared" si="29"/>
        <v>4.7.</v>
      </c>
      <c r="E427" s="19" t="str">
        <f>INDEX(domain_ref!N:N,MATCH(C427,domain_ref!M:M,0))</f>
        <v>ניהול מלאי</v>
      </c>
      <c r="F427" s="76" t="str">
        <f>INDEX(domain_ref!N:N,MATCH(D427,domain_ref!M:M,0))</f>
        <v>החזרות למלאי מלקוחות המרה"ס</v>
      </c>
      <c r="G427" s="76" t="str">
        <f t="shared" si="26"/>
        <v>4. ניהול מלאי</v>
      </c>
      <c r="H427" s="76" t="str">
        <f t="shared" si="27"/>
        <v>4.7. החזרות למלאי מלקוחות המרה"ס</v>
      </c>
    </row>
    <row r="428" spans="1:8" ht="90">
      <c r="A428" s="215" t="s">
        <v>1737</v>
      </c>
      <c r="B428" s="216" t="s">
        <v>811</v>
      </c>
      <c r="C428" s="1" t="str">
        <f t="shared" si="28"/>
        <v>4.</v>
      </c>
      <c r="D428" s="1" t="str">
        <f t="shared" si="29"/>
        <v>4.7.</v>
      </c>
      <c r="E428" s="19" t="str">
        <f>INDEX(domain_ref!N:N,MATCH(C428,domain_ref!M:M,0))</f>
        <v>ניהול מלאי</v>
      </c>
      <c r="F428" s="76" t="str">
        <f>INDEX(domain_ref!N:N,MATCH(D428,domain_ref!M:M,0))</f>
        <v>החזרות למלאי מלקוחות המרה"ס</v>
      </c>
      <c r="G428" s="76" t="str">
        <f t="shared" si="26"/>
        <v>4. ניהול מלאי</v>
      </c>
      <c r="H428" s="76" t="str">
        <f t="shared" si="27"/>
        <v>4.7. החזרות למלאי מלקוחות המרה"ס</v>
      </c>
    </row>
    <row r="429" spans="1:8" ht="60">
      <c r="A429" s="215" t="s">
        <v>1738</v>
      </c>
      <c r="B429" s="216" t="s">
        <v>812</v>
      </c>
      <c r="C429" s="1" t="str">
        <f t="shared" si="28"/>
        <v>4.</v>
      </c>
      <c r="D429" s="1" t="str">
        <f t="shared" si="29"/>
        <v>4.7.</v>
      </c>
      <c r="E429" s="19" t="str">
        <f>INDEX(domain_ref!N:N,MATCH(C429,domain_ref!M:M,0))</f>
        <v>ניהול מלאי</v>
      </c>
      <c r="F429" s="76" t="str">
        <f>INDEX(domain_ref!N:N,MATCH(D429,domain_ref!M:M,0))</f>
        <v>החזרות למלאי מלקוחות המרה"ס</v>
      </c>
      <c r="G429" s="76" t="str">
        <f t="shared" si="26"/>
        <v>4. ניהול מלאי</v>
      </c>
      <c r="H429" s="76" t="str">
        <f t="shared" si="27"/>
        <v>4.7. החזרות למלאי מלקוחות המרה"ס</v>
      </c>
    </row>
    <row r="430" spans="1:8" ht="45">
      <c r="A430" s="215" t="s">
        <v>1739</v>
      </c>
      <c r="B430" s="216" t="s">
        <v>813</v>
      </c>
      <c r="C430" s="1" t="str">
        <f t="shared" si="28"/>
        <v>4.</v>
      </c>
      <c r="D430" s="1" t="str">
        <f t="shared" si="29"/>
        <v>4.7.</v>
      </c>
      <c r="E430" s="19" t="str">
        <f>INDEX(domain_ref!N:N,MATCH(C430,domain_ref!M:M,0))</f>
        <v>ניהול מלאי</v>
      </c>
      <c r="F430" s="76" t="str">
        <f>INDEX(domain_ref!N:N,MATCH(D430,domain_ref!M:M,0))</f>
        <v>החזרות למלאי מלקוחות המרה"ס</v>
      </c>
      <c r="G430" s="76" t="str">
        <f t="shared" si="26"/>
        <v>4. ניהול מלאי</v>
      </c>
      <c r="H430" s="76" t="str">
        <f t="shared" si="27"/>
        <v>4.7. החזרות למלאי מלקוחות המרה"ס</v>
      </c>
    </row>
    <row r="431" spans="1:8" ht="60">
      <c r="A431" s="215" t="s">
        <v>1740</v>
      </c>
      <c r="B431" s="216" t="s">
        <v>814</v>
      </c>
      <c r="C431" s="1" t="str">
        <f t="shared" si="28"/>
        <v>4.</v>
      </c>
      <c r="D431" s="1" t="str">
        <f t="shared" si="29"/>
        <v>4.7.</v>
      </c>
      <c r="E431" s="19" t="str">
        <f>INDEX(domain_ref!N:N,MATCH(C431,domain_ref!M:M,0))</f>
        <v>ניהול מלאי</v>
      </c>
      <c r="F431" s="76" t="str">
        <f>INDEX(domain_ref!N:N,MATCH(D431,domain_ref!M:M,0))</f>
        <v>החזרות למלאי מלקוחות המרה"ס</v>
      </c>
      <c r="G431" s="76" t="str">
        <f t="shared" si="26"/>
        <v>4. ניהול מלאי</v>
      </c>
      <c r="H431" s="76" t="str">
        <f t="shared" si="27"/>
        <v>4.7. החזרות למלאי מלקוחות המרה"ס</v>
      </c>
    </row>
    <row r="432" spans="1:8" ht="45">
      <c r="A432" s="215" t="s">
        <v>1741</v>
      </c>
      <c r="B432" s="216" t="s">
        <v>815</v>
      </c>
      <c r="C432" s="1" t="str">
        <f t="shared" si="28"/>
        <v>4.</v>
      </c>
      <c r="D432" s="1" t="str">
        <f t="shared" si="29"/>
        <v>4.7.</v>
      </c>
      <c r="E432" s="19" t="str">
        <f>INDEX(domain_ref!N:N,MATCH(C432,domain_ref!M:M,0))</f>
        <v>ניהול מלאי</v>
      </c>
      <c r="F432" s="76" t="str">
        <f>INDEX(domain_ref!N:N,MATCH(D432,domain_ref!M:M,0))</f>
        <v>החזרות למלאי מלקוחות המרה"ס</v>
      </c>
      <c r="G432" s="76" t="str">
        <f t="shared" si="26"/>
        <v>4. ניהול מלאי</v>
      </c>
      <c r="H432" s="76" t="str">
        <f t="shared" si="27"/>
        <v>4.7. החזרות למלאי מלקוחות המרה"ס</v>
      </c>
    </row>
    <row r="433" spans="1:8" ht="30">
      <c r="A433" s="215" t="s">
        <v>1742</v>
      </c>
      <c r="B433" s="216" t="s">
        <v>816</v>
      </c>
      <c r="C433" s="1" t="str">
        <f t="shared" si="28"/>
        <v>4.</v>
      </c>
      <c r="D433" s="1" t="str">
        <f t="shared" si="29"/>
        <v>4.8.</v>
      </c>
      <c r="E433" s="19" t="str">
        <f>INDEX(domain_ref!N:N,MATCH(C433,domain_ref!M:M,0))</f>
        <v>ניהול מלאי</v>
      </c>
      <c r="F433" s="76" t="str">
        <f>INDEX(domain_ref!N:N,MATCH(D433,domain_ref!M:M,0))</f>
        <v>טיפול בפגומים/פג"תים</v>
      </c>
      <c r="G433" s="76" t="str">
        <f t="shared" si="26"/>
        <v>4. ניהול מלאי</v>
      </c>
      <c r="H433" s="76" t="str">
        <f t="shared" si="27"/>
        <v>4.8. טיפול בפגומים/פג"תים</v>
      </c>
    </row>
    <row r="434" spans="1:8" ht="30">
      <c r="A434" s="215" t="s">
        <v>1743</v>
      </c>
      <c r="B434" s="216" t="s">
        <v>817</v>
      </c>
      <c r="C434" s="1" t="str">
        <f t="shared" si="28"/>
        <v>4.</v>
      </c>
      <c r="D434" s="1" t="str">
        <f t="shared" si="29"/>
        <v>4.8.</v>
      </c>
      <c r="E434" s="19" t="str">
        <f>INDEX(domain_ref!N:N,MATCH(C434,domain_ref!M:M,0))</f>
        <v>ניהול מלאי</v>
      </c>
      <c r="F434" s="76" t="str">
        <f>INDEX(domain_ref!N:N,MATCH(D434,domain_ref!M:M,0))</f>
        <v>טיפול בפגומים/פג"תים</v>
      </c>
      <c r="G434" s="76" t="str">
        <f t="shared" si="26"/>
        <v>4. ניהול מלאי</v>
      </c>
      <c r="H434" s="76" t="str">
        <f t="shared" si="27"/>
        <v>4.8. טיפול בפגומים/פג"תים</v>
      </c>
    </row>
    <row r="435" spans="1:8" ht="30">
      <c r="A435" s="215" t="s">
        <v>1744</v>
      </c>
      <c r="B435" s="216" t="s">
        <v>818</v>
      </c>
      <c r="C435" s="1" t="str">
        <f t="shared" si="28"/>
        <v>4.</v>
      </c>
      <c r="D435" s="1" t="str">
        <f t="shared" si="29"/>
        <v>4.8.</v>
      </c>
      <c r="E435" s="19" t="str">
        <f>INDEX(domain_ref!N:N,MATCH(C435,domain_ref!M:M,0))</f>
        <v>ניהול מלאי</v>
      </c>
      <c r="F435" s="76" t="str">
        <f>INDEX(domain_ref!N:N,MATCH(D435,domain_ref!M:M,0))</f>
        <v>טיפול בפגומים/פג"תים</v>
      </c>
      <c r="G435" s="76" t="str">
        <f t="shared" si="26"/>
        <v>4. ניהול מלאי</v>
      </c>
      <c r="H435" s="76" t="str">
        <f t="shared" si="27"/>
        <v>4.8. טיפול בפגומים/פג"תים</v>
      </c>
    </row>
    <row r="436" spans="1:8" ht="30">
      <c r="A436" s="215" t="s">
        <v>1745</v>
      </c>
      <c r="B436" s="216" t="s">
        <v>819</v>
      </c>
      <c r="C436" s="1" t="str">
        <f t="shared" si="28"/>
        <v>4.</v>
      </c>
      <c r="D436" s="1" t="str">
        <f t="shared" si="29"/>
        <v>4.8.</v>
      </c>
      <c r="E436" s="19" t="str">
        <f>INDEX(domain_ref!N:N,MATCH(C436,domain_ref!M:M,0))</f>
        <v>ניהול מלאי</v>
      </c>
      <c r="F436" s="76" t="str">
        <f>INDEX(domain_ref!N:N,MATCH(D436,domain_ref!M:M,0))</f>
        <v>טיפול בפגומים/פג"תים</v>
      </c>
      <c r="G436" s="76" t="str">
        <f t="shared" si="26"/>
        <v>4. ניהול מלאי</v>
      </c>
      <c r="H436" s="76" t="str">
        <f t="shared" si="27"/>
        <v>4.8. טיפול בפגומים/פג"תים</v>
      </c>
    </row>
    <row r="437" spans="1:8" ht="30">
      <c r="A437" s="215" t="s">
        <v>1746</v>
      </c>
      <c r="B437" s="216" t="s">
        <v>820</v>
      </c>
      <c r="C437" s="1" t="str">
        <f t="shared" si="28"/>
        <v>4.</v>
      </c>
      <c r="D437" s="1" t="str">
        <f t="shared" si="29"/>
        <v>4.8.</v>
      </c>
      <c r="E437" s="19" t="str">
        <f>INDEX(domain_ref!N:N,MATCH(C437,domain_ref!M:M,0))</f>
        <v>ניהול מלאי</v>
      </c>
      <c r="F437" s="76" t="str">
        <f>INDEX(domain_ref!N:N,MATCH(D437,domain_ref!M:M,0))</f>
        <v>טיפול בפגומים/פג"תים</v>
      </c>
      <c r="G437" s="76" t="str">
        <f t="shared" si="26"/>
        <v>4. ניהול מלאי</v>
      </c>
      <c r="H437" s="76" t="str">
        <f t="shared" si="27"/>
        <v>4.8. טיפול בפגומים/פג"תים</v>
      </c>
    </row>
    <row r="438" spans="1:8" ht="60">
      <c r="A438" s="215" t="s">
        <v>1747</v>
      </c>
      <c r="B438" s="216" t="s">
        <v>821</v>
      </c>
      <c r="C438" s="1" t="str">
        <f t="shared" si="28"/>
        <v>4.</v>
      </c>
      <c r="D438" s="1" t="str">
        <f t="shared" si="29"/>
        <v>4.8.</v>
      </c>
      <c r="E438" s="19" t="str">
        <f>INDEX(domain_ref!N:N,MATCH(C438,domain_ref!M:M,0))</f>
        <v>ניהול מלאי</v>
      </c>
      <c r="F438" s="76" t="str">
        <f>INDEX(domain_ref!N:N,MATCH(D438,domain_ref!M:M,0))</f>
        <v>טיפול בפגומים/פג"תים</v>
      </c>
      <c r="G438" s="76" t="str">
        <f t="shared" si="26"/>
        <v>4. ניהול מלאי</v>
      </c>
      <c r="H438" s="76" t="str">
        <f t="shared" si="27"/>
        <v>4.8. טיפול בפגומים/פג"תים</v>
      </c>
    </row>
    <row r="439" spans="1:8" ht="45">
      <c r="A439" s="215" t="s">
        <v>1748</v>
      </c>
      <c r="B439" s="216" t="s">
        <v>822</v>
      </c>
      <c r="C439" s="1" t="str">
        <f t="shared" si="28"/>
        <v>4.</v>
      </c>
      <c r="D439" s="1" t="str">
        <f t="shared" si="29"/>
        <v>4.8.</v>
      </c>
      <c r="E439" s="19" t="str">
        <f>INDEX(domain_ref!N:N,MATCH(C439,domain_ref!M:M,0))</f>
        <v>ניהול מלאי</v>
      </c>
      <c r="F439" s="76" t="str">
        <f>INDEX(domain_ref!N:N,MATCH(D439,domain_ref!M:M,0))</f>
        <v>טיפול בפגומים/פג"תים</v>
      </c>
      <c r="G439" s="76" t="str">
        <f t="shared" si="26"/>
        <v>4. ניהול מלאי</v>
      </c>
      <c r="H439" s="76" t="str">
        <f t="shared" si="27"/>
        <v>4.8. טיפול בפגומים/פג"תים</v>
      </c>
    </row>
    <row r="440" spans="1:8" ht="30">
      <c r="A440" s="215" t="s">
        <v>1749</v>
      </c>
      <c r="B440" s="216" t="s">
        <v>823</v>
      </c>
      <c r="C440" s="1" t="str">
        <f t="shared" si="28"/>
        <v>4.</v>
      </c>
      <c r="D440" s="1" t="str">
        <f t="shared" si="29"/>
        <v>4.8.</v>
      </c>
      <c r="E440" s="19" t="str">
        <f>INDEX(domain_ref!N:N,MATCH(C440,domain_ref!M:M,0))</f>
        <v>ניהול מלאי</v>
      </c>
      <c r="F440" s="76" t="str">
        <f>INDEX(domain_ref!N:N,MATCH(D440,domain_ref!M:M,0))</f>
        <v>טיפול בפגומים/פג"תים</v>
      </c>
      <c r="G440" s="76" t="str">
        <f t="shared" si="26"/>
        <v>4. ניהול מלאי</v>
      </c>
      <c r="H440" s="76" t="str">
        <f t="shared" si="27"/>
        <v>4.8. טיפול בפגומים/פג"תים</v>
      </c>
    </row>
    <row r="441" spans="1:8" ht="75">
      <c r="A441" s="215" t="s">
        <v>1750</v>
      </c>
      <c r="B441" s="216" t="s">
        <v>824</v>
      </c>
      <c r="C441" s="1" t="str">
        <f t="shared" si="28"/>
        <v>4.</v>
      </c>
      <c r="D441" s="1" t="str">
        <f t="shared" si="29"/>
        <v>4.8.</v>
      </c>
      <c r="E441" s="19" t="str">
        <f>INDEX(domain_ref!N:N,MATCH(C441,domain_ref!M:M,0))</f>
        <v>ניהול מלאי</v>
      </c>
      <c r="F441" s="76" t="str">
        <f>INDEX(domain_ref!N:N,MATCH(D441,domain_ref!M:M,0))</f>
        <v>טיפול בפגומים/פג"תים</v>
      </c>
      <c r="G441" s="76" t="str">
        <f t="shared" si="26"/>
        <v>4. ניהול מלאי</v>
      </c>
      <c r="H441" s="76" t="str">
        <f t="shared" si="27"/>
        <v>4.8. טיפול בפגומים/פג"תים</v>
      </c>
    </row>
    <row r="442" spans="1:8" ht="150">
      <c r="A442" s="215" t="s">
        <v>1751</v>
      </c>
      <c r="B442" s="216" t="s">
        <v>825</v>
      </c>
      <c r="C442" s="1" t="str">
        <f t="shared" si="28"/>
        <v>4.</v>
      </c>
      <c r="D442" s="1" t="str">
        <f t="shared" si="29"/>
        <v>4.8.</v>
      </c>
      <c r="E442" s="19" t="str">
        <f>INDEX(domain_ref!N:N,MATCH(C442,domain_ref!M:M,0))</f>
        <v>ניהול מלאי</v>
      </c>
      <c r="F442" s="76" t="str">
        <f>INDEX(domain_ref!N:N,MATCH(D442,domain_ref!M:M,0))</f>
        <v>טיפול בפגומים/פג"תים</v>
      </c>
      <c r="G442" s="76" t="str">
        <f t="shared" si="26"/>
        <v>4. ניהול מלאי</v>
      </c>
      <c r="H442" s="76" t="str">
        <f t="shared" si="27"/>
        <v>4.8. טיפול בפגומים/פג"תים</v>
      </c>
    </row>
    <row r="443" spans="1:8" ht="60">
      <c r="A443" s="215" t="s">
        <v>1752</v>
      </c>
      <c r="B443" s="216" t="s">
        <v>826</v>
      </c>
      <c r="C443" s="1" t="str">
        <f t="shared" si="28"/>
        <v>4.</v>
      </c>
      <c r="D443" s="1" t="str">
        <f t="shared" si="29"/>
        <v>4.8.</v>
      </c>
      <c r="E443" s="19" t="str">
        <f>INDEX(domain_ref!N:N,MATCH(C443,domain_ref!M:M,0))</f>
        <v>ניהול מלאי</v>
      </c>
      <c r="F443" s="76" t="str">
        <f>INDEX(domain_ref!N:N,MATCH(D443,domain_ref!M:M,0))</f>
        <v>טיפול בפגומים/פג"תים</v>
      </c>
      <c r="G443" s="76" t="str">
        <f t="shared" si="26"/>
        <v>4. ניהול מלאי</v>
      </c>
      <c r="H443" s="76" t="str">
        <f t="shared" si="27"/>
        <v>4.8. טיפול בפגומים/פג"תים</v>
      </c>
    </row>
    <row r="444" spans="1:8" ht="45">
      <c r="A444" s="215" t="s">
        <v>1753</v>
      </c>
      <c r="B444" s="216" t="s">
        <v>827</v>
      </c>
      <c r="C444" s="1" t="str">
        <f t="shared" si="28"/>
        <v>4.</v>
      </c>
      <c r="D444" s="1" t="str">
        <f t="shared" si="29"/>
        <v>4.8.</v>
      </c>
      <c r="E444" s="19" t="str">
        <f>INDEX(domain_ref!N:N,MATCH(C444,domain_ref!M:M,0))</f>
        <v>ניהול מלאי</v>
      </c>
      <c r="F444" s="76" t="str">
        <f>INDEX(domain_ref!N:N,MATCH(D444,domain_ref!M:M,0))</f>
        <v>טיפול בפגומים/פג"תים</v>
      </c>
      <c r="G444" s="76" t="str">
        <f t="shared" si="26"/>
        <v>4. ניהול מלאי</v>
      </c>
      <c r="H444" s="76" t="str">
        <f t="shared" si="27"/>
        <v>4.8. טיפול בפגומים/פג"תים</v>
      </c>
    </row>
    <row r="445" spans="1:8" ht="90">
      <c r="A445" s="215" t="s">
        <v>1754</v>
      </c>
      <c r="B445" s="216" t="s">
        <v>828</v>
      </c>
      <c r="C445" s="1" t="str">
        <f t="shared" si="28"/>
        <v>4.</v>
      </c>
      <c r="D445" s="1" t="str">
        <f t="shared" si="29"/>
        <v>4.8.</v>
      </c>
      <c r="E445" s="19" t="str">
        <f>INDEX(domain_ref!N:N,MATCH(C445,domain_ref!M:M,0))</f>
        <v>ניהול מלאי</v>
      </c>
      <c r="F445" s="76" t="str">
        <f>INDEX(domain_ref!N:N,MATCH(D445,domain_ref!M:M,0))</f>
        <v>טיפול בפגומים/פג"תים</v>
      </c>
      <c r="G445" s="76" t="str">
        <f t="shared" si="26"/>
        <v>4. ניהול מלאי</v>
      </c>
      <c r="H445" s="76" t="str">
        <f t="shared" si="27"/>
        <v>4.8. טיפול בפגומים/פג"תים</v>
      </c>
    </row>
    <row r="446" spans="1:8" ht="45">
      <c r="A446" s="215" t="s">
        <v>1755</v>
      </c>
      <c r="B446" s="216" t="s">
        <v>829</v>
      </c>
      <c r="C446" s="1" t="str">
        <f t="shared" si="28"/>
        <v>4.</v>
      </c>
      <c r="D446" s="1" t="str">
        <f t="shared" si="29"/>
        <v>4.8.</v>
      </c>
      <c r="E446" s="19" t="str">
        <f>INDEX(domain_ref!N:N,MATCH(C446,domain_ref!M:M,0))</f>
        <v>ניהול מלאי</v>
      </c>
      <c r="F446" s="76" t="str">
        <f>INDEX(domain_ref!N:N,MATCH(D446,domain_ref!M:M,0))</f>
        <v>טיפול בפגומים/פג"תים</v>
      </c>
      <c r="G446" s="76" t="str">
        <f t="shared" si="26"/>
        <v>4. ניהול מלאי</v>
      </c>
      <c r="H446" s="76" t="str">
        <f t="shared" si="27"/>
        <v>4.8. טיפול בפגומים/פג"תים</v>
      </c>
    </row>
    <row r="447" spans="1:8" ht="45">
      <c r="A447" s="215" t="s">
        <v>1756</v>
      </c>
      <c r="B447" s="216" t="s">
        <v>830</v>
      </c>
      <c r="C447" s="1" t="str">
        <f t="shared" si="28"/>
        <v>4.</v>
      </c>
      <c r="D447" s="1" t="str">
        <f t="shared" si="29"/>
        <v>4.9.</v>
      </c>
      <c r="E447" s="19" t="str">
        <f>INDEX(domain_ref!N:N,MATCH(C447,domain_ref!M:M,0))</f>
        <v>ניהול מלאי</v>
      </c>
      <c r="F447" s="76" t="str">
        <f>INDEX(domain_ref!N:N,MATCH(D447,domain_ref!M:M,0))</f>
        <v>גריטה, החזרה לספקים ומכירת מלאי</v>
      </c>
      <c r="G447" s="76" t="str">
        <f t="shared" si="26"/>
        <v>4. ניהול מלאי</v>
      </c>
      <c r="H447" s="76" t="str">
        <f t="shared" si="27"/>
        <v>4.9. גריטה, החזרה לספקים ומכירת מלאי</v>
      </c>
    </row>
    <row r="448" spans="1:8" ht="45">
      <c r="A448" s="215" t="s">
        <v>1757</v>
      </c>
      <c r="B448" s="216" t="s">
        <v>831</v>
      </c>
      <c r="C448" s="1" t="str">
        <f t="shared" si="28"/>
        <v>4.</v>
      </c>
      <c r="D448" s="1" t="str">
        <f t="shared" si="29"/>
        <v>4.9.</v>
      </c>
      <c r="E448" s="19" t="str">
        <f>INDEX(domain_ref!N:N,MATCH(C448,domain_ref!M:M,0))</f>
        <v>ניהול מלאי</v>
      </c>
      <c r="F448" s="76" t="str">
        <f>INDEX(domain_ref!N:N,MATCH(D448,domain_ref!M:M,0))</f>
        <v>גריטה, החזרה לספקים ומכירת מלאי</v>
      </c>
      <c r="G448" s="76" t="str">
        <f t="shared" si="26"/>
        <v>4. ניהול מלאי</v>
      </c>
      <c r="H448" s="76" t="str">
        <f t="shared" si="27"/>
        <v>4.9. גריטה, החזרה לספקים ומכירת מלאי</v>
      </c>
    </row>
    <row r="449" spans="1:8" ht="60">
      <c r="A449" s="215" t="s">
        <v>1758</v>
      </c>
      <c r="B449" s="216" t="s">
        <v>832</v>
      </c>
      <c r="C449" s="1" t="str">
        <f t="shared" si="28"/>
        <v>4.</v>
      </c>
      <c r="D449" s="1" t="str">
        <f t="shared" si="29"/>
        <v>4.9.</v>
      </c>
      <c r="E449" s="19" t="str">
        <f>INDEX(domain_ref!N:N,MATCH(C449,domain_ref!M:M,0))</f>
        <v>ניהול מלאי</v>
      </c>
      <c r="F449" s="76" t="str">
        <f>INDEX(domain_ref!N:N,MATCH(D449,domain_ref!M:M,0))</f>
        <v>גריטה, החזרה לספקים ומכירת מלאי</v>
      </c>
      <c r="G449" s="76" t="str">
        <f t="shared" si="26"/>
        <v>4. ניהול מלאי</v>
      </c>
      <c r="H449" s="76" t="str">
        <f t="shared" si="27"/>
        <v>4.9. גריטה, החזרה לספקים ומכירת מלאי</v>
      </c>
    </row>
    <row r="450" spans="1:8" ht="60">
      <c r="A450" s="215" t="s">
        <v>1759</v>
      </c>
      <c r="B450" s="216" t="s">
        <v>833</v>
      </c>
      <c r="C450" s="1" t="str">
        <f t="shared" si="28"/>
        <v>4.</v>
      </c>
      <c r="D450" s="1" t="str">
        <f t="shared" si="29"/>
        <v>4.9.</v>
      </c>
      <c r="E450" s="19" t="str">
        <f>INDEX(domain_ref!N:N,MATCH(C450,domain_ref!M:M,0))</f>
        <v>ניהול מלאי</v>
      </c>
      <c r="F450" s="76" t="str">
        <f>INDEX(domain_ref!N:N,MATCH(D450,domain_ref!M:M,0))</f>
        <v>גריטה, החזרה לספקים ומכירת מלאי</v>
      </c>
      <c r="G450" s="76" t="str">
        <f t="shared" si="26"/>
        <v>4. ניהול מלאי</v>
      </c>
      <c r="H450" s="76" t="str">
        <f t="shared" si="27"/>
        <v>4.9. גריטה, החזרה לספקים ומכירת מלאי</v>
      </c>
    </row>
    <row r="451" spans="1:8" ht="75">
      <c r="A451" s="215" t="s">
        <v>1760</v>
      </c>
      <c r="B451" s="216" t="s">
        <v>834</v>
      </c>
      <c r="C451" s="1" t="str">
        <f t="shared" si="28"/>
        <v>4.</v>
      </c>
      <c r="D451" s="1" t="str">
        <f t="shared" si="29"/>
        <v>4.9.</v>
      </c>
      <c r="E451" s="19" t="str">
        <f>INDEX(domain_ref!N:N,MATCH(C451,domain_ref!M:M,0))</f>
        <v>ניהול מלאי</v>
      </c>
      <c r="F451" s="76" t="str">
        <f>INDEX(domain_ref!N:N,MATCH(D451,domain_ref!M:M,0))</f>
        <v>גריטה, החזרה לספקים ומכירת מלאי</v>
      </c>
      <c r="G451" s="76" t="str">
        <f t="shared" si="30" ref="G451:G514">C451&amp;" "&amp;E451</f>
        <v>4. ניהול מלאי</v>
      </c>
      <c r="H451" s="76" t="str">
        <f t="shared" si="31" ref="H451:H514">D451&amp;" "&amp;F451</f>
        <v>4.9. גריטה, החזרה לספקים ומכירת מלאי</v>
      </c>
    </row>
    <row r="452" spans="1:8" ht="75">
      <c r="A452" s="215" t="s">
        <v>1761</v>
      </c>
      <c r="B452" s="216" t="s">
        <v>835</v>
      </c>
      <c r="C452" s="1" t="str">
        <f t="shared" si="28"/>
        <v>4.</v>
      </c>
      <c r="D452" s="1" t="str">
        <f t="shared" si="29"/>
        <v>4.9.</v>
      </c>
      <c r="E452" s="19" t="str">
        <f>INDEX(domain_ref!N:N,MATCH(C452,domain_ref!M:M,0))</f>
        <v>ניהול מלאי</v>
      </c>
      <c r="F452" s="76" t="str">
        <f>INDEX(domain_ref!N:N,MATCH(D452,domain_ref!M:M,0))</f>
        <v>גריטה, החזרה לספקים ומכירת מלאי</v>
      </c>
      <c r="G452" s="76" t="str">
        <f t="shared" si="30"/>
        <v>4. ניהול מלאי</v>
      </c>
      <c r="H452" s="76" t="str">
        <f t="shared" si="31"/>
        <v>4.9. גריטה, החזרה לספקים ומכירת מלאי</v>
      </c>
    </row>
    <row r="453" spans="1:8" ht="15">
      <c r="A453" s="215" t="s">
        <v>1762</v>
      </c>
      <c r="B453" s="216" t="s">
        <v>836</v>
      </c>
      <c r="C453" s="1" t="str">
        <f t="shared" si="28"/>
        <v>4.</v>
      </c>
      <c r="D453" s="1" t="s">
        <v>1762</v>
      </c>
      <c r="E453" s="19" t="str">
        <f>INDEX(domain_ref!N:N,MATCH(C453,domain_ref!M:M,0))</f>
        <v>ניהול מלאי</v>
      </c>
      <c r="F453" s="76" t="str">
        <f>INDEX(domain_ref!N:N,MATCH(D453,domain_ref!M:M,0))</f>
        <v>חסימת מלאי</v>
      </c>
      <c r="G453" s="76" t="str">
        <f t="shared" si="30"/>
        <v>4. ניהול מלאי</v>
      </c>
      <c r="H453" s="76" t="str">
        <f t="shared" si="31"/>
        <v>4.10. חסימת מלאי</v>
      </c>
    </row>
    <row r="454" spans="1:8" ht="45">
      <c r="A454" s="215" t="s">
        <v>1763</v>
      </c>
      <c r="B454" s="216" t="s">
        <v>837</v>
      </c>
      <c r="C454" s="1" t="str">
        <f t="shared" si="28"/>
        <v>4.</v>
      </c>
      <c r="D454" s="1" t="s">
        <v>1762</v>
      </c>
      <c r="E454" s="19" t="str">
        <f>INDEX(domain_ref!N:N,MATCH(C454,domain_ref!M:M,0))</f>
        <v>ניהול מלאי</v>
      </c>
      <c r="F454" s="76" t="str">
        <f>INDEX(domain_ref!N:N,MATCH(D454,domain_ref!M:M,0))</f>
        <v>חסימת מלאי</v>
      </c>
      <c r="G454" s="76" t="str">
        <f t="shared" si="30"/>
        <v>4. ניהול מלאי</v>
      </c>
      <c r="H454" s="76" t="str">
        <f t="shared" si="31"/>
        <v>4.10. חסימת מלאי</v>
      </c>
    </row>
    <row r="455" spans="1:8" ht="75">
      <c r="A455" s="215" t="s">
        <v>1764</v>
      </c>
      <c r="B455" s="216" t="s">
        <v>838</v>
      </c>
      <c r="C455" s="1" t="str">
        <f t="shared" si="28"/>
        <v>4.</v>
      </c>
      <c r="D455" s="1" t="s">
        <v>1762</v>
      </c>
      <c r="E455" s="19" t="str">
        <f>INDEX(domain_ref!N:N,MATCH(C455,domain_ref!M:M,0))</f>
        <v>ניהול מלאי</v>
      </c>
      <c r="F455" s="76" t="str">
        <f>INDEX(domain_ref!N:N,MATCH(D455,domain_ref!M:M,0))</f>
        <v>חסימת מלאי</v>
      </c>
      <c r="G455" s="76" t="str">
        <f t="shared" si="30"/>
        <v>4. ניהול מלאי</v>
      </c>
      <c r="H455" s="76" t="str">
        <f t="shared" si="31"/>
        <v>4.10. חסימת מלאי</v>
      </c>
    </row>
    <row r="456" spans="1:8" ht="15">
      <c r="A456" s="215" t="s">
        <v>1765</v>
      </c>
      <c r="B456" s="216" t="s">
        <v>839</v>
      </c>
      <c r="C456" s="1" t="str">
        <f t="shared" si="28"/>
        <v>5.</v>
      </c>
      <c r="D456" s="48" t="s">
        <v>1765</v>
      </c>
      <c r="E456" s="19" t="str">
        <f>INDEX(domain_ref!N:N,MATCH(C456,domain_ref!M:M,0))</f>
        <v xml:space="preserve">אספקה יוצאת </v>
      </c>
      <c r="F456" s="76" t="str">
        <f>INDEX(domain_ref!N:N,MATCH(D456,domain_ref!M:M,0))</f>
        <v xml:space="preserve">אספקה יוצאת </v>
      </c>
      <c r="G456" s="76" t="str">
        <f t="shared" si="30"/>
        <v xml:space="preserve">5. אספקה יוצאת </v>
      </c>
      <c r="H456" s="76" t="str">
        <f t="shared" si="31"/>
        <v xml:space="preserve">5. אספקה יוצאת </v>
      </c>
    </row>
    <row r="457" spans="1:8" ht="30">
      <c r="A457" s="215" t="s">
        <v>1766</v>
      </c>
      <c r="B457" s="216" t="s">
        <v>840</v>
      </c>
      <c r="C457" s="1" t="str">
        <f t="shared" si="28"/>
        <v>5.</v>
      </c>
      <c r="D457" s="48" t="s">
        <v>1766</v>
      </c>
      <c r="E457" s="19" t="str">
        <f>INDEX(domain_ref!N:N,MATCH(C457,domain_ref!M:M,0))</f>
        <v xml:space="preserve">אספקה יוצאת </v>
      </c>
      <c r="F457" s="76" t="str">
        <f>INDEX(domain_ref!N:N,MATCH(D457,domain_ref!M:M,0))</f>
        <v>מנגנון להגדרת סוגי גלי ליקוט</v>
      </c>
      <c r="G457" s="76" t="str">
        <f t="shared" si="30"/>
        <v xml:space="preserve">5. אספקה יוצאת </v>
      </c>
      <c r="H457" s="76" t="str">
        <f t="shared" si="31"/>
        <v>5.1. מנגנון להגדרת סוגי גלי ליקוט</v>
      </c>
    </row>
    <row r="458" spans="1:8" ht="30">
      <c r="A458" s="215" t="s">
        <v>1767</v>
      </c>
      <c r="B458" s="216" t="s">
        <v>841</v>
      </c>
      <c r="C458" s="1" t="str">
        <f t="shared" si="32" ref="C458:C521">LEFT(A458,2)</f>
        <v>5.</v>
      </c>
      <c r="D458" s="48" t="s">
        <v>1766</v>
      </c>
      <c r="E458" s="19" t="str">
        <f>INDEX(domain_ref!N:N,MATCH(C458,domain_ref!M:M,0))</f>
        <v xml:space="preserve">אספקה יוצאת </v>
      </c>
      <c r="F458" s="76" t="str">
        <f>INDEX(domain_ref!N:N,MATCH(D458,domain_ref!M:M,0))</f>
        <v>מנגנון להגדרת סוגי גלי ליקוט</v>
      </c>
      <c r="G458" s="76" t="str">
        <f t="shared" si="30"/>
        <v xml:space="preserve">5. אספקה יוצאת </v>
      </c>
      <c r="H458" s="76" t="str">
        <f t="shared" si="31"/>
        <v>5.1. מנגנון להגדרת סוגי גלי ליקוט</v>
      </c>
    </row>
    <row r="459" spans="1:8" ht="30">
      <c r="A459" s="215" t="s">
        <v>1768</v>
      </c>
      <c r="B459" s="216" t="s">
        <v>842</v>
      </c>
      <c r="C459" s="1" t="str">
        <f t="shared" si="32"/>
        <v>5.</v>
      </c>
      <c r="D459" s="48" t="s">
        <v>1766</v>
      </c>
      <c r="E459" s="19" t="str">
        <f>INDEX(domain_ref!N:N,MATCH(C459,domain_ref!M:M,0))</f>
        <v xml:space="preserve">אספקה יוצאת </v>
      </c>
      <c r="F459" s="76" t="str">
        <f>INDEX(domain_ref!N:N,MATCH(D459,domain_ref!M:M,0))</f>
        <v>מנגנון להגדרת סוגי גלי ליקוט</v>
      </c>
      <c r="G459" s="76" t="str">
        <f t="shared" si="30"/>
        <v xml:space="preserve">5. אספקה יוצאת </v>
      </c>
      <c r="H459" s="76" t="str">
        <f t="shared" si="31"/>
        <v>5.1. מנגנון להגדרת סוגי גלי ליקוט</v>
      </c>
    </row>
    <row r="460" spans="1:8" ht="30">
      <c r="A460" s="215" t="s">
        <v>1769</v>
      </c>
      <c r="B460" s="216" t="s">
        <v>843</v>
      </c>
      <c r="C460" s="1" t="str">
        <f t="shared" si="32"/>
        <v>5.</v>
      </c>
      <c r="D460" s="48" t="s">
        <v>1766</v>
      </c>
      <c r="E460" s="19" t="str">
        <f>INDEX(domain_ref!N:N,MATCH(C460,domain_ref!M:M,0))</f>
        <v xml:space="preserve">אספקה יוצאת </v>
      </c>
      <c r="F460" s="76" t="str">
        <f>INDEX(domain_ref!N:N,MATCH(D460,domain_ref!M:M,0))</f>
        <v>מנגנון להגדרת סוגי גלי ליקוט</v>
      </c>
      <c r="G460" s="76" t="str">
        <f t="shared" si="30"/>
        <v xml:space="preserve">5. אספקה יוצאת </v>
      </c>
      <c r="H460" s="76" t="str">
        <f t="shared" si="31"/>
        <v>5.1. מנגנון להגדרת סוגי גלי ליקוט</v>
      </c>
    </row>
    <row r="461" spans="1:8" ht="30">
      <c r="A461" s="215" t="s">
        <v>1770</v>
      </c>
      <c r="B461" s="216" t="s">
        <v>844</v>
      </c>
      <c r="C461" s="1" t="str">
        <f t="shared" si="32"/>
        <v>5.</v>
      </c>
      <c r="D461" s="48" t="s">
        <v>1766</v>
      </c>
      <c r="E461" s="19" t="str">
        <f>INDEX(domain_ref!N:N,MATCH(C461,domain_ref!M:M,0))</f>
        <v xml:space="preserve">אספקה יוצאת </v>
      </c>
      <c r="F461" s="76" t="str">
        <f>INDEX(domain_ref!N:N,MATCH(D461,domain_ref!M:M,0))</f>
        <v>מנגנון להגדרת סוגי גלי ליקוט</v>
      </c>
      <c r="G461" s="76" t="str">
        <f t="shared" si="30"/>
        <v xml:space="preserve">5. אספקה יוצאת </v>
      </c>
      <c r="H461" s="76" t="str">
        <f t="shared" si="31"/>
        <v>5.1. מנגנון להגדרת סוגי גלי ליקוט</v>
      </c>
    </row>
    <row r="462" spans="1:8" ht="30">
      <c r="A462" s="215" t="s">
        <v>1771</v>
      </c>
      <c r="B462" s="216" t="s">
        <v>845</v>
      </c>
      <c r="C462" s="1" t="str">
        <f t="shared" si="32"/>
        <v>5.</v>
      </c>
      <c r="D462" s="48" t="s">
        <v>1766</v>
      </c>
      <c r="E462" s="19" t="str">
        <f>INDEX(domain_ref!N:N,MATCH(C462,domain_ref!M:M,0))</f>
        <v xml:space="preserve">אספקה יוצאת </v>
      </c>
      <c r="F462" s="76" t="str">
        <f>INDEX(domain_ref!N:N,MATCH(D462,domain_ref!M:M,0))</f>
        <v>מנגנון להגדרת סוגי גלי ליקוט</v>
      </c>
      <c r="G462" s="76" t="str">
        <f t="shared" si="30"/>
        <v xml:space="preserve">5. אספקה יוצאת </v>
      </c>
      <c r="H462" s="76" t="str">
        <f t="shared" si="31"/>
        <v>5.1. מנגנון להגדרת סוגי גלי ליקוט</v>
      </c>
    </row>
    <row r="463" spans="1:8" ht="30">
      <c r="A463" s="215" t="s">
        <v>1772</v>
      </c>
      <c r="B463" s="216" t="s">
        <v>846</v>
      </c>
      <c r="C463" s="1" t="str">
        <f t="shared" si="32"/>
        <v>5.</v>
      </c>
      <c r="D463" s="48" t="s">
        <v>1766</v>
      </c>
      <c r="E463" s="19" t="str">
        <f>INDEX(domain_ref!N:N,MATCH(C463,domain_ref!M:M,0))</f>
        <v xml:space="preserve">אספקה יוצאת </v>
      </c>
      <c r="F463" s="76" t="str">
        <f>INDEX(domain_ref!N:N,MATCH(D463,domain_ref!M:M,0))</f>
        <v>מנגנון להגדרת סוגי גלי ליקוט</v>
      </c>
      <c r="G463" s="76" t="str">
        <f t="shared" si="30"/>
        <v xml:space="preserve">5. אספקה יוצאת </v>
      </c>
      <c r="H463" s="76" t="str">
        <f t="shared" si="31"/>
        <v>5.1. מנגנון להגדרת סוגי גלי ליקוט</v>
      </c>
    </row>
    <row r="464" spans="1:8" ht="30">
      <c r="A464" s="215" t="s">
        <v>1773</v>
      </c>
      <c r="B464" s="216" t="s">
        <v>847</v>
      </c>
      <c r="C464" s="1" t="str">
        <f t="shared" si="32"/>
        <v>5.</v>
      </c>
      <c r="D464" s="48" t="s">
        <v>1766</v>
      </c>
      <c r="E464" s="19" t="str">
        <f>INDEX(domain_ref!N:N,MATCH(C464,domain_ref!M:M,0))</f>
        <v xml:space="preserve">אספקה יוצאת </v>
      </c>
      <c r="F464" s="76" t="str">
        <f>INDEX(domain_ref!N:N,MATCH(D464,domain_ref!M:M,0))</f>
        <v>מנגנון להגדרת סוגי גלי ליקוט</v>
      </c>
      <c r="G464" s="76" t="str">
        <f t="shared" si="30"/>
        <v xml:space="preserve">5. אספקה יוצאת </v>
      </c>
      <c r="H464" s="76" t="str">
        <f t="shared" si="31"/>
        <v>5.1. מנגנון להגדרת סוגי גלי ליקוט</v>
      </c>
    </row>
    <row r="465" spans="1:8" ht="30">
      <c r="A465" s="215" t="s">
        <v>1774</v>
      </c>
      <c r="B465" s="216" t="s">
        <v>848</v>
      </c>
      <c r="C465" s="1" t="str">
        <f t="shared" si="32"/>
        <v>5.</v>
      </c>
      <c r="D465" s="48" t="s">
        <v>1766</v>
      </c>
      <c r="E465" s="19" t="str">
        <f>INDEX(domain_ref!N:N,MATCH(C465,domain_ref!M:M,0))</f>
        <v xml:space="preserve">אספקה יוצאת </v>
      </c>
      <c r="F465" s="76" t="str">
        <f>INDEX(domain_ref!N:N,MATCH(D465,domain_ref!M:M,0))</f>
        <v>מנגנון להגדרת סוגי גלי ליקוט</v>
      </c>
      <c r="G465" s="76" t="str">
        <f t="shared" si="30"/>
        <v xml:space="preserve">5. אספקה יוצאת </v>
      </c>
      <c r="H465" s="76" t="str">
        <f t="shared" si="31"/>
        <v>5.1. מנגנון להגדרת סוגי גלי ליקוט</v>
      </c>
    </row>
    <row r="466" spans="1:8" ht="30">
      <c r="A466" s="215" t="s">
        <v>1775</v>
      </c>
      <c r="B466" s="216" t="s">
        <v>849</v>
      </c>
      <c r="C466" s="1" t="str">
        <f t="shared" si="32"/>
        <v>5.</v>
      </c>
      <c r="D466" s="48" t="s">
        <v>1766</v>
      </c>
      <c r="E466" s="19" t="str">
        <f>INDEX(domain_ref!N:N,MATCH(C466,domain_ref!M:M,0))</f>
        <v xml:space="preserve">אספקה יוצאת </v>
      </c>
      <c r="F466" s="76" t="str">
        <f>INDEX(domain_ref!N:N,MATCH(D466,domain_ref!M:M,0))</f>
        <v>מנגנון להגדרת סוגי גלי ליקוט</v>
      </c>
      <c r="G466" s="76" t="str">
        <f t="shared" si="30"/>
        <v xml:space="preserve">5. אספקה יוצאת </v>
      </c>
      <c r="H466" s="76" t="str">
        <f t="shared" si="31"/>
        <v>5.1. מנגנון להגדרת סוגי גלי ליקוט</v>
      </c>
    </row>
    <row r="467" spans="1:8" ht="30">
      <c r="A467" s="215" t="s">
        <v>1776</v>
      </c>
      <c r="B467" s="216" t="s">
        <v>850</v>
      </c>
      <c r="C467" s="1" t="str">
        <f t="shared" si="32"/>
        <v>5.</v>
      </c>
      <c r="D467" s="48" t="s">
        <v>1766</v>
      </c>
      <c r="E467" s="19" t="str">
        <f>INDEX(domain_ref!N:N,MATCH(C467,domain_ref!M:M,0))</f>
        <v xml:space="preserve">אספקה יוצאת </v>
      </c>
      <c r="F467" s="76" t="str">
        <f>INDEX(domain_ref!N:N,MATCH(D467,domain_ref!M:M,0))</f>
        <v>מנגנון להגדרת סוגי גלי ליקוט</v>
      </c>
      <c r="G467" s="76" t="str">
        <f t="shared" si="30"/>
        <v xml:space="preserve">5. אספקה יוצאת </v>
      </c>
      <c r="H467" s="76" t="str">
        <f t="shared" si="31"/>
        <v>5.1. מנגנון להגדרת סוגי גלי ליקוט</v>
      </c>
    </row>
    <row r="468" spans="1:8" ht="30">
      <c r="A468" s="215" t="s">
        <v>1777</v>
      </c>
      <c r="B468" s="216" t="s">
        <v>851</v>
      </c>
      <c r="C468" s="1" t="str">
        <f t="shared" si="32"/>
        <v>5.</v>
      </c>
      <c r="D468" s="48" t="s">
        <v>1766</v>
      </c>
      <c r="E468" s="19" t="str">
        <f>INDEX(domain_ref!N:N,MATCH(C468,domain_ref!M:M,0))</f>
        <v xml:space="preserve">אספקה יוצאת </v>
      </c>
      <c r="F468" s="76" t="str">
        <f>INDEX(domain_ref!N:N,MATCH(D468,domain_ref!M:M,0))</f>
        <v>מנגנון להגדרת סוגי גלי ליקוט</v>
      </c>
      <c r="G468" s="76" t="str">
        <f t="shared" si="30"/>
        <v xml:space="preserve">5. אספקה יוצאת </v>
      </c>
      <c r="H468" s="76" t="str">
        <f t="shared" si="31"/>
        <v>5.1. מנגנון להגדרת סוגי גלי ליקוט</v>
      </c>
    </row>
    <row r="469" spans="1:8" ht="30">
      <c r="A469" s="215" t="s">
        <v>1778</v>
      </c>
      <c r="B469" s="216" t="s">
        <v>852</v>
      </c>
      <c r="C469" s="1" t="str">
        <f t="shared" si="32"/>
        <v>5.</v>
      </c>
      <c r="D469" s="48" t="s">
        <v>1766</v>
      </c>
      <c r="E469" s="19" t="str">
        <f>INDEX(domain_ref!N:N,MATCH(C469,domain_ref!M:M,0))</f>
        <v xml:space="preserve">אספקה יוצאת </v>
      </c>
      <c r="F469" s="76" t="str">
        <f>INDEX(domain_ref!N:N,MATCH(D469,domain_ref!M:M,0))</f>
        <v>מנגנון להגדרת סוגי גלי ליקוט</v>
      </c>
      <c r="G469" s="76" t="str">
        <f t="shared" si="30"/>
        <v xml:space="preserve">5. אספקה יוצאת </v>
      </c>
      <c r="H469" s="76" t="str">
        <f t="shared" si="31"/>
        <v>5.1. מנגנון להגדרת סוגי גלי ליקוט</v>
      </c>
    </row>
    <row r="470" spans="1:8" ht="30">
      <c r="A470" s="215" t="s">
        <v>1779</v>
      </c>
      <c r="B470" s="216" t="s">
        <v>853</v>
      </c>
      <c r="C470" s="1" t="str">
        <f t="shared" si="32"/>
        <v>5.</v>
      </c>
      <c r="D470" s="48" t="s">
        <v>1766</v>
      </c>
      <c r="E470" s="19" t="str">
        <f>INDEX(domain_ref!N:N,MATCH(C470,domain_ref!M:M,0))</f>
        <v xml:space="preserve">אספקה יוצאת </v>
      </c>
      <c r="F470" s="76" t="str">
        <f>INDEX(domain_ref!N:N,MATCH(D470,domain_ref!M:M,0))</f>
        <v>מנגנון להגדרת סוגי גלי ליקוט</v>
      </c>
      <c r="G470" s="76" t="str">
        <f t="shared" si="30"/>
        <v xml:space="preserve">5. אספקה יוצאת </v>
      </c>
      <c r="H470" s="76" t="str">
        <f t="shared" si="31"/>
        <v>5.1. מנגנון להגדרת סוגי גלי ליקוט</v>
      </c>
    </row>
    <row r="471" spans="1:8" ht="45">
      <c r="A471" s="215" t="s">
        <v>1780</v>
      </c>
      <c r="B471" s="216" t="s">
        <v>854</v>
      </c>
      <c r="C471" s="1" t="str">
        <f t="shared" si="32"/>
        <v>5.</v>
      </c>
      <c r="D471" s="48" t="s">
        <v>1766</v>
      </c>
      <c r="E471" s="19" t="str">
        <f>INDEX(domain_ref!N:N,MATCH(C471,domain_ref!M:M,0))</f>
        <v xml:space="preserve">אספקה יוצאת </v>
      </c>
      <c r="F471" s="76" t="str">
        <f>INDEX(domain_ref!N:N,MATCH(D471,domain_ref!M:M,0))</f>
        <v>מנגנון להגדרת סוגי גלי ליקוט</v>
      </c>
      <c r="G471" s="76" t="str">
        <f t="shared" si="30"/>
        <v xml:space="preserve">5. אספקה יוצאת </v>
      </c>
      <c r="H471" s="76" t="str">
        <f t="shared" si="31"/>
        <v>5.1. מנגנון להגדרת סוגי גלי ליקוט</v>
      </c>
    </row>
    <row r="472" spans="1:8" ht="30">
      <c r="A472" s="215" t="s">
        <v>1781</v>
      </c>
      <c r="B472" s="216" t="s">
        <v>855</v>
      </c>
      <c r="C472" s="1" t="str">
        <f t="shared" si="32"/>
        <v>5.</v>
      </c>
      <c r="D472" s="48" t="s">
        <v>1766</v>
      </c>
      <c r="E472" s="19" t="str">
        <f>INDEX(domain_ref!N:N,MATCH(C472,domain_ref!M:M,0))</f>
        <v xml:space="preserve">אספקה יוצאת </v>
      </c>
      <c r="F472" s="76" t="str">
        <f>INDEX(domain_ref!N:N,MATCH(D472,domain_ref!M:M,0))</f>
        <v>מנגנון להגדרת סוגי גלי ליקוט</v>
      </c>
      <c r="G472" s="76" t="str">
        <f t="shared" si="30"/>
        <v xml:space="preserve">5. אספקה יוצאת </v>
      </c>
      <c r="H472" s="76" t="str">
        <f t="shared" si="31"/>
        <v>5.1. מנגנון להגדרת סוגי גלי ליקוט</v>
      </c>
    </row>
    <row r="473" spans="1:8" ht="45">
      <c r="A473" s="215" t="s">
        <v>1782</v>
      </c>
      <c r="B473" s="216" t="s">
        <v>856</v>
      </c>
      <c r="C473" s="1" t="str">
        <f t="shared" si="32"/>
        <v>5.</v>
      </c>
      <c r="D473" s="48" t="s">
        <v>1766</v>
      </c>
      <c r="E473" s="19" t="str">
        <f>INDEX(domain_ref!N:N,MATCH(C473,domain_ref!M:M,0))</f>
        <v xml:space="preserve">אספקה יוצאת </v>
      </c>
      <c r="F473" s="76" t="str">
        <f>INDEX(domain_ref!N:N,MATCH(D473,domain_ref!M:M,0))</f>
        <v>מנגנון להגדרת סוגי גלי ליקוט</v>
      </c>
      <c r="G473" s="76" t="str">
        <f t="shared" si="30"/>
        <v xml:space="preserve">5. אספקה יוצאת </v>
      </c>
      <c r="H473" s="76" t="str">
        <f t="shared" si="31"/>
        <v>5.1. מנגנון להגדרת סוגי גלי ליקוט</v>
      </c>
    </row>
    <row r="474" spans="1:8" ht="30">
      <c r="A474" s="215" t="s">
        <v>1783</v>
      </c>
      <c r="B474" s="216" t="s">
        <v>857</v>
      </c>
      <c r="C474" s="1" t="str">
        <f t="shared" si="32"/>
        <v>5.</v>
      </c>
      <c r="D474" s="48" t="s">
        <v>1783</v>
      </c>
      <c r="E474" s="19" t="str">
        <f>INDEX(domain_ref!N:N,MATCH(C474,domain_ref!M:M,0))</f>
        <v xml:space="preserve">אספקה יוצאת </v>
      </c>
      <c r="F474" s="76" t="str">
        <f>INDEX(domain_ref!N:N,MATCH(D474,domain_ref!M:M,0))</f>
        <v>מנגנון תכנון גלי ליקוט</v>
      </c>
      <c r="G474" s="76" t="str">
        <f t="shared" si="30"/>
        <v xml:space="preserve">5. אספקה יוצאת </v>
      </c>
      <c r="H474" s="76" t="str">
        <f t="shared" si="31"/>
        <v>5.2. מנגנון תכנון גלי ליקוט</v>
      </c>
    </row>
    <row r="475" spans="1:8" ht="30">
      <c r="A475" s="215" t="s">
        <v>1784</v>
      </c>
      <c r="B475" s="216" t="s">
        <v>841</v>
      </c>
      <c r="C475" s="1" t="str">
        <f t="shared" si="32"/>
        <v>5.</v>
      </c>
      <c r="D475" s="48" t="s">
        <v>1783</v>
      </c>
      <c r="E475" s="19" t="str">
        <f>INDEX(domain_ref!N:N,MATCH(C475,domain_ref!M:M,0))</f>
        <v xml:space="preserve">אספקה יוצאת </v>
      </c>
      <c r="F475" s="76" t="str">
        <f>INDEX(domain_ref!N:N,MATCH(D475,domain_ref!M:M,0))</f>
        <v>מנגנון תכנון גלי ליקוט</v>
      </c>
      <c r="G475" s="76" t="str">
        <f t="shared" si="30"/>
        <v xml:space="preserve">5. אספקה יוצאת </v>
      </c>
      <c r="H475" s="76" t="str">
        <f t="shared" si="31"/>
        <v>5.2. מנגנון תכנון גלי ליקוט</v>
      </c>
    </row>
    <row r="476" spans="1:8" ht="75">
      <c r="A476" s="215" t="s">
        <v>1785</v>
      </c>
      <c r="B476" s="216" t="s">
        <v>858</v>
      </c>
      <c r="C476" s="1" t="str">
        <f t="shared" si="32"/>
        <v>5.</v>
      </c>
      <c r="D476" s="48" t="s">
        <v>1783</v>
      </c>
      <c r="E476" s="19" t="str">
        <f>INDEX(domain_ref!N:N,MATCH(C476,domain_ref!M:M,0))</f>
        <v xml:space="preserve">אספקה יוצאת </v>
      </c>
      <c r="F476" s="76" t="str">
        <f>INDEX(domain_ref!N:N,MATCH(D476,domain_ref!M:M,0))</f>
        <v>מנגנון תכנון גלי ליקוט</v>
      </c>
      <c r="G476" s="76" t="str">
        <f t="shared" si="30"/>
        <v xml:space="preserve">5. אספקה יוצאת </v>
      </c>
      <c r="H476" s="76" t="str">
        <f t="shared" si="31"/>
        <v>5.2. מנגנון תכנון גלי ליקוט</v>
      </c>
    </row>
    <row r="477" spans="1:8" ht="90">
      <c r="A477" s="215" t="s">
        <v>1786</v>
      </c>
      <c r="B477" s="216" t="s">
        <v>859</v>
      </c>
      <c r="C477" s="1" t="str">
        <f t="shared" si="32"/>
        <v>5.</v>
      </c>
      <c r="D477" s="48" t="s">
        <v>1783</v>
      </c>
      <c r="E477" s="19" t="str">
        <f>INDEX(domain_ref!N:N,MATCH(C477,domain_ref!M:M,0))</f>
        <v xml:space="preserve">אספקה יוצאת </v>
      </c>
      <c r="F477" s="76" t="str">
        <f>INDEX(domain_ref!N:N,MATCH(D477,domain_ref!M:M,0))</f>
        <v>מנגנון תכנון גלי ליקוט</v>
      </c>
      <c r="G477" s="76" t="str">
        <f t="shared" si="30"/>
        <v xml:space="preserve">5. אספקה יוצאת </v>
      </c>
      <c r="H477" s="76" t="str">
        <f t="shared" si="31"/>
        <v>5.2. מנגנון תכנון גלי ליקוט</v>
      </c>
    </row>
    <row r="478" spans="1:8" ht="30">
      <c r="A478" s="215" t="s">
        <v>1787</v>
      </c>
      <c r="B478" s="216" t="s">
        <v>860</v>
      </c>
      <c r="C478" s="1" t="str">
        <f t="shared" si="32"/>
        <v>5.</v>
      </c>
      <c r="D478" s="48" t="s">
        <v>1783</v>
      </c>
      <c r="E478" s="19" t="str">
        <f>INDEX(domain_ref!N:N,MATCH(C478,domain_ref!M:M,0))</f>
        <v xml:space="preserve">אספקה יוצאת </v>
      </c>
      <c r="F478" s="76" t="str">
        <f>INDEX(domain_ref!N:N,MATCH(D478,domain_ref!M:M,0))</f>
        <v>מנגנון תכנון גלי ליקוט</v>
      </c>
      <c r="G478" s="76" t="str">
        <f t="shared" si="30"/>
        <v xml:space="preserve">5. אספקה יוצאת </v>
      </c>
      <c r="H478" s="76" t="str">
        <f t="shared" si="31"/>
        <v>5.2. מנגנון תכנון גלי ליקוט</v>
      </c>
    </row>
    <row r="479" spans="1:8" ht="75">
      <c r="A479" s="215" t="s">
        <v>1788</v>
      </c>
      <c r="B479" s="216" t="s">
        <v>861</v>
      </c>
      <c r="C479" s="1" t="str">
        <f t="shared" si="32"/>
        <v>5.</v>
      </c>
      <c r="D479" s="48" t="s">
        <v>1783</v>
      </c>
      <c r="E479" s="19" t="str">
        <f>INDEX(domain_ref!N:N,MATCH(C479,domain_ref!M:M,0))</f>
        <v xml:space="preserve">אספקה יוצאת </v>
      </c>
      <c r="F479" s="76" t="str">
        <f>INDEX(domain_ref!N:N,MATCH(D479,domain_ref!M:M,0))</f>
        <v>מנגנון תכנון גלי ליקוט</v>
      </c>
      <c r="G479" s="76" t="str">
        <f t="shared" si="30"/>
        <v xml:space="preserve">5. אספקה יוצאת </v>
      </c>
      <c r="H479" s="76" t="str">
        <f t="shared" si="31"/>
        <v>5.2. מנגנון תכנון גלי ליקוט</v>
      </c>
    </row>
    <row r="480" spans="1:8" ht="45">
      <c r="A480" s="215" t="s">
        <v>1789</v>
      </c>
      <c r="B480" s="216" t="s">
        <v>862</v>
      </c>
      <c r="C480" s="1" t="str">
        <f t="shared" si="32"/>
        <v>5.</v>
      </c>
      <c r="D480" s="48" t="s">
        <v>1783</v>
      </c>
      <c r="E480" s="19" t="str">
        <f>INDEX(domain_ref!N:N,MATCH(C480,domain_ref!M:M,0))</f>
        <v xml:space="preserve">אספקה יוצאת </v>
      </c>
      <c r="F480" s="76" t="str">
        <f>INDEX(domain_ref!N:N,MATCH(D480,domain_ref!M:M,0))</f>
        <v>מנגנון תכנון גלי ליקוט</v>
      </c>
      <c r="G480" s="76" t="str">
        <f t="shared" si="30"/>
        <v xml:space="preserve">5. אספקה יוצאת </v>
      </c>
      <c r="H480" s="76" t="str">
        <f t="shared" si="31"/>
        <v>5.2. מנגנון תכנון גלי ליקוט</v>
      </c>
    </row>
    <row r="481" spans="1:8" ht="30">
      <c r="A481" s="215" t="s">
        <v>1790</v>
      </c>
      <c r="B481" s="216" t="s">
        <v>863</v>
      </c>
      <c r="C481" s="1" t="str">
        <f t="shared" si="32"/>
        <v>5.</v>
      </c>
      <c r="D481" s="48" t="s">
        <v>1783</v>
      </c>
      <c r="E481" s="19" t="str">
        <f>INDEX(domain_ref!N:N,MATCH(C481,domain_ref!M:M,0))</f>
        <v xml:space="preserve">אספקה יוצאת </v>
      </c>
      <c r="F481" s="76" t="str">
        <f>INDEX(domain_ref!N:N,MATCH(D481,domain_ref!M:M,0))</f>
        <v>מנגנון תכנון גלי ליקוט</v>
      </c>
      <c r="G481" s="76" t="str">
        <f t="shared" si="30"/>
        <v xml:space="preserve">5. אספקה יוצאת </v>
      </c>
      <c r="H481" s="76" t="str">
        <f t="shared" si="31"/>
        <v>5.2. מנגנון תכנון גלי ליקוט</v>
      </c>
    </row>
    <row r="482" spans="1:8" ht="30">
      <c r="A482" s="215" t="s">
        <v>1791</v>
      </c>
      <c r="B482" s="216" t="s">
        <v>864</v>
      </c>
      <c r="C482" s="1" t="str">
        <f t="shared" si="32"/>
        <v>5.</v>
      </c>
      <c r="D482" s="48" t="s">
        <v>1783</v>
      </c>
      <c r="E482" s="19" t="str">
        <f>INDEX(domain_ref!N:N,MATCH(C482,domain_ref!M:M,0))</f>
        <v xml:space="preserve">אספקה יוצאת </v>
      </c>
      <c r="F482" s="76" t="str">
        <f>INDEX(domain_ref!N:N,MATCH(D482,domain_ref!M:M,0))</f>
        <v>מנגנון תכנון גלי ליקוט</v>
      </c>
      <c r="G482" s="76" t="str">
        <f t="shared" si="30"/>
        <v xml:space="preserve">5. אספקה יוצאת </v>
      </c>
      <c r="H482" s="76" t="str">
        <f t="shared" si="31"/>
        <v>5.2. מנגנון תכנון גלי ליקוט</v>
      </c>
    </row>
    <row r="483" spans="1:8" ht="30">
      <c r="A483" s="215" t="s">
        <v>1792</v>
      </c>
      <c r="B483" s="216" t="s">
        <v>865</v>
      </c>
      <c r="C483" s="1" t="str">
        <f t="shared" si="32"/>
        <v>5.</v>
      </c>
      <c r="D483" s="48" t="s">
        <v>1783</v>
      </c>
      <c r="E483" s="19" t="str">
        <f>INDEX(domain_ref!N:N,MATCH(C483,domain_ref!M:M,0))</f>
        <v xml:space="preserve">אספקה יוצאת </v>
      </c>
      <c r="F483" s="76" t="str">
        <f>INDEX(domain_ref!N:N,MATCH(D483,domain_ref!M:M,0))</f>
        <v>מנגנון תכנון גלי ליקוט</v>
      </c>
      <c r="G483" s="76" t="str">
        <f t="shared" si="30"/>
        <v xml:space="preserve">5. אספקה יוצאת </v>
      </c>
      <c r="H483" s="76" t="str">
        <f t="shared" si="31"/>
        <v>5.2. מנגנון תכנון גלי ליקוט</v>
      </c>
    </row>
    <row r="484" spans="1:8" ht="30">
      <c r="A484" s="215" t="s">
        <v>1793</v>
      </c>
      <c r="B484" s="216" t="s">
        <v>866</v>
      </c>
      <c r="C484" s="1" t="str">
        <f t="shared" si="32"/>
        <v>5.</v>
      </c>
      <c r="D484" s="48" t="s">
        <v>1783</v>
      </c>
      <c r="E484" s="19" t="str">
        <f>INDEX(domain_ref!N:N,MATCH(C484,domain_ref!M:M,0))</f>
        <v xml:space="preserve">אספקה יוצאת </v>
      </c>
      <c r="F484" s="76" t="str">
        <f>INDEX(domain_ref!N:N,MATCH(D484,domain_ref!M:M,0))</f>
        <v>מנגנון תכנון גלי ליקוט</v>
      </c>
      <c r="G484" s="76" t="str">
        <f t="shared" si="30"/>
        <v xml:space="preserve">5. אספקה יוצאת </v>
      </c>
      <c r="H484" s="76" t="str">
        <f t="shared" si="31"/>
        <v>5.2. מנגנון תכנון גלי ליקוט</v>
      </c>
    </row>
    <row r="485" spans="1:8" ht="30">
      <c r="A485" s="215" t="s">
        <v>1794</v>
      </c>
      <c r="B485" s="216" t="s">
        <v>867</v>
      </c>
      <c r="C485" s="1" t="str">
        <f t="shared" si="32"/>
        <v>5.</v>
      </c>
      <c r="D485" s="48" t="s">
        <v>1783</v>
      </c>
      <c r="E485" s="19" t="str">
        <f>INDEX(domain_ref!N:N,MATCH(C485,domain_ref!M:M,0))</f>
        <v xml:space="preserve">אספקה יוצאת </v>
      </c>
      <c r="F485" s="76" t="str">
        <f>INDEX(domain_ref!N:N,MATCH(D485,domain_ref!M:M,0))</f>
        <v>מנגנון תכנון גלי ליקוט</v>
      </c>
      <c r="G485" s="76" t="str">
        <f t="shared" si="30"/>
        <v xml:space="preserve">5. אספקה יוצאת </v>
      </c>
      <c r="H485" s="76" t="str">
        <f t="shared" si="31"/>
        <v>5.2. מנגנון תכנון גלי ליקוט</v>
      </c>
    </row>
    <row r="486" spans="1:8" ht="30">
      <c r="A486" s="215" t="s">
        <v>1795</v>
      </c>
      <c r="B486" s="216" t="s">
        <v>868</v>
      </c>
      <c r="C486" s="1" t="str">
        <f t="shared" si="32"/>
        <v>5.</v>
      </c>
      <c r="D486" s="48" t="s">
        <v>1783</v>
      </c>
      <c r="E486" s="19" t="str">
        <f>INDEX(domain_ref!N:N,MATCH(C486,domain_ref!M:M,0))</f>
        <v xml:space="preserve">אספקה יוצאת </v>
      </c>
      <c r="F486" s="76" t="str">
        <f>INDEX(domain_ref!N:N,MATCH(D486,domain_ref!M:M,0))</f>
        <v>מנגנון תכנון גלי ליקוט</v>
      </c>
      <c r="G486" s="76" t="str">
        <f t="shared" si="30"/>
        <v xml:space="preserve">5. אספקה יוצאת </v>
      </c>
      <c r="H486" s="76" t="str">
        <f t="shared" si="31"/>
        <v>5.2. מנגנון תכנון גלי ליקוט</v>
      </c>
    </row>
    <row r="487" spans="1:8" ht="30">
      <c r="A487" s="215" t="s">
        <v>1796</v>
      </c>
      <c r="B487" s="216" t="s">
        <v>869</v>
      </c>
      <c r="C487" s="1" t="str">
        <f t="shared" si="32"/>
        <v>5.</v>
      </c>
      <c r="D487" s="48" t="s">
        <v>1783</v>
      </c>
      <c r="E487" s="19" t="str">
        <f>INDEX(domain_ref!N:N,MATCH(C487,domain_ref!M:M,0))</f>
        <v xml:space="preserve">אספקה יוצאת </v>
      </c>
      <c r="F487" s="76" t="str">
        <f>INDEX(domain_ref!N:N,MATCH(D487,domain_ref!M:M,0))</f>
        <v>מנגנון תכנון גלי ליקוט</v>
      </c>
      <c r="G487" s="76" t="str">
        <f t="shared" si="30"/>
        <v xml:space="preserve">5. אספקה יוצאת </v>
      </c>
      <c r="H487" s="76" t="str">
        <f t="shared" si="31"/>
        <v>5.2. מנגנון תכנון גלי ליקוט</v>
      </c>
    </row>
    <row r="488" spans="1:8" ht="30">
      <c r="A488" s="215" t="s">
        <v>1797</v>
      </c>
      <c r="B488" s="216" t="s">
        <v>870</v>
      </c>
      <c r="C488" s="1" t="str">
        <f t="shared" si="32"/>
        <v>5.</v>
      </c>
      <c r="D488" s="48" t="s">
        <v>1783</v>
      </c>
      <c r="E488" s="19" t="str">
        <f>INDEX(domain_ref!N:N,MATCH(C488,domain_ref!M:M,0))</f>
        <v xml:space="preserve">אספקה יוצאת </v>
      </c>
      <c r="F488" s="76" t="str">
        <f>INDEX(domain_ref!N:N,MATCH(D488,domain_ref!M:M,0))</f>
        <v>מנגנון תכנון גלי ליקוט</v>
      </c>
      <c r="G488" s="76" t="str">
        <f t="shared" si="30"/>
        <v xml:space="preserve">5. אספקה יוצאת </v>
      </c>
      <c r="H488" s="76" t="str">
        <f t="shared" si="31"/>
        <v>5.2. מנגנון תכנון גלי ליקוט</v>
      </c>
    </row>
    <row r="489" spans="1:8" ht="30">
      <c r="A489" s="215" t="s">
        <v>1798</v>
      </c>
      <c r="B489" s="216" t="s">
        <v>871</v>
      </c>
      <c r="C489" s="1" t="str">
        <f t="shared" si="32"/>
        <v>5.</v>
      </c>
      <c r="D489" s="48" t="s">
        <v>1783</v>
      </c>
      <c r="E489" s="19" t="str">
        <f>INDEX(domain_ref!N:N,MATCH(C489,domain_ref!M:M,0))</f>
        <v xml:space="preserve">אספקה יוצאת </v>
      </c>
      <c r="F489" s="76" t="str">
        <f>INDEX(domain_ref!N:N,MATCH(D489,domain_ref!M:M,0))</f>
        <v>מנגנון תכנון גלי ליקוט</v>
      </c>
      <c r="G489" s="76" t="str">
        <f t="shared" si="30"/>
        <v xml:space="preserve">5. אספקה יוצאת </v>
      </c>
      <c r="H489" s="76" t="str">
        <f t="shared" si="31"/>
        <v>5.2. מנגנון תכנון גלי ליקוט</v>
      </c>
    </row>
    <row r="490" spans="1:8" ht="30">
      <c r="A490" s="215" t="s">
        <v>1799</v>
      </c>
      <c r="B490" s="216" t="s">
        <v>872</v>
      </c>
      <c r="C490" s="1" t="str">
        <f t="shared" si="32"/>
        <v>5.</v>
      </c>
      <c r="D490" s="48" t="s">
        <v>1783</v>
      </c>
      <c r="E490" s="19" t="str">
        <f>INDEX(domain_ref!N:N,MATCH(C490,domain_ref!M:M,0))</f>
        <v xml:space="preserve">אספקה יוצאת </v>
      </c>
      <c r="F490" s="76" t="str">
        <f>INDEX(domain_ref!N:N,MATCH(D490,domain_ref!M:M,0))</f>
        <v>מנגנון תכנון גלי ליקוט</v>
      </c>
      <c r="G490" s="76" t="str">
        <f t="shared" si="30"/>
        <v xml:space="preserve">5. אספקה יוצאת </v>
      </c>
      <c r="H490" s="76" t="str">
        <f t="shared" si="31"/>
        <v>5.2. מנגנון תכנון גלי ליקוט</v>
      </c>
    </row>
    <row r="491" spans="1:8" ht="90">
      <c r="A491" s="215" t="s">
        <v>1800</v>
      </c>
      <c r="B491" s="216" t="s">
        <v>873</v>
      </c>
      <c r="C491" s="1" t="str">
        <f t="shared" si="32"/>
        <v>5.</v>
      </c>
      <c r="D491" s="48" t="s">
        <v>1783</v>
      </c>
      <c r="E491" s="19" t="str">
        <f>INDEX(domain_ref!N:N,MATCH(C491,domain_ref!M:M,0))</f>
        <v xml:space="preserve">אספקה יוצאת </v>
      </c>
      <c r="F491" s="76" t="str">
        <f>INDEX(domain_ref!N:N,MATCH(D491,domain_ref!M:M,0))</f>
        <v>מנגנון תכנון גלי ליקוט</v>
      </c>
      <c r="G491" s="76" t="str">
        <f t="shared" si="30"/>
        <v xml:space="preserve">5. אספקה יוצאת </v>
      </c>
      <c r="H491" s="76" t="str">
        <f t="shared" si="31"/>
        <v>5.2. מנגנון תכנון גלי ליקוט</v>
      </c>
    </row>
    <row r="492" spans="1:8" ht="30">
      <c r="A492" s="215" t="s">
        <v>1801</v>
      </c>
      <c r="B492" s="216" t="s">
        <v>874</v>
      </c>
      <c r="C492" s="1" t="str">
        <f t="shared" si="32"/>
        <v>5.</v>
      </c>
      <c r="D492" s="48" t="s">
        <v>1783</v>
      </c>
      <c r="E492" s="19" t="str">
        <f>INDEX(domain_ref!N:N,MATCH(C492,domain_ref!M:M,0))</f>
        <v xml:space="preserve">אספקה יוצאת </v>
      </c>
      <c r="F492" s="76" t="str">
        <f>INDEX(domain_ref!N:N,MATCH(D492,domain_ref!M:M,0))</f>
        <v>מנגנון תכנון גלי ליקוט</v>
      </c>
      <c r="G492" s="76" t="str">
        <f t="shared" si="30"/>
        <v xml:space="preserve">5. אספקה יוצאת </v>
      </c>
      <c r="H492" s="76" t="str">
        <f t="shared" si="31"/>
        <v>5.2. מנגנון תכנון גלי ליקוט</v>
      </c>
    </row>
    <row r="493" spans="1:8" ht="105">
      <c r="A493" s="215" t="s">
        <v>1802</v>
      </c>
      <c r="B493" s="216" t="s">
        <v>875</v>
      </c>
      <c r="C493" s="1" t="str">
        <f t="shared" si="32"/>
        <v>5.</v>
      </c>
      <c r="D493" s="48" t="s">
        <v>1783</v>
      </c>
      <c r="E493" s="19" t="str">
        <f>INDEX(domain_ref!N:N,MATCH(C493,domain_ref!M:M,0))</f>
        <v xml:space="preserve">אספקה יוצאת </v>
      </c>
      <c r="F493" s="76" t="str">
        <f>INDEX(domain_ref!N:N,MATCH(D493,domain_ref!M:M,0))</f>
        <v>מנגנון תכנון גלי ליקוט</v>
      </c>
      <c r="G493" s="76" t="str">
        <f t="shared" si="30"/>
        <v xml:space="preserve">5. אספקה יוצאת </v>
      </c>
      <c r="H493" s="76" t="str">
        <f t="shared" si="31"/>
        <v>5.2. מנגנון תכנון גלי ליקוט</v>
      </c>
    </row>
    <row r="494" spans="1:8" ht="120">
      <c r="A494" s="215" t="s">
        <v>1803</v>
      </c>
      <c r="B494" s="216" t="s">
        <v>876</v>
      </c>
      <c r="C494" s="1" t="str">
        <f t="shared" si="32"/>
        <v>5.</v>
      </c>
      <c r="D494" s="48" t="s">
        <v>1783</v>
      </c>
      <c r="E494" s="19" t="str">
        <f>INDEX(domain_ref!N:N,MATCH(C494,domain_ref!M:M,0))</f>
        <v xml:space="preserve">אספקה יוצאת </v>
      </c>
      <c r="F494" s="76" t="str">
        <f>INDEX(domain_ref!N:N,MATCH(D494,domain_ref!M:M,0))</f>
        <v>מנגנון תכנון גלי ליקוט</v>
      </c>
      <c r="G494" s="76" t="str">
        <f t="shared" si="30"/>
        <v xml:space="preserve">5. אספקה יוצאת </v>
      </c>
      <c r="H494" s="76" t="str">
        <f t="shared" si="31"/>
        <v>5.2. מנגנון תכנון גלי ליקוט</v>
      </c>
    </row>
    <row r="495" spans="1:8" ht="45">
      <c r="A495" s="215" t="s">
        <v>1804</v>
      </c>
      <c r="B495" s="216" t="s">
        <v>877</v>
      </c>
      <c r="C495" s="1" t="str">
        <f t="shared" si="32"/>
        <v>5.</v>
      </c>
      <c r="D495" s="48" t="s">
        <v>1783</v>
      </c>
      <c r="E495" s="19" t="str">
        <f>INDEX(domain_ref!N:N,MATCH(C495,domain_ref!M:M,0))</f>
        <v xml:space="preserve">אספקה יוצאת </v>
      </c>
      <c r="F495" s="76" t="str">
        <f>INDEX(domain_ref!N:N,MATCH(D495,domain_ref!M:M,0))</f>
        <v>מנגנון תכנון גלי ליקוט</v>
      </c>
      <c r="G495" s="76" t="str">
        <f t="shared" si="30"/>
        <v xml:space="preserve">5. אספקה יוצאת </v>
      </c>
      <c r="H495" s="76" t="str">
        <f t="shared" si="31"/>
        <v>5.2. מנגנון תכנון גלי ליקוט</v>
      </c>
    </row>
    <row r="496" spans="1:8" ht="45">
      <c r="A496" s="215" t="s">
        <v>1805</v>
      </c>
      <c r="B496" s="216" t="s">
        <v>878</v>
      </c>
      <c r="C496" s="1" t="str">
        <f t="shared" si="32"/>
        <v>5.</v>
      </c>
      <c r="D496" s="48" t="s">
        <v>1783</v>
      </c>
      <c r="E496" s="19" t="str">
        <f>INDEX(domain_ref!N:N,MATCH(C496,domain_ref!M:M,0))</f>
        <v xml:space="preserve">אספקה יוצאת </v>
      </c>
      <c r="F496" s="76" t="str">
        <f>INDEX(domain_ref!N:N,MATCH(D496,domain_ref!M:M,0))</f>
        <v>מנגנון תכנון גלי ליקוט</v>
      </c>
      <c r="G496" s="76" t="str">
        <f t="shared" si="30"/>
        <v xml:space="preserve">5. אספקה יוצאת </v>
      </c>
      <c r="H496" s="76" t="str">
        <f t="shared" si="31"/>
        <v>5.2. מנגנון תכנון גלי ליקוט</v>
      </c>
    </row>
    <row r="497" spans="1:8" ht="90">
      <c r="A497" s="215" t="s">
        <v>1806</v>
      </c>
      <c r="B497" s="216" t="s">
        <v>879</v>
      </c>
      <c r="C497" s="1" t="str">
        <f t="shared" si="32"/>
        <v>5.</v>
      </c>
      <c r="D497" s="48" t="s">
        <v>1783</v>
      </c>
      <c r="E497" s="19" t="str">
        <f>INDEX(domain_ref!N:N,MATCH(C497,domain_ref!M:M,0))</f>
        <v xml:space="preserve">אספקה יוצאת </v>
      </c>
      <c r="F497" s="76" t="str">
        <f>INDEX(domain_ref!N:N,MATCH(D497,domain_ref!M:M,0))</f>
        <v>מנגנון תכנון גלי ליקוט</v>
      </c>
      <c r="G497" s="76" t="str">
        <f t="shared" si="30"/>
        <v xml:space="preserve">5. אספקה יוצאת </v>
      </c>
      <c r="H497" s="76" t="str">
        <f t="shared" si="31"/>
        <v>5.2. מנגנון תכנון גלי ליקוט</v>
      </c>
    </row>
    <row r="498" spans="1:8" ht="30">
      <c r="A498" s="215" t="s">
        <v>1807</v>
      </c>
      <c r="B498" s="216" t="s">
        <v>880</v>
      </c>
      <c r="C498" s="1" t="str">
        <f t="shared" si="32"/>
        <v>5.</v>
      </c>
      <c r="D498" s="48" t="s">
        <v>1783</v>
      </c>
      <c r="E498" s="19" t="str">
        <f>INDEX(domain_ref!N:N,MATCH(C498,domain_ref!M:M,0))</f>
        <v xml:space="preserve">אספקה יוצאת </v>
      </c>
      <c r="F498" s="76" t="str">
        <f>INDEX(domain_ref!N:N,MATCH(D498,domain_ref!M:M,0))</f>
        <v>מנגנון תכנון גלי ליקוט</v>
      </c>
      <c r="G498" s="76" t="str">
        <f t="shared" si="30"/>
        <v xml:space="preserve">5. אספקה יוצאת </v>
      </c>
      <c r="H498" s="76" t="str">
        <f t="shared" si="31"/>
        <v>5.2. מנגנון תכנון גלי ליקוט</v>
      </c>
    </row>
    <row r="499" spans="1:8" ht="45">
      <c r="A499" s="215" t="s">
        <v>1808</v>
      </c>
      <c r="B499" s="216" t="s">
        <v>881</v>
      </c>
      <c r="C499" s="1" t="str">
        <f t="shared" si="32"/>
        <v>5.</v>
      </c>
      <c r="D499" s="48" t="s">
        <v>1783</v>
      </c>
      <c r="E499" s="19" t="str">
        <f>INDEX(domain_ref!N:N,MATCH(C499,domain_ref!M:M,0))</f>
        <v xml:space="preserve">אספקה יוצאת </v>
      </c>
      <c r="F499" s="76" t="str">
        <f>INDEX(domain_ref!N:N,MATCH(D499,domain_ref!M:M,0))</f>
        <v>מנגנון תכנון גלי ליקוט</v>
      </c>
      <c r="G499" s="76" t="str">
        <f t="shared" si="30"/>
        <v xml:space="preserve">5. אספקה יוצאת </v>
      </c>
      <c r="H499" s="76" t="str">
        <f t="shared" si="31"/>
        <v>5.2. מנגנון תכנון גלי ליקוט</v>
      </c>
    </row>
    <row r="500" spans="1:8" ht="75">
      <c r="A500" s="215" t="s">
        <v>1809</v>
      </c>
      <c r="B500" s="216" t="s">
        <v>882</v>
      </c>
      <c r="C500" s="1" t="str">
        <f t="shared" si="32"/>
        <v>5.</v>
      </c>
      <c r="D500" s="48" t="s">
        <v>1783</v>
      </c>
      <c r="E500" s="19" t="str">
        <f>INDEX(domain_ref!N:N,MATCH(C500,domain_ref!M:M,0))</f>
        <v xml:space="preserve">אספקה יוצאת </v>
      </c>
      <c r="F500" s="76" t="str">
        <f>INDEX(domain_ref!N:N,MATCH(D500,domain_ref!M:M,0))</f>
        <v>מנגנון תכנון גלי ליקוט</v>
      </c>
      <c r="G500" s="76" t="str">
        <f t="shared" si="30"/>
        <v xml:space="preserve">5. אספקה יוצאת </v>
      </c>
      <c r="H500" s="76" t="str">
        <f t="shared" si="31"/>
        <v>5.2. מנגנון תכנון גלי ליקוט</v>
      </c>
    </row>
    <row r="501" spans="1:8" ht="30">
      <c r="A501" s="215" t="s">
        <v>1810</v>
      </c>
      <c r="B501" s="216" t="s">
        <v>883</v>
      </c>
      <c r="C501" s="1" t="str">
        <f t="shared" si="32"/>
        <v>5.</v>
      </c>
      <c r="D501" s="48" t="s">
        <v>1810</v>
      </c>
      <c r="E501" s="19" t="str">
        <f>INDEX(domain_ref!N:N,MATCH(C501,domain_ref!M:M,0))</f>
        <v xml:space="preserve">אספקה יוצאת </v>
      </c>
      <c r="F501" s="76" t="str">
        <f>INDEX(domain_ref!N:N,MATCH(D501,domain_ref!M:M,0))</f>
        <v>ממשק הזמנות ERP</v>
      </c>
      <c r="G501" s="76" t="str">
        <f t="shared" si="30"/>
        <v xml:space="preserve">5. אספקה יוצאת </v>
      </c>
      <c r="H501" s="76" t="str">
        <f t="shared" si="31"/>
        <v>5.3. ממשק הזמנות ERP</v>
      </c>
    </row>
    <row r="502" spans="1:8" ht="105">
      <c r="A502" s="215" t="s">
        <v>1811</v>
      </c>
      <c r="B502" s="216" t="s">
        <v>884</v>
      </c>
      <c r="C502" s="1" t="str">
        <f t="shared" si="32"/>
        <v>5.</v>
      </c>
      <c r="D502" s="48" t="s">
        <v>1810</v>
      </c>
      <c r="E502" s="19" t="str">
        <f>INDEX(domain_ref!N:N,MATCH(C502,domain_ref!M:M,0))</f>
        <v xml:space="preserve">אספקה יוצאת </v>
      </c>
      <c r="F502" s="76" t="str">
        <f>INDEX(domain_ref!N:N,MATCH(D502,domain_ref!M:M,0))</f>
        <v>ממשק הזמנות ERP</v>
      </c>
      <c r="G502" s="76" t="str">
        <f t="shared" si="30"/>
        <v xml:space="preserve">5. אספקה יוצאת </v>
      </c>
      <c r="H502" s="76" t="str">
        <f t="shared" si="31"/>
        <v>5.3. ממשק הזמנות ERP</v>
      </c>
    </row>
    <row r="503" spans="1:8" ht="180">
      <c r="A503" s="215" t="s">
        <v>1812</v>
      </c>
      <c r="B503" s="216" t="s">
        <v>885</v>
      </c>
      <c r="C503" s="1" t="str">
        <f t="shared" si="32"/>
        <v>5.</v>
      </c>
      <c r="D503" s="48" t="s">
        <v>1810</v>
      </c>
      <c r="E503" s="19" t="str">
        <f>INDEX(domain_ref!N:N,MATCH(C503,domain_ref!M:M,0))</f>
        <v xml:space="preserve">אספקה יוצאת </v>
      </c>
      <c r="F503" s="76" t="str">
        <f>INDEX(domain_ref!N:N,MATCH(D503,domain_ref!M:M,0))</f>
        <v>ממשק הזמנות ERP</v>
      </c>
      <c r="G503" s="76" t="str">
        <f t="shared" si="30"/>
        <v xml:space="preserve">5. אספקה יוצאת </v>
      </c>
      <c r="H503" s="76" t="str">
        <f t="shared" si="31"/>
        <v>5.3. ממשק הזמנות ERP</v>
      </c>
    </row>
    <row r="504" spans="1:8" ht="90">
      <c r="A504" s="215" t="s">
        <v>1813</v>
      </c>
      <c r="B504" s="216" t="s">
        <v>886</v>
      </c>
      <c r="C504" s="1" t="str">
        <f t="shared" si="32"/>
        <v>5.</v>
      </c>
      <c r="D504" s="48" t="s">
        <v>1810</v>
      </c>
      <c r="E504" s="19" t="str">
        <f>INDEX(domain_ref!N:N,MATCH(C504,domain_ref!M:M,0))</f>
        <v xml:space="preserve">אספקה יוצאת </v>
      </c>
      <c r="F504" s="76" t="str">
        <f>INDEX(domain_ref!N:N,MATCH(D504,domain_ref!M:M,0))</f>
        <v>ממשק הזמנות ERP</v>
      </c>
      <c r="G504" s="76" t="str">
        <f t="shared" si="30"/>
        <v xml:space="preserve">5. אספקה יוצאת </v>
      </c>
      <c r="H504" s="76" t="str">
        <f t="shared" si="31"/>
        <v>5.3. ממשק הזמנות ERP</v>
      </c>
    </row>
    <row r="505" spans="1:8" ht="90">
      <c r="A505" s="215" t="s">
        <v>1814</v>
      </c>
      <c r="B505" s="216" t="s">
        <v>887</v>
      </c>
      <c r="C505" s="1" t="str">
        <f t="shared" si="32"/>
        <v>5.</v>
      </c>
      <c r="D505" s="48" t="s">
        <v>1810</v>
      </c>
      <c r="E505" s="19" t="str">
        <f>INDEX(domain_ref!N:N,MATCH(C505,domain_ref!M:M,0))</f>
        <v xml:space="preserve">אספקה יוצאת </v>
      </c>
      <c r="F505" s="76" t="str">
        <f>INDEX(domain_ref!N:N,MATCH(D505,domain_ref!M:M,0))</f>
        <v>ממשק הזמנות ERP</v>
      </c>
      <c r="G505" s="76" t="str">
        <f t="shared" si="30"/>
        <v xml:space="preserve">5. אספקה יוצאת </v>
      </c>
      <c r="H505" s="76" t="str">
        <f t="shared" si="31"/>
        <v>5.3. ממשק הזמנות ERP</v>
      </c>
    </row>
    <row r="506" spans="1:8" ht="60">
      <c r="A506" s="215" t="s">
        <v>1815</v>
      </c>
      <c r="B506" s="216" t="s">
        <v>888</v>
      </c>
      <c r="C506" s="1" t="str">
        <f t="shared" si="32"/>
        <v>5.</v>
      </c>
      <c r="D506" s="48" t="s">
        <v>1810</v>
      </c>
      <c r="E506" s="19" t="str">
        <f>INDEX(domain_ref!N:N,MATCH(C506,domain_ref!M:M,0))</f>
        <v xml:space="preserve">אספקה יוצאת </v>
      </c>
      <c r="F506" s="76" t="str">
        <f>INDEX(domain_ref!N:N,MATCH(D506,domain_ref!M:M,0))</f>
        <v>ממשק הזמנות ERP</v>
      </c>
      <c r="G506" s="76" t="str">
        <f t="shared" si="30"/>
        <v xml:space="preserve">5. אספקה יוצאת </v>
      </c>
      <c r="H506" s="76" t="str">
        <f t="shared" si="31"/>
        <v>5.3. ממשק הזמנות ERP</v>
      </c>
    </row>
    <row r="507" spans="1:8" ht="90">
      <c r="A507" s="215" t="s">
        <v>1816</v>
      </c>
      <c r="B507" s="216" t="s">
        <v>889</v>
      </c>
      <c r="C507" s="1" t="str">
        <f t="shared" si="32"/>
        <v>5.</v>
      </c>
      <c r="D507" s="48" t="s">
        <v>1810</v>
      </c>
      <c r="E507" s="19" t="str">
        <f>INDEX(domain_ref!N:N,MATCH(C507,domain_ref!M:M,0))</f>
        <v xml:space="preserve">אספקה יוצאת </v>
      </c>
      <c r="F507" s="76" t="str">
        <f>INDEX(domain_ref!N:N,MATCH(D507,domain_ref!M:M,0))</f>
        <v>ממשק הזמנות ERP</v>
      </c>
      <c r="G507" s="76" t="str">
        <f t="shared" si="30"/>
        <v xml:space="preserve">5. אספקה יוצאת </v>
      </c>
      <c r="H507" s="76" t="str">
        <f t="shared" si="31"/>
        <v>5.3. ממשק הזמנות ERP</v>
      </c>
    </row>
    <row r="508" spans="1:8" ht="30">
      <c r="A508" s="215" t="s">
        <v>1817</v>
      </c>
      <c r="B508" s="216" t="s">
        <v>890</v>
      </c>
      <c r="C508" s="1" t="str">
        <f t="shared" si="32"/>
        <v>5.</v>
      </c>
      <c r="D508" s="48" t="s">
        <v>1817</v>
      </c>
      <c r="E508" s="19" t="str">
        <f>INDEX(domain_ref!N:N,MATCH(C508,domain_ref!M:M,0))</f>
        <v xml:space="preserve">אספקה יוצאת </v>
      </c>
      <c r="F508" s="76" t="str">
        <f>INDEX(domain_ref!N:N,MATCH(D508,domain_ref!M:M,0))</f>
        <v>יצירת הזמנות WMS</v>
      </c>
      <c r="G508" s="76" t="str">
        <f t="shared" si="30"/>
        <v xml:space="preserve">5. אספקה יוצאת </v>
      </c>
      <c r="H508" s="76" t="str">
        <f t="shared" si="31"/>
        <v>5.4. יצירת הזמנות WMS</v>
      </c>
    </row>
    <row r="509" spans="1:8" ht="60">
      <c r="A509" s="215" t="s">
        <v>1818</v>
      </c>
      <c r="B509" s="216" t="s">
        <v>891</v>
      </c>
      <c r="C509" s="1" t="str">
        <f t="shared" si="32"/>
        <v>5.</v>
      </c>
      <c r="D509" s="48" t="s">
        <v>1817</v>
      </c>
      <c r="E509" s="19" t="str">
        <f>INDEX(domain_ref!N:N,MATCH(C509,domain_ref!M:M,0))</f>
        <v xml:space="preserve">אספקה יוצאת </v>
      </c>
      <c r="F509" s="76" t="str">
        <f>INDEX(domain_ref!N:N,MATCH(D509,domain_ref!M:M,0))</f>
        <v>יצירת הזמנות WMS</v>
      </c>
      <c r="G509" s="76" t="str">
        <f t="shared" si="30"/>
        <v xml:space="preserve">5. אספקה יוצאת </v>
      </c>
      <c r="H509" s="76" t="str">
        <f t="shared" si="31"/>
        <v>5.4. יצירת הזמנות WMS</v>
      </c>
    </row>
    <row r="510" spans="1:8" ht="60">
      <c r="A510" s="215" t="s">
        <v>1819</v>
      </c>
      <c r="B510" s="216" t="s">
        <v>892</v>
      </c>
      <c r="C510" s="1" t="str">
        <f t="shared" si="32"/>
        <v>5.</v>
      </c>
      <c r="D510" s="48" t="s">
        <v>1817</v>
      </c>
      <c r="E510" s="19" t="str">
        <f>INDEX(domain_ref!N:N,MATCH(C510,domain_ref!M:M,0))</f>
        <v xml:space="preserve">אספקה יוצאת </v>
      </c>
      <c r="F510" s="76" t="str">
        <f>INDEX(domain_ref!N:N,MATCH(D510,domain_ref!M:M,0))</f>
        <v>יצירת הזמנות WMS</v>
      </c>
      <c r="G510" s="76" t="str">
        <f t="shared" si="30"/>
        <v xml:space="preserve">5. אספקה יוצאת </v>
      </c>
      <c r="H510" s="76" t="str">
        <f t="shared" si="31"/>
        <v>5.4. יצירת הזמנות WMS</v>
      </c>
    </row>
    <row r="511" spans="1:8" ht="30">
      <c r="A511" s="215" t="s">
        <v>1820</v>
      </c>
      <c r="B511" s="216" t="s">
        <v>893</v>
      </c>
      <c r="C511" s="1" t="str">
        <f t="shared" si="32"/>
        <v>5.</v>
      </c>
      <c r="D511" s="48" t="s">
        <v>1820</v>
      </c>
      <c r="E511" s="19" t="str">
        <f>INDEX(domain_ref!N:N,MATCH(C511,domain_ref!M:M,0))</f>
        <v xml:space="preserve">אספקה יוצאת </v>
      </c>
      <c r="F511" s="76" t="str">
        <f>INDEX(domain_ref!N:N,MATCH(D511,domain_ref!M:M,0))</f>
        <v>יצירה ועדכון של גלי ליקוט</v>
      </c>
      <c r="G511" s="76" t="str">
        <f t="shared" si="30"/>
        <v xml:space="preserve">5. אספקה יוצאת </v>
      </c>
      <c r="H511" s="76" t="str">
        <f t="shared" si="31"/>
        <v>5.5. יצירה ועדכון של גלי ליקוט</v>
      </c>
    </row>
    <row r="512" spans="1:8" ht="75">
      <c r="A512" s="215" t="s">
        <v>1821</v>
      </c>
      <c r="B512" s="216" t="s">
        <v>894</v>
      </c>
      <c r="C512" s="1" t="str">
        <f t="shared" si="32"/>
        <v>5.</v>
      </c>
      <c r="D512" s="48" t="s">
        <v>1820</v>
      </c>
      <c r="E512" s="19" t="str">
        <f>INDEX(domain_ref!N:N,MATCH(C512,domain_ref!M:M,0))</f>
        <v xml:space="preserve">אספקה יוצאת </v>
      </c>
      <c r="F512" s="76" t="str">
        <f>INDEX(domain_ref!N:N,MATCH(D512,domain_ref!M:M,0))</f>
        <v>יצירה ועדכון של גלי ליקוט</v>
      </c>
      <c r="G512" s="76" t="str">
        <f t="shared" si="30"/>
        <v xml:space="preserve">5. אספקה יוצאת </v>
      </c>
      <c r="H512" s="76" t="str">
        <f t="shared" si="31"/>
        <v>5.5. יצירה ועדכון של גלי ליקוט</v>
      </c>
    </row>
    <row r="513" spans="1:8" ht="60">
      <c r="A513" s="215" t="s">
        <v>1822</v>
      </c>
      <c r="B513" s="216" t="s">
        <v>895</v>
      </c>
      <c r="C513" s="1" t="str">
        <f t="shared" si="32"/>
        <v>5.</v>
      </c>
      <c r="D513" s="48" t="s">
        <v>1820</v>
      </c>
      <c r="E513" s="19" t="str">
        <f>INDEX(domain_ref!N:N,MATCH(C513,domain_ref!M:M,0))</f>
        <v xml:space="preserve">אספקה יוצאת </v>
      </c>
      <c r="F513" s="76" t="str">
        <f>INDEX(domain_ref!N:N,MATCH(D513,domain_ref!M:M,0))</f>
        <v>יצירה ועדכון של גלי ליקוט</v>
      </c>
      <c r="G513" s="76" t="str">
        <f t="shared" si="30"/>
        <v xml:space="preserve">5. אספקה יוצאת </v>
      </c>
      <c r="H513" s="76" t="str">
        <f t="shared" si="31"/>
        <v>5.5. יצירה ועדכון של גלי ליקוט</v>
      </c>
    </row>
    <row r="514" spans="1:8" ht="90">
      <c r="A514" s="215" t="s">
        <v>1823</v>
      </c>
      <c r="B514" s="216" t="s">
        <v>896</v>
      </c>
      <c r="C514" s="1" t="str">
        <f t="shared" si="32"/>
        <v>5.</v>
      </c>
      <c r="D514" s="48" t="s">
        <v>1820</v>
      </c>
      <c r="E514" s="19" t="str">
        <f>INDEX(domain_ref!N:N,MATCH(C514,domain_ref!M:M,0))</f>
        <v xml:space="preserve">אספקה יוצאת </v>
      </c>
      <c r="F514" s="76" t="str">
        <f>INDEX(domain_ref!N:N,MATCH(D514,domain_ref!M:M,0))</f>
        <v>יצירה ועדכון של גלי ליקוט</v>
      </c>
      <c r="G514" s="76" t="str">
        <f t="shared" si="30"/>
        <v xml:space="preserve">5. אספקה יוצאת </v>
      </c>
      <c r="H514" s="76" t="str">
        <f t="shared" si="31"/>
        <v>5.5. יצירה ועדכון של גלי ליקוט</v>
      </c>
    </row>
    <row r="515" spans="1:8" ht="75">
      <c r="A515" s="215" t="s">
        <v>1824</v>
      </c>
      <c r="B515" s="216" t="s">
        <v>897</v>
      </c>
      <c r="C515" s="1" t="str">
        <f t="shared" si="32"/>
        <v>5.</v>
      </c>
      <c r="D515" s="48" t="s">
        <v>1820</v>
      </c>
      <c r="E515" s="19" t="str">
        <f>INDEX(domain_ref!N:N,MATCH(C515,domain_ref!M:M,0))</f>
        <v xml:space="preserve">אספקה יוצאת </v>
      </c>
      <c r="F515" s="76" t="str">
        <f>INDEX(domain_ref!N:N,MATCH(D515,domain_ref!M:M,0))</f>
        <v>יצירה ועדכון של גלי ליקוט</v>
      </c>
      <c r="G515" s="76" t="str">
        <f t="shared" si="33" ref="G515:G578">C515&amp;" "&amp;E515</f>
        <v xml:space="preserve">5. אספקה יוצאת </v>
      </c>
      <c r="H515" s="76" t="str">
        <f t="shared" si="34" ref="H515:H578">D515&amp;" "&amp;F515</f>
        <v>5.5. יצירה ועדכון של גלי ליקוט</v>
      </c>
    </row>
    <row r="516" spans="1:8" ht="30">
      <c r="A516" s="215" t="s">
        <v>1825</v>
      </c>
      <c r="B516" s="216" t="s">
        <v>898</v>
      </c>
      <c r="C516" s="1" t="str">
        <f t="shared" si="32"/>
        <v>5.</v>
      </c>
      <c r="D516" s="48" t="s">
        <v>1820</v>
      </c>
      <c r="E516" s="19" t="str">
        <f>INDEX(domain_ref!N:N,MATCH(C516,domain_ref!M:M,0))</f>
        <v xml:space="preserve">אספקה יוצאת </v>
      </c>
      <c r="F516" s="76" t="str">
        <f>INDEX(domain_ref!N:N,MATCH(D516,domain_ref!M:M,0))</f>
        <v>יצירה ועדכון של גלי ליקוט</v>
      </c>
      <c r="G516" s="76" t="str">
        <f t="shared" si="33"/>
        <v xml:space="preserve">5. אספקה יוצאת </v>
      </c>
      <c r="H516" s="76" t="str">
        <f t="shared" si="34"/>
        <v>5.5. יצירה ועדכון של גלי ליקוט</v>
      </c>
    </row>
    <row r="517" spans="1:8" ht="30">
      <c r="A517" s="215" t="s">
        <v>1826</v>
      </c>
      <c r="B517" s="216" t="s">
        <v>899</v>
      </c>
      <c r="C517" s="1" t="str">
        <f t="shared" si="32"/>
        <v>5.</v>
      </c>
      <c r="D517" s="48" t="s">
        <v>1820</v>
      </c>
      <c r="E517" s="19" t="str">
        <f>INDEX(domain_ref!N:N,MATCH(C517,domain_ref!M:M,0))</f>
        <v xml:space="preserve">אספקה יוצאת </v>
      </c>
      <c r="F517" s="76" t="str">
        <f>INDEX(domain_ref!N:N,MATCH(D517,domain_ref!M:M,0))</f>
        <v>יצירה ועדכון של גלי ליקוט</v>
      </c>
      <c r="G517" s="76" t="str">
        <f t="shared" si="33"/>
        <v xml:space="preserve">5. אספקה יוצאת </v>
      </c>
      <c r="H517" s="76" t="str">
        <f t="shared" si="34"/>
        <v>5.5. יצירה ועדכון של גלי ליקוט</v>
      </c>
    </row>
    <row r="518" spans="1:8" ht="30">
      <c r="A518" s="215" t="s">
        <v>1827</v>
      </c>
      <c r="B518" s="216" t="s">
        <v>900</v>
      </c>
      <c r="C518" s="1" t="str">
        <f t="shared" si="32"/>
        <v>5.</v>
      </c>
      <c r="D518" s="48" t="s">
        <v>1820</v>
      </c>
      <c r="E518" s="19" t="str">
        <f>INDEX(domain_ref!N:N,MATCH(C518,domain_ref!M:M,0))</f>
        <v xml:space="preserve">אספקה יוצאת </v>
      </c>
      <c r="F518" s="76" t="str">
        <f>INDEX(domain_ref!N:N,MATCH(D518,domain_ref!M:M,0))</f>
        <v>יצירה ועדכון של גלי ליקוט</v>
      </c>
      <c r="G518" s="76" t="str">
        <f t="shared" si="33"/>
        <v xml:space="preserve">5. אספקה יוצאת </v>
      </c>
      <c r="H518" s="76" t="str">
        <f t="shared" si="34"/>
        <v>5.5. יצירה ועדכון של גלי ליקוט</v>
      </c>
    </row>
    <row r="519" spans="1:8" ht="45">
      <c r="A519" s="215" t="s">
        <v>1828</v>
      </c>
      <c r="B519" s="216" t="s">
        <v>901</v>
      </c>
      <c r="C519" s="1" t="str">
        <f t="shared" si="32"/>
        <v>5.</v>
      </c>
      <c r="D519" s="48" t="s">
        <v>1820</v>
      </c>
      <c r="E519" s="19" t="str">
        <f>INDEX(domain_ref!N:N,MATCH(C519,domain_ref!M:M,0))</f>
        <v xml:space="preserve">אספקה יוצאת </v>
      </c>
      <c r="F519" s="76" t="str">
        <f>INDEX(domain_ref!N:N,MATCH(D519,domain_ref!M:M,0))</f>
        <v>יצירה ועדכון של גלי ליקוט</v>
      </c>
      <c r="G519" s="76" t="str">
        <f t="shared" si="33"/>
        <v xml:space="preserve">5. אספקה יוצאת </v>
      </c>
      <c r="H519" s="76" t="str">
        <f t="shared" si="34"/>
        <v>5.5. יצירה ועדכון של גלי ליקוט</v>
      </c>
    </row>
    <row r="520" spans="1:8" ht="30">
      <c r="A520" s="215" t="s">
        <v>1829</v>
      </c>
      <c r="B520" s="216" t="s">
        <v>902</v>
      </c>
      <c r="C520" s="1" t="str">
        <f t="shared" si="32"/>
        <v>5.</v>
      </c>
      <c r="D520" s="48" t="s">
        <v>1820</v>
      </c>
      <c r="E520" s="19" t="str">
        <f>INDEX(domain_ref!N:N,MATCH(C520,domain_ref!M:M,0))</f>
        <v xml:space="preserve">אספקה יוצאת </v>
      </c>
      <c r="F520" s="76" t="str">
        <f>INDEX(domain_ref!N:N,MATCH(D520,domain_ref!M:M,0))</f>
        <v>יצירה ועדכון של גלי ליקוט</v>
      </c>
      <c r="G520" s="76" t="str">
        <f t="shared" si="33"/>
        <v xml:space="preserve">5. אספקה יוצאת </v>
      </c>
      <c r="H520" s="76" t="str">
        <f t="shared" si="34"/>
        <v>5.5. יצירה ועדכון של גלי ליקוט</v>
      </c>
    </row>
    <row r="521" spans="1:8" ht="45">
      <c r="A521" s="215" t="s">
        <v>1830</v>
      </c>
      <c r="B521" s="216" t="s">
        <v>903</v>
      </c>
      <c r="C521" s="1" t="str">
        <f t="shared" si="32"/>
        <v>5.</v>
      </c>
      <c r="D521" s="48" t="s">
        <v>1820</v>
      </c>
      <c r="E521" s="19" t="str">
        <f>INDEX(domain_ref!N:N,MATCH(C521,domain_ref!M:M,0))</f>
        <v xml:space="preserve">אספקה יוצאת </v>
      </c>
      <c r="F521" s="76" t="str">
        <f>INDEX(domain_ref!N:N,MATCH(D521,domain_ref!M:M,0))</f>
        <v>יצירה ועדכון של גלי ליקוט</v>
      </c>
      <c r="G521" s="76" t="str">
        <f t="shared" si="33"/>
        <v xml:space="preserve">5. אספקה יוצאת </v>
      </c>
      <c r="H521" s="76" t="str">
        <f t="shared" si="34"/>
        <v>5.5. יצירה ועדכון של גלי ליקוט</v>
      </c>
    </row>
    <row r="522" spans="1:8" ht="15">
      <c r="A522" s="215" t="s">
        <v>1831</v>
      </c>
      <c r="B522" s="216" t="s">
        <v>904</v>
      </c>
      <c r="C522" s="1" t="str">
        <f t="shared" si="35" ref="C522:C585">LEFT(A522,2)</f>
        <v>5.</v>
      </c>
      <c r="D522" s="1" t="s">
        <v>1907</v>
      </c>
      <c r="E522" s="19" t="str">
        <f>INDEX(domain_ref!N:N,MATCH(C522,domain_ref!M:M,0))</f>
        <v xml:space="preserve">אספקה יוצאת </v>
      </c>
      <c r="F522" s="76" t="str">
        <f>INDEX(domain_ref!N:N,MATCH(D522,domain_ref!M:M,0))</f>
        <v>ליקוט</v>
      </c>
      <c r="G522" s="76" t="str">
        <f t="shared" si="33"/>
        <v xml:space="preserve">5. אספקה יוצאת </v>
      </c>
      <c r="H522" s="76" t="str">
        <f t="shared" si="34"/>
        <v>5.18. ליקוט</v>
      </c>
    </row>
    <row r="523" spans="1:8" ht="30">
      <c r="A523" s="215" t="s">
        <v>1832</v>
      </c>
      <c r="B523" s="216" t="s">
        <v>905</v>
      </c>
      <c r="C523" s="1" t="str">
        <f t="shared" si="35"/>
        <v>5.</v>
      </c>
      <c r="D523" s="1" t="s">
        <v>1907</v>
      </c>
      <c r="E523" s="19" t="str">
        <f>INDEX(domain_ref!N:N,MATCH(C523,domain_ref!M:M,0))</f>
        <v xml:space="preserve">אספקה יוצאת </v>
      </c>
      <c r="F523" s="76" t="str">
        <f>INDEX(domain_ref!N:N,MATCH(D523,domain_ref!M:M,0))</f>
        <v>ליקוט</v>
      </c>
      <c r="G523" s="76" t="str">
        <f t="shared" si="33"/>
        <v xml:space="preserve">5. אספקה יוצאת </v>
      </c>
      <c r="H523" s="76" t="str">
        <f t="shared" si="34"/>
        <v>5.18. ליקוט</v>
      </c>
    </row>
    <row r="524" spans="1:8" ht="45">
      <c r="A524" s="215" t="s">
        <v>1833</v>
      </c>
      <c r="B524" s="216" t="s">
        <v>906</v>
      </c>
      <c r="C524" s="1" t="str">
        <f t="shared" si="35"/>
        <v>5.</v>
      </c>
      <c r="D524" s="1" t="s">
        <v>1907</v>
      </c>
      <c r="E524" s="19" t="str">
        <f>INDEX(domain_ref!N:N,MATCH(C524,domain_ref!M:M,0))</f>
        <v xml:space="preserve">אספקה יוצאת </v>
      </c>
      <c r="F524" s="76" t="str">
        <f>INDEX(domain_ref!N:N,MATCH(D524,domain_ref!M:M,0))</f>
        <v>ליקוט</v>
      </c>
      <c r="G524" s="76" t="str">
        <f t="shared" si="33"/>
        <v xml:space="preserve">5. אספקה יוצאת </v>
      </c>
      <c r="H524" s="76" t="str">
        <f t="shared" si="34"/>
        <v>5.18. ליקוט</v>
      </c>
    </row>
    <row r="525" spans="1:8" ht="15">
      <c r="A525" s="215" t="s">
        <v>1834</v>
      </c>
      <c r="B525" s="216" t="s">
        <v>907</v>
      </c>
      <c r="C525" s="1" t="str">
        <f t="shared" si="35"/>
        <v>5.</v>
      </c>
      <c r="D525" s="1" t="s">
        <v>1907</v>
      </c>
      <c r="E525" s="19" t="str">
        <f>INDEX(domain_ref!N:N,MATCH(C525,domain_ref!M:M,0))</f>
        <v xml:space="preserve">אספקה יוצאת </v>
      </c>
      <c r="F525" s="76" t="str">
        <f>INDEX(domain_ref!N:N,MATCH(D525,domain_ref!M:M,0))</f>
        <v>ליקוט</v>
      </c>
      <c r="G525" s="76" t="str">
        <f t="shared" si="33"/>
        <v xml:space="preserve">5. אספקה יוצאת </v>
      </c>
      <c r="H525" s="76" t="str">
        <f t="shared" si="34"/>
        <v>5.18. ליקוט</v>
      </c>
    </row>
    <row r="526" spans="1:8" ht="60">
      <c r="A526" s="215" t="s">
        <v>1835</v>
      </c>
      <c r="B526" s="216" t="s">
        <v>908</v>
      </c>
      <c r="C526" s="1" t="str">
        <f t="shared" si="35"/>
        <v>5.</v>
      </c>
      <c r="D526" s="1" t="s">
        <v>1907</v>
      </c>
      <c r="E526" s="19" t="str">
        <f>INDEX(domain_ref!N:N,MATCH(C526,domain_ref!M:M,0))</f>
        <v xml:space="preserve">אספקה יוצאת </v>
      </c>
      <c r="F526" s="76" t="str">
        <f>INDEX(domain_ref!N:N,MATCH(D526,domain_ref!M:M,0))</f>
        <v>ליקוט</v>
      </c>
      <c r="G526" s="76" t="str">
        <f t="shared" si="33"/>
        <v xml:space="preserve">5. אספקה יוצאת </v>
      </c>
      <c r="H526" s="76" t="str">
        <f t="shared" si="34"/>
        <v>5.18. ליקוט</v>
      </c>
    </row>
    <row r="527" spans="1:8" ht="60">
      <c r="A527" s="215" t="s">
        <v>1836</v>
      </c>
      <c r="B527" s="216" t="s">
        <v>909</v>
      </c>
      <c r="C527" s="1" t="str">
        <f t="shared" si="35"/>
        <v>5.</v>
      </c>
      <c r="D527" s="1" t="s">
        <v>1907</v>
      </c>
      <c r="E527" s="19" t="str">
        <f>INDEX(domain_ref!N:N,MATCH(C527,domain_ref!M:M,0))</f>
        <v xml:space="preserve">אספקה יוצאת </v>
      </c>
      <c r="F527" s="76" t="str">
        <f>INDEX(domain_ref!N:N,MATCH(D527,domain_ref!M:M,0))</f>
        <v>ליקוט</v>
      </c>
      <c r="G527" s="76" t="str">
        <f t="shared" si="33"/>
        <v xml:space="preserve">5. אספקה יוצאת </v>
      </c>
      <c r="H527" s="76" t="str">
        <f t="shared" si="34"/>
        <v>5.18. ליקוט</v>
      </c>
    </row>
    <row r="528" spans="1:8" ht="15">
      <c r="A528" s="215" t="s">
        <v>1837</v>
      </c>
      <c r="B528" s="216" t="s">
        <v>910</v>
      </c>
      <c r="C528" s="1" t="str">
        <f t="shared" si="35"/>
        <v>5.</v>
      </c>
      <c r="D528" s="1" t="s">
        <v>1907</v>
      </c>
      <c r="E528" s="19" t="str">
        <f>INDEX(domain_ref!N:N,MATCH(C528,domain_ref!M:M,0))</f>
        <v xml:space="preserve">אספקה יוצאת </v>
      </c>
      <c r="F528" s="76" t="str">
        <f>INDEX(domain_ref!N:N,MATCH(D528,domain_ref!M:M,0))</f>
        <v>ליקוט</v>
      </c>
      <c r="G528" s="76" t="str">
        <f t="shared" si="33"/>
        <v xml:space="preserve">5. אספקה יוצאת </v>
      </c>
      <c r="H528" s="76" t="str">
        <f t="shared" si="34"/>
        <v>5.18. ליקוט</v>
      </c>
    </row>
    <row r="529" spans="1:8" ht="60">
      <c r="A529" s="215" t="s">
        <v>1838</v>
      </c>
      <c r="B529" s="216" t="s">
        <v>911</v>
      </c>
      <c r="C529" s="1" t="str">
        <f t="shared" si="35"/>
        <v>5.</v>
      </c>
      <c r="D529" s="1" t="s">
        <v>1907</v>
      </c>
      <c r="E529" s="19" t="str">
        <f>INDEX(domain_ref!N:N,MATCH(C529,domain_ref!M:M,0))</f>
        <v xml:space="preserve">אספקה יוצאת </v>
      </c>
      <c r="F529" s="76" t="str">
        <f>INDEX(domain_ref!N:N,MATCH(D529,domain_ref!M:M,0))</f>
        <v>ליקוט</v>
      </c>
      <c r="G529" s="76" t="str">
        <f t="shared" si="33"/>
        <v xml:space="preserve">5. אספקה יוצאת </v>
      </c>
      <c r="H529" s="76" t="str">
        <f t="shared" si="34"/>
        <v>5.18. ליקוט</v>
      </c>
    </row>
    <row r="530" spans="1:8" ht="30">
      <c r="A530" s="215" t="s">
        <v>1839</v>
      </c>
      <c r="B530" s="216" t="s">
        <v>912</v>
      </c>
      <c r="C530" s="1" t="str">
        <f t="shared" si="35"/>
        <v>5.</v>
      </c>
      <c r="D530" s="1" t="s">
        <v>1907</v>
      </c>
      <c r="E530" s="19" t="str">
        <f>INDEX(domain_ref!N:N,MATCH(C530,domain_ref!M:M,0))</f>
        <v xml:space="preserve">אספקה יוצאת </v>
      </c>
      <c r="F530" s="76" t="str">
        <f>INDEX(domain_ref!N:N,MATCH(D530,domain_ref!M:M,0))</f>
        <v>ליקוט</v>
      </c>
      <c r="G530" s="76" t="str">
        <f t="shared" si="33"/>
        <v xml:space="preserve">5. אספקה יוצאת </v>
      </c>
      <c r="H530" s="76" t="str">
        <f t="shared" si="34"/>
        <v>5.18. ליקוט</v>
      </c>
    </row>
    <row r="531" spans="1:8" ht="15">
      <c r="A531" s="215" t="s">
        <v>1840</v>
      </c>
      <c r="B531" s="216" t="s">
        <v>913</v>
      </c>
      <c r="C531" s="1" t="str">
        <f t="shared" si="35"/>
        <v>5.</v>
      </c>
      <c r="D531" s="1" t="s">
        <v>1907</v>
      </c>
      <c r="E531" s="19" t="str">
        <f>INDEX(domain_ref!N:N,MATCH(C531,domain_ref!M:M,0))</f>
        <v xml:space="preserve">אספקה יוצאת </v>
      </c>
      <c r="F531" s="76" t="str">
        <f>INDEX(domain_ref!N:N,MATCH(D531,domain_ref!M:M,0))</f>
        <v>ליקוט</v>
      </c>
      <c r="G531" s="76" t="str">
        <f t="shared" si="33"/>
        <v xml:space="preserve">5. אספקה יוצאת </v>
      </c>
      <c r="H531" s="76" t="str">
        <f t="shared" si="34"/>
        <v>5.18. ליקוט</v>
      </c>
    </row>
    <row r="532" spans="1:8" ht="75">
      <c r="A532" s="215" t="s">
        <v>1841</v>
      </c>
      <c r="B532" s="216" t="s">
        <v>914</v>
      </c>
      <c r="C532" s="1" t="str">
        <f t="shared" si="35"/>
        <v>5.</v>
      </c>
      <c r="D532" s="1" t="s">
        <v>1907</v>
      </c>
      <c r="E532" s="19" t="str">
        <f>INDEX(domain_ref!N:N,MATCH(C532,domain_ref!M:M,0))</f>
        <v xml:space="preserve">אספקה יוצאת </v>
      </c>
      <c r="F532" s="76" t="str">
        <f>INDEX(domain_ref!N:N,MATCH(D532,domain_ref!M:M,0))</f>
        <v>ליקוט</v>
      </c>
      <c r="G532" s="76" t="str">
        <f t="shared" si="33"/>
        <v xml:space="preserve">5. אספקה יוצאת </v>
      </c>
      <c r="H532" s="76" t="str">
        <f t="shared" si="34"/>
        <v>5.18. ליקוט</v>
      </c>
    </row>
    <row r="533" spans="1:8" ht="30">
      <c r="A533" s="215" t="s">
        <v>1842</v>
      </c>
      <c r="B533" s="216" t="s">
        <v>915</v>
      </c>
      <c r="C533" s="1" t="str">
        <f t="shared" si="35"/>
        <v>5.</v>
      </c>
      <c r="D533" s="1" t="s">
        <v>1907</v>
      </c>
      <c r="E533" s="19" t="str">
        <f>INDEX(domain_ref!N:N,MATCH(C533,domain_ref!M:M,0))</f>
        <v xml:space="preserve">אספקה יוצאת </v>
      </c>
      <c r="F533" s="76" t="str">
        <f>INDEX(domain_ref!N:N,MATCH(D533,domain_ref!M:M,0))</f>
        <v>ליקוט</v>
      </c>
      <c r="G533" s="76" t="str">
        <f t="shared" si="33"/>
        <v xml:space="preserve">5. אספקה יוצאת </v>
      </c>
      <c r="H533" s="76" t="str">
        <f t="shared" si="34"/>
        <v>5.18. ליקוט</v>
      </c>
    </row>
    <row r="534" spans="1:8" ht="60">
      <c r="A534" s="215" t="s">
        <v>1843</v>
      </c>
      <c r="B534" s="216" t="s">
        <v>916</v>
      </c>
      <c r="C534" s="1" t="str">
        <f t="shared" si="35"/>
        <v>5.</v>
      </c>
      <c r="D534" s="1" t="s">
        <v>1907</v>
      </c>
      <c r="E534" s="19" t="str">
        <f>INDEX(domain_ref!N:N,MATCH(C534,domain_ref!M:M,0))</f>
        <v xml:space="preserve">אספקה יוצאת </v>
      </c>
      <c r="F534" s="76" t="str">
        <f>INDEX(domain_ref!N:N,MATCH(D534,domain_ref!M:M,0))</f>
        <v>ליקוט</v>
      </c>
      <c r="G534" s="76" t="str">
        <f t="shared" si="33"/>
        <v xml:space="preserve">5. אספקה יוצאת </v>
      </c>
      <c r="H534" s="76" t="str">
        <f t="shared" si="34"/>
        <v>5.18. ליקוט</v>
      </c>
    </row>
    <row r="535" spans="1:8" ht="30">
      <c r="A535" s="215" t="s">
        <v>1844</v>
      </c>
      <c r="B535" s="216" t="s">
        <v>917</v>
      </c>
      <c r="C535" s="1" t="str">
        <f t="shared" si="35"/>
        <v>5.</v>
      </c>
      <c r="D535" s="1" t="s">
        <v>1907</v>
      </c>
      <c r="E535" s="19" t="str">
        <f>INDEX(domain_ref!N:N,MATCH(C535,domain_ref!M:M,0))</f>
        <v xml:space="preserve">אספקה יוצאת </v>
      </c>
      <c r="F535" s="76" t="str">
        <f>INDEX(domain_ref!N:N,MATCH(D535,domain_ref!M:M,0))</f>
        <v>ליקוט</v>
      </c>
      <c r="G535" s="76" t="str">
        <f t="shared" si="33"/>
        <v xml:space="preserve">5. אספקה יוצאת </v>
      </c>
      <c r="H535" s="76" t="str">
        <f t="shared" si="34"/>
        <v>5.18. ליקוט</v>
      </c>
    </row>
    <row r="536" spans="1:8" ht="45">
      <c r="A536" s="215" t="s">
        <v>1845</v>
      </c>
      <c r="B536" s="216" t="s">
        <v>918</v>
      </c>
      <c r="C536" s="1" t="str">
        <f t="shared" si="35"/>
        <v>5.</v>
      </c>
      <c r="D536" s="1" t="s">
        <v>1907</v>
      </c>
      <c r="E536" s="19" t="str">
        <f>INDEX(domain_ref!N:N,MATCH(C536,domain_ref!M:M,0))</f>
        <v xml:space="preserve">אספקה יוצאת </v>
      </c>
      <c r="F536" s="76" t="str">
        <f>INDEX(domain_ref!N:N,MATCH(D536,domain_ref!M:M,0))</f>
        <v>ליקוט</v>
      </c>
      <c r="G536" s="76" t="str">
        <f t="shared" si="33"/>
        <v xml:space="preserve">5. אספקה יוצאת </v>
      </c>
      <c r="H536" s="76" t="str">
        <f t="shared" si="34"/>
        <v>5.18. ליקוט</v>
      </c>
    </row>
    <row r="537" spans="1:8" ht="60">
      <c r="A537" s="215" t="s">
        <v>1846</v>
      </c>
      <c r="B537" s="216" t="s">
        <v>919</v>
      </c>
      <c r="C537" s="1" t="str">
        <f t="shared" si="35"/>
        <v>5.</v>
      </c>
      <c r="D537" s="1" t="s">
        <v>1907</v>
      </c>
      <c r="E537" s="19" t="str">
        <f>INDEX(domain_ref!N:N,MATCH(C537,domain_ref!M:M,0))</f>
        <v xml:space="preserve">אספקה יוצאת </v>
      </c>
      <c r="F537" s="76" t="str">
        <f>INDEX(domain_ref!N:N,MATCH(D537,domain_ref!M:M,0))</f>
        <v>ליקוט</v>
      </c>
      <c r="G537" s="76" t="str">
        <f t="shared" si="33"/>
        <v xml:space="preserve">5. אספקה יוצאת </v>
      </c>
      <c r="H537" s="76" t="str">
        <f t="shared" si="34"/>
        <v>5.18. ליקוט</v>
      </c>
    </row>
    <row r="538" spans="1:8" ht="15">
      <c r="A538" s="215" t="s">
        <v>1847</v>
      </c>
      <c r="B538" s="216" t="s">
        <v>920</v>
      </c>
      <c r="C538" s="1" t="str">
        <f t="shared" si="35"/>
        <v>5.</v>
      </c>
      <c r="D538" s="1" t="s">
        <v>1907</v>
      </c>
      <c r="E538" s="19" t="str">
        <f>INDEX(domain_ref!N:N,MATCH(C538,domain_ref!M:M,0))</f>
        <v xml:space="preserve">אספקה יוצאת </v>
      </c>
      <c r="F538" s="76" t="str">
        <f>INDEX(domain_ref!N:N,MATCH(D538,domain_ref!M:M,0))</f>
        <v>ליקוט</v>
      </c>
      <c r="G538" s="76" t="str">
        <f t="shared" si="33"/>
        <v xml:space="preserve">5. אספקה יוצאת </v>
      </c>
      <c r="H538" s="76" t="str">
        <f t="shared" si="34"/>
        <v>5.18. ליקוט</v>
      </c>
    </row>
    <row r="539" spans="1:8" ht="60">
      <c r="A539" s="215" t="s">
        <v>1848</v>
      </c>
      <c r="B539" s="216" t="s">
        <v>921</v>
      </c>
      <c r="C539" s="1" t="str">
        <f t="shared" si="35"/>
        <v>5.</v>
      </c>
      <c r="D539" s="1" t="s">
        <v>1907</v>
      </c>
      <c r="E539" s="19" t="str">
        <f>INDEX(domain_ref!N:N,MATCH(C539,domain_ref!M:M,0))</f>
        <v xml:space="preserve">אספקה יוצאת </v>
      </c>
      <c r="F539" s="76" t="str">
        <f>INDEX(domain_ref!N:N,MATCH(D539,domain_ref!M:M,0))</f>
        <v>ליקוט</v>
      </c>
      <c r="G539" s="76" t="str">
        <f t="shared" si="33"/>
        <v xml:space="preserve">5. אספקה יוצאת </v>
      </c>
      <c r="H539" s="76" t="str">
        <f t="shared" si="34"/>
        <v>5.18. ליקוט</v>
      </c>
    </row>
    <row r="540" spans="1:8" ht="15">
      <c r="A540" s="215" t="s">
        <v>1849</v>
      </c>
      <c r="B540" s="216" t="s">
        <v>922</v>
      </c>
      <c r="C540" s="1" t="str">
        <f t="shared" si="35"/>
        <v>5.</v>
      </c>
      <c r="D540" s="1" t="s">
        <v>1907</v>
      </c>
      <c r="E540" s="19" t="str">
        <f>INDEX(domain_ref!N:N,MATCH(C540,domain_ref!M:M,0))</f>
        <v xml:space="preserve">אספקה יוצאת </v>
      </c>
      <c r="F540" s="76" t="str">
        <f>INDEX(domain_ref!N:N,MATCH(D540,domain_ref!M:M,0))</f>
        <v>ליקוט</v>
      </c>
      <c r="G540" s="76" t="str">
        <f t="shared" si="33"/>
        <v xml:space="preserve">5. אספקה יוצאת </v>
      </c>
      <c r="H540" s="76" t="str">
        <f t="shared" si="34"/>
        <v>5.18. ליקוט</v>
      </c>
    </row>
    <row r="541" spans="1:8" ht="45">
      <c r="A541" s="215" t="s">
        <v>1850</v>
      </c>
      <c r="B541" s="216" t="s">
        <v>923</v>
      </c>
      <c r="C541" s="1" t="str">
        <f t="shared" si="35"/>
        <v>5.</v>
      </c>
      <c r="D541" s="1" t="s">
        <v>1907</v>
      </c>
      <c r="E541" s="19" t="str">
        <f>INDEX(domain_ref!N:N,MATCH(C541,domain_ref!M:M,0))</f>
        <v xml:space="preserve">אספקה יוצאת </v>
      </c>
      <c r="F541" s="76" t="str">
        <f>INDEX(domain_ref!N:N,MATCH(D541,domain_ref!M:M,0))</f>
        <v>ליקוט</v>
      </c>
      <c r="G541" s="76" t="str">
        <f t="shared" si="33"/>
        <v xml:space="preserve">5. אספקה יוצאת </v>
      </c>
      <c r="H541" s="76" t="str">
        <f t="shared" si="34"/>
        <v>5.18. ליקוט</v>
      </c>
    </row>
    <row r="542" spans="1:8" ht="30">
      <c r="A542" s="215" t="s">
        <v>1851</v>
      </c>
      <c r="B542" s="216" t="s">
        <v>924</v>
      </c>
      <c r="C542" s="1" t="str">
        <f t="shared" si="35"/>
        <v>5.</v>
      </c>
      <c r="D542" s="1" t="s">
        <v>1907</v>
      </c>
      <c r="E542" s="19" t="str">
        <f>INDEX(domain_ref!N:N,MATCH(C542,domain_ref!M:M,0))</f>
        <v xml:space="preserve">אספקה יוצאת </v>
      </c>
      <c r="F542" s="76" t="str">
        <f>INDEX(domain_ref!N:N,MATCH(D542,domain_ref!M:M,0))</f>
        <v>ליקוט</v>
      </c>
      <c r="G542" s="76" t="str">
        <f t="shared" si="33"/>
        <v xml:space="preserve">5. אספקה יוצאת </v>
      </c>
      <c r="H542" s="76" t="str">
        <f t="shared" si="34"/>
        <v>5.18. ליקוט</v>
      </c>
    </row>
    <row r="543" spans="1:8" ht="30">
      <c r="A543" s="215" t="s">
        <v>1852</v>
      </c>
      <c r="B543" s="216" t="s">
        <v>925</v>
      </c>
      <c r="C543" s="1" t="str">
        <f t="shared" si="35"/>
        <v>5.</v>
      </c>
      <c r="D543" s="1" t="s">
        <v>1907</v>
      </c>
      <c r="E543" s="19" t="str">
        <f>INDEX(domain_ref!N:N,MATCH(C543,domain_ref!M:M,0))</f>
        <v xml:space="preserve">אספקה יוצאת </v>
      </c>
      <c r="F543" s="76" t="str">
        <f>INDEX(domain_ref!N:N,MATCH(D543,domain_ref!M:M,0))</f>
        <v>ליקוט</v>
      </c>
      <c r="G543" s="76" t="str">
        <f t="shared" si="33"/>
        <v xml:space="preserve">5. אספקה יוצאת </v>
      </c>
      <c r="H543" s="76" t="str">
        <f t="shared" si="34"/>
        <v>5.18. ליקוט</v>
      </c>
    </row>
    <row r="544" spans="1:8" ht="30">
      <c r="A544" s="215" t="s">
        <v>1853</v>
      </c>
      <c r="B544" s="216" t="s">
        <v>926</v>
      </c>
      <c r="C544" s="1" t="str">
        <f t="shared" si="35"/>
        <v>5.</v>
      </c>
      <c r="D544" s="1" t="s">
        <v>1907</v>
      </c>
      <c r="E544" s="19" t="str">
        <f>INDEX(domain_ref!N:N,MATCH(C544,domain_ref!M:M,0))</f>
        <v xml:space="preserve">אספקה יוצאת </v>
      </c>
      <c r="F544" s="76" t="str">
        <f>INDEX(domain_ref!N:N,MATCH(D544,domain_ref!M:M,0))</f>
        <v>ליקוט</v>
      </c>
      <c r="G544" s="76" t="str">
        <f t="shared" si="33"/>
        <v xml:space="preserve">5. אספקה יוצאת </v>
      </c>
      <c r="H544" s="76" t="str">
        <f t="shared" si="34"/>
        <v>5.18. ליקוט</v>
      </c>
    </row>
    <row r="545" spans="1:8" ht="15">
      <c r="A545" s="215" t="s">
        <v>1854</v>
      </c>
      <c r="B545" s="216" t="s">
        <v>927</v>
      </c>
      <c r="C545" s="1" t="str">
        <f t="shared" si="35"/>
        <v>5.</v>
      </c>
      <c r="D545" s="1" t="s">
        <v>1907</v>
      </c>
      <c r="E545" s="19" t="str">
        <f>INDEX(domain_ref!N:N,MATCH(C545,domain_ref!M:M,0))</f>
        <v xml:space="preserve">אספקה יוצאת </v>
      </c>
      <c r="F545" s="76" t="str">
        <f>INDEX(domain_ref!N:N,MATCH(D545,domain_ref!M:M,0))</f>
        <v>ליקוט</v>
      </c>
      <c r="G545" s="76" t="str">
        <f t="shared" si="33"/>
        <v xml:space="preserve">5. אספקה יוצאת </v>
      </c>
      <c r="H545" s="76" t="str">
        <f t="shared" si="34"/>
        <v>5.18. ליקוט</v>
      </c>
    </row>
    <row r="546" spans="1:8" ht="15">
      <c r="A546" s="215" t="s">
        <v>1855</v>
      </c>
      <c r="B546" s="216" t="s">
        <v>928</v>
      </c>
      <c r="C546" s="1" t="str">
        <f t="shared" si="35"/>
        <v>5.</v>
      </c>
      <c r="D546" s="1" t="s">
        <v>1907</v>
      </c>
      <c r="E546" s="19" t="str">
        <f>INDEX(domain_ref!N:N,MATCH(C546,domain_ref!M:M,0))</f>
        <v xml:space="preserve">אספקה יוצאת </v>
      </c>
      <c r="F546" s="76" t="str">
        <f>INDEX(domain_ref!N:N,MATCH(D546,domain_ref!M:M,0))</f>
        <v>ליקוט</v>
      </c>
      <c r="G546" s="76" t="str">
        <f t="shared" si="33"/>
        <v xml:space="preserve">5. אספקה יוצאת </v>
      </c>
      <c r="H546" s="76" t="str">
        <f t="shared" si="34"/>
        <v>5.18. ליקוט</v>
      </c>
    </row>
    <row r="547" spans="1:8" ht="60">
      <c r="A547" s="215" t="s">
        <v>1856</v>
      </c>
      <c r="B547" s="216" t="s">
        <v>929</v>
      </c>
      <c r="C547" s="1" t="str">
        <f t="shared" si="35"/>
        <v>5.</v>
      </c>
      <c r="D547" s="1" t="s">
        <v>1907</v>
      </c>
      <c r="E547" s="19" t="str">
        <f>INDEX(domain_ref!N:N,MATCH(C547,domain_ref!M:M,0))</f>
        <v xml:space="preserve">אספקה יוצאת </v>
      </c>
      <c r="F547" s="76" t="str">
        <f>INDEX(domain_ref!N:N,MATCH(D547,domain_ref!M:M,0))</f>
        <v>ליקוט</v>
      </c>
      <c r="G547" s="76" t="str">
        <f t="shared" si="33"/>
        <v xml:space="preserve">5. אספקה יוצאת </v>
      </c>
      <c r="H547" s="76" t="str">
        <f t="shared" si="34"/>
        <v>5.18. ליקוט</v>
      </c>
    </row>
    <row r="548" spans="1:8" ht="30">
      <c r="A548" s="215" t="s">
        <v>1857</v>
      </c>
      <c r="B548" s="216" t="s">
        <v>930</v>
      </c>
      <c r="C548" s="1" t="str">
        <f t="shared" si="35"/>
        <v>5.</v>
      </c>
      <c r="D548" s="1" t="s">
        <v>1907</v>
      </c>
      <c r="E548" s="19" t="str">
        <f>INDEX(domain_ref!N:N,MATCH(C548,domain_ref!M:M,0))</f>
        <v xml:space="preserve">אספקה יוצאת </v>
      </c>
      <c r="F548" s="76" t="str">
        <f>INDEX(domain_ref!N:N,MATCH(D548,domain_ref!M:M,0))</f>
        <v>ליקוט</v>
      </c>
      <c r="G548" s="76" t="str">
        <f t="shared" si="33"/>
        <v xml:space="preserve">5. אספקה יוצאת </v>
      </c>
      <c r="H548" s="76" t="str">
        <f t="shared" si="34"/>
        <v>5.18. ליקוט</v>
      </c>
    </row>
    <row r="549" spans="1:8" ht="15">
      <c r="A549" s="215" t="s">
        <v>1858</v>
      </c>
      <c r="B549" s="216" t="s">
        <v>931</v>
      </c>
      <c r="C549" s="1" t="str">
        <f t="shared" si="35"/>
        <v>5.</v>
      </c>
      <c r="D549" s="1" t="s">
        <v>1907</v>
      </c>
      <c r="E549" s="19" t="str">
        <f>INDEX(domain_ref!N:N,MATCH(C549,domain_ref!M:M,0))</f>
        <v xml:space="preserve">אספקה יוצאת </v>
      </c>
      <c r="F549" s="76" t="str">
        <f>INDEX(domain_ref!N:N,MATCH(D549,domain_ref!M:M,0))</f>
        <v>ליקוט</v>
      </c>
      <c r="G549" s="76" t="str">
        <f t="shared" si="33"/>
        <v xml:space="preserve">5. אספקה יוצאת </v>
      </c>
      <c r="H549" s="76" t="str">
        <f t="shared" si="34"/>
        <v>5.18. ליקוט</v>
      </c>
    </row>
    <row r="550" spans="1:8" ht="15">
      <c r="A550" s="215" t="s">
        <v>1859</v>
      </c>
      <c r="B550" s="216" t="s">
        <v>932</v>
      </c>
      <c r="C550" s="1" t="str">
        <f t="shared" si="35"/>
        <v>5.</v>
      </c>
      <c r="D550" s="1" t="s">
        <v>1907</v>
      </c>
      <c r="E550" s="19" t="str">
        <f>INDEX(domain_ref!N:N,MATCH(C550,domain_ref!M:M,0))</f>
        <v xml:space="preserve">אספקה יוצאת </v>
      </c>
      <c r="F550" s="76" t="str">
        <f>INDEX(domain_ref!N:N,MATCH(D550,domain_ref!M:M,0))</f>
        <v>ליקוט</v>
      </c>
      <c r="G550" s="76" t="str">
        <f t="shared" si="33"/>
        <v xml:space="preserve">5. אספקה יוצאת </v>
      </c>
      <c r="H550" s="76" t="str">
        <f t="shared" si="34"/>
        <v>5.18. ליקוט</v>
      </c>
    </row>
    <row r="551" spans="1:8" ht="15">
      <c r="A551" s="215" t="s">
        <v>1860</v>
      </c>
      <c r="B551" s="216" t="s">
        <v>933</v>
      </c>
      <c r="C551" s="1" t="str">
        <f t="shared" si="35"/>
        <v>5.</v>
      </c>
      <c r="D551" s="1" t="s">
        <v>1907</v>
      </c>
      <c r="E551" s="19" t="str">
        <f>INDEX(domain_ref!N:N,MATCH(C551,domain_ref!M:M,0))</f>
        <v xml:space="preserve">אספקה יוצאת </v>
      </c>
      <c r="F551" s="76" t="str">
        <f>INDEX(domain_ref!N:N,MATCH(D551,domain_ref!M:M,0))</f>
        <v>ליקוט</v>
      </c>
      <c r="G551" s="76" t="str">
        <f t="shared" si="33"/>
        <v xml:space="preserve">5. אספקה יוצאת </v>
      </c>
      <c r="H551" s="76" t="str">
        <f t="shared" si="34"/>
        <v>5.18. ליקוט</v>
      </c>
    </row>
    <row r="552" spans="1:8" ht="15">
      <c r="A552" s="215" t="s">
        <v>1861</v>
      </c>
      <c r="B552" s="216" t="s">
        <v>934</v>
      </c>
      <c r="C552" s="1" t="str">
        <f t="shared" si="35"/>
        <v>5.</v>
      </c>
      <c r="D552" s="1" t="s">
        <v>1907</v>
      </c>
      <c r="E552" s="19" t="str">
        <f>INDEX(domain_ref!N:N,MATCH(C552,domain_ref!M:M,0))</f>
        <v xml:space="preserve">אספקה יוצאת </v>
      </c>
      <c r="F552" s="76" t="str">
        <f>INDEX(domain_ref!N:N,MATCH(D552,domain_ref!M:M,0))</f>
        <v>ליקוט</v>
      </c>
      <c r="G552" s="76" t="str">
        <f t="shared" si="33"/>
        <v xml:space="preserve">5. אספקה יוצאת </v>
      </c>
      <c r="H552" s="76" t="str">
        <f t="shared" si="34"/>
        <v>5.18. ליקוט</v>
      </c>
    </row>
    <row r="553" spans="1:8" ht="15">
      <c r="A553" s="215" t="s">
        <v>1862</v>
      </c>
      <c r="B553" s="216" t="s">
        <v>935</v>
      </c>
      <c r="C553" s="1" t="str">
        <f t="shared" si="35"/>
        <v>5.</v>
      </c>
      <c r="D553" s="1" t="s">
        <v>1907</v>
      </c>
      <c r="E553" s="19" t="str">
        <f>INDEX(domain_ref!N:N,MATCH(C553,domain_ref!M:M,0))</f>
        <v xml:space="preserve">אספקה יוצאת </v>
      </c>
      <c r="F553" s="76" t="str">
        <f>INDEX(domain_ref!N:N,MATCH(D553,domain_ref!M:M,0))</f>
        <v>ליקוט</v>
      </c>
      <c r="G553" s="76" t="str">
        <f t="shared" si="33"/>
        <v xml:space="preserve">5. אספקה יוצאת </v>
      </c>
      <c r="H553" s="76" t="str">
        <f t="shared" si="34"/>
        <v>5.18. ליקוט</v>
      </c>
    </row>
    <row r="554" spans="1:8" ht="30">
      <c r="A554" s="215" t="s">
        <v>1863</v>
      </c>
      <c r="B554" s="216" t="s">
        <v>936</v>
      </c>
      <c r="C554" s="1" t="str">
        <f t="shared" si="35"/>
        <v>5.</v>
      </c>
      <c r="D554" s="1" t="s">
        <v>1907</v>
      </c>
      <c r="E554" s="19" t="str">
        <f>INDEX(domain_ref!N:N,MATCH(C554,domain_ref!M:M,0))</f>
        <v xml:space="preserve">אספקה יוצאת </v>
      </c>
      <c r="F554" s="76" t="str">
        <f>INDEX(domain_ref!N:N,MATCH(D554,domain_ref!M:M,0))</f>
        <v>ליקוט</v>
      </c>
      <c r="G554" s="76" t="str">
        <f t="shared" si="33"/>
        <v xml:space="preserve">5. אספקה יוצאת </v>
      </c>
      <c r="H554" s="76" t="str">
        <f t="shared" si="34"/>
        <v>5.18. ליקוט</v>
      </c>
    </row>
    <row r="555" spans="1:8" ht="30">
      <c r="A555" s="215" t="s">
        <v>1864</v>
      </c>
      <c r="B555" s="216" t="s">
        <v>937</v>
      </c>
      <c r="C555" s="1" t="str">
        <f t="shared" si="35"/>
        <v>5.</v>
      </c>
      <c r="D555" s="1" t="s">
        <v>1907</v>
      </c>
      <c r="E555" s="19" t="str">
        <f>INDEX(domain_ref!N:N,MATCH(C555,domain_ref!M:M,0))</f>
        <v xml:space="preserve">אספקה יוצאת </v>
      </c>
      <c r="F555" s="76" t="str">
        <f>INDEX(domain_ref!N:N,MATCH(D555,domain_ref!M:M,0))</f>
        <v>ליקוט</v>
      </c>
      <c r="G555" s="76" t="str">
        <f t="shared" si="33"/>
        <v xml:space="preserve">5. אספקה יוצאת </v>
      </c>
      <c r="H555" s="76" t="str">
        <f t="shared" si="34"/>
        <v>5.18. ליקוט</v>
      </c>
    </row>
    <row r="556" spans="1:8" ht="60">
      <c r="A556" s="215" t="s">
        <v>1865</v>
      </c>
      <c r="B556" s="216" t="s">
        <v>938</v>
      </c>
      <c r="C556" s="1" t="str">
        <f t="shared" si="35"/>
        <v>5.</v>
      </c>
      <c r="D556" s="1" t="s">
        <v>1907</v>
      </c>
      <c r="E556" s="19" t="str">
        <f>INDEX(domain_ref!N:N,MATCH(C556,domain_ref!M:M,0))</f>
        <v xml:space="preserve">אספקה יוצאת </v>
      </c>
      <c r="F556" s="76" t="str">
        <f>INDEX(domain_ref!N:N,MATCH(D556,domain_ref!M:M,0))</f>
        <v>ליקוט</v>
      </c>
      <c r="G556" s="76" t="str">
        <f t="shared" si="33"/>
        <v xml:space="preserve">5. אספקה יוצאת </v>
      </c>
      <c r="H556" s="76" t="str">
        <f t="shared" si="34"/>
        <v>5.18. ליקוט</v>
      </c>
    </row>
    <row r="557" spans="1:8" ht="105">
      <c r="A557" s="215" t="s">
        <v>1866</v>
      </c>
      <c r="B557" s="216" t="s">
        <v>939</v>
      </c>
      <c r="C557" s="1" t="str">
        <f t="shared" si="35"/>
        <v>5.</v>
      </c>
      <c r="D557" s="1" t="s">
        <v>1907</v>
      </c>
      <c r="E557" s="19" t="str">
        <f>INDEX(domain_ref!N:N,MATCH(C557,domain_ref!M:M,0))</f>
        <v xml:space="preserve">אספקה יוצאת </v>
      </c>
      <c r="F557" s="76" t="str">
        <f>INDEX(domain_ref!N:N,MATCH(D557,domain_ref!M:M,0))</f>
        <v>ליקוט</v>
      </c>
      <c r="G557" s="76" t="str">
        <f t="shared" si="33"/>
        <v xml:space="preserve">5. אספקה יוצאת </v>
      </c>
      <c r="H557" s="76" t="str">
        <f t="shared" si="34"/>
        <v>5.18. ליקוט</v>
      </c>
    </row>
    <row r="558" spans="1:8" ht="15">
      <c r="A558" s="215" t="s">
        <v>1867</v>
      </c>
      <c r="B558" s="216" t="s">
        <v>940</v>
      </c>
      <c r="C558" s="1" t="str">
        <f t="shared" si="35"/>
        <v>5.</v>
      </c>
      <c r="D558" s="1" t="s">
        <v>1907</v>
      </c>
      <c r="E558" s="19" t="str">
        <f>INDEX(domain_ref!N:N,MATCH(C558,domain_ref!M:M,0))</f>
        <v xml:space="preserve">אספקה יוצאת </v>
      </c>
      <c r="F558" s="76" t="str">
        <f>INDEX(domain_ref!N:N,MATCH(D558,domain_ref!M:M,0))</f>
        <v>ליקוט</v>
      </c>
      <c r="G558" s="76" t="str">
        <f t="shared" si="33"/>
        <v xml:space="preserve">5. אספקה יוצאת </v>
      </c>
      <c r="H558" s="76" t="str">
        <f t="shared" si="34"/>
        <v>5.18. ליקוט</v>
      </c>
    </row>
    <row r="559" spans="1:8" ht="30">
      <c r="A559" s="215" t="s">
        <v>1868</v>
      </c>
      <c r="B559" s="216" t="s">
        <v>941</v>
      </c>
      <c r="C559" s="1" t="str">
        <f t="shared" si="35"/>
        <v>5.</v>
      </c>
      <c r="D559" s="1" t="s">
        <v>1907</v>
      </c>
      <c r="E559" s="19" t="str">
        <f>INDEX(domain_ref!N:N,MATCH(C559,domain_ref!M:M,0))</f>
        <v xml:space="preserve">אספקה יוצאת </v>
      </c>
      <c r="F559" s="76" t="str">
        <f>INDEX(domain_ref!N:N,MATCH(D559,domain_ref!M:M,0))</f>
        <v>ליקוט</v>
      </c>
      <c r="G559" s="76" t="str">
        <f t="shared" si="33"/>
        <v xml:space="preserve">5. אספקה יוצאת </v>
      </c>
      <c r="H559" s="76" t="str">
        <f t="shared" si="34"/>
        <v>5.18. ליקוט</v>
      </c>
    </row>
    <row r="560" spans="1:8" ht="15">
      <c r="A560" s="215" t="s">
        <v>1869</v>
      </c>
      <c r="B560" s="216" t="s">
        <v>942</v>
      </c>
      <c r="C560" s="1" t="str">
        <f t="shared" si="35"/>
        <v>5.</v>
      </c>
      <c r="D560" s="1" t="s">
        <v>1907</v>
      </c>
      <c r="E560" s="19" t="str">
        <f>INDEX(domain_ref!N:N,MATCH(C560,domain_ref!M:M,0))</f>
        <v xml:space="preserve">אספקה יוצאת </v>
      </c>
      <c r="F560" s="76" t="str">
        <f>INDEX(domain_ref!N:N,MATCH(D560,domain_ref!M:M,0))</f>
        <v>ליקוט</v>
      </c>
      <c r="G560" s="76" t="str">
        <f t="shared" si="33"/>
        <v xml:space="preserve">5. אספקה יוצאת </v>
      </c>
      <c r="H560" s="76" t="str">
        <f t="shared" si="34"/>
        <v>5.18. ליקוט</v>
      </c>
    </row>
    <row r="561" spans="1:8" ht="15">
      <c r="A561" s="215" t="s">
        <v>1870</v>
      </c>
      <c r="B561" s="216" t="s">
        <v>943</v>
      </c>
      <c r="C561" s="1" t="str">
        <f t="shared" si="35"/>
        <v>5.</v>
      </c>
      <c r="D561" s="1" t="s">
        <v>1907</v>
      </c>
      <c r="E561" s="19" t="str">
        <f>INDEX(domain_ref!N:N,MATCH(C561,domain_ref!M:M,0))</f>
        <v xml:space="preserve">אספקה יוצאת </v>
      </c>
      <c r="F561" s="76" t="str">
        <f>INDEX(domain_ref!N:N,MATCH(D561,domain_ref!M:M,0))</f>
        <v>ליקוט</v>
      </c>
      <c r="G561" s="76" t="str">
        <f t="shared" si="33"/>
        <v xml:space="preserve">5. אספקה יוצאת </v>
      </c>
      <c r="H561" s="76" t="str">
        <f t="shared" si="34"/>
        <v>5.18. ליקוט</v>
      </c>
    </row>
    <row r="562" spans="1:8" ht="30">
      <c r="A562" s="215" t="s">
        <v>1871</v>
      </c>
      <c r="B562" s="216" t="s">
        <v>944</v>
      </c>
      <c r="C562" s="1" t="str">
        <f t="shared" si="35"/>
        <v>5.</v>
      </c>
      <c r="D562" s="1" t="s">
        <v>1907</v>
      </c>
      <c r="E562" s="19" t="str">
        <f>INDEX(domain_ref!N:N,MATCH(C562,domain_ref!M:M,0))</f>
        <v xml:space="preserve">אספקה יוצאת </v>
      </c>
      <c r="F562" s="76" t="str">
        <f>INDEX(domain_ref!N:N,MATCH(D562,domain_ref!M:M,0))</f>
        <v>ליקוט</v>
      </c>
      <c r="G562" s="76" t="str">
        <f t="shared" si="33"/>
        <v xml:space="preserve">5. אספקה יוצאת </v>
      </c>
      <c r="H562" s="76" t="str">
        <f t="shared" si="34"/>
        <v>5.18. ליקוט</v>
      </c>
    </row>
    <row r="563" spans="1:8" ht="30">
      <c r="A563" s="215" t="s">
        <v>1872</v>
      </c>
      <c r="B563" s="216" t="s">
        <v>945</v>
      </c>
      <c r="C563" s="1" t="str">
        <f t="shared" si="35"/>
        <v>5.</v>
      </c>
      <c r="D563" s="1" t="s">
        <v>1907</v>
      </c>
      <c r="E563" s="19" t="str">
        <f>INDEX(domain_ref!N:N,MATCH(C563,domain_ref!M:M,0))</f>
        <v xml:space="preserve">אספקה יוצאת </v>
      </c>
      <c r="F563" s="76" t="str">
        <f>INDEX(domain_ref!N:N,MATCH(D563,domain_ref!M:M,0))</f>
        <v>ליקוט</v>
      </c>
      <c r="G563" s="76" t="str">
        <f t="shared" si="33"/>
        <v xml:space="preserve">5. אספקה יוצאת </v>
      </c>
      <c r="H563" s="76" t="str">
        <f t="shared" si="34"/>
        <v>5.18. ליקוט</v>
      </c>
    </row>
    <row r="564" spans="1:8" ht="60">
      <c r="A564" s="215" t="s">
        <v>1873</v>
      </c>
      <c r="B564" s="216" t="s">
        <v>946</v>
      </c>
      <c r="C564" s="1" t="str">
        <f t="shared" si="35"/>
        <v>5.</v>
      </c>
      <c r="D564" s="1" t="s">
        <v>1907</v>
      </c>
      <c r="E564" s="19" t="str">
        <f>INDEX(domain_ref!N:N,MATCH(C564,domain_ref!M:M,0))</f>
        <v xml:space="preserve">אספקה יוצאת </v>
      </c>
      <c r="F564" s="76" t="str">
        <f>INDEX(domain_ref!N:N,MATCH(D564,domain_ref!M:M,0))</f>
        <v>ליקוט</v>
      </c>
      <c r="G564" s="76" t="str">
        <f t="shared" si="33"/>
        <v xml:space="preserve">5. אספקה יוצאת </v>
      </c>
      <c r="H564" s="76" t="str">
        <f t="shared" si="34"/>
        <v>5.18. ליקוט</v>
      </c>
    </row>
    <row r="565" spans="1:8" ht="45">
      <c r="A565" s="215" t="s">
        <v>1874</v>
      </c>
      <c r="B565" s="216" t="s">
        <v>947</v>
      </c>
      <c r="C565" s="1" t="str">
        <f t="shared" si="35"/>
        <v>5.</v>
      </c>
      <c r="D565" s="1" t="s">
        <v>1907</v>
      </c>
      <c r="E565" s="19" t="str">
        <f>INDEX(domain_ref!N:N,MATCH(C565,domain_ref!M:M,0))</f>
        <v xml:space="preserve">אספקה יוצאת </v>
      </c>
      <c r="F565" s="76" t="str">
        <f>INDEX(domain_ref!N:N,MATCH(D565,domain_ref!M:M,0))</f>
        <v>ליקוט</v>
      </c>
      <c r="G565" s="76" t="str">
        <f t="shared" si="33"/>
        <v xml:space="preserve">5. אספקה יוצאת </v>
      </c>
      <c r="H565" s="76" t="str">
        <f t="shared" si="34"/>
        <v>5.18. ליקוט</v>
      </c>
    </row>
    <row r="566" spans="1:8" ht="60">
      <c r="A566" s="215" t="s">
        <v>1875</v>
      </c>
      <c r="B566" s="216" t="s">
        <v>948</v>
      </c>
      <c r="C566" s="1" t="str">
        <f t="shared" si="35"/>
        <v>5.</v>
      </c>
      <c r="D566" s="1" t="s">
        <v>1907</v>
      </c>
      <c r="E566" s="19" t="str">
        <f>INDEX(domain_ref!N:N,MATCH(C566,domain_ref!M:M,0))</f>
        <v xml:space="preserve">אספקה יוצאת </v>
      </c>
      <c r="F566" s="76" t="str">
        <f>INDEX(domain_ref!N:N,MATCH(D566,domain_ref!M:M,0))</f>
        <v>ליקוט</v>
      </c>
      <c r="G566" s="76" t="str">
        <f t="shared" si="33"/>
        <v xml:space="preserve">5. אספקה יוצאת </v>
      </c>
      <c r="H566" s="76" t="str">
        <f t="shared" si="34"/>
        <v>5.18. ליקוט</v>
      </c>
    </row>
    <row r="567" spans="1:8" ht="15">
      <c r="A567" s="215" t="s">
        <v>1876</v>
      </c>
      <c r="B567" s="216" t="s">
        <v>949</v>
      </c>
      <c r="C567" s="1" t="str">
        <f t="shared" si="35"/>
        <v>5.</v>
      </c>
      <c r="D567" s="1" t="s">
        <v>1907</v>
      </c>
      <c r="E567" s="19" t="str">
        <f>INDEX(domain_ref!N:N,MATCH(C567,domain_ref!M:M,0))</f>
        <v xml:space="preserve">אספקה יוצאת </v>
      </c>
      <c r="F567" s="76" t="str">
        <f>INDEX(domain_ref!N:N,MATCH(D567,domain_ref!M:M,0))</f>
        <v>ליקוט</v>
      </c>
      <c r="G567" s="76" t="str">
        <f t="shared" si="33"/>
        <v xml:space="preserve">5. אספקה יוצאת </v>
      </c>
      <c r="H567" s="76" t="str">
        <f t="shared" si="34"/>
        <v>5.18. ליקוט</v>
      </c>
    </row>
    <row r="568" spans="1:8" ht="30">
      <c r="A568" s="215" t="s">
        <v>1877</v>
      </c>
      <c r="B568" s="216" t="s">
        <v>950</v>
      </c>
      <c r="C568" s="1" t="str">
        <f t="shared" si="35"/>
        <v>5.</v>
      </c>
      <c r="D568" s="1" t="s">
        <v>1907</v>
      </c>
      <c r="E568" s="19" t="str">
        <f>INDEX(domain_ref!N:N,MATCH(C568,domain_ref!M:M,0))</f>
        <v xml:space="preserve">אספקה יוצאת </v>
      </c>
      <c r="F568" s="76" t="str">
        <f>INDEX(domain_ref!N:N,MATCH(D568,domain_ref!M:M,0))</f>
        <v>ליקוט</v>
      </c>
      <c r="G568" s="76" t="str">
        <f t="shared" si="33"/>
        <v xml:space="preserve">5. אספקה יוצאת </v>
      </c>
      <c r="H568" s="76" t="str">
        <f t="shared" si="34"/>
        <v>5.18. ליקוט</v>
      </c>
    </row>
    <row r="569" spans="1:8" ht="60">
      <c r="A569" s="215" t="s">
        <v>1878</v>
      </c>
      <c r="B569" s="216" t="s">
        <v>951</v>
      </c>
      <c r="C569" s="1" t="str">
        <f t="shared" si="35"/>
        <v>5.</v>
      </c>
      <c r="D569" s="1" t="s">
        <v>1907</v>
      </c>
      <c r="E569" s="19" t="str">
        <f>INDEX(domain_ref!N:N,MATCH(C569,domain_ref!M:M,0))</f>
        <v xml:space="preserve">אספקה יוצאת </v>
      </c>
      <c r="F569" s="76" t="str">
        <f>INDEX(domain_ref!N:N,MATCH(D569,domain_ref!M:M,0))</f>
        <v>ליקוט</v>
      </c>
      <c r="G569" s="76" t="str">
        <f t="shared" si="33"/>
        <v xml:space="preserve">5. אספקה יוצאת </v>
      </c>
      <c r="H569" s="76" t="str">
        <f t="shared" si="34"/>
        <v>5.18. ליקוט</v>
      </c>
    </row>
    <row r="570" spans="1:8" ht="60">
      <c r="A570" s="215" t="s">
        <v>1879</v>
      </c>
      <c r="B570" s="216" t="s">
        <v>952</v>
      </c>
      <c r="C570" s="1" t="str">
        <f t="shared" si="35"/>
        <v>5.</v>
      </c>
      <c r="D570" s="1" t="s">
        <v>1907</v>
      </c>
      <c r="E570" s="19" t="str">
        <f>INDEX(domain_ref!N:N,MATCH(C570,domain_ref!M:M,0))</f>
        <v xml:space="preserve">אספקה יוצאת </v>
      </c>
      <c r="F570" s="76" t="str">
        <f>INDEX(domain_ref!N:N,MATCH(D570,domain_ref!M:M,0))</f>
        <v>ליקוט</v>
      </c>
      <c r="G570" s="76" t="str">
        <f t="shared" si="33"/>
        <v xml:space="preserve">5. אספקה יוצאת </v>
      </c>
      <c r="H570" s="76" t="str">
        <f t="shared" si="34"/>
        <v>5.18. ליקוט</v>
      </c>
    </row>
    <row r="571" spans="1:8" ht="15">
      <c r="A571" s="215" t="s">
        <v>1880</v>
      </c>
      <c r="B571" s="216" t="s">
        <v>953</v>
      </c>
      <c r="C571" s="1" t="str">
        <f t="shared" si="35"/>
        <v>5.</v>
      </c>
      <c r="D571" s="1" t="s">
        <v>1907</v>
      </c>
      <c r="E571" s="19" t="str">
        <f>INDEX(domain_ref!N:N,MATCH(C571,domain_ref!M:M,0))</f>
        <v xml:space="preserve">אספקה יוצאת </v>
      </c>
      <c r="F571" s="76" t="str">
        <f>INDEX(domain_ref!N:N,MATCH(D571,domain_ref!M:M,0))</f>
        <v>ליקוט</v>
      </c>
      <c r="G571" s="76" t="str">
        <f t="shared" si="33"/>
        <v xml:space="preserve">5. אספקה יוצאת </v>
      </c>
      <c r="H571" s="76" t="str">
        <f t="shared" si="34"/>
        <v>5.18. ליקוט</v>
      </c>
    </row>
    <row r="572" spans="1:8" ht="90">
      <c r="A572" s="215" t="s">
        <v>1881</v>
      </c>
      <c r="B572" s="216" t="s">
        <v>954</v>
      </c>
      <c r="C572" s="1" t="str">
        <f t="shared" si="35"/>
        <v>5.</v>
      </c>
      <c r="D572" s="1" t="s">
        <v>1907</v>
      </c>
      <c r="E572" s="19" t="str">
        <f>INDEX(domain_ref!N:N,MATCH(C572,domain_ref!M:M,0))</f>
        <v xml:space="preserve">אספקה יוצאת </v>
      </c>
      <c r="F572" s="76" t="str">
        <f>INDEX(domain_ref!N:N,MATCH(D572,domain_ref!M:M,0))</f>
        <v>ליקוט</v>
      </c>
      <c r="G572" s="76" t="str">
        <f t="shared" si="33"/>
        <v xml:space="preserve">5. אספקה יוצאת </v>
      </c>
      <c r="H572" s="76" t="str">
        <f t="shared" si="34"/>
        <v>5.18. ליקוט</v>
      </c>
    </row>
    <row r="573" spans="1:8" ht="15">
      <c r="A573" s="215" t="s">
        <v>1882</v>
      </c>
      <c r="B573" s="216" t="s">
        <v>955</v>
      </c>
      <c r="C573" s="1" t="str">
        <f t="shared" si="35"/>
        <v>5.</v>
      </c>
      <c r="D573" s="1" t="s">
        <v>1907</v>
      </c>
      <c r="E573" s="19" t="str">
        <f>INDEX(domain_ref!N:N,MATCH(C573,domain_ref!M:M,0))</f>
        <v xml:space="preserve">אספקה יוצאת </v>
      </c>
      <c r="F573" s="76" t="str">
        <f>INDEX(domain_ref!N:N,MATCH(D573,domain_ref!M:M,0))</f>
        <v>ליקוט</v>
      </c>
      <c r="G573" s="76" t="str">
        <f t="shared" si="33"/>
        <v xml:space="preserve">5. אספקה יוצאת </v>
      </c>
      <c r="H573" s="76" t="str">
        <f t="shared" si="34"/>
        <v>5.18. ליקוט</v>
      </c>
    </row>
    <row r="574" spans="1:8" ht="105">
      <c r="A574" s="215" t="s">
        <v>1883</v>
      </c>
      <c r="B574" s="216" t="s">
        <v>956</v>
      </c>
      <c r="C574" s="1" t="str">
        <f t="shared" si="35"/>
        <v>5.</v>
      </c>
      <c r="D574" s="1" t="s">
        <v>1907</v>
      </c>
      <c r="E574" s="19" t="str">
        <f>INDEX(domain_ref!N:N,MATCH(C574,domain_ref!M:M,0))</f>
        <v xml:space="preserve">אספקה יוצאת </v>
      </c>
      <c r="F574" s="76" t="str">
        <f>INDEX(domain_ref!N:N,MATCH(D574,domain_ref!M:M,0))</f>
        <v>ליקוט</v>
      </c>
      <c r="G574" s="76" t="str">
        <f t="shared" si="33"/>
        <v xml:space="preserve">5. אספקה יוצאת </v>
      </c>
      <c r="H574" s="76" t="str">
        <f t="shared" si="34"/>
        <v>5.18. ליקוט</v>
      </c>
    </row>
    <row r="575" spans="1:8" ht="60">
      <c r="A575" s="215" t="s">
        <v>1884</v>
      </c>
      <c r="B575" s="216" t="s">
        <v>957</v>
      </c>
      <c r="C575" s="1" t="str">
        <f t="shared" si="35"/>
        <v>5.</v>
      </c>
      <c r="D575" s="1" t="s">
        <v>1907</v>
      </c>
      <c r="E575" s="19" t="str">
        <f>INDEX(domain_ref!N:N,MATCH(C575,domain_ref!M:M,0))</f>
        <v xml:space="preserve">אספקה יוצאת </v>
      </c>
      <c r="F575" s="76" t="str">
        <f>INDEX(domain_ref!N:N,MATCH(D575,domain_ref!M:M,0))</f>
        <v>ליקוט</v>
      </c>
      <c r="G575" s="76" t="str">
        <f t="shared" si="33"/>
        <v xml:space="preserve">5. אספקה יוצאת </v>
      </c>
      <c r="H575" s="76" t="str">
        <f t="shared" si="34"/>
        <v>5.18. ליקוט</v>
      </c>
    </row>
    <row r="576" spans="1:8" ht="15">
      <c r="A576" s="215" t="s">
        <v>1885</v>
      </c>
      <c r="B576" s="216" t="s">
        <v>958</v>
      </c>
      <c r="C576" s="1" t="str">
        <f t="shared" si="35"/>
        <v>5.</v>
      </c>
      <c r="D576" s="1" t="s">
        <v>1907</v>
      </c>
      <c r="E576" s="19" t="str">
        <f>INDEX(domain_ref!N:N,MATCH(C576,domain_ref!M:M,0))</f>
        <v xml:space="preserve">אספקה יוצאת </v>
      </c>
      <c r="F576" s="76" t="str">
        <f>INDEX(domain_ref!N:N,MATCH(D576,domain_ref!M:M,0))</f>
        <v>ליקוט</v>
      </c>
      <c r="G576" s="76" t="str">
        <f t="shared" si="33"/>
        <v xml:space="preserve">5. אספקה יוצאת </v>
      </c>
      <c r="H576" s="76" t="str">
        <f t="shared" si="34"/>
        <v>5.18. ליקוט</v>
      </c>
    </row>
    <row r="577" spans="1:8" ht="60">
      <c r="A577" s="215" t="s">
        <v>1886</v>
      </c>
      <c r="B577" s="216" t="s">
        <v>959</v>
      </c>
      <c r="C577" s="1" t="str">
        <f t="shared" si="35"/>
        <v>5.</v>
      </c>
      <c r="D577" s="1" t="s">
        <v>1907</v>
      </c>
      <c r="E577" s="19" t="str">
        <f>INDEX(domain_ref!N:N,MATCH(C577,domain_ref!M:M,0))</f>
        <v xml:space="preserve">אספקה יוצאת </v>
      </c>
      <c r="F577" s="76" t="str">
        <f>INDEX(domain_ref!N:N,MATCH(D577,domain_ref!M:M,0))</f>
        <v>ליקוט</v>
      </c>
      <c r="G577" s="76" t="str">
        <f t="shared" si="33"/>
        <v xml:space="preserve">5. אספקה יוצאת </v>
      </c>
      <c r="H577" s="76" t="str">
        <f t="shared" si="34"/>
        <v>5.18. ליקוט</v>
      </c>
    </row>
    <row r="578" spans="1:8" ht="15">
      <c r="A578" s="215" t="s">
        <v>1887</v>
      </c>
      <c r="B578" s="216" t="s">
        <v>960</v>
      </c>
      <c r="C578" s="1" t="str">
        <f t="shared" si="35"/>
        <v>5.</v>
      </c>
      <c r="D578" s="1" t="s">
        <v>1907</v>
      </c>
      <c r="E578" s="19" t="str">
        <f>INDEX(domain_ref!N:N,MATCH(C578,domain_ref!M:M,0))</f>
        <v xml:space="preserve">אספקה יוצאת </v>
      </c>
      <c r="F578" s="76" t="str">
        <f>INDEX(domain_ref!N:N,MATCH(D578,domain_ref!M:M,0))</f>
        <v>ליקוט</v>
      </c>
      <c r="G578" s="76" t="str">
        <f t="shared" si="33"/>
        <v xml:space="preserve">5. אספקה יוצאת </v>
      </c>
      <c r="H578" s="76" t="str">
        <f t="shared" si="34"/>
        <v>5.18. ליקוט</v>
      </c>
    </row>
    <row r="579" spans="1:8" ht="60">
      <c r="A579" s="215" t="s">
        <v>1888</v>
      </c>
      <c r="B579" s="216" t="s">
        <v>961</v>
      </c>
      <c r="C579" s="1" t="str">
        <f t="shared" si="35"/>
        <v>5.</v>
      </c>
      <c r="D579" s="1" t="s">
        <v>1907</v>
      </c>
      <c r="E579" s="19" t="str">
        <f>INDEX(domain_ref!N:N,MATCH(C579,domain_ref!M:M,0))</f>
        <v xml:space="preserve">אספקה יוצאת </v>
      </c>
      <c r="F579" s="76" t="str">
        <f>INDEX(domain_ref!N:N,MATCH(D579,domain_ref!M:M,0))</f>
        <v>ליקוט</v>
      </c>
      <c r="G579" s="76" t="str">
        <f t="shared" si="36" ref="G579:G642">C579&amp;" "&amp;E579</f>
        <v xml:space="preserve">5. אספקה יוצאת </v>
      </c>
      <c r="H579" s="76" t="str">
        <f t="shared" si="37" ref="H579:H642">D579&amp;" "&amp;F579</f>
        <v>5.18. ליקוט</v>
      </c>
    </row>
    <row r="580" spans="1:8" ht="30">
      <c r="A580" s="215" t="s">
        <v>1889</v>
      </c>
      <c r="B580" s="216" t="s">
        <v>962</v>
      </c>
      <c r="C580" s="1" t="str">
        <f t="shared" si="35"/>
        <v>5.</v>
      </c>
      <c r="D580" s="1" t="s">
        <v>1907</v>
      </c>
      <c r="E580" s="19" t="str">
        <f>INDEX(domain_ref!N:N,MATCH(C580,domain_ref!M:M,0))</f>
        <v xml:space="preserve">אספקה יוצאת </v>
      </c>
      <c r="F580" s="76" t="str">
        <f>INDEX(domain_ref!N:N,MATCH(D580,domain_ref!M:M,0))</f>
        <v>ליקוט</v>
      </c>
      <c r="G580" s="76" t="str">
        <f t="shared" si="36"/>
        <v xml:space="preserve">5. אספקה יוצאת </v>
      </c>
      <c r="H580" s="76" t="str">
        <f t="shared" si="37"/>
        <v>5.18. ליקוט</v>
      </c>
    </row>
    <row r="581" spans="1:8" ht="90">
      <c r="A581" s="215" t="s">
        <v>1890</v>
      </c>
      <c r="B581" s="216" t="s">
        <v>963</v>
      </c>
      <c r="C581" s="1" t="str">
        <f t="shared" si="35"/>
        <v>5.</v>
      </c>
      <c r="D581" s="1" t="s">
        <v>1907</v>
      </c>
      <c r="E581" s="19" t="str">
        <f>INDEX(domain_ref!N:N,MATCH(C581,domain_ref!M:M,0))</f>
        <v xml:space="preserve">אספקה יוצאת </v>
      </c>
      <c r="F581" s="76" t="str">
        <f>INDEX(domain_ref!N:N,MATCH(D581,domain_ref!M:M,0))</f>
        <v>ליקוט</v>
      </c>
      <c r="G581" s="76" t="str">
        <f t="shared" si="36"/>
        <v xml:space="preserve">5. אספקה יוצאת </v>
      </c>
      <c r="H581" s="76" t="str">
        <f t="shared" si="37"/>
        <v>5.18. ליקוט</v>
      </c>
    </row>
    <row r="582" spans="1:8" ht="30">
      <c r="A582" s="215" t="s">
        <v>1891</v>
      </c>
      <c r="B582" s="216" t="s">
        <v>964</v>
      </c>
      <c r="C582" s="1" t="str">
        <f t="shared" si="35"/>
        <v>5.</v>
      </c>
      <c r="D582" s="1" t="s">
        <v>1907</v>
      </c>
      <c r="E582" s="19" t="str">
        <f>INDEX(domain_ref!N:N,MATCH(C582,domain_ref!M:M,0))</f>
        <v xml:space="preserve">אספקה יוצאת </v>
      </c>
      <c r="F582" s="76" t="str">
        <f>INDEX(domain_ref!N:N,MATCH(D582,domain_ref!M:M,0))</f>
        <v>ליקוט</v>
      </c>
      <c r="G582" s="76" t="str">
        <f t="shared" si="36"/>
        <v xml:space="preserve">5. אספקה יוצאת </v>
      </c>
      <c r="H582" s="76" t="str">
        <f t="shared" si="37"/>
        <v>5.18. ליקוט</v>
      </c>
    </row>
    <row r="583" spans="1:8" ht="30">
      <c r="A583" s="215" t="s">
        <v>1892</v>
      </c>
      <c r="B583" s="216" t="s">
        <v>965</v>
      </c>
      <c r="C583" s="1" t="str">
        <f t="shared" si="35"/>
        <v>5.</v>
      </c>
      <c r="D583" s="1" t="s">
        <v>1907</v>
      </c>
      <c r="E583" s="19" t="str">
        <f>INDEX(domain_ref!N:N,MATCH(C583,domain_ref!M:M,0))</f>
        <v xml:space="preserve">אספקה יוצאת </v>
      </c>
      <c r="F583" s="76" t="str">
        <f>INDEX(domain_ref!N:N,MATCH(D583,domain_ref!M:M,0))</f>
        <v>ליקוט</v>
      </c>
      <c r="G583" s="76" t="str">
        <f t="shared" si="36"/>
        <v xml:space="preserve">5. אספקה יוצאת </v>
      </c>
      <c r="H583" s="76" t="str">
        <f t="shared" si="37"/>
        <v>5.18. ליקוט</v>
      </c>
    </row>
    <row r="584" spans="1:8" ht="75">
      <c r="A584" s="215" t="s">
        <v>1893</v>
      </c>
      <c r="B584" s="216" t="s">
        <v>966</v>
      </c>
      <c r="C584" s="1" t="str">
        <f t="shared" si="35"/>
        <v>5.</v>
      </c>
      <c r="D584" s="1" t="s">
        <v>1907</v>
      </c>
      <c r="E584" s="19" t="str">
        <f>INDEX(domain_ref!N:N,MATCH(C584,domain_ref!M:M,0))</f>
        <v xml:space="preserve">אספקה יוצאת </v>
      </c>
      <c r="F584" s="76" t="str">
        <f>INDEX(domain_ref!N:N,MATCH(D584,domain_ref!M:M,0))</f>
        <v>ליקוט</v>
      </c>
      <c r="G584" s="76" t="str">
        <f t="shared" si="36"/>
        <v xml:space="preserve">5. אספקה יוצאת </v>
      </c>
      <c r="H584" s="76" t="str">
        <f t="shared" si="37"/>
        <v>5.18. ליקוט</v>
      </c>
    </row>
    <row r="585" spans="1:8" ht="150">
      <c r="A585" s="215" t="s">
        <v>1894</v>
      </c>
      <c r="B585" s="216" t="s">
        <v>967</v>
      </c>
      <c r="C585" s="1" t="str">
        <f t="shared" si="35"/>
        <v>5.</v>
      </c>
      <c r="D585" s="1" t="s">
        <v>1907</v>
      </c>
      <c r="E585" s="19" t="str">
        <f>INDEX(domain_ref!N:N,MATCH(C585,domain_ref!M:M,0))</f>
        <v xml:space="preserve">אספקה יוצאת </v>
      </c>
      <c r="F585" s="76" t="str">
        <f>INDEX(domain_ref!N:N,MATCH(D585,domain_ref!M:M,0))</f>
        <v>ליקוט</v>
      </c>
      <c r="G585" s="76" t="str">
        <f t="shared" si="36"/>
        <v xml:space="preserve">5. אספקה יוצאת </v>
      </c>
      <c r="H585" s="76" t="str">
        <f t="shared" si="37"/>
        <v>5.18. ליקוט</v>
      </c>
    </row>
    <row r="586" spans="1:8" ht="60">
      <c r="A586" s="215" t="s">
        <v>1895</v>
      </c>
      <c r="B586" s="216" t="s">
        <v>968</v>
      </c>
      <c r="C586" s="1" t="str">
        <f t="shared" si="38" ref="C586:C649">LEFT(A586,2)</f>
        <v>5.</v>
      </c>
      <c r="D586" s="1" t="s">
        <v>1907</v>
      </c>
      <c r="E586" s="19" t="str">
        <f>INDEX(domain_ref!N:N,MATCH(C586,domain_ref!M:M,0))</f>
        <v xml:space="preserve">אספקה יוצאת </v>
      </c>
      <c r="F586" s="76" t="str">
        <f>INDEX(domain_ref!N:N,MATCH(D586,domain_ref!M:M,0))</f>
        <v>ליקוט</v>
      </c>
      <c r="G586" s="76" t="str">
        <f t="shared" si="36"/>
        <v xml:space="preserve">5. אספקה יוצאת </v>
      </c>
      <c r="H586" s="76" t="str">
        <f t="shared" si="37"/>
        <v>5.18. ליקוט</v>
      </c>
    </row>
    <row r="587" spans="1:8" ht="75">
      <c r="A587" s="215" t="s">
        <v>1896</v>
      </c>
      <c r="B587" s="216" t="s">
        <v>969</v>
      </c>
      <c r="C587" s="1" t="str">
        <f t="shared" si="38"/>
        <v>5.</v>
      </c>
      <c r="D587" s="1" t="s">
        <v>1907</v>
      </c>
      <c r="E587" s="19" t="str">
        <f>INDEX(domain_ref!N:N,MATCH(C587,domain_ref!M:M,0))</f>
        <v xml:space="preserve">אספקה יוצאת </v>
      </c>
      <c r="F587" s="76" t="str">
        <f>INDEX(domain_ref!N:N,MATCH(D587,domain_ref!M:M,0))</f>
        <v>ליקוט</v>
      </c>
      <c r="G587" s="76" t="str">
        <f t="shared" si="36"/>
        <v xml:space="preserve">5. אספקה יוצאת </v>
      </c>
      <c r="H587" s="76" t="str">
        <f t="shared" si="37"/>
        <v>5.18. ליקוט</v>
      </c>
    </row>
    <row r="588" spans="1:8" ht="15">
      <c r="A588" s="215" t="s">
        <v>1897</v>
      </c>
      <c r="B588" s="216" t="s">
        <v>970</v>
      </c>
      <c r="C588" s="1" t="str">
        <f t="shared" si="38"/>
        <v>5.</v>
      </c>
      <c r="D588" s="1" t="s">
        <v>1907</v>
      </c>
      <c r="E588" s="19" t="str">
        <f>INDEX(domain_ref!N:N,MATCH(C588,domain_ref!M:M,0))</f>
        <v xml:space="preserve">אספקה יוצאת </v>
      </c>
      <c r="F588" s="76" t="str">
        <f>INDEX(domain_ref!N:N,MATCH(D588,domain_ref!M:M,0))</f>
        <v>ליקוט</v>
      </c>
      <c r="G588" s="76" t="str">
        <f t="shared" si="36"/>
        <v xml:space="preserve">5. אספקה יוצאת </v>
      </c>
      <c r="H588" s="76" t="str">
        <f t="shared" si="37"/>
        <v>5.18. ליקוט</v>
      </c>
    </row>
    <row r="589" spans="1:8" ht="45">
      <c r="A589" s="215" t="s">
        <v>1898</v>
      </c>
      <c r="B589" s="216" t="s">
        <v>971</v>
      </c>
      <c r="C589" s="1" t="str">
        <f t="shared" si="38"/>
        <v>5.</v>
      </c>
      <c r="D589" s="1" t="s">
        <v>2013</v>
      </c>
      <c r="E589" s="19" t="str">
        <f>INDEX(domain_ref!N:N,MATCH(C589,domain_ref!M:M,0))</f>
        <v xml:space="preserve">אספקה יוצאת </v>
      </c>
      <c r="F589" s="76" t="str">
        <f>INDEX(domain_ref!N:N,MATCH(D589,domain_ref!M:M,0))</f>
        <v>שינוע לרציף הכנה להעמסה</v>
      </c>
      <c r="G589" s="76" t="str">
        <f t="shared" si="36"/>
        <v xml:space="preserve">5. אספקה יוצאת </v>
      </c>
      <c r="H589" s="76" t="str">
        <f t="shared" si="37"/>
        <v>5.19. שינוע לרציף הכנה להעמסה</v>
      </c>
    </row>
    <row r="590" spans="1:8" ht="30">
      <c r="A590" s="215" t="s">
        <v>1899</v>
      </c>
      <c r="B590" s="216" t="s">
        <v>972</v>
      </c>
      <c r="C590" s="1" t="str">
        <f t="shared" si="38"/>
        <v>5.</v>
      </c>
      <c r="D590" s="1" t="s">
        <v>2013</v>
      </c>
      <c r="E590" s="19" t="str">
        <f>INDEX(domain_ref!N:N,MATCH(C590,domain_ref!M:M,0))</f>
        <v xml:space="preserve">אספקה יוצאת </v>
      </c>
      <c r="F590" s="76" t="str">
        <f>INDEX(domain_ref!N:N,MATCH(D590,domain_ref!M:M,0))</f>
        <v>שינוע לרציף הכנה להעמסה</v>
      </c>
      <c r="G590" s="76" t="str">
        <f t="shared" si="36"/>
        <v xml:space="preserve">5. אספקה יוצאת </v>
      </c>
      <c r="H590" s="76" t="str">
        <f t="shared" si="37"/>
        <v>5.19. שינוע לרציף הכנה להעמסה</v>
      </c>
    </row>
    <row r="591" spans="1:8" ht="60">
      <c r="A591" s="215" t="s">
        <v>1900</v>
      </c>
      <c r="B591" s="216" t="s">
        <v>973</v>
      </c>
      <c r="C591" s="1" t="str">
        <f t="shared" si="38"/>
        <v>5.</v>
      </c>
      <c r="D591" s="1" t="s">
        <v>2013</v>
      </c>
      <c r="E591" s="19" t="str">
        <f>INDEX(domain_ref!N:N,MATCH(C591,domain_ref!M:M,0))</f>
        <v xml:space="preserve">אספקה יוצאת </v>
      </c>
      <c r="F591" s="76" t="str">
        <f>INDEX(domain_ref!N:N,MATCH(D591,domain_ref!M:M,0))</f>
        <v>שינוע לרציף הכנה להעמסה</v>
      </c>
      <c r="G591" s="76" t="str">
        <f t="shared" si="36"/>
        <v xml:space="preserve">5. אספקה יוצאת </v>
      </c>
      <c r="H591" s="76" t="str">
        <f t="shared" si="37"/>
        <v>5.19. שינוע לרציף הכנה להעמסה</v>
      </c>
    </row>
    <row r="592" spans="1:8" ht="30">
      <c r="A592" s="215" t="s">
        <v>1901</v>
      </c>
      <c r="B592" s="216" t="s">
        <v>974</v>
      </c>
      <c r="C592" s="1" t="str">
        <f t="shared" si="38"/>
        <v>5.</v>
      </c>
      <c r="D592" s="1" t="s">
        <v>2013</v>
      </c>
      <c r="E592" s="19" t="str">
        <f>INDEX(domain_ref!N:N,MATCH(C592,domain_ref!M:M,0))</f>
        <v xml:space="preserve">אספקה יוצאת </v>
      </c>
      <c r="F592" s="76" t="str">
        <f>INDEX(domain_ref!N:N,MATCH(D592,domain_ref!M:M,0))</f>
        <v>שינוע לרציף הכנה להעמסה</v>
      </c>
      <c r="G592" s="76" t="str">
        <f t="shared" si="36"/>
        <v xml:space="preserve">5. אספקה יוצאת </v>
      </c>
      <c r="H592" s="76" t="str">
        <f t="shared" si="37"/>
        <v>5.19. שינוע לרציף הכנה להעמסה</v>
      </c>
    </row>
    <row r="593" spans="1:8" ht="75">
      <c r="A593" s="215" t="s">
        <v>1902</v>
      </c>
      <c r="B593" s="216" t="s">
        <v>975</v>
      </c>
      <c r="C593" s="1" t="str">
        <f t="shared" si="38"/>
        <v>5.</v>
      </c>
      <c r="D593" s="1" t="s">
        <v>2013</v>
      </c>
      <c r="E593" s="19" t="str">
        <f>INDEX(domain_ref!N:N,MATCH(C593,domain_ref!M:M,0))</f>
        <v xml:space="preserve">אספקה יוצאת </v>
      </c>
      <c r="F593" s="76" t="str">
        <f>INDEX(domain_ref!N:N,MATCH(D593,domain_ref!M:M,0))</f>
        <v>שינוע לרציף הכנה להעמסה</v>
      </c>
      <c r="G593" s="76" t="str">
        <f t="shared" si="36"/>
        <v xml:space="preserve">5. אספקה יוצאת </v>
      </c>
      <c r="H593" s="76" t="str">
        <f t="shared" si="37"/>
        <v>5.19. שינוע לרציף הכנה להעמסה</v>
      </c>
    </row>
    <row r="594" spans="1:8" ht="45">
      <c r="A594" s="215" t="s">
        <v>1903</v>
      </c>
      <c r="B594" s="216" t="s">
        <v>976</v>
      </c>
      <c r="C594" s="1" t="str">
        <f t="shared" si="38"/>
        <v>5.</v>
      </c>
      <c r="D594" s="1" t="s">
        <v>2013</v>
      </c>
      <c r="E594" s="19" t="str">
        <f>INDEX(domain_ref!N:N,MATCH(C594,domain_ref!M:M,0))</f>
        <v xml:space="preserve">אספקה יוצאת </v>
      </c>
      <c r="F594" s="76" t="str">
        <f>INDEX(domain_ref!N:N,MATCH(D594,domain_ref!M:M,0))</f>
        <v>שינוע לרציף הכנה להעמסה</v>
      </c>
      <c r="G594" s="76" t="str">
        <f t="shared" si="36"/>
        <v xml:space="preserve">5. אספקה יוצאת </v>
      </c>
      <c r="H594" s="76" t="str">
        <f t="shared" si="37"/>
        <v>5.19. שינוע לרציף הכנה להעמסה</v>
      </c>
    </row>
    <row r="595" spans="1:8" ht="30">
      <c r="A595" s="215" t="s">
        <v>1904</v>
      </c>
      <c r="B595" s="216" t="s">
        <v>977</v>
      </c>
      <c r="C595" s="1" t="str">
        <f t="shared" si="38"/>
        <v>5.</v>
      </c>
      <c r="D595" s="1" t="s">
        <v>2013</v>
      </c>
      <c r="E595" s="19" t="str">
        <f>INDEX(domain_ref!N:N,MATCH(C595,domain_ref!M:M,0))</f>
        <v xml:space="preserve">אספקה יוצאת </v>
      </c>
      <c r="F595" s="76" t="str">
        <f>INDEX(domain_ref!N:N,MATCH(D595,domain_ref!M:M,0))</f>
        <v>שינוע לרציף הכנה להעמסה</v>
      </c>
      <c r="G595" s="76" t="str">
        <f t="shared" si="36"/>
        <v xml:space="preserve">5. אספקה יוצאת </v>
      </c>
      <c r="H595" s="76" t="str">
        <f t="shared" si="37"/>
        <v>5.19. שינוע לרציף הכנה להעמסה</v>
      </c>
    </row>
    <row r="596" spans="1:8" ht="45">
      <c r="A596" s="215" t="s">
        <v>1905</v>
      </c>
      <c r="B596" s="216" t="s">
        <v>978</v>
      </c>
      <c r="C596" s="1" t="str">
        <f t="shared" si="38"/>
        <v>5.</v>
      </c>
      <c r="D596" s="1" t="s">
        <v>2013</v>
      </c>
      <c r="E596" s="19" t="str">
        <f>INDEX(domain_ref!N:N,MATCH(C596,domain_ref!M:M,0))</f>
        <v xml:space="preserve">אספקה יוצאת </v>
      </c>
      <c r="F596" s="76" t="str">
        <f>INDEX(domain_ref!N:N,MATCH(D596,domain_ref!M:M,0))</f>
        <v>שינוע לרציף הכנה להעמסה</v>
      </c>
      <c r="G596" s="76" t="str">
        <f t="shared" si="36"/>
        <v xml:space="preserve">5. אספקה יוצאת </v>
      </c>
      <c r="H596" s="76" t="str">
        <f t="shared" si="37"/>
        <v>5.19. שינוע לרציף הכנה להעמסה</v>
      </c>
    </row>
    <row r="597" spans="1:8" ht="75">
      <c r="A597" s="215" t="s">
        <v>1906</v>
      </c>
      <c r="B597" s="216" t="s">
        <v>979</v>
      </c>
      <c r="C597" s="1" t="str">
        <f t="shared" si="38"/>
        <v>5.</v>
      </c>
      <c r="D597" s="1" t="s">
        <v>2013</v>
      </c>
      <c r="E597" s="19" t="str">
        <f>INDEX(domain_ref!N:N,MATCH(C597,domain_ref!M:M,0))</f>
        <v xml:space="preserve">אספקה יוצאת </v>
      </c>
      <c r="F597" s="76" t="str">
        <f>INDEX(domain_ref!N:N,MATCH(D597,domain_ref!M:M,0))</f>
        <v>שינוע לרציף הכנה להעמסה</v>
      </c>
      <c r="G597" s="76" t="str">
        <f t="shared" si="36"/>
        <v xml:space="preserve">5. אספקה יוצאת </v>
      </c>
      <c r="H597" s="76" t="str">
        <f t="shared" si="37"/>
        <v>5.19. שינוע לרציף הכנה להעמסה</v>
      </c>
    </row>
    <row r="598" spans="1:8" ht="30">
      <c r="A598" s="215" t="s">
        <v>1907</v>
      </c>
      <c r="B598" s="216" t="s">
        <v>980</v>
      </c>
      <c r="C598" s="1" t="str">
        <f t="shared" si="38"/>
        <v>5.</v>
      </c>
      <c r="D598" s="1" t="s">
        <v>2013</v>
      </c>
      <c r="E598" s="19" t="str">
        <f>INDEX(domain_ref!N:N,MATCH(C598,domain_ref!M:M,0))</f>
        <v xml:space="preserve">אספקה יוצאת </v>
      </c>
      <c r="F598" s="76" t="str">
        <f>INDEX(domain_ref!N:N,MATCH(D598,domain_ref!M:M,0))</f>
        <v>שינוע לרציף הכנה להעמסה</v>
      </c>
      <c r="G598" s="76" t="str">
        <f t="shared" si="36"/>
        <v xml:space="preserve">5. אספקה יוצאת </v>
      </c>
      <c r="H598" s="76" t="str">
        <f t="shared" si="37"/>
        <v>5.19. שינוע לרציף הכנה להעמסה</v>
      </c>
    </row>
    <row r="599" spans="1:8" ht="30">
      <c r="A599" s="215" t="s">
        <v>1908</v>
      </c>
      <c r="B599" s="216" t="s">
        <v>390</v>
      </c>
      <c r="C599" s="1" t="str">
        <f t="shared" si="38"/>
        <v>5.</v>
      </c>
      <c r="D599" s="1" t="s">
        <v>2013</v>
      </c>
      <c r="E599" s="19" t="str">
        <f>INDEX(domain_ref!N:N,MATCH(C599,domain_ref!M:M,0))</f>
        <v xml:space="preserve">אספקה יוצאת </v>
      </c>
      <c r="F599" s="76" t="str">
        <f>INDEX(domain_ref!N:N,MATCH(D599,domain_ref!M:M,0))</f>
        <v>שינוע לרציף הכנה להעמסה</v>
      </c>
      <c r="G599" s="76" t="str">
        <f t="shared" si="36"/>
        <v xml:space="preserve">5. אספקה יוצאת </v>
      </c>
      <c r="H599" s="76" t="str">
        <f t="shared" si="37"/>
        <v>5.19. שינוע לרציף הכנה להעמסה</v>
      </c>
    </row>
    <row r="600" spans="1:8" ht="30">
      <c r="A600" s="215" t="s">
        <v>1909</v>
      </c>
      <c r="B600" s="216" t="s">
        <v>981</v>
      </c>
      <c r="C600" s="1" t="str">
        <f t="shared" si="38"/>
        <v>5.</v>
      </c>
      <c r="D600" s="1" t="s">
        <v>2024</v>
      </c>
      <c r="E600" s="19" t="str">
        <f>INDEX(domain_ref!N:N,MATCH(C600,domain_ref!M:M,0))</f>
        <v xml:space="preserve">אספקה יוצאת </v>
      </c>
      <c r="F600" s="76" t="str">
        <f>INDEX(domain_ref!N:N,MATCH(D600,domain_ref!M:M,0))</f>
        <v>בקרת תכולה ואריזה</v>
      </c>
      <c r="G600" s="76" t="str">
        <f t="shared" si="36"/>
        <v xml:space="preserve">5. אספקה יוצאת </v>
      </c>
      <c r="H600" s="76" t="str">
        <f t="shared" si="37"/>
        <v>5.20. בקרת תכולה ואריזה</v>
      </c>
    </row>
    <row r="601" spans="1:8" ht="30">
      <c r="A601" s="215" t="s">
        <v>1910</v>
      </c>
      <c r="B601" s="216" t="s">
        <v>982</v>
      </c>
      <c r="C601" s="1" t="str">
        <f t="shared" si="38"/>
        <v>5.</v>
      </c>
      <c r="D601" s="1" t="s">
        <v>2024</v>
      </c>
      <c r="E601" s="19" t="str">
        <f>INDEX(domain_ref!N:N,MATCH(C601,domain_ref!M:M,0))</f>
        <v xml:space="preserve">אספקה יוצאת </v>
      </c>
      <c r="F601" s="76" t="str">
        <f>INDEX(domain_ref!N:N,MATCH(D601,domain_ref!M:M,0))</f>
        <v>בקרת תכולה ואריזה</v>
      </c>
      <c r="G601" s="76" t="str">
        <f t="shared" si="36"/>
        <v xml:space="preserve">5. אספקה יוצאת </v>
      </c>
      <c r="H601" s="76" t="str">
        <f t="shared" si="37"/>
        <v>5.20. בקרת תכולה ואריזה</v>
      </c>
    </row>
    <row r="602" spans="1:8" ht="30">
      <c r="A602" s="215" t="s">
        <v>1911</v>
      </c>
      <c r="B602" s="216" t="s">
        <v>983</v>
      </c>
      <c r="C602" s="1" t="str">
        <f t="shared" si="38"/>
        <v>5.</v>
      </c>
      <c r="D602" s="1" t="s">
        <v>2024</v>
      </c>
      <c r="E602" s="19" t="str">
        <f>INDEX(domain_ref!N:N,MATCH(C602,domain_ref!M:M,0))</f>
        <v xml:space="preserve">אספקה יוצאת </v>
      </c>
      <c r="F602" s="76" t="str">
        <f>INDEX(domain_ref!N:N,MATCH(D602,domain_ref!M:M,0))</f>
        <v>בקרת תכולה ואריזה</v>
      </c>
      <c r="G602" s="76" t="str">
        <f t="shared" si="36"/>
        <v xml:space="preserve">5. אספקה יוצאת </v>
      </c>
      <c r="H602" s="76" t="str">
        <f t="shared" si="37"/>
        <v>5.20. בקרת תכולה ואריזה</v>
      </c>
    </row>
    <row r="603" spans="1:8" ht="60">
      <c r="A603" s="215" t="s">
        <v>1912</v>
      </c>
      <c r="B603" s="216" t="s">
        <v>984</v>
      </c>
      <c r="C603" s="1" t="str">
        <f t="shared" si="38"/>
        <v>5.</v>
      </c>
      <c r="D603" s="1" t="s">
        <v>2024</v>
      </c>
      <c r="E603" s="19" t="str">
        <f>INDEX(domain_ref!N:N,MATCH(C603,domain_ref!M:M,0))</f>
        <v xml:space="preserve">אספקה יוצאת </v>
      </c>
      <c r="F603" s="76" t="str">
        <f>INDEX(domain_ref!N:N,MATCH(D603,domain_ref!M:M,0))</f>
        <v>בקרת תכולה ואריזה</v>
      </c>
      <c r="G603" s="76" t="str">
        <f t="shared" si="36"/>
        <v xml:space="preserve">5. אספקה יוצאת </v>
      </c>
      <c r="H603" s="76" t="str">
        <f t="shared" si="37"/>
        <v>5.20. בקרת תכולה ואריזה</v>
      </c>
    </row>
    <row r="604" spans="1:8" ht="30">
      <c r="A604" s="215" t="s">
        <v>1913</v>
      </c>
      <c r="B604" s="216" t="s">
        <v>985</v>
      </c>
      <c r="C604" s="1" t="str">
        <f t="shared" si="38"/>
        <v>5.</v>
      </c>
      <c r="D604" s="1" t="s">
        <v>2024</v>
      </c>
      <c r="E604" s="19" t="str">
        <f>INDEX(domain_ref!N:N,MATCH(C604,domain_ref!M:M,0))</f>
        <v xml:space="preserve">אספקה יוצאת </v>
      </c>
      <c r="F604" s="76" t="str">
        <f>INDEX(domain_ref!N:N,MATCH(D604,domain_ref!M:M,0))</f>
        <v>בקרת תכולה ואריזה</v>
      </c>
      <c r="G604" s="76" t="str">
        <f t="shared" si="36"/>
        <v xml:space="preserve">5. אספקה יוצאת </v>
      </c>
      <c r="H604" s="76" t="str">
        <f t="shared" si="37"/>
        <v>5.20. בקרת תכולה ואריזה</v>
      </c>
    </row>
    <row r="605" spans="1:8" ht="30">
      <c r="A605" s="215" t="s">
        <v>1914</v>
      </c>
      <c r="B605" s="216" t="s">
        <v>986</v>
      </c>
      <c r="C605" s="1" t="str">
        <f t="shared" si="38"/>
        <v>5.</v>
      </c>
      <c r="D605" s="1" t="s">
        <v>2024</v>
      </c>
      <c r="E605" s="19" t="str">
        <f>INDEX(domain_ref!N:N,MATCH(C605,domain_ref!M:M,0))</f>
        <v xml:space="preserve">אספקה יוצאת </v>
      </c>
      <c r="F605" s="76" t="str">
        <f>INDEX(domain_ref!N:N,MATCH(D605,domain_ref!M:M,0))</f>
        <v>בקרת תכולה ואריזה</v>
      </c>
      <c r="G605" s="76" t="str">
        <f t="shared" si="36"/>
        <v xml:space="preserve">5. אספקה יוצאת </v>
      </c>
      <c r="H605" s="76" t="str">
        <f t="shared" si="37"/>
        <v>5.20. בקרת תכולה ואריזה</v>
      </c>
    </row>
    <row r="606" spans="1:8" ht="30">
      <c r="A606" s="215" t="s">
        <v>1915</v>
      </c>
      <c r="B606" s="216" t="s">
        <v>987</v>
      </c>
      <c r="C606" s="1" t="str">
        <f t="shared" si="38"/>
        <v>5.</v>
      </c>
      <c r="D606" s="1" t="s">
        <v>2024</v>
      </c>
      <c r="E606" s="19" t="str">
        <f>INDEX(domain_ref!N:N,MATCH(C606,domain_ref!M:M,0))</f>
        <v xml:space="preserve">אספקה יוצאת </v>
      </c>
      <c r="F606" s="76" t="str">
        <f>INDEX(domain_ref!N:N,MATCH(D606,domain_ref!M:M,0))</f>
        <v>בקרת תכולה ואריזה</v>
      </c>
      <c r="G606" s="76" t="str">
        <f t="shared" si="36"/>
        <v xml:space="preserve">5. אספקה יוצאת </v>
      </c>
      <c r="H606" s="76" t="str">
        <f t="shared" si="37"/>
        <v>5.20. בקרת תכולה ואריזה</v>
      </c>
    </row>
    <row r="607" spans="1:8" ht="30">
      <c r="A607" s="215" t="s">
        <v>1916</v>
      </c>
      <c r="B607" s="216" t="s">
        <v>988</v>
      </c>
      <c r="C607" s="1" t="str">
        <f t="shared" si="38"/>
        <v>5.</v>
      </c>
      <c r="D607" s="1" t="s">
        <v>2024</v>
      </c>
      <c r="E607" s="19" t="str">
        <f>INDEX(domain_ref!N:N,MATCH(C607,domain_ref!M:M,0))</f>
        <v xml:space="preserve">אספקה יוצאת </v>
      </c>
      <c r="F607" s="76" t="str">
        <f>INDEX(domain_ref!N:N,MATCH(D607,domain_ref!M:M,0))</f>
        <v>בקרת תכולה ואריזה</v>
      </c>
      <c r="G607" s="76" t="str">
        <f t="shared" si="36"/>
        <v xml:space="preserve">5. אספקה יוצאת </v>
      </c>
      <c r="H607" s="76" t="str">
        <f t="shared" si="37"/>
        <v>5.20. בקרת תכולה ואריזה</v>
      </c>
    </row>
    <row r="608" spans="1:8" ht="45">
      <c r="A608" s="215" t="s">
        <v>1917</v>
      </c>
      <c r="B608" s="216" t="s">
        <v>989</v>
      </c>
      <c r="C608" s="1" t="str">
        <f t="shared" si="38"/>
        <v>5.</v>
      </c>
      <c r="D608" s="1" t="s">
        <v>2032</v>
      </c>
      <c r="E608" s="19" t="str">
        <f>INDEX(domain_ref!N:N,MATCH(C608,domain_ref!M:M,0))</f>
        <v xml:space="preserve">אספקה יוצאת </v>
      </c>
      <c r="F608" s="76" t="str">
        <f>INDEX(domain_ref!N:N,MATCH(D608,domain_ref!M:M,0))</f>
        <v>הפקת מסמכי שילוח</v>
      </c>
      <c r="G608" s="76" t="str">
        <f t="shared" si="36"/>
        <v xml:space="preserve">5. אספקה יוצאת </v>
      </c>
      <c r="H608" s="76" t="str">
        <f t="shared" si="37"/>
        <v>5.21. הפקת מסמכי שילוח</v>
      </c>
    </row>
    <row r="609" spans="1:8" ht="30">
      <c r="A609" s="215" t="s">
        <v>1918</v>
      </c>
      <c r="B609" s="216" t="s">
        <v>990</v>
      </c>
      <c r="C609" s="1" t="str">
        <f t="shared" si="38"/>
        <v>5.</v>
      </c>
      <c r="D609" s="1" t="s">
        <v>2032</v>
      </c>
      <c r="E609" s="19" t="str">
        <f>INDEX(domain_ref!N:N,MATCH(C609,domain_ref!M:M,0))</f>
        <v xml:space="preserve">אספקה יוצאת </v>
      </c>
      <c r="F609" s="76" t="str">
        <f>INDEX(domain_ref!N:N,MATCH(D609,domain_ref!M:M,0))</f>
        <v>הפקת מסמכי שילוח</v>
      </c>
      <c r="G609" s="76" t="str">
        <f t="shared" si="36"/>
        <v xml:space="preserve">5. אספקה יוצאת </v>
      </c>
      <c r="H609" s="76" t="str">
        <f t="shared" si="37"/>
        <v>5.21. הפקת מסמכי שילוח</v>
      </c>
    </row>
    <row r="610" spans="1:8" ht="30">
      <c r="A610" s="215" t="s">
        <v>1919</v>
      </c>
      <c r="B610" s="216" t="s">
        <v>991</v>
      </c>
      <c r="C610" s="1" t="str">
        <f t="shared" si="38"/>
        <v>5.</v>
      </c>
      <c r="D610" s="1" t="s">
        <v>2032</v>
      </c>
      <c r="E610" s="19" t="str">
        <f>INDEX(domain_ref!N:N,MATCH(C610,domain_ref!M:M,0))</f>
        <v xml:space="preserve">אספקה יוצאת </v>
      </c>
      <c r="F610" s="76" t="str">
        <f>INDEX(domain_ref!N:N,MATCH(D610,domain_ref!M:M,0))</f>
        <v>הפקת מסמכי שילוח</v>
      </c>
      <c r="G610" s="76" t="str">
        <f t="shared" si="36"/>
        <v xml:space="preserve">5. אספקה יוצאת </v>
      </c>
      <c r="H610" s="76" t="str">
        <f t="shared" si="37"/>
        <v>5.21. הפקת מסמכי שילוח</v>
      </c>
    </row>
    <row r="611" spans="1:8" ht="30">
      <c r="A611" s="215" t="s">
        <v>1920</v>
      </c>
      <c r="B611" s="216" t="s">
        <v>992</v>
      </c>
      <c r="C611" s="1" t="str">
        <f t="shared" si="38"/>
        <v>5.</v>
      </c>
      <c r="D611" s="1" t="s">
        <v>2032</v>
      </c>
      <c r="E611" s="19" t="str">
        <f>INDEX(domain_ref!N:N,MATCH(C611,domain_ref!M:M,0))</f>
        <v xml:space="preserve">אספקה יוצאת </v>
      </c>
      <c r="F611" s="76" t="str">
        <f>INDEX(domain_ref!N:N,MATCH(D611,domain_ref!M:M,0))</f>
        <v>הפקת מסמכי שילוח</v>
      </c>
      <c r="G611" s="76" t="str">
        <f t="shared" si="36"/>
        <v xml:space="preserve">5. אספקה יוצאת </v>
      </c>
      <c r="H611" s="76" t="str">
        <f t="shared" si="37"/>
        <v>5.21. הפקת מסמכי שילוח</v>
      </c>
    </row>
    <row r="612" spans="1:8" ht="45">
      <c r="A612" s="215" t="s">
        <v>1921</v>
      </c>
      <c r="B612" s="216" t="s">
        <v>993</v>
      </c>
      <c r="C612" s="1" t="str">
        <f t="shared" si="38"/>
        <v>5.</v>
      </c>
      <c r="D612" s="1" t="s">
        <v>2036</v>
      </c>
      <c r="E612" s="19" t="str">
        <f>INDEX(domain_ref!N:N,MATCH(C612,domain_ref!M:M,0))</f>
        <v xml:space="preserve">אספקה יוצאת </v>
      </c>
      <c r="F612" s="76" t="str">
        <f>INDEX(domain_ref!N:N,MATCH(D612,domain_ref!M:M,0))</f>
        <v>העמסת פלטפורמת ההפצה ושילוח</v>
      </c>
      <c r="G612" s="76" t="str">
        <f t="shared" si="36"/>
        <v xml:space="preserve">5. אספקה יוצאת </v>
      </c>
      <c r="H612" s="76" t="str">
        <f t="shared" si="37"/>
        <v>5.22. העמסת פלטפורמת ההפצה ושילוח</v>
      </c>
    </row>
    <row r="613" spans="1:8" ht="45">
      <c r="A613" s="215" t="s">
        <v>1922</v>
      </c>
      <c r="B613" s="216" t="s">
        <v>994</v>
      </c>
      <c r="C613" s="1" t="str">
        <f t="shared" si="38"/>
        <v>5.</v>
      </c>
      <c r="D613" s="1" t="s">
        <v>2036</v>
      </c>
      <c r="E613" s="19" t="str">
        <f>INDEX(domain_ref!N:N,MATCH(C613,domain_ref!M:M,0))</f>
        <v xml:space="preserve">אספקה יוצאת </v>
      </c>
      <c r="F613" s="76" t="str">
        <f>INDEX(domain_ref!N:N,MATCH(D613,domain_ref!M:M,0))</f>
        <v>העמסת פלטפורמת ההפצה ושילוח</v>
      </c>
      <c r="G613" s="76" t="str">
        <f t="shared" si="36"/>
        <v xml:space="preserve">5. אספקה יוצאת </v>
      </c>
      <c r="H613" s="76" t="str">
        <f t="shared" si="37"/>
        <v>5.22. העמסת פלטפורמת ההפצה ושילוח</v>
      </c>
    </row>
    <row r="614" spans="1:8" ht="90">
      <c r="A614" s="215" t="s">
        <v>1923</v>
      </c>
      <c r="B614" s="216" t="s">
        <v>995</v>
      </c>
      <c r="C614" s="1" t="str">
        <f t="shared" si="38"/>
        <v>5.</v>
      </c>
      <c r="D614" s="1" t="s">
        <v>2036</v>
      </c>
      <c r="E614" s="19" t="str">
        <f>INDEX(domain_ref!N:N,MATCH(C614,domain_ref!M:M,0))</f>
        <v xml:space="preserve">אספקה יוצאת </v>
      </c>
      <c r="F614" s="76" t="str">
        <f>INDEX(domain_ref!N:N,MATCH(D614,domain_ref!M:M,0))</f>
        <v>העמסת פלטפורמת ההפצה ושילוח</v>
      </c>
      <c r="G614" s="76" t="str">
        <f t="shared" si="36"/>
        <v xml:space="preserve">5. אספקה יוצאת </v>
      </c>
      <c r="H614" s="76" t="str">
        <f t="shared" si="37"/>
        <v>5.22. העמסת פלטפורמת ההפצה ושילוח</v>
      </c>
    </row>
    <row r="615" spans="1:8" ht="45">
      <c r="A615" s="215" t="s">
        <v>1924</v>
      </c>
      <c r="B615" s="216" t="s">
        <v>996</v>
      </c>
      <c r="C615" s="1" t="str">
        <f t="shared" si="38"/>
        <v>5.</v>
      </c>
      <c r="D615" s="1" t="s">
        <v>2036</v>
      </c>
      <c r="E615" s="19" t="str">
        <f>INDEX(domain_ref!N:N,MATCH(C615,domain_ref!M:M,0))</f>
        <v xml:space="preserve">אספקה יוצאת </v>
      </c>
      <c r="F615" s="76" t="str">
        <f>INDEX(domain_ref!N:N,MATCH(D615,domain_ref!M:M,0))</f>
        <v>העמסת פלטפורמת ההפצה ושילוח</v>
      </c>
      <c r="G615" s="76" t="str">
        <f t="shared" si="36"/>
        <v xml:space="preserve">5. אספקה יוצאת </v>
      </c>
      <c r="H615" s="76" t="str">
        <f t="shared" si="37"/>
        <v>5.22. העמסת פלטפורמת ההפצה ושילוח</v>
      </c>
    </row>
    <row r="616" spans="1:8" ht="45">
      <c r="A616" s="215" t="s">
        <v>1925</v>
      </c>
      <c r="B616" s="216" t="s">
        <v>997</v>
      </c>
      <c r="C616" s="1" t="str">
        <f t="shared" si="38"/>
        <v>5.</v>
      </c>
      <c r="D616" s="1" t="s">
        <v>2036</v>
      </c>
      <c r="E616" s="19" t="str">
        <f>INDEX(domain_ref!N:N,MATCH(C616,domain_ref!M:M,0))</f>
        <v xml:space="preserve">אספקה יוצאת </v>
      </c>
      <c r="F616" s="76" t="str">
        <f>INDEX(domain_ref!N:N,MATCH(D616,domain_ref!M:M,0))</f>
        <v>העמסת פלטפורמת ההפצה ושילוח</v>
      </c>
      <c r="G616" s="76" t="str">
        <f t="shared" si="36"/>
        <v xml:space="preserve">5. אספקה יוצאת </v>
      </c>
      <c r="H616" s="76" t="str">
        <f t="shared" si="37"/>
        <v>5.22. העמסת פלטפורמת ההפצה ושילוח</v>
      </c>
    </row>
    <row r="617" spans="1:8" ht="45">
      <c r="A617" s="215" t="s">
        <v>1926</v>
      </c>
      <c r="B617" s="216" t="s">
        <v>998</v>
      </c>
      <c r="C617" s="1" t="str">
        <f t="shared" si="38"/>
        <v>5.</v>
      </c>
      <c r="D617" s="1" t="s">
        <v>2036</v>
      </c>
      <c r="E617" s="19" t="str">
        <f>INDEX(domain_ref!N:N,MATCH(C617,domain_ref!M:M,0))</f>
        <v xml:space="preserve">אספקה יוצאת </v>
      </c>
      <c r="F617" s="76" t="str">
        <f>INDEX(domain_ref!N:N,MATCH(D617,domain_ref!M:M,0))</f>
        <v>העמסת פלטפורמת ההפצה ושילוח</v>
      </c>
      <c r="G617" s="76" t="str">
        <f t="shared" si="36"/>
        <v xml:space="preserve">5. אספקה יוצאת </v>
      </c>
      <c r="H617" s="76" t="str">
        <f t="shared" si="37"/>
        <v>5.22. העמסת פלטפורמת ההפצה ושילוח</v>
      </c>
    </row>
    <row r="618" spans="1:8" ht="45">
      <c r="A618" s="215" t="s">
        <v>1927</v>
      </c>
      <c r="B618" s="216" t="s">
        <v>999</v>
      </c>
      <c r="C618" s="1" t="str">
        <f t="shared" si="38"/>
        <v>5.</v>
      </c>
      <c r="D618" s="1" t="s">
        <v>2036</v>
      </c>
      <c r="E618" s="19" t="str">
        <f>INDEX(domain_ref!N:N,MATCH(C618,domain_ref!M:M,0))</f>
        <v xml:space="preserve">אספקה יוצאת </v>
      </c>
      <c r="F618" s="76" t="str">
        <f>INDEX(domain_ref!N:N,MATCH(D618,domain_ref!M:M,0))</f>
        <v>העמסת פלטפורמת ההפצה ושילוח</v>
      </c>
      <c r="G618" s="76" t="str">
        <f t="shared" si="36"/>
        <v xml:space="preserve">5. אספקה יוצאת </v>
      </c>
      <c r="H618" s="76" t="str">
        <f t="shared" si="37"/>
        <v>5.22. העמסת פלטפורמת ההפצה ושילוח</v>
      </c>
    </row>
    <row r="619" spans="1:8" ht="45">
      <c r="A619" s="215" t="s">
        <v>1928</v>
      </c>
      <c r="B619" s="216" t="s">
        <v>1000</v>
      </c>
      <c r="C619" s="1" t="str">
        <f t="shared" si="38"/>
        <v>5.</v>
      </c>
      <c r="D619" s="1" t="s">
        <v>2036</v>
      </c>
      <c r="E619" s="19" t="str">
        <f>INDEX(domain_ref!N:N,MATCH(C619,domain_ref!M:M,0))</f>
        <v xml:space="preserve">אספקה יוצאת </v>
      </c>
      <c r="F619" s="76" t="str">
        <f>INDEX(domain_ref!N:N,MATCH(D619,domain_ref!M:M,0))</f>
        <v>העמסת פלטפורמת ההפצה ושילוח</v>
      </c>
      <c r="G619" s="76" t="str">
        <f t="shared" si="36"/>
        <v xml:space="preserve">5. אספקה יוצאת </v>
      </c>
      <c r="H619" s="76" t="str">
        <f t="shared" si="37"/>
        <v>5.22. העמסת פלטפורמת ההפצה ושילוח</v>
      </c>
    </row>
    <row r="620" spans="1:8" ht="45">
      <c r="A620" s="215" t="s">
        <v>1929</v>
      </c>
      <c r="B620" s="216" t="s">
        <v>1001</v>
      </c>
      <c r="C620" s="1" t="str">
        <f t="shared" si="38"/>
        <v>5.</v>
      </c>
      <c r="D620" s="1" t="s">
        <v>2036</v>
      </c>
      <c r="E620" s="19" t="str">
        <f>INDEX(domain_ref!N:N,MATCH(C620,domain_ref!M:M,0))</f>
        <v xml:space="preserve">אספקה יוצאת </v>
      </c>
      <c r="F620" s="76" t="str">
        <f>INDEX(domain_ref!N:N,MATCH(D620,domain_ref!M:M,0))</f>
        <v>העמסת פלטפורמת ההפצה ושילוח</v>
      </c>
      <c r="G620" s="76" t="str">
        <f t="shared" si="36"/>
        <v xml:space="preserve">5. אספקה יוצאת </v>
      </c>
      <c r="H620" s="76" t="str">
        <f t="shared" si="37"/>
        <v>5.22. העמסת פלטפורמת ההפצה ושילוח</v>
      </c>
    </row>
    <row r="621" spans="1:8" ht="45">
      <c r="A621" s="215" t="s">
        <v>1930</v>
      </c>
      <c r="B621" s="216" t="s">
        <v>1002</v>
      </c>
      <c r="C621" s="1" t="str">
        <f t="shared" si="38"/>
        <v>5.</v>
      </c>
      <c r="D621" s="1" t="s">
        <v>2036</v>
      </c>
      <c r="E621" s="19" t="str">
        <f>INDEX(domain_ref!N:N,MATCH(C621,domain_ref!M:M,0))</f>
        <v xml:space="preserve">אספקה יוצאת </v>
      </c>
      <c r="F621" s="76" t="str">
        <f>INDEX(domain_ref!N:N,MATCH(D621,domain_ref!M:M,0))</f>
        <v>העמסת פלטפורמת ההפצה ושילוח</v>
      </c>
      <c r="G621" s="76" t="str">
        <f t="shared" si="36"/>
        <v xml:space="preserve">5. אספקה יוצאת </v>
      </c>
      <c r="H621" s="76" t="str">
        <f t="shared" si="37"/>
        <v>5.22. העמסת פלטפורמת ההפצה ושילוח</v>
      </c>
    </row>
    <row r="622" spans="1:8" ht="45">
      <c r="A622" s="215" t="s">
        <v>1931</v>
      </c>
      <c r="B622" s="216" t="s">
        <v>1003</v>
      </c>
      <c r="C622" s="1" t="str">
        <f t="shared" si="38"/>
        <v>5.</v>
      </c>
      <c r="D622" s="1" t="s">
        <v>2046</v>
      </c>
      <c r="E622" s="19" t="str">
        <f>INDEX(domain_ref!N:N,MATCH(C622,domain_ref!M:M,0))</f>
        <v xml:space="preserve">אספקה יוצאת </v>
      </c>
      <c r="F622" s="76" t="str">
        <f>INDEX(domain_ref!N:N,MATCH(D622,domain_ref!M:M,0))</f>
        <v>ניפוק</v>
      </c>
      <c r="G622" s="76" t="str">
        <f t="shared" si="36"/>
        <v xml:space="preserve">5. אספקה יוצאת </v>
      </c>
      <c r="H622" s="76" t="str">
        <f t="shared" si="37"/>
        <v>5.23. ניפוק</v>
      </c>
    </row>
    <row r="623" spans="1:8" ht="15">
      <c r="A623" s="215" t="s">
        <v>1932</v>
      </c>
      <c r="B623" s="216" t="s">
        <v>1004</v>
      </c>
      <c r="C623" s="1" t="str">
        <f t="shared" si="38"/>
        <v>5.</v>
      </c>
      <c r="D623" s="1" t="s">
        <v>2046</v>
      </c>
      <c r="E623" s="19" t="str">
        <f>INDEX(domain_ref!N:N,MATCH(C623,domain_ref!M:M,0))</f>
        <v xml:space="preserve">אספקה יוצאת </v>
      </c>
      <c r="F623" s="76" t="str">
        <f>INDEX(domain_ref!N:N,MATCH(D623,domain_ref!M:M,0))</f>
        <v>ניפוק</v>
      </c>
      <c r="G623" s="76" t="str">
        <f t="shared" si="36"/>
        <v xml:space="preserve">5. אספקה יוצאת </v>
      </c>
      <c r="H623" s="76" t="str">
        <f t="shared" si="37"/>
        <v>5.23. ניפוק</v>
      </c>
    </row>
    <row r="624" spans="1:8" ht="45">
      <c r="A624" s="215" t="s">
        <v>1933</v>
      </c>
      <c r="B624" s="216" t="s">
        <v>1005</v>
      </c>
      <c r="C624" s="1" t="str">
        <f t="shared" si="38"/>
        <v>5.</v>
      </c>
      <c r="D624" s="1" t="s">
        <v>2046</v>
      </c>
      <c r="E624" s="19" t="str">
        <f>INDEX(domain_ref!N:N,MATCH(C624,domain_ref!M:M,0))</f>
        <v xml:space="preserve">אספקה יוצאת </v>
      </c>
      <c r="F624" s="76" t="str">
        <f>INDEX(domain_ref!N:N,MATCH(D624,domain_ref!M:M,0))</f>
        <v>ניפוק</v>
      </c>
      <c r="G624" s="76" t="str">
        <f t="shared" si="36"/>
        <v xml:space="preserve">5. אספקה יוצאת </v>
      </c>
      <c r="H624" s="76" t="str">
        <f t="shared" si="37"/>
        <v>5.23. ניפוק</v>
      </c>
    </row>
    <row r="625" spans="1:8" ht="45">
      <c r="A625" s="215" t="s">
        <v>1934</v>
      </c>
      <c r="B625" s="216" t="s">
        <v>1006</v>
      </c>
      <c r="C625" s="1" t="str">
        <f t="shared" si="38"/>
        <v>5.</v>
      </c>
      <c r="D625" s="1" t="s">
        <v>2046</v>
      </c>
      <c r="E625" s="19" t="str">
        <f>INDEX(domain_ref!N:N,MATCH(C625,domain_ref!M:M,0))</f>
        <v xml:space="preserve">אספקה יוצאת </v>
      </c>
      <c r="F625" s="76" t="str">
        <f>INDEX(domain_ref!N:N,MATCH(D625,domain_ref!M:M,0))</f>
        <v>ניפוק</v>
      </c>
      <c r="G625" s="76" t="str">
        <f t="shared" si="36"/>
        <v xml:space="preserve">5. אספקה יוצאת </v>
      </c>
      <c r="H625" s="76" t="str">
        <f t="shared" si="37"/>
        <v>5.23. ניפוק</v>
      </c>
    </row>
    <row r="626" spans="1:8" ht="120">
      <c r="A626" s="215" t="s">
        <v>1935</v>
      </c>
      <c r="B626" s="216" t="s">
        <v>1007</v>
      </c>
      <c r="C626" s="1" t="str">
        <f t="shared" si="38"/>
        <v>5.</v>
      </c>
      <c r="D626" s="1" t="s">
        <v>2050</v>
      </c>
      <c r="E626" s="19" t="str">
        <f>INDEX(domain_ref!N:N,MATCH(C626,domain_ref!M:M,0))</f>
        <v xml:space="preserve">אספקה יוצאת </v>
      </c>
      <c r="F626" s="76" t="str">
        <f>INDEX(domain_ref!N:N,MATCH(D626,domain_ref!M:M,0))</f>
        <v>POD</v>
      </c>
      <c r="G626" s="76" t="str">
        <f t="shared" si="36"/>
        <v xml:space="preserve">5. אספקה יוצאת </v>
      </c>
      <c r="H626" s="76" t="str">
        <f t="shared" si="37"/>
        <v>5.24. POD</v>
      </c>
    </row>
    <row r="627" spans="1:8" ht="60">
      <c r="A627" s="215" t="s">
        <v>1936</v>
      </c>
      <c r="B627" s="216" t="s">
        <v>1008</v>
      </c>
      <c r="C627" s="1" t="str">
        <f t="shared" si="38"/>
        <v>5.</v>
      </c>
      <c r="D627" s="1" t="s">
        <v>2050</v>
      </c>
      <c r="E627" s="19" t="str">
        <f>INDEX(domain_ref!N:N,MATCH(C627,domain_ref!M:M,0))</f>
        <v xml:space="preserve">אספקה יוצאת </v>
      </c>
      <c r="F627" s="76" t="str">
        <f>INDEX(domain_ref!N:N,MATCH(D627,domain_ref!M:M,0))</f>
        <v>POD</v>
      </c>
      <c r="G627" s="76" t="str">
        <f t="shared" si="36"/>
        <v xml:space="preserve">5. אספקה יוצאת </v>
      </c>
      <c r="H627" s="76" t="str">
        <f t="shared" si="37"/>
        <v>5.24. POD</v>
      </c>
    </row>
    <row r="628" spans="1:8" ht="60">
      <c r="A628" s="215" t="s">
        <v>1937</v>
      </c>
      <c r="B628" s="216" t="s">
        <v>1009</v>
      </c>
      <c r="C628" s="1" t="str">
        <f t="shared" si="38"/>
        <v>5.</v>
      </c>
      <c r="D628" s="1" t="s">
        <v>2050</v>
      </c>
      <c r="E628" s="19" t="str">
        <f>INDEX(domain_ref!N:N,MATCH(C628,domain_ref!M:M,0))</f>
        <v xml:space="preserve">אספקה יוצאת </v>
      </c>
      <c r="F628" s="76" t="str">
        <f>INDEX(domain_ref!N:N,MATCH(D628,domain_ref!M:M,0))</f>
        <v>POD</v>
      </c>
      <c r="G628" s="76" t="str">
        <f t="shared" si="36"/>
        <v xml:space="preserve">5. אספקה יוצאת </v>
      </c>
      <c r="H628" s="76" t="str">
        <f t="shared" si="37"/>
        <v>5.24. POD</v>
      </c>
    </row>
    <row r="629" spans="1:8" ht="60">
      <c r="A629" s="215" t="s">
        <v>1938</v>
      </c>
      <c r="B629" s="216" t="s">
        <v>1010</v>
      </c>
      <c r="C629" s="1" t="str">
        <f t="shared" si="38"/>
        <v>5.</v>
      </c>
      <c r="D629" s="1" t="s">
        <v>2050</v>
      </c>
      <c r="E629" s="19" t="str">
        <f>INDEX(domain_ref!N:N,MATCH(C629,domain_ref!M:M,0))</f>
        <v xml:space="preserve">אספקה יוצאת </v>
      </c>
      <c r="F629" s="76" t="str">
        <f>INDEX(domain_ref!N:N,MATCH(D629,domain_ref!M:M,0))</f>
        <v>POD</v>
      </c>
      <c r="G629" s="76" t="str">
        <f t="shared" si="36"/>
        <v xml:space="preserve">5. אספקה יוצאת </v>
      </c>
      <c r="H629" s="76" t="str">
        <f t="shared" si="37"/>
        <v>5.24. POD</v>
      </c>
    </row>
    <row r="630" spans="1:8" ht="45">
      <c r="A630" s="215" t="s">
        <v>1939</v>
      </c>
      <c r="B630" s="216" t="s">
        <v>1011</v>
      </c>
      <c r="C630" s="1" t="str">
        <f t="shared" si="38"/>
        <v>5.</v>
      </c>
      <c r="D630" s="1" t="s">
        <v>2050</v>
      </c>
      <c r="E630" s="19" t="str">
        <f>INDEX(domain_ref!N:N,MATCH(C630,domain_ref!M:M,0))</f>
        <v xml:space="preserve">אספקה יוצאת </v>
      </c>
      <c r="F630" s="76" t="str">
        <f>INDEX(domain_ref!N:N,MATCH(D630,domain_ref!M:M,0))</f>
        <v>POD</v>
      </c>
      <c r="G630" s="76" t="str">
        <f t="shared" si="36"/>
        <v xml:space="preserve">5. אספקה יוצאת </v>
      </c>
      <c r="H630" s="76" t="str">
        <f t="shared" si="37"/>
        <v>5.24. POD</v>
      </c>
    </row>
    <row r="631" spans="1:8" ht="30">
      <c r="A631" s="215" t="s">
        <v>1940</v>
      </c>
      <c r="B631" s="216" t="s">
        <v>1012</v>
      </c>
      <c r="C631" s="1" t="str">
        <f t="shared" si="38"/>
        <v>5.</v>
      </c>
      <c r="D631" s="1" t="s">
        <v>2050</v>
      </c>
      <c r="E631" s="19" t="str">
        <f>INDEX(domain_ref!N:N,MATCH(C631,domain_ref!M:M,0))</f>
        <v xml:space="preserve">אספקה יוצאת </v>
      </c>
      <c r="F631" s="76" t="str">
        <f>INDEX(domain_ref!N:N,MATCH(D631,domain_ref!M:M,0))</f>
        <v>POD</v>
      </c>
      <c r="G631" s="76" t="str">
        <f t="shared" si="36"/>
        <v xml:space="preserve">5. אספקה יוצאת </v>
      </c>
      <c r="H631" s="76" t="str">
        <f t="shared" si="37"/>
        <v>5.24. POD</v>
      </c>
    </row>
    <row r="632" spans="1:8" ht="45">
      <c r="A632" s="215" t="s">
        <v>1941</v>
      </c>
      <c r="B632" s="216" t="s">
        <v>1013</v>
      </c>
      <c r="C632" s="1" t="str">
        <f t="shared" si="38"/>
        <v>5.</v>
      </c>
      <c r="D632" s="1" t="s">
        <v>2050</v>
      </c>
      <c r="E632" s="19" t="str">
        <f>INDEX(domain_ref!N:N,MATCH(C632,domain_ref!M:M,0))</f>
        <v xml:space="preserve">אספקה יוצאת </v>
      </c>
      <c r="F632" s="76" t="str">
        <f>INDEX(domain_ref!N:N,MATCH(D632,domain_ref!M:M,0))</f>
        <v>POD</v>
      </c>
      <c r="G632" s="76" t="str">
        <f t="shared" si="36"/>
        <v xml:space="preserve">5. אספקה יוצאת </v>
      </c>
      <c r="H632" s="76" t="str">
        <f t="shared" si="37"/>
        <v>5.24. POD</v>
      </c>
    </row>
    <row r="633" spans="1:8" ht="30">
      <c r="A633" s="215" t="s">
        <v>1942</v>
      </c>
      <c r="B633" s="216" t="s">
        <v>1014</v>
      </c>
      <c r="C633" s="1" t="str">
        <f t="shared" si="38"/>
        <v>5.</v>
      </c>
      <c r="D633" s="1" t="s">
        <v>2050</v>
      </c>
      <c r="E633" s="19" t="str">
        <f>INDEX(domain_ref!N:N,MATCH(C633,domain_ref!M:M,0))</f>
        <v xml:space="preserve">אספקה יוצאת </v>
      </c>
      <c r="F633" s="76" t="str">
        <f>INDEX(domain_ref!N:N,MATCH(D633,domain_ref!M:M,0))</f>
        <v>POD</v>
      </c>
      <c r="G633" s="76" t="str">
        <f t="shared" si="36"/>
        <v xml:space="preserve">5. אספקה יוצאת </v>
      </c>
      <c r="H633" s="76" t="str">
        <f t="shared" si="37"/>
        <v>5.24. POD</v>
      </c>
    </row>
    <row r="634" spans="1:8" ht="60">
      <c r="A634" s="215" t="s">
        <v>1943</v>
      </c>
      <c r="B634" s="216" t="s">
        <v>1015</v>
      </c>
      <c r="C634" s="1" t="str">
        <f t="shared" si="38"/>
        <v>5.</v>
      </c>
      <c r="D634" s="1" t="s">
        <v>2050</v>
      </c>
      <c r="E634" s="19" t="str">
        <f>INDEX(domain_ref!N:N,MATCH(C634,domain_ref!M:M,0))</f>
        <v xml:space="preserve">אספקה יוצאת </v>
      </c>
      <c r="F634" s="76" t="str">
        <f>INDEX(domain_ref!N:N,MATCH(D634,domain_ref!M:M,0))</f>
        <v>POD</v>
      </c>
      <c r="G634" s="76" t="str">
        <f t="shared" si="36"/>
        <v xml:space="preserve">5. אספקה יוצאת </v>
      </c>
      <c r="H634" s="76" t="str">
        <f t="shared" si="37"/>
        <v>5.24. POD</v>
      </c>
    </row>
    <row r="635" spans="1:8" ht="60">
      <c r="A635" s="215" t="s">
        <v>1944</v>
      </c>
      <c r="B635" s="216" t="s">
        <v>1016</v>
      </c>
      <c r="C635" s="1" t="str">
        <f t="shared" si="38"/>
        <v>5.</v>
      </c>
      <c r="D635" s="1" t="s">
        <v>2050</v>
      </c>
      <c r="E635" s="19" t="str">
        <f>INDEX(domain_ref!N:N,MATCH(C635,domain_ref!M:M,0))</f>
        <v xml:space="preserve">אספקה יוצאת </v>
      </c>
      <c r="F635" s="76" t="str">
        <f>INDEX(domain_ref!N:N,MATCH(D635,domain_ref!M:M,0))</f>
        <v>POD</v>
      </c>
      <c r="G635" s="76" t="str">
        <f t="shared" si="36"/>
        <v xml:space="preserve">5. אספקה יוצאת </v>
      </c>
      <c r="H635" s="76" t="str">
        <f t="shared" si="37"/>
        <v>5.24. POD</v>
      </c>
    </row>
    <row r="636" spans="1:8" ht="75">
      <c r="A636" s="215" t="s">
        <v>1945</v>
      </c>
      <c r="B636" s="216" t="s">
        <v>1017</v>
      </c>
      <c r="C636" s="1" t="str">
        <f t="shared" si="38"/>
        <v>5.</v>
      </c>
      <c r="D636" s="1" t="s">
        <v>2050</v>
      </c>
      <c r="E636" s="19" t="str">
        <f>INDEX(domain_ref!N:N,MATCH(C636,domain_ref!M:M,0))</f>
        <v xml:space="preserve">אספקה יוצאת </v>
      </c>
      <c r="F636" s="76" t="str">
        <f>INDEX(domain_ref!N:N,MATCH(D636,domain_ref!M:M,0))</f>
        <v>POD</v>
      </c>
      <c r="G636" s="76" t="str">
        <f t="shared" si="36"/>
        <v xml:space="preserve">5. אספקה יוצאת </v>
      </c>
      <c r="H636" s="76" t="str">
        <f t="shared" si="37"/>
        <v>5.24. POD</v>
      </c>
    </row>
    <row r="637" spans="1:8" ht="45">
      <c r="A637" s="215" t="s">
        <v>1946</v>
      </c>
      <c r="B637" s="216" t="s">
        <v>1018</v>
      </c>
      <c r="C637" s="1" t="str">
        <f t="shared" si="38"/>
        <v>5.</v>
      </c>
      <c r="D637" s="48" t="s">
        <v>1907</v>
      </c>
      <c r="E637" s="19" t="str">
        <f>INDEX(domain_ref!N:N,MATCH(C637,domain_ref!M:M,0))</f>
        <v xml:space="preserve">אספקה יוצאת </v>
      </c>
      <c r="F637" s="76" t="str">
        <f>INDEX(domain_ref!N:N,MATCH(D637,domain_ref!M:M,0))</f>
        <v>ליקוט</v>
      </c>
      <c r="G637" s="76" t="str">
        <f t="shared" si="36"/>
        <v xml:space="preserve">5. אספקה יוצאת </v>
      </c>
      <c r="H637" s="76" t="str">
        <f t="shared" si="37"/>
        <v>5.18. ליקוט</v>
      </c>
    </row>
    <row r="638" spans="1:8" ht="45">
      <c r="A638" s="215" t="s">
        <v>1947</v>
      </c>
      <c r="B638" s="216" t="s">
        <v>1019</v>
      </c>
      <c r="C638" s="1" t="str">
        <f t="shared" si="38"/>
        <v>5.</v>
      </c>
      <c r="D638" s="48" t="s">
        <v>1907</v>
      </c>
      <c r="E638" s="19" t="str">
        <f>INDEX(domain_ref!N:N,MATCH(C638,domain_ref!M:M,0))</f>
        <v xml:space="preserve">אספקה יוצאת </v>
      </c>
      <c r="F638" s="76" t="str">
        <f>INDEX(domain_ref!N:N,MATCH(D638,domain_ref!M:M,0))</f>
        <v>ליקוט</v>
      </c>
      <c r="G638" s="76" t="str">
        <f t="shared" si="36"/>
        <v xml:space="preserve">5. אספקה יוצאת </v>
      </c>
      <c r="H638" s="76" t="str">
        <f t="shared" si="37"/>
        <v>5.18. ליקוט</v>
      </c>
    </row>
    <row r="639" spans="1:8" ht="45">
      <c r="A639" s="215" t="s">
        <v>1948</v>
      </c>
      <c r="B639" s="216" t="s">
        <v>1020</v>
      </c>
      <c r="C639" s="1" t="str">
        <f t="shared" si="38"/>
        <v>5.</v>
      </c>
      <c r="D639" s="48" t="s">
        <v>1907</v>
      </c>
      <c r="E639" s="19" t="str">
        <f>INDEX(domain_ref!N:N,MATCH(C639,domain_ref!M:M,0))</f>
        <v xml:space="preserve">אספקה יוצאת </v>
      </c>
      <c r="F639" s="76" t="str">
        <f>INDEX(domain_ref!N:N,MATCH(D639,domain_ref!M:M,0))</f>
        <v>ליקוט</v>
      </c>
      <c r="G639" s="76" t="str">
        <f t="shared" si="36"/>
        <v xml:space="preserve">5. אספקה יוצאת </v>
      </c>
      <c r="H639" s="76" t="str">
        <f t="shared" si="37"/>
        <v>5.18. ליקוט</v>
      </c>
    </row>
    <row r="640" spans="1:8" ht="75">
      <c r="A640" s="215" t="s">
        <v>1949</v>
      </c>
      <c r="B640" s="216" t="s">
        <v>1021</v>
      </c>
      <c r="C640" s="1" t="str">
        <f t="shared" si="38"/>
        <v>5.</v>
      </c>
      <c r="D640" s="48" t="s">
        <v>1907</v>
      </c>
      <c r="E640" s="19" t="str">
        <f>INDEX(domain_ref!N:N,MATCH(C640,domain_ref!M:M,0))</f>
        <v xml:space="preserve">אספקה יוצאת </v>
      </c>
      <c r="F640" s="76" t="str">
        <f>INDEX(domain_ref!N:N,MATCH(D640,domain_ref!M:M,0))</f>
        <v>ליקוט</v>
      </c>
      <c r="G640" s="76" t="str">
        <f t="shared" si="36"/>
        <v xml:space="preserve">5. אספקה יוצאת </v>
      </c>
      <c r="H640" s="76" t="str">
        <f t="shared" si="37"/>
        <v>5.18. ליקוט</v>
      </c>
    </row>
    <row r="641" spans="1:8" ht="75">
      <c r="A641" s="215" t="s">
        <v>1950</v>
      </c>
      <c r="B641" s="216" t="s">
        <v>1022</v>
      </c>
      <c r="C641" s="1" t="str">
        <f t="shared" si="38"/>
        <v>5.</v>
      </c>
      <c r="D641" s="48" t="s">
        <v>1907</v>
      </c>
      <c r="E641" s="19" t="str">
        <f>INDEX(domain_ref!N:N,MATCH(C641,domain_ref!M:M,0))</f>
        <v xml:space="preserve">אספקה יוצאת </v>
      </c>
      <c r="F641" s="76" t="str">
        <f>INDEX(domain_ref!N:N,MATCH(D641,domain_ref!M:M,0))</f>
        <v>ליקוט</v>
      </c>
      <c r="G641" s="76" t="str">
        <f t="shared" si="36"/>
        <v xml:space="preserve">5. אספקה יוצאת </v>
      </c>
      <c r="H641" s="76" t="str">
        <f t="shared" si="37"/>
        <v>5.18. ליקוט</v>
      </c>
    </row>
    <row r="642" spans="1:8" ht="30">
      <c r="A642" s="215" t="s">
        <v>1951</v>
      </c>
      <c r="B642" s="216" t="s">
        <v>1023</v>
      </c>
      <c r="C642" s="1" t="str">
        <f t="shared" si="38"/>
        <v>5.</v>
      </c>
      <c r="D642" s="48" t="s">
        <v>1907</v>
      </c>
      <c r="E642" s="19" t="str">
        <f>INDEX(domain_ref!N:N,MATCH(C642,domain_ref!M:M,0))</f>
        <v xml:space="preserve">אספקה יוצאת </v>
      </c>
      <c r="F642" s="76" t="str">
        <f>INDEX(domain_ref!N:N,MATCH(D642,domain_ref!M:M,0))</f>
        <v>ליקוט</v>
      </c>
      <c r="G642" s="76" t="str">
        <f t="shared" si="36"/>
        <v xml:space="preserve">5. אספקה יוצאת </v>
      </c>
      <c r="H642" s="76" t="str">
        <f t="shared" si="37"/>
        <v>5.18. ליקוט</v>
      </c>
    </row>
    <row r="643" spans="1:8" ht="75">
      <c r="A643" s="215" t="s">
        <v>1952</v>
      </c>
      <c r="B643" s="216" t="s">
        <v>1024</v>
      </c>
      <c r="C643" s="1" t="str">
        <f t="shared" si="38"/>
        <v>5.</v>
      </c>
      <c r="D643" s="48" t="s">
        <v>1907</v>
      </c>
      <c r="E643" s="19" t="str">
        <f>INDEX(domain_ref!N:N,MATCH(C643,domain_ref!M:M,0))</f>
        <v xml:space="preserve">אספקה יוצאת </v>
      </c>
      <c r="F643" s="76" t="str">
        <f>INDEX(domain_ref!N:N,MATCH(D643,domain_ref!M:M,0))</f>
        <v>ליקוט</v>
      </c>
      <c r="G643" s="76" t="str">
        <f t="shared" si="39" ref="G643:G706">C643&amp;" "&amp;E643</f>
        <v xml:space="preserve">5. אספקה יוצאת </v>
      </c>
      <c r="H643" s="76" t="str">
        <f t="shared" si="40" ref="H643:H706">D643&amp;" "&amp;F643</f>
        <v>5.18. ליקוט</v>
      </c>
    </row>
    <row r="644" spans="1:8" ht="45">
      <c r="A644" s="215" t="s">
        <v>1953</v>
      </c>
      <c r="B644" s="216" t="s">
        <v>1025</v>
      </c>
      <c r="C644" s="1" t="str">
        <f t="shared" si="38"/>
        <v>5.</v>
      </c>
      <c r="D644" s="48" t="s">
        <v>1907</v>
      </c>
      <c r="E644" s="19" t="str">
        <f>INDEX(domain_ref!N:N,MATCH(C644,domain_ref!M:M,0))</f>
        <v xml:space="preserve">אספקה יוצאת </v>
      </c>
      <c r="F644" s="76" t="str">
        <f>INDEX(domain_ref!N:N,MATCH(D644,domain_ref!M:M,0))</f>
        <v>ליקוט</v>
      </c>
      <c r="G644" s="76" t="str">
        <f t="shared" si="39"/>
        <v xml:space="preserve">5. אספקה יוצאת </v>
      </c>
      <c r="H644" s="76" t="str">
        <f t="shared" si="40"/>
        <v>5.18. ליקוט</v>
      </c>
    </row>
    <row r="645" spans="1:8" ht="60">
      <c r="A645" s="215" t="s">
        <v>1954</v>
      </c>
      <c r="B645" s="216" t="s">
        <v>1026</v>
      </c>
      <c r="C645" s="1" t="str">
        <f t="shared" si="38"/>
        <v>5.</v>
      </c>
      <c r="D645" s="48" t="s">
        <v>1907</v>
      </c>
      <c r="E645" s="19" t="str">
        <f>INDEX(domain_ref!N:N,MATCH(C645,domain_ref!M:M,0))</f>
        <v xml:space="preserve">אספקה יוצאת </v>
      </c>
      <c r="F645" s="76" t="str">
        <f>INDEX(domain_ref!N:N,MATCH(D645,domain_ref!M:M,0))</f>
        <v>ליקוט</v>
      </c>
      <c r="G645" s="76" t="str">
        <f t="shared" si="39"/>
        <v xml:space="preserve">5. אספקה יוצאת </v>
      </c>
      <c r="H645" s="76" t="str">
        <f t="shared" si="40"/>
        <v>5.18. ליקוט</v>
      </c>
    </row>
    <row r="646" spans="1:8" ht="60">
      <c r="A646" s="215" t="s">
        <v>1955</v>
      </c>
      <c r="B646" s="216" t="s">
        <v>1027</v>
      </c>
      <c r="C646" s="1" t="str">
        <f t="shared" si="38"/>
        <v>5.</v>
      </c>
      <c r="D646" s="48" t="s">
        <v>1907</v>
      </c>
      <c r="E646" s="19" t="str">
        <f>INDEX(domain_ref!N:N,MATCH(C646,domain_ref!M:M,0))</f>
        <v xml:space="preserve">אספקה יוצאת </v>
      </c>
      <c r="F646" s="76" t="str">
        <f>INDEX(domain_ref!N:N,MATCH(D646,domain_ref!M:M,0))</f>
        <v>ליקוט</v>
      </c>
      <c r="G646" s="76" t="str">
        <f t="shared" si="39"/>
        <v xml:space="preserve">5. אספקה יוצאת </v>
      </c>
      <c r="H646" s="76" t="str">
        <f t="shared" si="40"/>
        <v>5.18. ליקוט</v>
      </c>
    </row>
    <row r="647" spans="1:8" ht="45">
      <c r="A647" s="215" t="s">
        <v>1956</v>
      </c>
      <c r="B647" s="216" t="s">
        <v>1028</v>
      </c>
      <c r="C647" s="1" t="str">
        <f t="shared" si="38"/>
        <v>5.</v>
      </c>
      <c r="D647" s="48" t="s">
        <v>1907</v>
      </c>
      <c r="E647" s="19" t="str">
        <f>INDEX(domain_ref!N:N,MATCH(C647,domain_ref!M:M,0))</f>
        <v xml:space="preserve">אספקה יוצאת </v>
      </c>
      <c r="F647" s="76" t="str">
        <f>INDEX(domain_ref!N:N,MATCH(D647,domain_ref!M:M,0))</f>
        <v>ליקוט</v>
      </c>
      <c r="G647" s="76" t="str">
        <f t="shared" si="39"/>
        <v xml:space="preserve">5. אספקה יוצאת </v>
      </c>
      <c r="H647" s="76" t="str">
        <f t="shared" si="40"/>
        <v>5.18. ליקוט</v>
      </c>
    </row>
    <row r="648" spans="1:8" ht="45">
      <c r="A648" s="215" t="s">
        <v>1957</v>
      </c>
      <c r="B648" s="216" t="s">
        <v>1029</v>
      </c>
      <c r="C648" s="1" t="str">
        <f t="shared" si="38"/>
        <v>5.</v>
      </c>
      <c r="D648" s="48" t="s">
        <v>1907</v>
      </c>
      <c r="E648" s="19" t="str">
        <f>INDEX(domain_ref!N:N,MATCH(C648,domain_ref!M:M,0))</f>
        <v xml:space="preserve">אספקה יוצאת </v>
      </c>
      <c r="F648" s="76" t="str">
        <f>INDEX(domain_ref!N:N,MATCH(D648,domain_ref!M:M,0))</f>
        <v>ליקוט</v>
      </c>
      <c r="G648" s="76" t="str">
        <f t="shared" si="39"/>
        <v xml:space="preserve">5. אספקה יוצאת </v>
      </c>
      <c r="H648" s="76" t="str">
        <f t="shared" si="40"/>
        <v>5.18. ליקוט</v>
      </c>
    </row>
    <row r="649" spans="1:8" ht="45">
      <c r="A649" s="215" t="s">
        <v>1958</v>
      </c>
      <c r="B649" s="216" t="s">
        <v>1030</v>
      </c>
      <c r="C649" s="1" t="str">
        <f t="shared" si="38"/>
        <v>5.</v>
      </c>
      <c r="D649" s="48" t="s">
        <v>1907</v>
      </c>
      <c r="E649" s="19" t="str">
        <f>INDEX(domain_ref!N:N,MATCH(C649,domain_ref!M:M,0))</f>
        <v xml:space="preserve">אספקה יוצאת </v>
      </c>
      <c r="F649" s="76" t="str">
        <f>INDEX(domain_ref!N:N,MATCH(D649,domain_ref!M:M,0))</f>
        <v>ליקוט</v>
      </c>
      <c r="G649" s="76" t="str">
        <f t="shared" si="39"/>
        <v xml:space="preserve">5. אספקה יוצאת </v>
      </c>
      <c r="H649" s="76" t="str">
        <f t="shared" si="40"/>
        <v>5.18. ליקוט</v>
      </c>
    </row>
    <row r="650" spans="1:8" ht="30">
      <c r="A650" s="215" t="s">
        <v>1959</v>
      </c>
      <c r="B650" s="216" t="s">
        <v>1031</v>
      </c>
      <c r="C650" s="1" t="str">
        <f t="shared" si="41" ref="C650:C713">LEFT(A650,2)</f>
        <v>5.</v>
      </c>
      <c r="D650" s="48" t="s">
        <v>1907</v>
      </c>
      <c r="E650" s="19" t="str">
        <f>INDEX(domain_ref!N:N,MATCH(C650,domain_ref!M:M,0))</f>
        <v xml:space="preserve">אספקה יוצאת </v>
      </c>
      <c r="F650" s="76" t="str">
        <f>INDEX(domain_ref!N:N,MATCH(D650,domain_ref!M:M,0))</f>
        <v>ליקוט</v>
      </c>
      <c r="G650" s="76" t="str">
        <f t="shared" si="39"/>
        <v xml:space="preserve">5. אספקה יוצאת </v>
      </c>
      <c r="H650" s="76" t="str">
        <f t="shared" si="40"/>
        <v>5.18. ליקוט</v>
      </c>
    </row>
    <row r="651" spans="1:8" ht="105">
      <c r="A651" s="215" t="s">
        <v>1960</v>
      </c>
      <c r="B651" s="216" t="s">
        <v>1032</v>
      </c>
      <c r="C651" s="1" t="str">
        <f t="shared" si="41"/>
        <v>5.</v>
      </c>
      <c r="D651" s="48" t="s">
        <v>1907</v>
      </c>
      <c r="E651" s="19" t="str">
        <f>INDEX(domain_ref!N:N,MATCH(C651,domain_ref!M:M,0))</f>
        <v xml:space="preserve">אספקה יוצאת </v>
      </c>
      <c r="F651" s="76" t="str">
        <f>INDEX(domain_ref!N:N,MATCH(D651,domain_ref!M:M,0))</f>
        <v>ליקוט</v>
      </c>
      <c r="G651" s="76" t="str">
        <f t="shared" si="39"/>
        <v xml:space="preserve">5. אספקה יוצאת </v>
      </c>
      <c r="H651" s="76" t="str">
        <f t="shared" si="40"/>
        <v>5.18. ליקוט</v>
      </c>
    </row>
    <row r="652" spans="1:8" ht="30">
      <c r="A652" s="215" t="s">
        <v>1961</v>
      </c>
      <c r="B652" s="216" t="s">
        <v>1033</v>
      </c>
      <c r="C652" s="1" t="str">
        <f t="shared" si="41"/>
        <v>5.</v>
      </c>
      <c r="D652" s="48" t="s">
        <v>1907</v>
      </c>
      <c r="E652" s="19" t="str">
        <f>INDEX(domain_ref!N:N,MATCH(C652,domain_ref!M:M,0))</f>
        <v xml:space="preserve">אספקה יוצאת </v>
      </c>
      <c r="F652" s="76" t="str">
        <f>INDEX(domain_ref!N:N,MATCH(D652,domain_ref!M:M,0))</f>
        <v>ליקוט</v>
      </c>
      <c r="G652" s="76" t="str">
        <f t="shared" si="39"/>
        <v xml:space="preserve">5. אספקה יוצאת </v>
      </c>
      <c r="H652" s="76" t="str">
        <f t="shared" si="40"/>
        <v>5.18. ליקוט</v>
      </c>
    </row>
    <row r="653" spans="1:8" ht="60">
      <c r="A653" s="215" t="s">
        <v>1962</v>
      </c>
      <c r="B653" s="216" t="s">
        <v>1034</v>
      </c>
      <c r="C653" s="1" t="str">
        <f t="shared" si="41"/>
        <v>5.</v>
      </c>
      <c r="D653" s="48" t="s">
        <v>1907</v>
      </c>
      <c r="E653" s="19" t="str">
        <f>INDEX(domain_ref!N:N,MATCH(C653,domain_ref!M:M,0))</f>
        <v xml:space="preserve">אספקה יוצאת </v>
      </c>
      <c r="F653" s="76" t="str">
        <f>INDEX(domain_ref!N:N,MATCH(D653,domain_ref!M:M,0))</f>
        <v>ליקוט</v>
      </c>
      <c r="G653" s="76" t="str">
        <f t="shared" si="39"/>
        <v xml:space="preserve">5. אספקה יוצאת </v>
      </c>
      <c r="H653" s="76" t="str">
        <f t="shared" si="40"/>
        <v>5.18. ליקוט</v>
      </c>
    </row>
    <row r="654" spans="1:8" ht="75">
      <c r="A654" s="215" t="s">
        <v>1963</v>
      </c>
      <c r="B654" s="216" t="s">
        <v>1035</v>
      </c>
      <c r="C654" s="1" t="str">
        <f t="shared" si="41"/>
        <v>5.</v>
      </c>
      <c r="D654" s="48" t="s">
        <v>1907</v>
      </c>
      <c r="E654" s="19" t="str">
        <f>INDEX(domain_ref!N:N,MATCH(C654,domain_ref!M:M,0))</f>
        <v xml:space="preserve">אספקה יוצאת </v>
      </c>
      <c r="F654" s="76" t="str">
        <f>INDEX(domain_ref!N:N,MATCH(D654,domain_ref!M:M,0))</f>
        <v>ליקוט</v>
      </c>
      <c r="G654" s="76" t="str">
        <f t="shared" si="39"/>
        <v xml:space="preserve">5. אספקה יוצאת </v>
      </c>
      <c r="H654" s="76" t="str">
        <f t="shared" si="40"/>
        <v>5.18. ליקוט</v>
      </c>
    </row>
    <row r="655" spans="1:8" ht="15">
      <c r="A655" s="215" t="s">
        <v>1964</v>
      </c>
      <c r="B655" s="216" t="s">
        <v>1036</v>
      </c>
      <c r="C655" s="1" t="str">
        <f t="shared" si="41"/>
        <v>5.</v>
      </c>
      <c r="D655" s="48" t="s">
        <v>1907</v>
      </c>
      <c r="E655" s="19" t="str">
        <f>INDEX(domain_ref!N:N,MATCH(C655,domain_ref!M:M,0))</f>
        <v xml:space="preserve">אספקה יוצאת </v>
      </c>
      <c r="F655" s="76" t="str">
        <f>INDEX(domain_ref!N:N,MATCH(D655,domain_ref!M:M,0))</f>
        <v>ליקוט</v>
      </c>
      <c r="G655" s="76" t="str">
        <f t="shared" si="39"/>
        <v xml:space="preserve">5. אספקה יוצאת </v>
      </c>
      <c r="H655" s="76" t="str">
        <f t="shared" si="40"/>
        <v>5.18. ליקוט</v>
      </c>
    </row>
    <row r="656" spans="1:8" ht="30">
      <c r="A656" s="215" t="s">
        <v>1965</v>
      </c>
      <c r="B656" s="216" t="s">
        <v>1037</v>
      </c>
      <c r="C656" s="1" t="str">
        <f t="shared" si="41"/>
        <v>5.</v>
      </c>
      <c r="D656" s="48" t="s">
        <v>1907</v>
      </c>
      <c r="E656" s="19" t="str">
        <f>INDEX(domain_ref!N:N,MATCH(C656,domain_ref!M:M,0))</f>
        <v xml:space="preserve">אספקה יוצאת </v>
      </c>
      <c r="F656" s="76" t="str">
        <f>INDEX(domain_ref!N:N,MATCH(D656,domain_ref!M:M,0))</f>
        <v>ליקוט</v>
      </c>
      <c r="G656" s="76" t="str">
        <f t="shared" si="39"/>
        <v xml:space="preserve">5. אספקה יוצאת </v>
      </c>
      <c r="H656" s="76" t="str">
        <f t="shared" si="40"/>
        <v>5.18. ליקוט</v>
      </c>
    </row>
    <row r="657" spans="1:8" ht="60">
      <c r="A657" s="215" t="s">
        <v>1966</v>
      </c>
      <c r="B657" s="216" t="s">
        <v>1038</v>
      </c>
      <c r="C657" s="1" t="str">
        <f t="shared" si="41"/>
        <v>5.</v>
      </c>
      <c r="D657" s="48" t="s">
        <v>1907</v>
      </c>
      <c r="E657" s="19" t="str">
        <f>INDEX(domain_ref!N:N,MATCH(C657,domain_ref!M:M,0))</f>
        <v xml:space="preserve">אספקה יוצאת </v>
      </c>
      <c r="F657" s="76" t="str">
        <f>INDEX(domain_ref!N:N,MATCH(D657,domain_ref!M:M,0))</f>
        <v>ליקוט</v>
      </c>
      <c r="G657" s="76" t="str">
        <f t="shared" si="39"/>
        <v xml:space="preserve">5. אספקה יוצאת </v>
      </c>
      <c r="H657" s="76" t="str">
        <f t="shared" si="40"/>
        <v>5.18. ליקוט</v>
      </c>
    </row>
    <row r="658" spans="1:8" ht="60">
      <c r="A658" s="215" t="s">
        <v>1967</v>
      </c>
      <c r="B658" s="216" t="s">
        <v>1039</v>
      </c>
      <c r="C658" s="1" t="str">
        <f t="shared" si="41"/>
        <v>5.</v>
      </c>
      <c r="D658" s="48" t="s">
        <v>1907</v>
      </c>
      <c r="E658" s="19" t="str">
        <f>INDEX(domain_ref!N:N,MATCH(C658,domain_ref!M:M,0))</f>
        <v xml:space="preserve">אספקה יוצאת </v>
      </c>
      <c r="F658" s="76" t="str">
        <f>INDEX(domain_ref!N:N,MATCH(D658,domain_ref!M:M,0))</f>
        <v>ליקוט</v>
      </c>
      <c r="G658" s="76" t="str">
        <f t="shared" si="39"/>
        <v xml:space="preserve">5. אספקה יוצאת </v>
      </c>
      <c r="H658" s="76" t="str">
        <f t="shared" si="40"/>
        <v>5.18. ליקוט</v>
      </c>
    </row>
    <row r="659" spans="1:8" ht="45">
      <c r="A659" s="215" t="s">
        <v>1968</v>
      </c>
      <c r="B659" s="216" t="s">
        <v>1040</v>
      </c>
      <c r="C659" s="1" t="str">
        <f t="shared" si="41"/>
        <v>5.</v>
      </c>
      <c r="D659" s="48" t="s">
        <v>1907</v>
      </c>
      <c r="E659" s="19" t="str">
        <f>INDEX(domain_ref!N:N,MATCH(C659,domain_ref!M:M,0))</f>
        <v xml:space="preserve">אספקה יוצאת </v>
      </c>
      <c r="F659" s="76" t="str">
        <f>INDEX(domain_ref!N:N,MATCH(D659,domain_ref!M:M,0))</f>
        <v>ליקוט</v>
      </c>
      <c r="G659" s="76" t="str">
        <f t="shared" si="39"/>
        <v xml:space="preserve">5. אספקה יוצאת </v>
      </c>
      <c r="H659" s="76" t="str">
        <f t="shared" si="40"/>
        <v>5.18. ליקוט</v>
      </c>
    </row>
    <row r="660" spans="1:8" ht="45">
      <c r="A660" s="215" t="s">
        <v>1969</v>
      </c>
      <c r="B660" s="216" t="s">
        <v>1041</v>
      </c>
      <c r="C660" s="1" t="str">
        <f t="shared" si="41"/>
        <v>5.</v>
      </c>
      <c r="D660" s="48" t="s">
        <v>1907</v>
      </c>
      <c r="E660" s="19" t="str">
        <f>INDEX(domain_ref!N:N,MATCH(C660,domain_ref!M:M,0))</f>
        <v xml:space="preserve">אספקה יוצאת </v>
      </c>
      <c r="F660" s="76" t="str">
        <f>INDEX(domain_ref!N:N,MATCH(D660,domain_ref!M:M,0))</f>
        <v>ליקוט</v>
      </c>
      <c r="G660" s="76" t="str">
        <f t="shared" si="39"/>
        <v xml:space="preserve">5. אספקה יוצאת </v>
      </c>
      <c r="H660" s="76" t="str">
        <f t="shared" si="40"/>
        <v>5.18. ליקוט</v>
      </c>
    </row>
    <row r="661" spans="1:8" ht="60">
      <c r="A661" s="215" t="s">
        <v>1970</v>
      </c>
      <c r="B661" s="216" t="s">
        <v>1042</v>
      </c>
      <c r="C661" s="1" t="str">
        <f t="shared" si="41"/>
        <v>5.</v>
      </c>
      <c r="D661" s="48" t="s">
        <v>1907</v>
      </c>
      <c r="E661" s="19" t="str">
        <f>INDEX(domain_ref!N:N,MATCH(C661,domain_ref!M:M,0))</f>
        <v xml:space="preserve">אספקה יוצאת </v>
      </c>
      <c r="F661" s="76" t="str">
        <f>INDEX(domain_ref!N:N,MATCH(D661,domain_ref!M:M,0))</f>
        <v>ליקוט</v>
      </c>
      <c r="G661" s="76" t="str">
        <f t="shared" si="39"/>
        <v xml:space="preserve">5. אספקה יוצאת </v>
      </c>
      <c r="H661" s="76" t="str">
        <f t="shared" si="40"/>
        <v>5.18. ליקוט</v>
      </c>
    </row>
    <row r="662" spans="1:8" ht="45">
      <c r="A662" s="215" t="s">
        <v>1971</v>
      </c>
      <c r="B662" s="216" t="s">
        <v>1043</v>
      </c>
      <c r="C662" s="1" t="str">
        <f t="shared" si="41"/>
        <v>5.</v>
      </c>
      <c r="D662" s="48" t="s">
        <v>1907</v>
      </c>
      <c r="E662" s="19" t="str">
        <f>INDEX(domain_ref!N:N,MATCH(C662,domain_ref!M:M,0))</f>
        <v xml:space="preserve">אספקה יוצאת </v>
      </c>
      <c r="F662" s="76" t="str">
        <f>INDEX(domain_ref!N:N,MATCH(D662,domain_ref!M:M,0))</f>
        <v>ליקוט</v>
      </c>
      <c r="G662" s="76" t="str">
        <f t="shared" si="39"/>
        <v xml:space="preserve">5. אספקה יוצאת </v>
      </c>
      <c r="H662" s="76" t="str">
        <f t="shared" si="40"/>
        <v>5.18. ליקוט</v>
      </c>
    </row>
    <row r="663" spans="1:8" ht="45">
      <c r="A663" s="215" t="s">
        <v>1972</v>
      </c>
      <c r="B663" s="216" t="s">
        <v>1044</v>
      </c>
      <c r="C663" s="1" t="str">
        <f t="shared" si="41"/>
        <v>5.</v>
      </c>
      <c r="D663" s="48" t="s">
        <v>1907</v>
      </c>
      <c r="E663" s="19" t="str">
        <f>INDEX(domain_ref!N:N,MATCH(C663,domain_ref!M:M,0))</f>
        <v xml:space="preserve">אספקה יוצאת </v>
      </c>
      <c r="F663" s="76" t="str">
        <f>INDEX(domain_ref!N:N,MATCH(D663,domain_ref!M:M,0))</f>
        <v>ליקוט</v>
      </c>
      <c r="G663" s="76" t="str">
        <f t="shared" si="39"/>
        <v xml:space="preserve">5. אספקה יוצאת </v>
      </c>
      <c r="H663" s="76" t="str">
        <f t="shared" si="40"/>
        <v>5.18. ליקוט</v>
      </c>
    </row>
    <row r="664" spans="1:8" ht="45">
      <c r="A664" s="215" t="s">
        <v>1973</v>
      </c>
      <c r="B664" s="216" t="s">
        <v>1045</v>
      </c>
      <c r="C664" s="1" t="str">
        <f t="shared" si="41"/>
        <v>5.</v>
      </c>
      <c r="D664" s="48" t="s">
        <v>1907</v>
      </c>
      <c r="E664" s="19" t="str">
        <f>INDEX(domain_ref!N:N,MATCH(C664,domain_ref!M:M,0))</f>
        <v xml:space="preserve">אספקה יוצאת </v>
      </c>
      <c r="F664" s="76" t="str">
        <f>INDEX(domain_ref!N:N,MATCH(D664,domain_ref!M:M,0))</f>
        <v>ליקוט</v>
      </c>
      <c r="G664" s="76" t="str">
        <f t="shared" si="39"/>
        <v xml:space="preserve">5. אספקה יוצאת </v>
      </c>
      <c r="H664" s="76" t="str">
        <f t="shared" si="40"/>
        <v>5.18. ליקוט</v>
      </c>
    </row>
    <row r="665" spans="1:8" ht="30">
      <c r="A665" s="215" t="s">
        <v>1974</v>
      </c>
      <c r="B665" s="216" t="s">
        <v>1033</v>
      </c>
      <c r="C665" s="1" t="str">
        <f t="shared" si="41"/>
        <v>5.</v>
      </c>
      <c r="D665" s="48" t="s">
        <v>1907</v>
      </c>
      <c r="E665" s="19" t="str">
        <f>INDEX(domain_ref!N:N,MATCH(C665,domain_ref!M:M,0))</f>
        <v xml:space="preserve">אספקה יוצאת </v>
      </c>
      <c r="F665" s="76" t="str">
        <f>INDEX(domain_ref!N:N,MATCH(D665,domain_ref!M:M,0))</f>
        <v>ליקוט</v>
      </c>
      <c r="G665" s="76" t="str">
        <f t="shared" si="39"/>
        <v xml:space="preserve">5. אספקה יוצאת </v>
      </c>
      <c r="H665" s="76" t="str">
        <f t="shared" si="40"/>
        <v>5.18. ליקוט</v>
      </c>
    </row>
    <row r="666" spans="1:8" ht="75">
      <c r="A666" s="215" t="s">
        <v>1975</v>
      </c>
      <c r="B666" s="216" t="s">
        <v>1046</v>
      </c>
      <c r="C666" s="1" t="str">
        <f t="shared" si="41"/>
        <v>5.</v>
      </c>
      <c r="D666" s="48" t="s">
        <v>1907</v>
      </c>
      <c r="E666" s="19" t="str">
        <f>INDEX(domain_ref!N:N,MATCH(C666,domain_ref!M:M,0))</f>
        <v xml:space="preserve">אספקה יוצאת </v>
      </c>
      <c r="F666" s="76" t="str">
        <f>INDEX(domain_ref!N:N,MATCH(D666,domain_ref!M:M,0))</f>
        <v>ליקוט</v>
      </c>
      <c r="G666" s="76" t="str">
        <f t="shared" si="39"/>
        <v xml:space="preserve">5. אספקה יוצאת </v>
      </c>
      <c r="H666" s="76" t="str">
        <f t="shared" si="40"/>
        <v>5.18. ליקוט</v>
      </c>
    </row>
    <row r="667" spans="1:8" ht="60">
      <c r="A667" s="215" t="s">
        <v>1976</v>
      </c>
      <c r="B667" s="216" t="s">
        <v>1047</v>
      </c>
      <c r="C667" s="1" t="str">
        <f t="shared" si="41"/>
        <v>5.</v>
      </c>
      <c r="D667" s="48" t="s">
        <v>1907</v>
      </c>
      <c r="E667" s="19" t="str">
        <f>INDEX(domain_ref!N:N,MATCH(C667,domain_ref!M:M,0))</f>
        <v xml:space="preserve">אספקה יוצאת </v>
      </c>
      <c r="F667" s="76" t="str">
        <f>INDEX(domain_ref!N:N,MATCH(D667,domain_ref!M:M,0))</f>
        <v>ליקוט</v>
      </c>
      <c r="G667" s="76" t="str">
        <f t="shared" si="39"/>
        <v xml:space="preserve">5. אספקה יוצאת </v>
      </c>
      <c r="H667" s="76" t="str">
        <f t="shared" si="40"/>
        <v>5.18. ליקוט</v>
      </c>
    </row>
    <row r="668" spans="1:8" ht="60">
      <c r="A668" s="215" t="s">
        <v>1977</v>
      </c>
      <c r="B668" s="216" t="s">
        <v>1048</v>
      </c>
      <c r="C668" s="1" t="str">
        <f t="shared" si="41"/>
        <v>5.</v>
      </c>
      <c r="D668" s="48" t="s">
        <v>1907</v>
      </c>
      <c r="E668" s="19" t="str">
        <f>INDEX(domain_ref!N:N,MATCH(C668,domain_ref!M:M,0))</f>
        <v xml:space="preserve">אספקה יוצאת </v>
      </c>
      <c r="F668" s="76" t="str">
        <f>INDEX(domain_ref!N:N,MATCH(D668,domain_ref!M:M,0))</f>
        <v>ליקוט</v>
      </c>
      <c r="G668" s="76" t="str">
        <f t="shared" si="39"/>
        <v xml:space="preserve">5. אספקה יוצאת </v>
      </c>
      <c r="H668" s="76" t="str">
        <f t="shared" si="40"/>
        <v>5.18. ליקוט</v>
      </c>
    </row>
    <row r="669" spans="1:8" ht="45">
      <c r="A669" s="215" t="s">
        <v>1978</v>
      </c>
      <c r="B669" s="216" t="s">
        <v>1049</v>
      </c>
      <c r="C669" s="1" t="str">
        <f t="shared" si="41"/>
        <v>5.</v>
      </c>
      <c r="D669" s="48" t="s">
        <v>1907</v>
      </c>
      <c r="E669" s="19" t="str">
        <f>INDEX(domain_ref!N:N,MATCH(C669,domain_ref!M:M,0))</f>
        <v xml:space="preserve">אספקה יוצאת </v>
      </c>
      <c r="F669" s="76" t="str">
        <f>INDEX(domain_ref!N:N,MATCH(D669,domain_ref!M:M,0))</f>
        <v>ליקוט</v>
      </c>
      <c r="G669" s="76" t="str">
        <f t="shared" si="39"/>
        <v xml:space="preserve">5. אספקה יוצאת </v>
      </c>
      <c r="H669" s="76" t="str">
        <f t="shared" si="40"/>
        <v>5.18. ליקוט</v>
      </c>
    </row>
    <row r="670" spans="1:8" ht="75">
      <c r="A670" s="215" t="s">
        <v>1979</v>
      </c>
      <c r="B670" s="216" t="s">
        <v>1050</v>
      </c>
      <c r="C670" s="1" t="str">
        <f t="shared" si="41"/>
        <v>5.</v>
      </c>
      <c r="D670" s="48" t="s">
        <v>1907</v>
      </c>
      <c r="E670" s="19" t="str">
        <f>INDEX(domain_ref!N:N,MATCH(C670,domain_ref!M:M,0))</f>
        <v xml:space="preserve">אספקה יוצאת </v>
      </c>
      <c r="F670" s="76" t="str">
        <f>INDEX(domain_ref!N:N,MATCH(D670,domain_ref!M:M,0))</f>
        <v>ליקוט</v>
      </c>
      <c r="G670" s="76" t="str">
        <f t="shared" si="39"/>
        <v xml:space="preserve">5. אספקה יוצאת </v>
      </c>
      <c r="H670" s="76" t="str">
        <f t="shared" si="40"/>
        <v>5.18. ליקוט</v>
      </c>
    </row>
    <row r="671" spans="1:8" ht="60">
      <c r="A671" s="215" t="s">
        <v>1980</v>
      </c>
      <c r="B671" s="216" t="s">
        <v>1051</v>
      </c>
      <c r="C671" s="1" t="str">
        <f t="shared" si="41"/>
        <v>5.</v>
      </c>
      <c r="D671" s="48" t="s">
        <v>1907</v>
      </c>
      <c r="E671" s="19" t="str">
        <f>INDEX(domain_ref!N:N,MATCH(C671,domain_ref!M:M,0))</f>
        <v xml:space="preserve">אספקה יוצאת </v>
      </c>
      <c r="F671" s="76" t="str">
        <f>INDEX(domain_ref!N:N,MATCH(D671,domain_ref!M:M,0))</f>
        <v>ליקוט</v>
      </c>
      <c r="G671" s="76" t="str">
        <f t="shared" si="39"/>
        <v xml:space="preserve">5. אספקה יוצאת </v>
      </c>
      <c r="H671" s="76" t="str">
        <f t="shared" si="40"/>
        <v>5.18. ליקוט</v>
      </c>
    </row>
    <row r="672" spans="1:8" ht="60">
      <c r="A672" s="215" t="s">
        <v>1981</v>
      </c>
      <c r="B672" s="216" t="s">
        <v>1052</v>
      </c>
      <c r="C672" s="1" t="str">
        <f t="shared" si="41"/>
        <v>5.</v>
      </c>
      <c r="D672" s="48" t="s">
        <v>1907</v>
      </c>
      <c r="E672" s="19" t="str">
        <f>INDEX(domain_ref!N:N,MATCH(C672,domain_ref!M:M,0))</f>
        <v xml:space="preserve">אספקה יוצאת </v>
      </c>
      <c r="F672" s="76" t="str">
        <f>INDEX(domain_ref!N:N,MATCH(D672,domain_ref!M:M,0))</f>
        <v>ליקוט</v>
      </c>
      <c r="G672" s="76" t="str">
        <f t="shared" si="39"/>
        <v xml:space="preserve">5. אספקה יוצאת </v>
      </c>
      <c r="H672" s="76" t="str">
        <f t="shared" si="40"/>
        <v>5.18. ליקוט</v>
      </c>
    </row>
    <row r="673" spans="1:8" ht="45">
      <c r="A673" s="215" t="s">
        <v>1982</v>
      </c>
      <c r="B673" s="216" t="s">
        <v>1053</v>
      </c>
      <c r="C673" s="1" t="str">
        <f t="shared" si="41"/>
        <v>5.</v>
      </c>
      <c r="D673" s="48" t="s">
        <v>1907</v>
      </c>
      <c r="E673" s="19" t="str">
        <f>INDEX(domain_ref!N:N,MATCH(C673,domain_ref!M:M,0))</f>
        <v xml:space="preserve">אספקה יוצאת </v>
      </c>
      <c r="F673" s="76" t="str">
        <f>INDEX(domain_ref!N:N,MATCH(D673,domain_ref!M:M,0))</f>
        <v>ליקוט</v>
      </c>
      <c r="G673" s="76" t="str">
        <f t="shared" si="39"/>
        <v xml:space="preserve">5. אספקה יוצאת </v>
      </c>
      <c r="H673" s="76" t="str">
        <f t="shared" si="40"/>
        <v>5.18. ליקוט</v>
      </c>
    </row>
    <row r="674" spans="1:8" ht="60">
      <c r="A674" s="215" t="s">
        <v>1983</v>
      </c>
      <c r="B674" s="216" t="s">
        <v>1054</v>
      </c>
      <c r="C674" s="1" t="str">
        <f t="shared" si="41"/>
        <v>5.</v>
      </c>
      <c r="D674" s="48" t="s">
        <v>1907</v>
      </c>
      <c r="E674" s="19" t="str">
        <f>INDEX(domain_ref!N:N,MATCH(C674,domain_ref!M:M,0))</f>
        <v xml:space="preserve">אספקה יוצאת </v>
      </c>
      <c r="F674" s="76" t="str">
        <f>INDEX(domain_ref!N:N,MATCH(D674,domain_ref!M:M,0))</f>
        <v>ליקוט</v>
      </c>
      <c r="G674" s="76" t="str">
        <f t="shared" si="39"/>
        <v xml:space="preserve">5. אספקה יוצאת </v>
      </c>
      <c r="H674" s="76" t="str">
        <f t="shared" si="40"/>
        <v>5.18. ליקוט</v>
      </c>
    </row>
    <row r="675" spans="1:8" ht="30">
      <c r="A675" s="215" t="s">
        <v>1984</v>
      </c>
      <c r="B675" s="216" t="s">
        <v>1055</v>
      </c>
      <c r="C675" s="1" t="str">
        <f t="shared" si="41"/>
        <v>5.</v>
      </c>
      <c r="D675" s="48" t="s">
        <v>1907</v>
      </c>
      <c r="E675" s="19" t="str">
        <f>INDEX(domain_ref!N:N,MATCH(C675,domain_ref!M:M,0))</f>
        <v xml:space="preserve">אספקה יוצאת </v>
      </c>
      <c r="F675" s="76" t="str">
        <f>INDEX(domain_ref!N:N,MATCH(D675,domain_ref!M:M,0))</f>
        <v>ליקוט</v>
      </c>
      <c r="G675" s="76" t="str">
        <f t="shared" si="39"/>
        <v xml:space="preserve">5. אספקה יוצאת </v>
      </c>
      <c r="H675" s="76" t="str">
        <f t="shared" si="40"/>
        <v>5.18. ליקוט</v>
      </c>
    </row>
    <row r="676" spans="1:8" ht="60">
      <c r="A676" s="215" t="s">
        <v>1985</v>
      </c>
      <c r="B676" s="216" t="s">
        <v>1056</v>
      </c>
      <c r="C676" s="1" t="str">
        <f t="shared" si="41"/>
        <v>5.</v>
      </c>
      <c r="D676" s="48" t="s">
        <v>1907</v>
      </c>
      <c r="E676" s="19" t="str">
        <f>INDEX(domain_ref!N:N,MATCH(C676,domain_ref!M:M,0))</f>
        <v xml:space="preserve">אספקה יוצאת </v>
      </c>
      <c r="F676" s="76" t="str">
        <f>INDEX(domain_ref!N:N,MATCH(D676,domain_ref!M:M,0))</f>
        <v>ליקוט</v>
      </c>
      <c r="G676" s="76" t="str">
        <f t="shared" si="39"/>
        <v xml:space="preserve">5. אספקה יוצאת </v>
      </c>
      <c r="H676" s="76" t="str">
        <f t="shared" si="40"/>
        <v>5.18. ליקוט</v>
      </c>
    </row>
    <row r="677" spans="1:8" ht="45">
      <c r="A677" s="215" t="s">
        <v>1986</v>
      </c>
      <c r="B677" s="216" t="s">
        <v>1057</v>
      </c>
      <c r="C677" s="1" t="str">
        <f t="shared" si="41"/>
        <v>5.</v>
      </c>
      <c r="D677" s="48" t="s">
        <v>1907</v>
      </c>
      <c r="E677" s="19" t="str">
        <f>INDEX(domain_ref!N:N,MATCH(C677,domain_ref!M:M,0))</f>
        <v xml:space="preserve">אספקה יוצאת </v>
      </c>
      <c r="F677" s="76" t="str">
        <f>INDEX(domain_ref!N:N,MATCH(D677,domain_ref!M:M,0))</f>
        <v>ליקוט</v>
      </c>
      <c r="G677" s="76" t="str">
        <f t="shared" si="39"/>
        <v xml:space="preserve">5. אספקה יוצאת </v>
      </c>
      <c r="H677" s="76" t="str">
        <f t="shared" si="40"/>
        <v>5.18. ליקוט</v>
      </c>
    </row>
    <row r="678" spans="1:8" ht="45">
      <c r="A678" s="215" t="s">
        <v>1987</v>
      </c>
      <c r="B678" s="216" t="s">
        <v>1058</v>
      </c>
      <c r="C678" s="1" t="str">
        <f t="shared" si="41"/>
        <v>5.</v>
      </c>
      <c r="D678" s="48" t="s">
        <v>1907</v>
      </c>
      <c r="E678" s="19" t="str">
        <f>INDEX(domain_ref!N:N,MATCH(C678,domain_ref!M:M,0))</f>
        <v xml:space="preserve">אספקה יוצאת </v>
      </c>
      <c r="F678" s="76" t="str">
        <f>INDEX(domain_ref!N:N,MATCH(D678,domain_ref!M:M,0))</f>
        <v>ליקוט</v>
      </c>
      <c r="G678" s="76" t="str">
        <f t="shared" si="39"/>
        <v xml:space="preserve">5. אספקה יוצאת </v>
      </c>
      <c r="H678" s="76" t="str">
        <f t="shared" si="40"/>
        <v>5.18. ליקוט</v>
      </c>
    </row>
    <row r="679" spans="1:8" ht="45">
      <c r="A679" s="215" t="s">
        <v>1988</v>
      </c>
      <c r="B679" s="216" t="s">
        <v>1059</v>
      </c>
      <c r="C679" s="1" t="str">
        <f t="shared" si="41"/>
        <v>5.</v>
      </c>
      <c r="D679" s="48" t="s">
        <v>1907</v>
      </c>
      <c r="E679" s="19" t="str">
        <f>INDEX(domain_ref!N:N,MATCH(C679,domain_ref!M:M,0))</f>
        <v xml:space="preserve">אספקה יוצאת </v>
      </c>
      <c r="F679" s="76" t="str">
        <f>INDEX(domain_ref!N:N,MATCH(D679,domain_ref!M:M,0))</f>
        <v>ליקוט</v>
      </c>
      <c r="G679" s="76" t="str">
        <f t="shared" si="39"/>
        <v xml:space="preserve">5. אספקה יוצאת </v>
      </c>
      <c r="H679" s="76" t="str">
        <f t="shared" si="40"/>
        <v>5.18. ליקוט</v>
      </c>
    </row>
    <row r="680" spans="1:8" ht="30">
      <c r="A680" s="215" t="s">
        <v>1989</v>
      </c>
      <c r="B680" s="216" t="s">
        <v>1060</v>
      </c>
      <c r="C680" s="1" t="str">
        <f t="shared" si="41"/>
        <v>5.</v>
      </c>
      <c r="D680" s="48" t="s">
        <v>1907</v>
      </c>
      <c r="E680" s="19" t="str">
        <f>INDEX(domain_ref!N:N,MATCH(C680,domain_ref!M:M,0))</f>
        <v xml:space="preserve">אספקה יוצאת </v>
      </c>
      <c r="F680" s="76" t="str">
        <f>INDEX(domain_ref!N:N,MATCH(D680,domain_ref!M:M,0))</f>
        <v>ליקוט</v>
      </c>
      <c r="G680" s="76" t="str">
        <f t="shared" si="39"/>
        <v xml:space="preserve">5. אספקה יוצאת </v>
      </c>
      <c r="H680" s="76" t="str">
        <f t="shared" si="40"/>
        <v>5.18. ליקוט</v>
      </c>
    </row>
    <row r="681" spans="1:8" ht="45">
      <c r="A681" s="215" t="s">
        <v>1990</v>
      </c>
      <c r="B681" s="216" t="s">
        <v>1061</v>
      </c>
      <c r="C681" s="1" t="str">
        <f t="shared" si="41"/>
        <v>5.</v>
      </c>
      <c r="D681" s="48" t="s">
        <v>1907</v>
      </c>
      <c r="E681" s="19" t="str">
        <f>INDEX(domain_ref!N:N,MATCH(C681,domain_ref!M:M,0))</f>
        <v xml:space="preserve">אספקה יוצאת </v>
      </c>
      <c r="F681" s="76" t="str">
        <f>INDEX(domain_ref!N:N,MATCH(D681,domain_ref!M:M,0))</f>
        <v>ליקוט</v>
      </c>
      <c r="G681" s="76" t="str">
        <f t="shared" si="39"/>
        <v xml:space="preserve">5. אספקה יוצאת </v>
      </c>
      <c r="H681" s="76" t="str">
        <f t="shared" si="40"/>
        <v>5.18. ליקוט</v>
      </c>
    </row>
    <row r="682" spans="1:8" ht="60">
      <c r="A682" s="215" t="s">
        <v>1991</v>
      </c>
      <c r="B682" s="216" t="s">
        <v>1062</v>
      </c>
      <c r="C682" s="1" t="str">
        <f t="shared" si="41"/>
        <v>5.</v>
      </c>
      <c r="D682" s="48" t="s">
        <v>1907</v>
      </c>
      <c r="E682" s="19" t="str">
        <f>INDEX(domain_ref!N:N,MATCH(C682,domain_ref!M:M,0))</f>
        <v xml:space="preserve">אספקה יוצאת </v>
      </c>
      <c r="F682" s="76" t="str">
        <f>INDEX(domain_ref!N:N,MATCH(D682,domain_ref!M:M,0))</f>
        <v>ליקוט</v>
      </c>
      <c r="G682" s="76" t="str">
        <f t="shared" si="39"/>
        <v xml:space="preserve">5. אספקה יוצאת </v>
      </c>
      <c r="H682" s="76" t="str">
        <f t="shared" si="40"/>
        <v>5.18. ליקוט</v>
      </c>
    </row>
    <row r="683" spans="1:8" ht="135">
      <c r="A683" s="215" t="s">
        <v>1992</v>
      </c>
      <c r="B683" s="216" t="s">
        <v>1063</v>
      </c>
      <c r="C683" s="1" t="str">
        <f t="shared" si="41"/>
        <v>5.</v>
      </c>
      <c r="D683" s="48" t="s">
        <v>1907</v>
      </c>
      <c r="E683" s="19" t="str">
        <f>INDEX(domain_ref!N:N,MATCH(C683,domain_ref!M:M,0))</f>
        <v xml:space="preserve">אספקה יוצאת </v>
      </c>
      <c r="F683" s="76" t="str">
        <f>INDEX(domain_ref!N:N,MATCH(D683,domain_ref!M:M,0))</f>
        <v>ליקוט</v>
      </c>
      <c r="G683" s="76" t="str">
        <f t="shared" si="39"/>
        <v xml:space="preserve">5. אספקה יוצאת </v>
      </c>
      <c r="H683" s="76" t="str">
        <f t="shared" si="40"/>
        <v>5.18. ליקוט</v>
      </c>
    </row>
    <row r="684" spans="1:8" ht="90">
      <c r="A684" s="215" t="s">
        <v>1993</v>
      </c>
      <c r="B684" s="216" t="s">
        <v>1064</v>
      </c>
      <c r="C684" s="1" t="str">
        <f t="shared" si="41"/>
        <v>5.</v>
      </c>
      <c r="D684" s="48" t="s">
        <v>1907</v>
      </c>
      <c r="E684" s="19" t="str">
        <f>INDEX(domain_ref!N:N,MATCH(C684,domain_ref!M:M,0))</f>
        <v xml:space="preserve">אספקה יוצאת </v>
      </c>
      <c r="F684" s="76" t="str">
        <f>INDEX(domain_ref!N:N,MATCH(D684,domain_ref!M:M,0))</f>
        <v>ליקוט</v>
      </c>
      <c r="G684" s="76" t="str">
        <f t="shared" si="39"/>
        <v xml:space="preserve">5. אספקה יוצאת </v>
      </c>
      <c r="H684" s="76" t="str">
        <f t="shared" si="40"/>
        <v>5.18. ליקוט</v>
      </c>
    </row>
    <row r="685" spans="1:8" ht="90">
      <c r="A685" s="215" t="s">
        <v>1994</v>
      </c>
      <c r="B685" s="216" t="s">
        <v>1065</v>
      </c>
      <c r="C685" s="1" t="str">
        <f t="shared" si="41"/>
        <v>5.</v>
      </c>
      <c r="D685" s="48" t="s">
        <v>1907</v>
      </c>
      <c r="E685" s="19" t="str">
        <f>INDEX(domain_ref!N:N,MATCH(C685,domain_ref!M:M,0))</f>
        <v xml:space="preserve">אספקה יוצאת </v>
      </c>
      <c r="F685" s="76" t="str">
        <f>INDEX(domain_ref!N:N,MATCH(D685,domain_ref!M:M,0))</f>
        <v>ליקוט</v>
      </c>
      <c r="G685" s="76" t="str">
        <f t="shared" si="39"/>
        <v xml:space="preserve">5. אספקה יוצאת </v>
      </c>
      <c r="H685" s="76" t="str">
        <f t="shared" si="40"/>
        <v>5.18. ליקוט</v>
      </c>
    </row>
    <row r="686" spans="1:8" ht="60">
      <c r="A686" s="215" t="s">
        <v>1995</v>
      </c>
      <c r="B686" s="216" t="s">
        <v>1066</v>
      </c>
      <c r="C686" s="1" t="str">
        <f t="shared" si="41"/>
        <v>5.</v>
      </c>
      <c r="D686" s="48" t="s">
        <v>1907</v>
      </c>
      <c r="E686" s="19" t="str">
        <f>INDEX(domain_ref!N:N,MATCH(C686,domain_ref!M:M,0))</f>
        <v xml:space="preserve">אספקה יוצאת </v>
      </c>
      <c r="F686" s="76" t="str">
        <f>INDEX(domain_ref!N:N,MATCH(D686,domain_ref!M:M,0))</f>
        <v>ליקוט</v>
      </c>
      <c r="G686" s="76" t="str">
        <f t="shared" si="39"/>
        <v xml:space="preserve">5. אספקה יוצאת </v>
      </c>
      <c r="H686" s="76" t="str">
        <f t="shared" si="40"/>
        <v>5.18. ליקוט</v>
      </c>
    </row>
    <row r="687" spans="1:8" ht="90">
      <c r="A687" s="215" t="s">
        <v>1996</v>
      </c>
      <c r="B687" s="216" t="s">
        <v>1067</v>
      </c>
      <c r="C687" s="1" t="str">
        <f t="shared" si="41"/>
        <v>5.</v>
      </c>
      <c r="D687" s="48" t="s">
        <v>1907</v>
      </c>
      <c r="E687" s="19" t="str">
        <f>INDEX(domain_ref!N:N,MATCH(C687,domain_ref!M:M,0))</f>
        <v xml:space="preserve">אספקה יוצאת </v>
      </c>
      <c r="F687" s="76" t="str">
        <f>INDEX(domain_ref!N:N,MATCH(D687,domain_ref!M:M,0))</f>
        <v>ליקוט</v>
      </c>
      <c r="G687" s="76" t="str">
        <f t="shared" si="39"/>
        <v xml:space="preserve">5. אספקה יוצאת </v>
      </c>
      <c r="H687" s="76" t="str">
        <f t="shared" si="40"/>
        <v>5.18. ליקוט</v>
      </c>
    </row>
    <row r="688" spans="1:8" ht="90">
      <c r="A688" s="215" t="s">
        <v>1997</v>
      </c>
      <c r="B688" s="216" t="s">
        <v>1068</v>
      </c>
      <c r="C688" s="1" t="str">
        <f t="shared" si="41"/>
        <v>5.</v>
      </c>
      <c r="D688" s="48" t="s">
        <v>1907</v>
      </c>
      <c r="E688" s="19" t="str">
        <f>INDEX(domain_ref!N:N,MATCH(C688,domain_ref!M:M,0))</f>
        <v xml:space="preserve">אספקה יוצאת </v>
      </c>
      <c r="F688" s="76" t="str">
        <f>INDEX(domain_ref!N:N,MATCH(D688,domain_ref!M:M,0))</f>
        <v>ליקוט</v>
      </c>
      <c r="G688" s="76" t="str">
        <f t="shared" si="39"/>
        <v xml:space="preserve">5. אספקה יוצאת </v>
      </c>
      <c r="H688" s="76" t="str">
        <f t="shared" si="40"/>
        <v>5.18. ליקוט</v>
      </c>
    </row>
    <row r="689" spans="1:8" ht="120">
      <c r="A689" s="215" t="s">
        <v>1998</v>
      </c>
      <c r="B689" s="216" t="s">
        <v>1069</v>
      </c>
      <c r="C689" s="1" t="str">
        <f t="shared" si="41"/>
        <v>5.</v>
      </c>
      <c r="D689" s="48" t="s">
        <v>1907</v>
      </c>
      <c r="E689" s="19" t="str">
        <f>INDEX(domain_ref!N:N,MATCH(C689,domain_ref!M:M,0))</f>
        <v xml:space="preserve">אספקה יוצאת </v>
      </c>
      <c r="F689" s="76" t="str">
        <f>INDEX(domain_ref!N:N,MATCH(D689,domain_ref!M:M,0))</f>
        <v>ליקוט</v>
      </c>
      <c r="G689" s="76" t="str">
        <f t="shared" si="39"/>
        <v xml:space="preserve">5. אספקה יוצאת </v>
      </c>
      <c r="H689" s="76" t="str">
        <f t="shared" si="40"/>
        <v>5.18. ליקוט</v>
      </c>
    </row>
    <row r="690" spans="1:8" ht="60">
      <c r="A690" s="215" t="s">
        <v>1999</v>
      </c>
      <c r="B690" s="216" t="s">
        <v>1070</v>
      </c>
      <c r="C690" s="1" t="str">
        <f t="shared" si="41"/>
        <v>5.</v>
      </c>
      <c r="D690" s="48" t="s">
        <v>1907</v>
      </c>
      <c r="E690" s="19" t="str">
        <f>INDEX(domain_ref!N:N,MATCH(C690,domain_ref!M:M,0))</f>
        <v xml:space="preserve">אספקה יוצאת </v>
      </c>
      <c r="F690" s="76" t="str">
        <f>INDEX(domain_ref!N:N,MATCH(D690,domain_ref!M:M,0))</f>
        <v>ליקוט</v>
      </c>
      <c r="G690" s="76" t="str">
        <f t="shared" si="39"/>
        <v xml:space="preserve">5. אספקה יוצאת </v>
      </c>
      <c r="H690" s="76" t="str">
        <f t="shared" si="40"/>
        <v>5.18. ליקוט</v>
      </c>
    </row>
    <row r="691" spans="1:8" ht="75">
      <c r="A691" s="215" t="s">
        <v>2000</v>
      </c>
      <c r="B691" s="216" t="s">
        <v>1071</v>
      </c>
      <c r="C691" s="1" t="str">
        <f t="shared" si="41"/>
        <v>5.</v>
      </c>
      <c r="D691" s="48" t="s">
        <v>1907</v>
      </c>
      <c r="E691" s="19" t="str">
        <f>INDEX(domain_ref!N:N,MATCH(C691,domain_ref!M:M,0))</f>
        <v xml:space="preserve">אספקה יוצאת </v>
      </c>
      <c r="F691" s="76" t="str">
        <f>INDEX(domain_ref!N:N,MATCH(D691,domain_ref!M:M,0))</f>
        <v>ליקוט</v>
      </c>
      <c r="G691" s="76" t="str">
        <f t="shared" si="39"/>
        <v xml:space="preserve">5. אספקה יוצאת </v>
      </c>
      <c r="H691" s="76" t="str">
        <f t="shared" si="40"/>
        <v>5.18. ליקוט</v>
      </c>
    </row>
    <row r="692" spans="1:8" ht="105">
      <c r="A692" s="215" t="s">
        <v>2001</v>
      </c>
      <c r="B692" s="216" t="s">
        <v>1072</v>
      </c>
      <c r="C692" s="1" t="str">
        <f t="shared" si="41"/>
        <v>5.</v>
      </c>
      <c r="D692" s="48" t="s">
        <v>1907</v>
      </c>
      <c r="E692" s="19" t="str">
        <f>INDEX(domain_ref!N:N,MATCH(C692,domain_ref!M:M,0))</f>
        <v xml:space="preserve">אספקה יוצאת </v>
      </c>
      <c r="F692" s="76" t="str">
        <f>INDEX(domain_ref!N:N,MATCH(D692,domain_ref!M:M,0))</f>
        <v>ליקוט</v>
      </c>
      <c r="G692" s="76" t="str">
        <f t="shared" si="39"/>
        <v xml:space="preserve">5. אספקה יוצאת </v>
      </c>
      <c r="H692" s="76" t="str">
        <f t="shared" si="40"/>
        <v>5.18. ליקוט</v>
      </c>
    </row>
    <row r="693" spans="1:8" ht="105">
      <c r="A693" s="215" t="s">
        <v>2002</v>
      </c>
      <c r="B693" s="216" t="s">
        <v>1073</v>
      </c>
      <c r="C693" s="1" t="str">
        <f t="shared" si="41"/>
        <v>5.</v>
      </c>
      <c r="D693" s="48" t="s">
        <v>1907</v>
      </c>
      <c r="E693" s="19" t="str">
        <f>INDEX(domain_ref!N:N,MATCH(C693,domain_ref!M:M,0))</f>
        <v xml:space="preserve">אספקה יוצאת </v>
      </c>
      <c r="F693" s="76" t="str">
        <f>INDEX(domain_ref!N:N,MATCH(D693,domain_ref!M:M,0))</f>
        <v>ליקוט</v>
      </c>
      <c r="G693" s="76" t="str">
        <f t="shared" si="39"/>
        <v xml:space="preserve">5. אספקה יוצאת </v>
      </c>
      <c r="H693" s="76" t="str">
        <f t="shared" si="40"/>
        <v>5.18. ליקוט</v>
      </c>
    </row>
    <row r="694" spans="1:8" ht="45">
      <c r="A694" s="215" t="s">
        <v>2003</v>
      </c>
      <c r="B694" s="216" t="s">
        <v>1074</v>
      </c>
      <c r="C694" s="1" t="str">
        <f t="shared" si="41"/>
        <v>5.</v>
      </c>
      <c r="D694" s="48" t="s">
        <v>1907</v>
      </c>
      <c r="E694" s="19" t="str">
        <f>INDEX(domain_ref!N:N,MATCH(C694,domain_ref!M:M,0))</f>
        <v xml:space="preserve">אספקה יוצאת </v>
      </c>
      <c r="F694" s="76" t="str">
        <f>INDEX(domain_ref!N:N,MATCH(D694,domain_ref!M:M,0))</f>
        <v>ליקוט</v>
      </c>
      <c r="G694" s="76" t="str">
        <f t="shared" si="39"/>
        <v xml:space="preserve">5. אספקה יוצאת </v>
      </c>
      <c r="H694" s="76" t="str">
        <f t="shared" si="40"/>
        <v>5.18. ליקוט</v>
      </c>
    </row>
    <row r="695" spans="1:8" ht="45">
      <c r="A695" s="215" t="s">
        <v>2004</v>
      </c>
      <c r="B695" s="216" t="s">
        <v>1075</v>
      </c>
      <c r="C695" s="1" t="str">
        <f t="shared" si="41"/>
        <v>5.</v>
      </c>
      <c r="D695" s="48" t="s">
        <v>1907</v>
      </c>
      <c r="E695" s="19" t="str">
        <f>INDEX(domain_ref!N:N,MATCH(C695,domain_ref!M:M,0))</f>
        <v xml:space="preserve">אספקה יוצאת </v>
      </c>
      <c r="F695" s="76" t="str">
        <f>INDEX(domain_ref!N:N,MATCH(D695,domain_ref!M:M,0))</f>
        <v>ליקוט</v>
      </c>
      <c r="G695" s="76" t="str">
        <f t="shared" si="39"/>
        <v xml:space="preserve">5. אספקה יוצאת </v>
      </c>
      <c r="H695" s="76" t="str">
        <f t="shared" si="40"/>
        <v>5.18. ליקוט</v>
      </c>
    </row>
    <row r="696" spans="1:8" ht="75">
      <c r="A696" s="215" t="s">
        <v>2005</v>
      </c>
      <c r="B696" s="216" t="s">
        <v>1076</v>
      </c>
      <c r="C696" s="1" t="str">
        <f t="shared" si="41"/>
        <v>5.</v>
      </c>
      <c r="D696" s="48" t="s">
        <v>1907</v>
      </c>
      <c r="E696" s="19" t="str">
        <f>INDEX(domain_ref!N:N,MATCH(C696,domain_ref!M:M,0))</f>
        <v xml:space="preserve">אספקה יוצאת </v>
      </c>
      <c r="F696" s="76" t="str">
        <f>INDEX(domain_ref!N:N,MATCH(D696,domain_ref!M:M,0))</f>
        <v>ליקוט</v>
      </c>
      <c r="G696" s="76" t="str">
        <f t="shared" si="39"/>
        <v xml:space="preserve">5. אספקה יוצאת </v>
      </c>
      <c r="H696" s="76" t="str">
        <f t="shared" si="40"/>
        <v>5.18. ליקוט</v>
      </c>
    </row>
    <row r="697" spans="1:8" ht="60">
      <c r="A697" s="215" t="s">
        <v>2006</v>
      </c>
      <c r="B697" s="216" t="s">
        <v>1077</v>
      </c>
      <c r="C697" s="1" t="str">
        <f t="shared" si="41"/>
        <v>5.</v>
      </c>
      <c r="D697" s="48" t="s">
        <v>1907</v>
      </c>
      <c r="E697" s="19" t="str">
        <f>INDEX(domain_ref!N:N,MATCH(C697,domain_ref!M:M,0))</f>
        <v xml:space="preserve">אספקה יוצאת </v>
      </c>
      <c r="F697" s="76" t="str">
        <f>INDEX(domain_ref!N:N,MATCH(D697,domain_ref!M:M,0))</f>
        <v>ליקוט</v>
      </c>
      <c r="G697" s="76" t="str">
        <f t="shared" si="39"/>
        <v xml:space="preserve">5. אספקה יוצאת </v>
      </c>
      <c r="H697" s="76" t="str">
        <f t="shared" si="40"/>
        <v>5.18. ליקוט</v>
      </c>
    </row>
    <row r="698" spans="1:8" ht="30">
      <c r="A698" s="215" t="s">
        <v>2007</v>
      </c>
      <c r="B698" s="216" t="s">
        <v>1078</v>
      </c>
      <c r="C698" s="1" t="str">
        <f t="shared" si="41"/>
        <v>5.</v>
      </c>
      <c r="D698" s="48" t="s">
        <v>1907</v>
      </c>
      <c r="E698" s="19" t="str">
        <f>INDEX(domain_ref!N:N,MATCH(C698,domain_ref!M:M,0))</f>
        <v xml:space="preserve">אספקה יוצאת </v>
      </c>
      <c r="F698" s="76" t="str">
        <f>INDEX(domain_ref!N:N,MATCH(D698,domain_ref!M:M,0))</f>
        <v>ליקוט</v>
      </c>
      <c r="G698" s="76" t="str">
        <f t="shared" si="39"/>
        <v xml:space="preserve">5. אספקה יוצאת </v>
      </c>
      <c r="H698" s="76" t="str">
        <f t="shared" si="40"/>
        <v>5.18. ליקוט</v>
      </c>
    </row>
    <row r="699" spans="1:8" ht="90">
      <c r="A699" s="215" t="s">
        <v>2008</v>
      </c>
      <c r="B699" s="216" t="s">
        <v>1079</v>
      </c>
      <c r="C699" s="1" t="str">
        <f t="shared" si="41"/>
        <v>5.</v>
      </c>
      <c r="D699" s="48" t="s">
        <v>1907</v>
      </c>
      <c r="E699" s="19" t="str">
        <f>INDEX(domain_ref!N:N,MATCH(C699,domain_ref!M:M,0))</f>
        <v xml:space="preserve">אספקה יוצאת </v>
      </c>
      <c r="F699" s="76" t="str">
        <f>INDEX(domain_ref!N:N,MATCH(D699,domain_ref!M:M,0))</f>
        <v>ליקוט</v>
      </c>
      <c r="G699" s="76" t="str">
        <f t="shared" si="39"/>
        <v xml:space="preserve">5. אספקה יוצאת </v>
      </c>
      <c r="H699" s="76" t="str">
        <f t="shared" si="40"/>
        <v>5.18. ליקוט</v>
      </c>
    </row>
    <row r="700" spans="1:8" ht="60">
      <c r="A700" s="215" t="s">
        <v>2009</v>
      </c>
      <c r="B700" s="216" t="s">
        <v>1080</v>
      </c>
      <c r="C700" s="1" t="str">
        <f t="shared" si="41"/>
        <v>5.</v>
      </c>
      <c r="D700" s="48" t="s">
        <v>1907</v>
      </c>
      <c r="E700" s="19" t="str">
        <f>INDEX(domain_ref!N:N,MATCH(C700,domain_ref!M:M,0))</f>
        <v xml:space="preserve">אספקה יוצאת </v>
      </c>
      <c r="F700" s="76" t="str">
        <f>INDEX(domain_ref!N:N,MATCH(D700,domain_ref!M:M,0))</f>
        <v>ליקוט</v>
      </c>
      <c r="G700" s="76" t="str">
        <f t="shared" si="39"/>
        <v xml:space="preserve">5. אספקה יוצאת </v>
      </c>
      <c r="H700" s="76" t="str">
        <f t="shared" si="40"/>
        <v>5.18. ליקוט</v>
      </c>
    </row>
    <row r="701" spans="1:8" ht="15">
      <c r="A701" s="215" t="s">
        <v>2010</v>
      </c>
      <c r="B701" s="216" t="s">
        <v>1081</v>
      </c>
      <c r="C701" s="1" t="str">
        <f t="shared" si="41"/>
        <v>5.</v>
      </c>
      <c r="D701" s="48" t="s">
        <v>1907</v>
      </c>
      <c r="E701" s="19" t="str">
        <f>INDEX(domain_ref!N:N,MATCH(C701,domain_ref!M:M,0))</f>
        <v xml:space="preserve">אספקה יוצאת </v>
      </c>
      <c r="F701" s="76" t="str">
        <f>INDEX(domain_ref!N:N,MATCH(D701,domain_ref!M:M,0))</f>
        <v>ליקוט</v>
      </c>
      <c r="G701" s="76" t="str">
        <f t="shared" si="39"/>
        <v xml:space="preserve">5. אספקה יוצאת </v>
      </c>
      <c r="H701" s="76" t="str">
        <f t="shared" si="40"/>
        <v>5.18. ליקוט</v>
      </c>
    </row>
    <row r="702" spans="1:8" ht="30">
      <c r="A702" s="215" t="s">
        <v>2011</v>
      </c>
      <c r="B702" s="216" t="s">
        <v>1082</v>
      </c>
      <c r="C702" s="1" t="str">
        <f t="shared" si="41"/>
        <v>5.</v>
      </c>
      <c r="D702" s="48" t="s">
        <v>1907</v>
      </c>
      <c r="E702" s="19" t="str">
        <f>INDEX(domain_ref!N:N,MATCH(C702,domain_ref!M:M,0))</f>
        <v xml:space="preserve">אספקה יוצאת </v>
      </c>
      <c r="F702" s="76" t="str">
        <f>INDEX(domain_ref!N:N,MATCH(D702,domain_ref!M:M,0))</f>
        <v>ליקוט</v>
      </c>
      <c r="G702" s="76" t="str">
        <f t="shared" si="39"/>
        <v xml:space="preserve">5. אספקה יוצאת </v>
      </c>
      <c r="H702" s="76" t="str">
        <f t="shared" si="40"/>
        <v>5.18. ליקוט</v>
      </c>
    </row>
    <row r="703" spans="1:8" ht="60">
      <c r="A703" s="215" t="s">
        <v>2012</v>
      </c>
      <c r="B703" s="216" t="s">
        <v>1083</v>
      </c>
      <c r="C703" s="1" t="str">
        <f t="shared" si="41"/>
        <v>5.</v>
      </c>
      <c r="D703" s="48" t="s">
        <v>1907</v>
      </c>
      <c r="E703" s="19" t="str">
        <f>INDEX(domain_ref!N:N,MATCH(C703,domain_ref!M:M,0))</f>
        <v xml:space="preserve">אספקה יוצאת </v>
      </c>
      <c r="F703" s="76" t="str">
        <f>INDEX(domain_ref!N:N,MATCH(D703,domain_ref!M:M,0))</f>
        <v>ליקוט</v>
      </c>
      <c r="G703" s="76" t="str">
        <f t="shared" si="39"/>
        <v xml:space="preserve">5. אספקה יוצאת </v>
      </c>
      <c r="H703" s="76" t="str">
        <f t="shared" si="40"/>
        <v>5.18. ליקוט</v>
      </c>
    </row>
    <row r="704" spans="1:8" ht="30">
      <c r="A704" s="215" t="s">
        <v>2013</v>
      </c>
      <c r="B704" s="216" t="s">
        <v>1084</v>
      </c>
      <c r="C704" s="1" t="str">
        <f t="shared" si="41"/>
        <v>5.</v>
      </c>
      <c r="D704" s="48" t="s">
        <v>2013</v>
      </c>
      <c r="E704" s="19" t="str">
        <f>INDEX(domain_ref!N:N,MATCH(C704,domain_ref!M:M,0))</f>
        <v xml:space="preserve">אספקה יוצאת </v>
      </c>
      <c r="F704" s="76" t="str">
        <f>INDEX(domain_ref!N:N,MATCH(D704,domain_ref!M:M,0))</f>
        <v>שינוע לרציף הכנה להעמסה</v>
      </c>
      <c r="G704" s="76" t="str">
        <f t="shared" si="39"/>
        <v xml:space="preserve">5. אספקה יוצאת </v>
      </c>
      <c r="H704" s="76" t="str">
        <f t="shared" si="40"/>
        <v>5.19. שינוע לרציף הכנה להעמסה</v>
      </c>
    </row>
    <row r="705" spans="1:8" ht="60">
      <c r="A705" s="215" t="s">
        <v>2014</v>
      </c>
      <c r="B705" s="216" t="s">
        <v>1085</v>
      </c>
      <c r="C705" s="1" t="str">
        <f t="shared" si="41"/>
        <v>5.</v>
      </c>
      <c r="D705" s="48" t="s">
        <v>2013</v>
      </c>
      <c r="E705" s="19" t="str">
        <f>INDEX(domain_ref!N:N,MATCH(C705,domain_ref!M:M,0))</f>
        <v xml:space="preserve">אספקה יוצאת </v>
      </c>
      <c r="F705" s="76" t="str">
        <f>INDEX(domain_ref!N:N,MATCH(D705,domain_ref!M:M,0))</f>
        <v>שינוע לרציף הכנה להעמסה</v>
      </c>
      <c r="G705" s="76" t="str">
        <f t="shared" si="39"/>
        <v xml:space="preserve">5. אספקה יוצאת </v>
      </c>
      <c r="H705" s="76" t="str">
        <f t="shared" si="40"/>
        <v>5.19. שינוע לרציף הכנה להעמסה</v>
      </c>
    </row>
    <row r="706" spans="1:8" ht="75">
      <c r="A706" s="215" t="s">
        <v>2015</v>
      </c>
      <c r="B706" s="216" t="s">
        <v>1086</v>
      </c>
      <c r="C706" s="1" t="str">
        <f t="shared" si="41"/>
        <v>5.</v>
      </c>
      <c r="D706" s="48" t="s">
        <v>2013</v>
      </c>
      <c r="E706" s="19" t="str">
        <f>INDEX(domain_ref!N:N,MATCH(C706,domain_ref!M:M,0))</f>
        <v xml:space="preserve">אספקה יוצאת </v>
      </c>
      <c r="F706" s="76" t="str">
        <f>INDEX(domain_ref!N:N,MATCH(D706,domain_ref!M:M,0))</f>
        <v>שינוע לרציף הכנה להעמסה</v>
      </c>
      <c r="G706" s="76" t="str">
        <f t="shared" si="39"/>
        <v xml:space="preserve">5. אספקה יוצאת </v>
      </c>
      <c r="H706" s="76" t="str">
        <f t="shared" si="40"/>
        <v>5.19. שינוע לרציף הכנה להעמסה</v>
      </c>
    </row>
    <row r="707" spans="1:8" ht="30">
      <c r="A707" s="215" t="s">
        <v>2016</v>
      </c>
      <c r="B707" s="216" t="s">
        <v>1087</v>
      </c>
      <c r="C707" s="1" t="str">
        <f t="shared" si="41"/>
        <v>5.</v>
      </c>
      <c r="D707" s="48" t="s">
        <v>2013</v>
      </c>
      <c r="E707" s="19" t="str">
        <f>INDEX(domain_ref!N:N,MATCH(C707,domain_ref!M:M,0))</f>
        <v xml:space="preserve">אספקה יוצאת </v>
      </c>
      <c r="F707" s="76" t="str">
        <f>INDEX(domain_ref!N:N,MATCH(D707,domain_ref!M:M,0))</f>
        <v>שינוע לרציף הכנה להעמסה</v>
      </c>
      <c r="G707" s="76" t="str">
        <f t="shared" si="42" ref="G707:G770">C707&amp;" "&amp;E707</f>
        <v xml:space="preserve">5. אספקה יוצאת </v>
      </c>
      <c r="H707" s="76" t="str">
        <f t="shared" si="43" ref="H707:H770">D707&amp;" "&amp;F707</f>
        <v>5.19. שינוע לרציף הכנה להעמסה</v>
      </c>
    </row>
    <row r="708" spans="1:8" ht="60">
      <c r="A708" s="215" t="s">
        <v>2017</v>
      </c>
      <c r="B708" s="216" t="s">
        <v>1088</v>
      </c>
      <c r="C708" s="1" t="str">
        <f t="shared" si="41"/>
        <v>5.</v>
      </c>
      <c r="D708" s="48" t="s">
        <v>2013</v>
      </c>
      <c r="E708" s="19" t="str">
        <f>INDEX(domain_ref!N:N,MATCH(C708,domain_ref!M:M,0))</f>
        <v xml:space="preserve">אספקה יוצאת </v>
      </c>
      <c r="F708" s="76" t="str">
        <f>INDEX(domain_ref!N:N,MATCH(D708,domain_ref!M:M,0))</f>
        <v>שינוע לרציף הכנה להעמסה</v>
      </c>
      <c r="G708" s="76" t="str">
        <f t="shared" si="42"/>
        <v xml:space="preserve">5. אספקה יוצאת </v>
      </c>
      <c r="H708" s="76" t="str">
        <f t="shared" si="43"/>
        <v>5.19. שינוע לרציף הכנה להעמסה</v>
      </c>
    </row>
    <row r="709" spans="1:8" ht="75">
      <c r="A709" s="215" t="s">
        <v>2018</v>
      </c>
      <c r="B709" s="216" t="s">
        <v>1089</v>
      </c>
      <c r="C709" s="1" t="str">
        <f t="shared" si="41"/>
        <v>5.</v>
      </c>
      <c r="D709" s="48" t="s">
        <v>2013</v>
      </c>
      <c r="E709" s="19" t="str">
        <f>INDEX(domain_ref!N:N,MATCH(C709,domain_ref!M:M,0))</f>
        <v xml:space="preserve">אספקה יוצאת </v>
      </c>
      <c r="F709" s="76" t="str">
        <f>INDEX(domain_ref!N:N,MATCH(D709,domain_ref!M:M,0))</f>
        <v>שינוע לרציף הכנה להעמסה</v>
      </c>
      <c r="G709" s="76" t="str">
        <f t="shared" si="42"/>
        <v xml:space="preserve">5. אספקה יוצאת </v>
      </c>
      <c r="H709" s="76" t="str">
        <f t="shared" si="43"/>
        <v>5.19. שינוע לרציף הכנה להעמסה</v>
      </c>
    </row>
    <row r="710" spans="1:8" ht="45">
      <c r="A710" s="215" t="s">
        <v>2019</v>
      </c>
      <c r="B710" s="216" t="s">
        <v>1090</v>
      </c>
      <c r="C710" s="1" t="str">
        <f t="shared" si="41"/>
        <v>5.</v>
      </c>
      <c r="D710" s="48" t="s">
        <v>2013</v>
      </c>
      <c r="E710" s="19" t="str">
        <f>INDEX(domain_ref!N:N,MATCH(C710,domain_ref!M:M,0))</f>
        <v xml:space="preserve">אספקה יוצאת </v>
      </c>
      <c r="F710" s="76" t="str">
        <f>INDEX(domain_ref!N:N,MATCH(D710,domain_ref!M:M,0))</f>
        <v>שינוע לרציף הכנה להעמסה</v>
      </c>
      <c r="G710" s="76" t="str">
        <f t="shared" si="42"/>
        <v xml:space="preserve">5. אספקה יוצאת </v>
      </c>
      <c r="H710" s="76" t="str">
        <f t="shared" si="43"/>
        <v>5.19. שינוע לרציף הכנה להעמסה</v>
      </c>
    </row>
    <row r="711" spans="1:8" ht="75">
      <c r="A711" s="215" t="s">
        <v>2020</v>
      </c>
      <c r="B711" s="216" t="s">
        <v>1091</v>
      </c>
      <c r="C711" s="1" t="str">
        <f t="shared" si="41"/>
        <v>5.</v>
      </c>
      <c r="D711" s="48" t="s">
        <v>2013</v>
      </c>
      <c r="E711" s="19" t="str">
        <f>INDEX(domain_ref!N:N,MATCH(C711,domain_ref!M:M,0))</f>
        <v xml:space="preserve">אספקה יוצאת </v>
      </c>
      <c r="F711" s="76" t="str">
        <f>INDEX(domain_ref!N:N,MATCH(D711,domain_ref!M:M,0))</f>
        <v>שינוע לרציף הכנה להעמסה</v>
      </c>
      <c r="G711" s="76" t="str">
        <f t="shared" si="42"/>
        <v xml:space="preserve">5. אספקה יוצאת </v>
      </c>
      <c r="H711" s="76" t="str">
        <f t="shared" si="43"/>
        <v>5.19. שינוע לרציף הכנה להעמסה</v>
      </c>
    </row>
    <row r="712" spans="1:8" ht="60">
      <c r="A712" s="215" t="s">
        <v>2021</v>
      </c>
      <c r="B712" s="216" t="s">
        <v>1092</v>
      </c>
      <c r="C712" s="1" t="str">
        <f t="shared" si="41"/>
        <v>5.</v>
      </c>
      <c r="D712" s="48" t="s">
        <v>2013</v>
      </c>
      <c r="E712" s="19" t="str">
        <f>INDEX(domain_ref!N:N,MATCH(C712,domain_ref!M:M,0))</f>
        <v xml:space="preserve">אספקה יוצאת </v>
      </c>
      <c r="F712" s="76" t="str">
        <f>INDEX(domain_ref!N:N,MATCH(D712,domain_ref!M:M,0))</f>
        <v>שינוע לרציף הכנה להעמסה</v>
      </c>
      <c r="G712" s="76" t="str">
        <f t="shared" si="42"/>
        <v xml:space="preserve">5. אספקה יוצאת </v>
      </c>
      <c r="H712" s="76" t="str">
        <f t="shared" si="43"/>
        <v>5.19. שינוע לרציף הכנה להעמסה</v>
      </c>
    </row>
    <row r="713" spans="1:8" ht="60">
      <c r="A713" s="215" t="s">
        <v>2022</v>
      </c>
      <c r="B713" s="216" t="s">
        <v>1093</v>
      </c>
      <c r="C713" s="1" t="str">
        <f t="shared" si="41"/>
        <v>5.</v>
      </c>
      <c r="D713" s="48" t="s">
        <v>2013</v>
      </c>
      <c r="E713" s="19" t="str">
        <f>INDEX(domain_ref!N:N,MATCH(C713,domain_ref!M:M,0))</f>
        <v xml:space="preserve">אספקה יוצאת </v>
      </c>
      <c r="F713" s="76" t="str">
        <f>INDEX(domain_ref!N:N,MATCH(D713,domain_ref!M:M,0))</f>
        <v>שינוע לרציף הכנה להעמסה</v>
      </c>
      <c r="G713" s="76" t="str">
        <f t="shared" si="42"/>
        <v xml:space="preserve">5. אספקה יוצאת </v>
      </c>
      <c r="H713" s="76" t="str">
        <f t="shared" si="43"/>
        <v>5.19. שינוע לרציף הכנה להעמסה</v>
      </c>
    </row>
    <row r="714" spans="1:8" ht="90">
      <c r="A714" s="215" t="s">
        <v>2023</v>
      </c>
      <c r="B714" s="216" t="s">
        <v>1094</v>
      </c>
      <c r="C714" s="1" t="str">
        <f t="shared" si="44" ref="C714:C777">LEFT(A714,2)</f>
        <v>5.</v>
      </c>
      <c r="D714" s="48" t="s">
        <v>2013</v>
      </c>
      <c r="E714" s="19" t="str">
        <f>INDEX(domain_ref!N:N,MATCH(C714,domain_ref!M:M,0))</f>
        <v xml:space="preserve">אספקה יוצאת </v>
      </c>
      <c r="F714" s="76" t="str">
        <f>INDEX(domain_ref!N:N,MATCH(D714,domain_ref!M:M,0))</f>
        <v>שינוע לרציף הכנה להעמסה</v>
      </c>
      <c r="G714" s="76" t="str">
        <f t="shared" si="42"/>
        <v xml:space="preserve">5. אספקה יוצאת </v>
      </c>
      <c r="H714" s="76" t="str">
        <f t="shared" si="43"/>
        <v>5.19. שינוע לרציף הכנה להעמסה</v>
      </c>
    </row>
    <row r="715" spans="1:8" ht="30">
      <c r="A715" s="215" t="s">
        <v>2024</v>
      </c>
      <c r="B715" s="216" t="s">
        <v>1095</v>
      </c>
      <c r="C715" s="1" t="str">
        <f t="shared" si="44"/>
        <v>5.</v>
      </c>
      <c r="D715" s="48" t="s">
        <v>2024</v>
      </c>
      <c r="E715" s="19" t="str">
        <f>INDEX(domain_ref!N:N,MATCH(C715,domain_ref!M:M,0))</f>
        <v xml:space="preserve">אספקה יוצאת </v>
      </c>
      <c r="F715" s="76" t="str">
        <f>INDEX(domain_ref!N:N,MATCH(D715,domain_ref!M:M,0))</f>
        <v>בקרת תכולה ואריזה</v>
      </c>
      <c r="G715" s="76" t="str">
        <f t="shared" si="42"/>
        <v xml:space="preserve">5. אספקה יוצאת </v>
      </c>
      <c r="H715" s="76" t="str">
        <f t="shared" si="43"/>
        <v>5.20. בקרת תכולה ואריזה</v>
      </c>
    </row>
    <row r="716" spans="1:8" ht="45">
      <c r="A716" s="215" t="s">
        <v>2025</v>
      </c>
      <c r="B716" s="216" t="s">
        <v>1096</v>
      </c>
      <c r="C716" s="1" t="str">
        <f t="shared" si="44"/>
        <v>5.</v>
      </c>
      <c r="D716" s="48" t="s">
        <v>2024</v>
      </c>
      <c r="E716" s="19" t="str">
        <f>INDEX(domain_ref!N:N,MATCH(C716,domain_ref!M:M,0))</f>
        <v xml:space="preserve">אספקה יוצאת </v>
      </c>
      <c r="F716" s="76" t="str">
        <f>INDEX(domain_ref!N:N,MATCH(D716,domain_ref!M:M,0))</f>
        <v>בקרת תכולה ואריזה</v>
      </c>
      <c r="G716" s="76" t="str">
        <f t="shared" si="42"/>
        <v xml:space="preserve">5. אספקה יוצאת </v>
      </c>
      <c r="H716" s="76" t="str">
        <f t="shared" si="43"/>
        <v>5.20. בקרת תכולה ואריזה</v>
      </c>
    </row>
    <row r="717" spans="1:8" ht="75">
      <c r="A717" s="215" t="s">
        <v>2026</v>
      </c>
      <c r="B717" s="216" t="s">
        <v>1097</v>
      </c>
      <c r="C717" s="1" t="str">
        <f t="shared" si="44"/>
        <v>5.</v>
      </c>
      <c r="D717" s="48" t="s">
        <v>2024</v>
      </c>
      <c r="E717" s="19" t="str">
        <f>INDEX(domain_ref!N:N,MATCH(C717,domain_ref!M:M,0))</f>
        <v xml:space="preserve">אספקה יוצאת </v>
      </c>
      <c r="F717" s="76" t="str">
        <f>INDEX(domain_ref!N:N,MATCH(D717,domain_ref!M:M,0))</f>
        <v>בקרת תכולה ואריזה</v>
      </c>
      <c r="G717" s="76" t="str">
        <f t="shared" si="42"/>
        <v xml:space="preserve">5. אספקה יוצאת </v>
      </c>
      <c r="H717" s="76" t="str">
        <f t="shared" si="43"/>
        <v>5.20. בקרת תכולה ואריזה</v>
      </c>
    </row>
    <row r="718" spans="1:8" ht="60">
      <c r="A718" s="215" t="s">
        <v>2027</v>
      </c>
      <c r="B718" s="216" t="s">
        <v>1098</v>
      </c>
      <c r="C718" s="1" t="str">
        <f t="shared" si="44"/>
        <v>5.</v>
      </c>
      <c r="D718" s="48" t="s">
        <v>2024</v>
      </c>
      <c r="E718" s="19" t="str">
        <f>INDEX(domain_ref!N:N,MATCH(C718,domain_ref!M:M,0))</f>
        <v xml:space="preserve">אספקה יוצאת </v>
      </c>
      <c r="F718" s="76" t="str">
        <f>INDEX(domain_ref!N:N,MATCH(D718,domain_ref!M:M,0))</f>
        <v>בקרת תכולה ואריזה</v>
      </c>
      <c r="G718" s="76" t="str">
        <f t="shared" si="42"/>
        <v xml:space="preserve">5. אספקה יוצאת </v>
      </c>
      <c r="H718" s="76" t="str">
        <f t="shared" si="43"/>
        <v>5.20. בקרת תכולה ואריזה</v>
      </c>
    </row>
    <row r="719" spans="1:8" ht="45">
      <c r="A719" s="215" t="s">
        <v>2028</v>
      </c>
      <c r="B719" s="216" t="s">
        <v>1099</v>
      </c>
      <c r="C719" s="1" t="str">
        <f t="shared" si="44"/>
        <v>5.</v>
      </c>
      <c r="D719" s="48" t="s">
        <v>2024</v>
      </c>
      <c r="E719" s="19" t="str">
        <f>INDEX(domain_ref!N:N,MATCH(C719,domain_ref!M:M,0))</f>
        <v xml:space="preserve">אספקה יוצאת </v>
      </c>
      <c r="F719" s="76" t="str">
        <f>INDEX(domain_ref!N:N,MATCH(D719,domain_ref!M:M,0))</f>
        <v>בקרת תכולה ואריזה</v>
      </c>
      <c r="G719" s="76" t="str">
        <f t="shared" si="42"/>
        <v xml:space="preserve">5. אספקה יוצאת </v>
      </c>
      <c r="H719" s="76" t="str">
        <f t="shared" si="43"/>
        <v>5.20. בקרת תכולה ואריזה</v>
      </c>
    </row>
    <row r="720" spans="1:8" ht="60">
      <c r="A720" s="215" t="s">
        <v>2029</v>
      </c>
      <c r="B720" s="216" t="s">
        <v>1100</v>
      </c>
      <c r="C720" s="1" t="str">
        <f t="shared" si="44"/>
        <v>5.</v>
      </c>
      <c r="D720" s="48" t="s">
        <v>2024</v>
      </c>
      <c r="E720" s="19" t="str">
        <f>INDEX(domain_ref!N:N,MATCH(C720,domain_ref!M:M,0))</f>
        <v xml:space="preserve">אספקה יוצאת </v>
      </c>
      <c r="F720" s="76" t="str">
        <f>INDEX(domain_ref!N:N,MATCH(D720,domain_ref!M:M,0))</f>
        <v>בקרת תכולה ואריזה</v>
      </c>
      <c r="G720" s="76" t="str">
        <f t="shared" si="42"/>
        <v xml:space="preserve">5. אספקה יוצאת </v>
      </c>
      <c r="H720" s="76" t="str">
        <f t="shared" si="43"/>
        <v>5.20. בקרת תכולה ואריזה</v>
      </c>
    </row>
    <row r="721" spans="1:8" ht="60">
      <c r="A721" s="215" t="s">
        <v>2030</v>
      </c>
      <c r="B721" s="216" t="s">
        <v>1101</v>
      </c>
      <c r="C721" s="1" t="str">
        <f t="shared" si="44"/>
        <v>5.</v>
      </c>
      <c r="D721" s="48" t="s">
        <v>2024</v>
      </c>
      <c r="E721" s="19" t="str">
        <f>INDEX(domain_ref!N:N,MATCH(C721,domain_ref!M:M,0))</f>
        <v xml:space="preserve">אספקה יוצאת </v>
      </c>
      <c r="F721" s="76" t="str">
        <f>INDEX(domain_ref!N:N,MATCH(D721,domain_ref!M:M,0))</f>
        <v>בקרת תכולה ואריזה</v>
      </c>
      <c r="G721" s="76" t="str">
        <f t="shared" si="42"/>
        <v xml:space="preserve">5. אספקה יוצאת </v>
      </c>
      <c r="H721" s="76" t="str">
        <f t="shared" si="43"/>
        <v>5.20. בקרת תכולה ואריזה</v>
      </c>
    </row>
    <row r="722" spans="1:8" ht="60">
      <c r="A722" s="215" t="s">
        <v>2031</v>
      </c>
      <c r="B722" s="216" t="s">
        <v>1102</v>
      </c>
      <c r="C722" s="1" t="str">
        <f t="shared" si="44"/>
        <v>5.</v>
      </c>
      <c r="D722" s="48" t="s">
        <v>2024</v>
      </c>
      <c r="E722" s="19" t="str">
        <f>INDEX(domain_ref!N:N,MATCH(C722,domain_ref!M:M,0))</f>
        <v xml:space="preserve">אספקה יוצאת </v>
      </c>
      <c r="F722" s="76" t="str">
        <f>INDEX(domain_ref!N:N,MATCH(D722,domain_ref!M:M,0))</f>
        <v>בקרת תכולה ואריזה</v>
      </c>
      <c r="G722" s="76" t="str">
        <f t="shared" si="42"/>
        <v xml:space="preserve">5. אספקה יוצאת </v>
      </c>
      <c r="H722" s="76" t="str">
        <f t="shared" si="43"/>
        <v>5.20. בקרת תכולה ואריזה</v>
      </c>
    </row>
    <row r="723" spans="1:8" ht="30">
      <c r="A723" s="215" t="s">
        <v>2032</v>
      </c>
      <c r="B723" s="216" t="s">
        <v>1103</v>
      </c>
      <c r="C723" s="1" t="str">
        <f t="shared" si="44"/>
        <v>5.</v>
      </c>
      <c r="D723" s="48" t="s">
        <v>2032</v>
      </c>
      <c r="E723" s="19" t="str">
        <f>INDEX(domain_ref!N:N,MATCH(C723,domain_ref!M:M,0))</f>
        <v xml:space="preserve">אספקה יוצאת </v>
      </c>
      <c r="F723" s="76" t="str">
        <f>INDEX(domain_ref!N:N,MATCH(D723,domain_ref!M:M,0))</f>
        <v>הפקת מסמכי שילוח</v>
      </c>
      <c r="G723" s="76" t="str">
        <f t="shared" si="42"/>
        <v xml:space="preserve">5. אספקה יוצאת </v>
      </c>
      <c r="H723" s="76" t="str">
        <f t="shared" si="43"/>
        <v>5.21. הפקת מסמכי שילוח</v>
      </c>
    </row>
    <row r="724" spans="1:8" ht="165">
      <c r="A724" s="215" t="s">
        <v>2033</v>
      </c>
      <c r="B724" s="216" t="s">
        <v>1104</v>
      </c>
      <c r="C724" s="1" t="str">
        <f t="shared" si="44"/>
        <v>5.</v>
      </c>
      <c r="D724" s="48" t="s">
        <v>2032</v>
      </c>
      <c r="E724" s="19" t="str">
        <f>INDEX(domain_ref!N:N,MATCH(C724,domain_ref!M:M,0))</f>
        <v xml:space="preserve">אספקה יוצאת </v>
      </c>
      <c r="F724" s="76" t="str">
        <f>INDEX(domain_ref!N:N,MATCH(D724,domain_ref!M:M,0))</f>
        <v>הפקת מסמכי שילוח</v>
      </c>
      <c r="G724" s="76" t="str">
        <f t="shared" si="42"/>
        <v xml:space="preserve">5. אספקה יוצאת </v>
      </c>
      <c r="H724" s="76" t="str">
        <f t="shared" si="43"/>
        <v>5.21. הפקת מסמכי שילוח</v>
      </c>
    </row>
    <row r="725" spans="1:8" ht="75">
      <c r="A725" s="215" t="s">
        <v>2034</v>
      </c>
      <c r="B725" s="216" t="s">
        <v>1105</v>
      </c>
      <c r="C725" s="1" t="str">
        <f t="shared" si="44"/>
        <v>5.</v>
      </c>
      <c r="D725" s="48" t="s">
        <v>2032</v>
      </c>
      <c r="E725" s="19" t="str">
        <f>INDEX(domain_ref!N:N,MATCH(C725,domain_ref!M:M,0))</f>
        <v xml:space="preserve">אספקה יוצאת </v>
      </c>
      <c r="F725" s="76" t="str">
        <f>INDEX(domain_ref!N:N,MATCH(D725,domain_ref!M:M,0))</f>
        <v>הפקת מסמכי שילוח</v>
      </c>
      <c r="G725" s="76" t="str">
        <f t="shared" si="42"/>
        <v xml:space="preserve">5. אספקה יוצאת </v>
      </c>
      <c r="H725" s="76" t="str">
        <f t="shared" si="43"/>
        <v>5.21. הפקת מסמכי שילוח</v>
      </c>
    </row>
    <row r="726" spans="1:8" ht="45">
      <c r="A726" s="215" t="s">
        <v>2035</v>
      </c>
      <c r="B726" s="216" t="s">
        <v>1106</v>
      </c>
      <c r="C726" s="1" t="str">
        <f t="shared" si="44"/>
        <v>5.</v>
      </c>
      <c r="D726" s="48" t="s">
        <v>2032</v>
      </c>
      <c r="E726" s="19" t="str">
        <f>INDEX(domain_ref!N:N,MATCH(C726,domain_ref!M:M,0))</f>
        <v xml:space="preserve">אספקה יוצאת </v>
      </c>
      <c r="F726" s="76" t="str">
        <f>INDEX(domain_ref!N:N,MATCH(D726,domain_ref!M:M,0))</f>
        <v>הפקת מסמכי שילוח</v>
      </c>
      <c r="G726" s="76" t="str">
        <f t="shared" si="42"/>
        <v xml:space="preserve">5. אספקה יוצאת </v>
      </c>
      <c r="H726" s="76" t="str">
        <f t="shared" si="43"/>
        <v>5.21. הפקת מסמכי שילוח</v>
      </c>
    </row>
    <row r="727" spans="1:8" ht="45">
      <c r="A727" s="215" t="s">
        <v>2036</v>
      </c>
      <c r="B727" s="216" t="s">
        <v>1107</v>
      </c>
      <c r="C727" s="1" t="str">
        <f t="shared" si="44"/>
        <v>5.</v>
      </c>
      <c r="D727" s="48" t="s">
        <v>2036</v>
      </c>
      <c r="E727" s="19" t="str">
        <f>INDEX(domain_ref!N:N,MATCH(C727,domain_ref!M:M,0))</f>
        <v xml:space="preserve">אספקה יוצאת </v>
      </c>
      <c r="F727" s="76" t="str">
        <f>INDEX(domain_ref!N:N,MATCH(D727,domain_ref!M:M,0))</f>
        <v>העמסת פלטפורמת ההפצה ושילוח</v>
      </c>
      <c r="G727" s="76" t="str">
        <f t="shared" si="42"/>
        <v xml:space="preserve">5. אספקה יוצאת </v>
      </c>
      <c r="H727" s="76" t="str">
        <f t="shared" si="43"/>
        <v>5.22. העמסת פלטפורמת ההפצה ושילוח</v>
      </c>
    </row>
    <row r="728" spans="1:8" ht="135">
      <c r="A728" s="215" t="s">
        <v>2037</v>
      </c>
      <c r="B728" s="216" t="s">
        <v>1108</v>
      </c>
      <c r="C728" s="1" t="str">
        <f t="shared" si="44"/>
        <v>5.</v>
      </c>
      <c r="D728" s="48" t="s">
        <v>2036</v>
      </c>
      <c r="E728" s="19" t="str">
        <f>INDEX(domain_ref!N:N,MATCH(C728,domain_ref!M:M,0))</f>
        <v xml:space="preserve">אספקה יוצאת </v>
      </c>
      <c r="F728" s="76" t="str">
        <f>INDEX(domain_ref!N:N,MATCH(D728,domain_ref!M:M,0))</f>
        <v>העמסת פלטפורמת ההפצה ושילוח</v>
      </c>
      <c r="G728" s="76" t="str">
        <f t="shared" si="42"/>
        <v xml:space="preserve">5. אספקה יוצאת </v>
      </c>
      <c r="H728" s="76" t="str">
        <f t="shared" si="43"/>
        <v>5.22. העמסת פלטפורמת ההפצה ושילוח</v>
      </c>
    </row>
    <row r="729" spans="1:8" ht="120">
      <c r="A729" s="215" t="s">
        <v>2038</v>
      </c>
      <c r="B729" s="216" t="s">
        <v>1109</v>
      </c>
      <c r="C729" s="1" t="str">
        <f t="shared" si="44"/>
        <v>5.</v>
      </c>
      <c r="D729" s="48" t="s">
        <v>2036</v>
      </c>
      <c r="E729" s="19" t="str">
        <f>INDEX(domain_ref!N:N,MATCH(C729,domain_ref!M:M,0))</f>
        <v xml:space="preserve">אספקה יוצאת </v>
      </c>
      <c r="F729" s="76" t="str">
        <f>INDEX(domain_ref!N:N,MATCH(D729,domain_ref!M:M,0))</f>
        <v>העמסת פלטפורמת ההפצה ושילוח</v>
      </c>
      <c r="G729" s="76" t="str">
        <f t="shared" si="42"/>
        <v xml:space="preserve">5. אספקה יוצאת </v>
      </c>
      <c r="H729" s="76" t="str">
        <f t="shared" si="43"/>
        <v>5.22. העמסת פלטפורמת ההפצה ושילוח</v>
      </c>
    </row>
    <row r="730" spans="1:8" ht="120">
      <c r="A730" s="215" t="s">
        <v>2039</v>
      </c>
      <c r="B730" s="216" t="s">
        <v>1110</v>
      </c>
      <c r="C730" s="1" t="str">
        <f t="shared" si="44"/>
        <v>5.</v>
      </c>
      <c r="D730" s="48" t="s">
        <v>2036</v>
      </c>
      <c r="E730" s="19" t="str">
        <f>INDEX(domain_ref!N:N,MATCH(C730,domain_ref!M:M,0))</f>
        <v xml:space="preserve">אספקה יוצאת </v>
      </c>
      <c r="F730" s="76" t="str">
        <f>INDEX(domain_ref!N:N,MATCH(D730,domain_ref!M:M,0))</f>
        <v>העמסת פלטפורמת ההפצה ושילוח</v>
      </c>
      <c r="G730" s="76" t="str">
        <f t="shared" si="42"/>
        <v xml:space="preserve">5. אספקה יוצאת </v>
      </c>
      <c r="H730" s="76" t="str">
        <f t="shared" si="43"/>
        <v>5.22. העמסת פלטפורמת ההפצה ושילוח</v>
      </c>
    </row>
    <row r="731" spans="1:8" ht="60">
      <c r="A731" s="215" t="s">
        <v>2040</v>
      </c>
      <c r="B731" s="216" t="s">
        <v>1111</v>
      </c>
      <c r="C731" s="1" t="str">
        <f t="shared" si="44"/>
        <v>5.</v>
      </c>
      <c r="D731" s="48" t="s">
        <v>2036</v>
      </c>
      <c r="E731" s="19" t="str">
        <f>INDEX(domain_ref!N:N,MATCH(C731,domain_ref!M:M,0))</f>
        <v xml:space="preserve">אספקה יוצאת </v>
      </c>
      <c r="F731" s="76" t="str">
        <f>INDEX(domain_ref!N:N,MATCH(D731,domain_ref!M:M,0))</f>
        <v>העמסת פלטפורמת ההפצה ושילוח</v>
      </c>
      <c r="G731" s="76" t="str">
        <f t="shared" si="42"/>
        <v xml:space="preserve">5. אספקה יוצאת </v>
      </c>
      <c r="H731" s="76" t="str">
        <f t="shared" si="43"/>
        <v>5.22. העמסת פלטפורמת ההפצה ושילוח</v>
      </c>
    </row>
    <row r="732" spans="1:8" ht="45">
      <c r="A732" s="215" t="s">
        <v>2041</v>
      </c>
      <c r="B732" s="216" t="s">
        <v>1112</v>
      </c>
      <c r="C732" s="1" t="str">
        <f t="shared" si="44"/>
        <v>5.</v>
      </c>
      <c r="D732" s="48" t="s">
        <v>2036</v>
      </c>
      <c r="E732" s="19" t="str">
        <f>INDEX(domain_ref!N:N,MATCH(C732,domain_ref!M:M,0))</f>
        <v xml:space="preserve">אספקה יוצאת </v>
      </c>
      <c r="F732" s="76" t="str">
        <f>INDEX(domain_ref!N:N,MATCH(D732,domain_ref!M:M,0))</f>
        <v>העמסת פלטפורמת ההפצה ושילוח</v>
      </c>
      <c r="G732" s="76" t="str">
        <f t="shared" si="42"/>
        <v xml:space="preserve">5. אספקה יוצאת </v>
      </c>
      <c r="H732" s="76" t="str">
        <f t="shared" si="43"/>
        <v>5.22. העמסת פלטפורמת ההפצה ושילוח</v>
      </c>
    </row>
    <row r="733" spans="1:8" ht="105">
      <c r="A733" s="215" t="s">
        <v>2042</v>
      </c>
      <c r="B733" s="216" t="s">
        <v>1113</v>
      </c>
      <c r="C733" s="1" t="str">
        <f t="shared" si="44"/>
        <v>5.</v>
      </c>
      <c r="D733" s="48" t="s">
        <v>2036</v>
      </c>
      <c r="E733" s="19" t="str">
        <f>INDEX(domain_ref!N:N,MATCH(C733,domain_ref!M:M,0))</f>
        <v xml:space="preserve">אספקה יוצאת </v>
      </c>
      <c r="F733" s="76" t="str">
        <f>INDEX(domain_ref!N:N,MATCH(D733,domain_ref!M:M,0))</f>
        <v>העמסת פלטפורמת ההפצה ושילוח</v>
      </c>
      <c r="G733" s="76" t="str">
        <f t="shared" si="42"/>
        <v xml:space="preserve">5. אספקה יוצאת </v>
      </c>
      <c r="H733" s="76" t="str">
        <f t="shared" si="43"/>
        <v>5.22. העמסת פלטפורמת ההפצה ושילוח</v>
      </c>
    </row>
    <row r="734" spans="1:8" ht="45">
      <c r="A734" s="215" t="s">
        <v>2043</v>
      </c>
      <c r="B734" s="216" t="s">
        <v>1114</v>
      </c>
      <c r="C734" s="1" t="str">
        <f t="shared" si="44"/>
        <v>5.</v>
      </c>
      <c r="D734" s="48" t="s">
        <v>2036</v>
      </c>
      <c r="E734" s="19" t="str">
        <f>INDEX(domain_ref!N:N,MATCH(C734,domain_ref!M:M,0))</f>
        <v xml:space="preserve">אספקה יוצאת </v>
      </c>
      <c r="F734" s="76" t="str">
        <f>INDEX(domain_ref!N:N,MATCH(D734,domain_ref!M:M,0))</f>
        <v>העמסת פלטפורמת ההפצה ושילוח</v>
      </c>
      <c r="G734" s="76" t="str">
        <f t="shared" si="42"/>
        <v xml:space="preserve">5. אספקה יוצאת </v>
      </c>
      <c r="H734" s="76" t="str">
        <f t="shared" si="43"/>
        <v>5.22. העמסת פלטפורמת ההפצה ושילוח</v>
      </c>
    </row>
    <row r="735" spans="1:8" ht="45">
      <c r="A735" s="215" t="s">
        <v>2044</v>
      </c>
      <c r="B735" s="216" t="s">
        <v>1115</v>
      </c>
      <c r="C735" s="1" t="str">
        <f t="shared" si="44"/>
        <v>5.</v>
      </c>
      <c r="D735" s="48" t="s">
        <v>2036</v>
      </c>
      <c r="E735" s="19" t="str">
        <f>INDEX(domain_ref!N:N,MATCH(C735,domain_ref!M:M,0))</f>
        <v xml:space="preserve">אספקה יוצאת </v>
      </c>
      <c r="F735" s="76" t="str">
        <f>INDEX(domain_ref!N:N,MATCH(D735,domain_ref!M:M,0))</f>
        <v>העמסת פלטפורמת ההפצה ושילוח</v>
      </c>
      <c r="G735" s="76" t="str">
        <f t="shared" si="42"/>
        <v xml:space="preserve">5. אספקה יוצאת </v>
      </c>
      <c r="H735" s="76" t="str">
        <f t="shared" si="43"/>
        <v>5.22. העמסת פלטפורמת ההפצה ושילוח</v>
      </c>
    </row>
    <row r="736" spans="1:8" ht="45">
      <c r="A736" s="215" t="s">
        <v>2045</v>
      </c>
      <c r="B736" s="216" t="s">
        <v>1116</v>
      </c>
      <c r="C736" s="1" t="str">
        <f t="shared" si="44"/>
        <v>5.</v>
      </c>
      <c r="D736" s="48" t="s">
        <v>2036</v>
      </c>
      <c r="E736" s="19" t="str">
        <f>INDEX(domain_ref!N:N,MATCH(C736,domain_ref!M:M,0))</f>
        <v xml:space="preserve">אספקה יוצאת </v>
      </c>
      <c r="F736" s="76" t="str">
        <f>INDEX(domain_ref!N:N,MATCH(D736,domain_ref!M:M,0))</f>
        <v>העמסת פלטפורמת ההפצה ושילוח</v>
      </c>
      <c r="G736" s="76" t="str">
        <f t="shared" si="42"/>
        <v xml:space="preserve">5. אספקה יוצאת </v>
      </c>
      <c r="H736" s="76" t="str">
        <f t="shared" si="43"/>
        <v>5.22. העמסת פלטפורמת ההפצה ושילוח</v>
      </c>
    </row>
    <row r="737" spans="1:8" ht="15">
      <c r="A737" s="215" t="s">
        <v>2046</v>
      </c>
      <c r="B737" s="216" t="s">
        <v>1117</v>
      </c>
      <c r="C737" s="1" t="str">
        <f t="shared" si="44"/>
        <v>5.</v>
      </c>
      <c r="D737" s="48" t="s">
        <v>2046</v>
      </c>
      <c r="E737" s="19" t="str">
        <f>INDEX(domain_ref!N:N,MATCH(C737,domain_ref!M:M,0))</f>
        <v xml:space="preserve">אספקה יוצאת </v>
      </c>
      <c r="F737" s="76" t="str">
        <f>INDEX(domain_ref!N:N,MATCH(D737,domain_ref!M:M,0))</f>
        <v>ניפוק</v>
      </c>
      <c r="G737" s="76" t="str">
        <f t="shared" si="42"/>
        <v xml:space="preserve">5. אספקה יוצאת </v>
      </c>
      <c r="H737" s="76" t="str">
        <f t="shared" si="43"/>
        <v>5.23. ניפוק</v>
      </c>
    </row>
    <row r="738" spans="1:8" ht="90">
      <c r="A738" s="215" t="s">
        <v>2047</v>
      </c>
      <c r="B738" s="216" t="s">
        <v>1118</v>
      </c>
      <c r="C738" s="1" t="str">
        <f t="shared" si="44"/>
        <v>5.</v>
      </c>
      <c r="D738" s="48" t="s">
        <v>2046</v>
      </c>
      <c r="E738" s="19" t="str">
        <f>INDEX(domain_ref!N:N,MATCH(C738,domain_ref!M:M,0))</f>
        <v xml:space="preserve">אספקה יוצאת </v>
      </c>
      <c r="F738" s="76" t="str">
        <f>INDEX(domain_ref!N:N,MATCH(D738,domain_ref!M:M,0))</f>
        <v>ניפוק</v>
      </c>
      <c r="G738" s="76" t="str">
        <f t="shared" si="42"/>
        <v xml:space="preserve">5. אספקה יוצאת </v>
      </c>
      <c r="H738" s="76" t="str">
        <f t="shared" si="43"/>
        <v>5.23. ניפוק</v>
      </c>
    </row>
    <row r="739" spans="1:8" ht="75">
      <c r="A739" s="215" t="s">
        <v>2048</v>
      </c>
      <c r="B739" s="216" t="s">
        <v>1119</v>
      </c>
      <c r="C739" s="1" t="str">
        <f t="shared" si="44"/>
        <v>5.</v>
      </c>
      <c r="D739" s="48" t="s">
        <v>2046</v>
      </c>
      <c r="E739" s="19" t="str">
        <f>INDEX(domain_ref!N:N,MATCH(C739,domain_ref!M:M,0))</f>
        <v xml:space="preserve">אספקה יוצאת </v>
      </c>
      <c r="F739" s="76" t="str">
        <f>INDEX(domain_ref!N:N,MATCH(D739,domain_ref!M:M,0))</f>
        <v>ניפוק</v>
      </c>
      <c r="G739" s="76" t="str">
        <f t="shared" si="42"/>
        <v xml:space="preserve">5. אספקה יוצאת </v>
      </c>
      <c r="H739" s="76" t="str">
        <f t="shared" si="43"/>
        <v>5.23. ניפוק</v>
      </c>
    </row>
    <row r="740" spans="1:8" ht="30">
      <c r="A740" s="215" t="s">
        <v>2049</v>
      </c>
      <c r="B740" s="216" t="s">
        <v>1120</v>
      </c>
      <c r="C740" s="1" t="str">
        <f t="shared" si="44"/>
        <v>5.</v>
      </c>
      <c r="D740" s="48" t="s">
        <v>2046</v>
      </c>
      <c r="E740" s="19" t="str">
        <f>INDEX(domain_ref!N:N,MATCH(C740,domain_ref!M:M,0))</f>
        <v xml:space="preserve">אספקה יוצאת </v>
      </c>
      <c r="F740" s="76" t="str">
        <f>INDEX(domain_ref!N:N,MATCH(D740,domain_ref!M:M,0))</f>
        <v>ניפוק</v>
      </c>
      <c r="G740" s="76" t="str">
        <f t="shared" si="42"/>
        <v xml:space="preserve">5. אספקה יוצאת </v>
      </c>
      <c r="H740" s="76" t="str">
        <f t="shared" si="43"/>
        <v>5.23. ניפוק</v>
      </c>
    </row>
    <row r="741" spans="1:8" ht="15">
      <c r="A741" s="215" t="s">
        <v>2050</v>
      </c>
      <c r="B741" s="216" t="s">
        <v>1121</v>
      </c>
      <c r="C741" s="1" t="str">
        <f t="shared" si="44"/>
        <v>5.</v>
      </c>
      <c r="D741" s="48" t="s">
        <v>2050</v>
      </c>
      <c r="E741" s="19" t="str">
        <f>INDEX(domain_ref!N:N,MATCH(C741,domain_ref!M:M,0))</f>
        <v xml:space="preserve">אספקה יוצאת </v>
      </c>
      <c r="F741" s="76" t="str">
        <f>INDEX(domain_ref!N:N,MATCH(D741,domain_ref!M:M,0))</f>
        <v>POD</v>
      </c>
      <c r="G741" s="76" t="str">
        <f t="shared" si="42"/>
        <v xml:space="preserve">5. אספקה יוצאת </v>
      </c>
      <c r="H741" s="76" t="str">
        <f t="shared" si="43"/>
        <v>5.24. POD</v>
      </c>
    </row>
    <row r="742" spans="1:8" ht="60">
      <c r="A742" s="215" t="s">
        <v>2051</v>
      </c>
      <c r="B742" s="216" t="s">
        <v>1122</v>
      </c>
      <c r="C742" s="1" t="str">
        <f t="shared" si="44"/>
        <v>5.</v>
      </c>
      <c r="D742" s="48" t="s">
        <v>2050</v>
      </c>
      <c r="E742" s="19" t="str">
        <f>INDEX(domain_ref!N:N,MATCH(C742,domain_ref!M:M,0))</f>
        <v xml:space="preserve">אספקה יוצאת </v>
      </c>
      <c r="F742" s="76" t="str">
        <f>INDEX(domain_ref!N:N,MATCH(D742,domain_ref!M:M,0))</f>
        <v>POD</v>
      </c>
      <c r="G742" s="76" t="str">
        <f t="shared" si="42"/>
        <v xml:space="preserve">5. אספקה יוצאת </v>
      </c>
      <c r="H742" s="76" t="str">
        <f t="shared" si="43"/>
        <v>5.24. POD</v>
      </c>
    </row>
    <row r="743" spans="1:8" ht="15">
      <c r="A743" s="215" t="s">
        <v>2052</v>
      </c>
      <c r="B743" s="216" t="s">
        <v>1123</v>
      </c>
      <c r="C743" s="1" t="str">
        <f t="shared" si="44"/>
        <v>5.</v>
      </c>
      <c r="D743" s="48" t="s">
        <v>2050</v>
      </c>
      <c r="E743" s="19" t="str">
        <f>INDEX(domain_ref!N:N,MATCH(C743,domain_ref!M:M,0))</f>
        <v xml:space="preserve">אספקה יוצאת </v>
      </c>
      <c r="F743" s="76" t="str">
        <f>INDEX(domain_ref!N:N,MATCH(D743,domain_ref!M:M,0))</f>
        <v>POD</v>
      </c>
      <c r="G743" s="76" t="str">
        <f t="shared" si="42"/>
        <v xml:space="preserve">5. אספקה יוצאת </v>
      </c>
      <c r="H743" s="76" t="str">
        <f t="shared" si="43"/>
        <v>5.24. POD</v>
      </c>
    </row>
    <row r="744" spans="1:8" ht="75">
      <c r="A744" s="215" t="s">
        <v>2053</v>
      </c>
      <c r="B744" s="216" t="s">
        <v>1124</v>
      </c>
      <c r="C744" s="1" t="str">
        <f t="shared" si="44"/>
        <v>5.</v>
      </c>
      <c r="D744" s="48" t="s">
        <v>2050</v>
      </c>
      <c r="E744" s="19" t="str">
        <f>INDEX(domain_ref!N:N,MATCH(C744,domain_ref!M:M,0))</f>
        <v xml:space="preserve">אספקה יוצאת </v>
      </c>
      <c r="F744" s="76" t="str">
        <f>INDEX(domain_ref!N:N,MATCH(D744,domain_ref!M:M,0))</f>
        <v>POD</v>
      </c>
      <c r="G744" s="76" t="str">
        <f t="shared" si="42"/>
        <v xml:space="preserve">5. אספקה יוצאת </v>
      </c>
      <c r="H744" s="76" t="str">
        <f t="shared" si="43"/>
        <v>5.24. POD</v>
      </c>
    </row>
    <row r="745" spans="1:8" ht="15">
      <c r="A745" s="215" t="s">
        <v>2054</v>
      </c>
      <c r="B745" s="216" t="s">
        <v>1125</v>
      </c>
      <c r="C745" s="1" t="str">
        <f t="shared" si="44"/>
        <v>5.</v>
      </c>
      <c r="D745" s="48" t="s">
        <v>2050</v>
      </c>
      <c r="E745" s="19" t="str">
        <f>INDEX(domain_ref!N:N,MATCH(C745,domain_ref!M:M,0))</f>
        <v xml:space="preserve">אספקה יוצאת </v>
      </c>
      <c r="F745" s="76" t="str">
        <f>INDEX(domain_ref!N:N,MATCH(D745,domain_ref!M:M,0))</f>
        <v>POD</v>
      </c>
      <c r="G745" s="76" t="str">
        <f t="shared" si="42"/>
        <v xml:space="preserve">5. אספקה יוצאת </v>
      </c>
      <c r="H745" s="76" t="str">
        <f t="shared" si="43"/>
        <v>5.24. POD</v>
      </c>
    </row>
    <row r="746" spans="1:8" ht="90">
      <c r="A746" s="215" t="s">
        <v>2055</v>
      </c>
      <c r="B746" s="216" t="s">
        <v>1126</v>
      </c>
      <c r="C746" s="1" t="str">
        <f t="shared" si="44"/>
        <v>5.</v>
      </c>
      <c r="D746" s="48" t="s">
        <v>2050</v>
      </c>
      <c r="E746" s="19" t="str">
        <f>INDEX(domain_ref!N:N,MATCH(C746,domain_ref!M:M,0))</f>
        <v xml:space="preserve">אספקה יוצאת </v>
      </c>
      <c r="F746" s="76" t="str">
        <f>INDEX(domain_ref!N:N,MATCH(D746,domain_ref!M:M,0))</f>
        <v>POD</v>
      </c>
      <c r="G746" s="76" t="str">
        <f t="shared" si="42"/>
        <v xml:space="preserve">5. אספקה יוצאת </v>
      </c>
      <c r="H746" s="76" t="str">
        <f t="shared" si="43"/>
        <v>5.24. POD</v>
      </c>
    </row>
    <row r="747" spans="1:8" ht="60">
      <c r="A747" s="215" t="s">
        <v>2056</v>
      </c>
      <c r="B747" s="216" t="s">
        <v>1127</v>
      </c>
      <c r="C747" s="1" t="str">
        <f t="shared" si="44"/>
        <v>5.</v>
      </c>
      <c r="D747" s="48" t="s">
        <v>2050</v>
      </c>
      <c r="E747" s="19" t="str">
        <f>INDEX(domain_ref!N:N,MATCH(C747,domain_ref!M:M,0))</f>
        <v xml:space="preserve">אספקה יוצאת </v>
      </c>
      <c r="F747" s="76" t="str">
        <f>INDEX(domain_ref!N:N,MATCH(D747,domain_ref!M:M,0))</f>
        <v>POD</v>
      </c>
      <c r="G747" s="76" t="str">
        <f t="shared" si="42"/>
        <v xml:space="preserve">5. אספקה יוצאת </v>
      </c>
      <c r="H747" s="76" t="str">
        <f t="shared" si="43"/>
        <v>5.24. POD</v>
      </c>
    </row>
    <row r="748" spans="1:8" ht="30">
      <c r="A748" s="215" t="s">
        <v>2057</v>
      </c>
      <c r="B748" s="216" t="s">
        <v>1128</v>
      </c>
      <c r="C748" s="1" t="str">
        <f t="shared" si="44"/>
        <v>5.</v>
      </c>
      <c r="D748" s="48" t="s">
        <v>2050</v>
      </c>
      <c r="E748" s="19" t="str">
        <f>INDEX(domain_ref!N:N,MATCH(C748,domain_ref!M:M,0))</f>
        <v xml:space="preserve">אספקה יוצאת </v>
      </c>
      <c r="F748" s="76" t="str">
        <f>INDEX(domain_ref!N:N,MATCH(D748,domain_ref!M:M,0))</f>
        <v>POD</v>
      </c>
      <c r="G748" s="76" t="str">
        <f t="shared" si="42"/>
        <v xml:space="preserve">5. אספקה יוצאת </v>
      </c>
      <c r="H748" s="76" t="str">
        <f t="shared" si="43"/>
        <v>5.24. POD</v>
      </c>
    </row>
    <row r="749" spans="1:8" ht="60">
      <c r="A749" s="215" t="s">
        <v>2058</v>
      </c>
      <c r="B749" s="216" t="s">
        <v>1129</v>
      </c>
      <c r="C749" s="1" t="str">
        <f t="shared" si="44"/>
        <v>5.</v>
      </c>
      <c r="D749" s="48" t="s">
        <v>2050</v>
      </c>
      <c r="E749" s="19" t="str">
        <f>INDEX(domain_ref!N:N,MATCH(C749,domain_ref!M:M,0))</f>
        <v xml:space="preserve">אספקה יוצאת </v>
      </c>
      <c r="F749" s="76" t="str">
        <f>INDEX(domain_ref!N:N,MATCH(D749,domain_ref!M:M,0))</f>
        <v>POD</v>
      </c>
      <c r="G749" s="76" t="str">
        <f t="shared" si="42"/>
        <v xml:space="preserve">5. אספקה יוצאת </v>
      </c>
      <c r="H749" s="76" t="str">
        <f t="shared" si="43"/>
        <v>5.24. POD</v>
      </c>
    </row>
    <row r="750" spans="1:8" ht="15">
      <c r="A750" s="215" t="s">
        <v>2059</v>
      </c>
      <c r="B750" s="216" t="s">
        <v>1130</v>
      </c>
      <c r="C750" s="1" t="str">
        <f t="shared" si="44"/>
        <v>5.</v>
      </c>
      <c r="D750" s="48" t="s">
        <v>2050</v>
      </c>
      <c r="E750" s="19" t="str">
        <f>INDEX(domain_ref!N:N,MATCH(C750,domain_ref!M:M,0))</f>
        <v xml:space="preserve">אספקה יוצאת </v>
      </c>
      <c r="F750" s="76" t="str">
        <f>INDEX(domain_ref!N:N,MATCH(D750,domain_ref!M:M,0))</f>
        <v>POD</v>
      </c>
      <c r="G750" s="76" t="str">
        <f t="shared" si="42"/>
        <v xml:space="preserve">5. אספקה יוצאת </v>
      </c>
      <c r="H750" s="76" t="str">
        <f t="shared" si="43"/>
        <v>5.24. POD</v>
      </c>
    </row>
    <row r="751" spans="1:8" ht="120">
      <c r="A751" s="215" t="s">
        <v>2060</v>
      </c>
      <c r="B751" s="216" t="s">
        <v>1131</v>
      </c>
      <c r="C751" s="1" t="str">
        <f t="shared" si="44"/>
        <v>5.</v>
      </c>
      <c r="D751" s="48" t="s">
        <v>2050</v>
      </c>
      <c r="E751" s="19" t="str">
        <f>INDEX(domain_ref!N:N,MATCH(C751,domain_ref!M:M,0))</f>
        <v xml:space="preserve">אספקה יוצאת </v>
      </c>
      <c r="F751" s="76" t="str">
        <f>INDEX(domain_ref!N:N,MATCH(D751,domain_ref!M:M,0))</f>
        <v>POD</v>
      </c>
      <c r="G751" s="76" t="str">
        <f t="shared" si="42"/>
        <v xml:space="preserve">5. אספקה יוצאת </v>
      </c>
      <c r="H751" s="76" t="str">
        <f t="shared" si="43"/>
        <v>5.24. POD</v>
      </c>
    </row>
    <row r="752" spans="1:8" ht="15">
      <c r="A752" s="215" t="s">
        <v>2061</v>
      </c>
      <c r="B752" s="216" t="s">
        <v>1132</v>
      </c>
      <c r="C752" s="1" t="str">
        <f t="shared" si="44"/>
        <v>6.</v>
      </c>
      <c r="D752" s="1" t="str">
        <f t="shared" si="45" ref="D752:D777">LEFT(A752,4)</f>
        <v>6.</v>
      </c>
      <c r="E752" s="19" t="str">
        <f>INDEX(domain_ref!N:N,MATCH(C752,domain_ref!M:M,0))</f>
        <v>ריענון</v>
      </c>
      <c r="F752" s="76" t="str">
        <f>INDEX(domain_ref!N:N,MATCH(D752,domain_ref!M:M,0))</f>
        <v>ריענון</v>
      </c>
      <c r="G752" s="76" t="str">
        <f t="shared" si="42"/>
        <v>6. ריענון</v>
      </c>
      <c r="H752" s="76" t="str">
        <f t="shared" si="43"/>
        <v>6. ריענון</v>
      </c>
    </row>
    <row r="753" spans="1:8" ht="15">
      <c r="A753" s="215" t="s">
        <v>2062</v>
      </c>
      <c r="B753" s="216" t="s">
        <v>390</v>
      </c>
      <c r="C753" s="1" t="str">
        <f t="shared" si="44"/>
        <v>6.</v>
      </c>
      <c r="D753" s="1" t="str">
        <f t="shared" si="45"/>
        <v>6.1.</v>
      </c>
      <c r="E753" s="19" t="str">
        <f>INDEX(domain_ref!N:N,MATCH(C753,domain_ref!M:M,0))</f>
        <v>ריענון</v>
      </c>
      <c r="F753" s="76" t="str">
        <f>INDEX(domain_ref!N:N,MATCH(D753,domain_ref!M:M,0))</f>
        <v>כללי</v>
      </c>
      <c r="G753" s="76" t="str">
        <f t="shared" si="42"/>
        <v>6. ריענון</v>
      </c>
      <c r="H753" s="76" t="str">
        <f t="shared" si="43"/>
        <v>6.1. כללי</v>
      </c>
    </row>
    <row r="754" spans="1:8" ht="60">
      <c r="A754" s="215" t="s">
        <v>2063</v>
      </c>
      <c r="B754" s="216" t="s">
        <v>1133</v>
      </c>
      <c r="C754" s="1" t="str">
        <f t="shared" si="44"/>
        <v>6.</v>
      </c>
      <c r="D754" s="1" t="str">
        <f t="shared" si="45"/>
        <v>6.1.</v>
      </c>
      <c r="E754" s="19" t="str">
        <f>INDEX(domain_ref!N:N,MATCH(C754,domain_ref!M:M,0))</f>
        <v>ריענון</v>
      </c>
      <c r="F754" s="76" t="str">
        <f>INDEX(domain_ref!N:N,MATCH(D754,domain_ref!M:M,0))</f>
        <v>כללי</v>
      </c>
      <c r="G754" s="76" t="str">
        <f t="shared" si="42"/>
        <v>6. ריענון</v>
      </c>
      <c r="H754" s="76" t="str">
        <f t="shared" si="43"/>
        <v>6.1. כללי</v>
      </c>
    </row>
    <row r="755" spans="1:8" ht="15">
      <c r="A755" s="215" t="s">
        <v>2064</v>
      </c>
      <c r="B755" s="216" t="s">
        <v>1134</v>
      </c>
      <c r="C755" s="1" t="str">
        <f t="shared" si="44"/>
        <v>6.</v>
      </c>
      <c r="D755" s="1" t="str">
        <f t="shared" si="45"/>
        <v>6.1.</v>
      </c>
      <c r="E755" s="19" t="str">
        <f>INDEX(domain_ref!N:N,MATCH(C755,domain_ref!M:M,0))</f>
        <v>ריענון</v>
      </c>
      <c r="F755" s="76" t="str">
        <f>INDEX(domain_ref!N:N,MATCH(D755,domain_ref!M:M,0))</f>
        <v>כללי</v>
      </c>
      <c r="G755" s="76" t="str">
        <f t="shared" si="42"/>
        <v>6. ריענון</v>
      </c>
      <c r="H755" s="76" t="str">
        <f t="shared" si="43"/>
        <v>6.1. כללי</v>
      </c>
    </row>
    <row r="756" spans="1:8" ht="30">
      <c r="A756" s="215" t="s">
        <v>2065</v>
      </c>
      <c r="B756" s="216" t="s">
        <v>1135</v>
      </c>
      <c r="C756" s="1" t="str">
        <f t="shared" si="44"/>
        <v>6.</v>
      </c>
      <c r="D756" s="1" t="str">
        <f t="shared" si="45"/>
        <v>6.1.</v>
      </c>
      <c r="E756" s="19" t="str">
        <f>INDEX(domain_ref!N:N,MATCH(C756,domain_ref!M:M,0))</f>
        <v>ריענון</v>
      </c>
      <c r="F756" s="76" t="str">
        <f>INDEX(domain_ref!N:N,MATCH(D756,domain_ref!M:M,0))</f>
        <v>כללי</v>
      </c>
      <c r="G756" s="76" t="str">
        <f t="shared" si="42"/>
        <v>6. ריענון</v>
      </c>
      <c r="H756" s="76" t="str">
        <f t="shared" si="43"/>
        <v>6.1. כללי</v>
      </c>
    </row>
    <row r="757" spans="1:8" ht="90">
      <c r="A757" s="215" t="s">
        <v>2066</v>
      </c>
      <c r="B757" s="216" t="s">
        <v>1136</v>
      </c>
      <c r="C757" s="1" t="str">
        <f t="shared" si="44"/>
        <v>6.</v>
      </c>
      <c r="D757" s="1" t="str">
        <f t="shared" si="45"/>
        <v>6.1.</v>
      </c>
      <c r="E757" s="19" t="str">
        <f>INDEX(domain_ref!N:N,MATCH(C757,domain_ref!M:M,0))</f>
        <v>ריענון</v>
      </c>
      <c r="F757" s="76" t="str">
        <f>INDEX(domain_ref!N:N,MATCH(D757,domain_ref!M:M,0))</f>
        <v>כללי</v>
      </c>
      <c r="G757" s="76" t="str">
        <f t="shared" si="42"/>
        <v>6. ריענון</v>
      </c>
      <c r="H757" s="76" t="str">
        <f t="shared" si="43"/>
        <v>6.1. כללי</v>
      </c>
    </row>
    <row r="758" spans="1:8" ht="75">
      <c r="A758" s="215" t="s">
        <v>2067</v>
      </c>
      <c r="B758" s="216" t="s">
        <v>1137</v>
      </c>
      <c r="C758" s="1" t="str">
        <f t="shared" si="44"/>
        <v>6.</v>
      </c>
      <c r="D758" s="1" t="str">
        <f t="shared" si="45"/>
        <v>6.1.</v>
      </c>
      <c r="E758" s="19" t="str">
        <f>INDEX(domain_ref!N:N,MATCH(C758,domain_ref!M:M,0))</f>
        <v>ריענון</v>
      </c>
      <c r="F758" s="76" t="str">
        <f>INDEX(domain_ref!N:N,MATCH(D758,domain_ref!M:M,0))</f>
        <v>כללי</v>
      </c>
      <c r="G758" s="76" t="str">
        <f t="shared" si="42"/>
        <v>6. ריענון</v>
      </c>
      <c r="H758" s="76" t="str">
        <f t="shared" si="43"/>
        <v>6.1. כללי</v>
      </c>
    </row>
    <row r="759" spans="1:8" ht="45">
      <c r="A759" s="215" t="s">
        <v>2068</v>
      </c>
      <c r="B759" s="216" t="s">
        <v>1138</v>
      </c>
      <c r="C759" s="1" t="str">
        <f t="shared" si="44"/>
        <v>6.</v>
      </c>
      <c r="D759" s="1" t="str">
        <f t="shared" si="45"/>
        <v>6.1.</v>
      </c>
      <c r="E759" s="19" t="str">
        <f>INDEX(domain_ref!N:N,MATCH(C759,domain_ref!M:M,0))</f>
        <v>ריענון</v>
      </c>
      <c r="F759" s="76" t="str">
        <f>INDEX(domain_ref!N:N,MATCH(D759,domain_ref!M:M,0))</f>
        <v>כללי</v>
      </c>
      <c r="G759" s="76" t="str">
        <f t="shared" si="42"/>
        <v>6. ריענון</v>
      </c>
      <c r="H759" s="76" t="str">
        <f t="shared" si="43"/>
        <v>6.1. כללי</v>
      </c>
    </row>
    <row r="760" spans="1:8" ht="30">
      <c r="A760" s="215" t="s">
        <v>2069</v>
      </c>
      <c r="B760" s="216" t="s">
        <v>1139</v>
      </c>
      <c r="C760" s="1" t="str">
        <f t="shared" si="44"/>
        <v>6.</v>
      </c>
      <c r="D760" s="1" t="str">
        <f t="shared" si="45"/>
        <v>6.1.</v>
      </c>
      <c r="E760" s="19" t="str">
        <f>INDEX(domain_ref!N:N,MATCH(C760,domain_ref!M:M,0))</f>
        <v>ריענון</v>
      </c>
      <c r="F760" s="76" t="str">
        <f>INDEX(domain_ref!N:N,MATCH(D760,domain_ref!M:M,0))</f>
        <v>כללי</v>
      </c>
      <c r="G760" s="76" t="str">
        <f t="shared" si="42"/>
        <v>6. ריענון</v>
      </c>
      <c r="H760" s="76" t="str">
        <f t="shared" si="43"/>
        <v>6.1. כללי</v>
      </c>
    </row>
    <row r="761" spans="1:8" ht="30">
      <c r="A761" s="215" t="s">
        <v>2070</v>
      </c>
      <c r="B761" s="216" t="s">
        <v>1140</v>
      </c>
      <c r="C761" s="1" t="str">
        <f t="shared" si="44"/>
        <v>6.</v>
      </c>
      <c r="D761" s="1" t="str">
        <f t="shared" si="45"/>
        <v>6.1.</v>
      </c>
      <c r="E761" s="19" t="str">
        <f>INDEX(domain_ref!N:N,MATCH(C761,domain_ref!M:M,0))</f>
        <v>ריענון</v>
      </c>
      <c r="F761" s="76" t="str">
        <f>INDEX(domain_ref!N:N,MATCH(D761,domain_ref!M:M,0))</f>
        <v>כללי</v>
      </c>
      <c r="G761" s="76" t="str">
        <f t="shared" si="42"/>
        <v>6. ריענון</v>
      </c>
      <c r="H761" s="76" t="str">
        <f t="shared" si="43"/>
        <v>6.1. כללי</v>
      </c>
    </row>
    <row r="762" spans="1:8" ht="15">
      <c r="A762" s="215" t="s">
        <v>2071</v>
      </c>
      <c r="B762" s="216" t="s">
        <v>1141</v>
      </c>
      <c r="C762" s="1" t="str">
        <f t="shared" si="44"/>
        <v>6.</v>
      </c>
      <c r="D762" s="1" t="str">
        <f t="shared" si="45"/>
        <v>6.1.</v>
      </c>
      <c r="E762" s="19" t="str">
        <f>INDEX(domain_ref!N:N,MATCH(C762,domain_ref!M:M,0))</f>
        <v>ריענון</v>
      </c>
      <c r="F762" s="76" t="str">
        <f>INDEX(domain_ref!N:N,MATCH(D762,domain_ref!M:M,0))</f>
        <v>כללי</v>
      </c>
      <c r="G762" s="76" t="str">
        <f t="shared" si="42"/>
        <v>6. ריענון</v>
      </c>
      <c r="H762" s="76" t="str">
        <f t="shared" si="43"/>
        <v>6.1. כללי</v>
      </c>
    </row>
    <row r="763" spans="1:8" ht="15">
      <c r="A763" s="215" t="s">
        <v>2072</v>
      </c>
      <c r="B763" s="216" t="s">
        <v>1142</v>
      </c>
      <c r="C763" s="1" t="str">
        <f t="shared" si="44"/>
        <v>6.</v>
      </c>
      <c r="D763" s="1" t="str">
        <f t="shared" si="45"/>
        <v>6.1.</v>
      </c>
      <c r="E763" s="19" t="str">
        <f>INDEX(domain_ref!N:N,MATCH(C763,domain_ref!M:M,0))</f>
        <v>ריענון</v>
      </c>
      <c r="F763" s="76" t="str">
        <f>INDEX(domain_ref!N:N,MATCH(D763,domain_ref!M:M,0))</f>
        <v>כללי</v>
      </c>
      <c r="G763" s="76" t="str">
        <f t="shared" si="42"/>
        <v>6. ריענון</v>
      </c>
      <c r="H763" s="76" t="str">
        <f t="shared" si="43"/>
        <v>6.1. כללי</v>
      </c>
    </row>
    <row r="764" spans="1:8" ht="30">
      <c r="A764" s="215" t="s">
        <v>2073</v>
      </c>
      <c r="B764" s="216" t="s">
        <v>1143</v>
      </c>
      <c r="C764" s="1" t="str">
        <f t="shared" si="44"/>
        <v>6.</v>
      </c>
      <c r="D764" s="1" t="str">
        <f t="shared" si="45"/>
        <v>6.1.</v>
      </c>
      <c r="E764" s="19" t="str">
        <f>INDEX(domain_ref!N:N,MATCH(C764,domain_ref!M:M,0))</f>
        <v>ריענון</v>
      </c>
      <c r="F764" s="76" t="str">
        <f>INDEX(domain_ref!N:N,MATCH(D764,domain_ref!M:M,0))</f>
        <v>כללי</v>
      </c>
      <c r="G764" s="76" t="str">
        <f t="shared" si="42"/>
        <v>6. ריענון</v>
      </c>
      <c r="H764" s="76" t="str">
        <f t="shared" si="43"/>
        <v>6.1. כללי</v>
      </c>
    </row>
    <row r="765" spans="1:8" ht="15">
      <c r="A765" s="215" t="s">
        <v>2074</v>
      </c>
      <c r="B765" s="216" t="s">
        <v>1144</v>
      </c>
      <c r="C765" s="1" t="str">
        <f t="shared" si="44"/>
        <v>6.</v>
      </c>
      <c r="D765" s="1" t="str">
        <f t="shared" si="45"/>
        <v>6.1.</v>
      </c>
      <c r="E765" s="19" t="str">
        <f>INDEX(domain_ref!N:N,MATCH(C765,domain_ref!M:M,0))</f>
        <v>ריענון</v>
      </c>
      <c r="F765" s="76" t="str">
        <f>INDEX(domain_ref!N:N,MATCH(D765,domain_ref!M:M,0))</f>
        <v>כללי</v>
      </c>
      <c r="G765" s="76" t="str">
        <f t="shared" si="42"/>
        <v>6. ריענון</v>
      </c>
      <c r="H765" s="76" t="str">
        <f t="shared" si="43"/>
        <v>6.1. כללי</v>
      </c>
    </row>
    <row r="766" spans="1:8" ht="15">
      <c r="A766" s="215" t="s">
        <v>2075</v>
      </c>
      <c r="B766" s="216" t="s">
        <v>1145</v>
      </c>
      <c r="C766" s="1" t="str">
        <f t="shared" si="44"/>
        <v>6.</v>
      </c>
      <c r="D766" s="1" t="str">
        <f t="shared" si="45"/>
        <v>6.1.</v>
      </c>
      <c r="E766" s="19" t="str">
        <f>INDEX(domain_ref!N:N,MATCH(C766,domain_ref!M:M,0))</f>
        <v>ריענון</v>
      </c>
      <c r="F766" s="76" t="str">
        <f>INDEX(domain_ref!N:N,MATCH(D766,domain_ref!M:M,0))</f>
        <v>כללי</v>
      </c>
      <c r="G766" s="76" t="str">
        <f t="shared" si="42"/>
        <v>6. ריענון</v>
      </c>
      <c r="H766" s="76" t="str">
        <f t="shared" si="43"/>
        <v>6.1. כללי</v>
      </c>
    </row>
    <row r="767" spans="1:8" ht="15">
      <c r="A767" s="215" t="s">
        <v>2076</v>
      </c>
      <c r="B767" s="216" t="s">
        <v>1146</v>
      </c>
      <c r="C767" s="1" t="str">
        <f t="shared" si="44"/>
        <v>6.</v>
      </c>
      <c r="D767" s="1" t="str">
        <f t="shared" si="45"/>
        <v>6.1.</v>
      </c>
      <c r="E767" s="19" t="str">
        <f>INDEX(domain_ref!N:N,MATCH(C767,domain_ref!M:M,0))</f>
        <v>ריענון</v>
      </c>
      <c r="F767" s="76" t="str">
        <f>INDEX(domain_ref!N:N,MATCH(D767,domain_ref!M:M,0))</f>
        <v>כללי</v>
      </c>
      <c r="G767" s="76" t="str">
        <f t="shared" si="42"/>
        <v>6. ריענון</v>
      </c>
      <c r="H767" s="76" t="str">
        <f t="shared" si="43"/>
        <v>6.1. כללי</v>
      </c>
    </row>
    <row r="768" spans="1:8" ht="15">
      <c r="A768" s="215" t="s">
        <v>2077</v>
      </c>
      <c r="B768" s="216" t="s">
        <v>1147</v>
      </c>
      <c r="C768" s="1" t="str">
        <f t="shared" si="44"/>
        <v>6.</v>
      </c>
      <c r="D768" s="1" t="str">
        <f t="shared" si="45"/>
        <v>6.1.</v>
      </c>
      <c r="E768" s="19" t="str">
        <f>INDEX(domain_ref!N:N,MATCH(C768,domain_ref!M:M,0))</f>
        <v>ריענון</v>
      </c>
      <c r="F768" s="76" t="str">
        <f>INDEX(domain_ref!N:N,MATCH(D768,domain_ref!M:M,0))</f>
        <v>כללי</v>
      </c>
      <c r="G768" s="76" t="str">
        <f t="shared" si="42"/>
        <v>6. ריענון</v>
      </c>
      <c r="H768" s="76" t="str">
        <f t="shared" si="43"/>
        <v>6.1. כללי</v>
      </c>
    </row>
    <row r="769" spans="1:8" ht="15">
      <c r="A769" s="215" t="s">
        <v>2078</v>
      </c>
      <c r="B769" s="216" t="s">
        <v>1148</v>
      </c>
      <c r="C769" s="1" t="str">
        <f t="shared" si="44"/>
        <v>6.</v>
      </c>
      <c r="D769" s="1" t="str">
        <f t="shared" si="45"/>
        <v>6.1.</v>
      </c>
      <c r="E769" s="19" t="str">
        <f>INDEX(domain_ref!N:N,MATCH(C769,domain_ref!M:M,0))</f>
        <v>ריענון</v>
      </c>
      <c r="F769" s="76" t="str">
        <f>INDEX(domain_ref!N:N,MATCH(D769,domain_ref!M:M,0))</f>
        <v>כללי</v>
      </c>
      <c r="G769" s="76" t="str">
        <f t="shared" si="42"/>
        <v>6. ריענון</v>
      </c>
      <c r="H769" s="76" t="str">
        <f t="shared" si="43"/>
        <v>6.1. כללי</v>
      </c>
    </row>
    <row r="770" spans="1:8" ht="30">
      <c r="A770" s="215" t="s">
        <v>2079</v>
      </c>
      <c r="B770" s="216" t="s">
        <v>1149</v>
      </c>
      <c r="C770" s="1" t="str">
        <f t="shared" si="44"/>
        <v>6.</v>
      </c>
      <c r="D770" s="1" t="str">
        <f t="shared" si="45"/>
        <v>6.2.</v>
      </c>
      <c r="E770" s="19" t="str">
        <f>INDEX(domain_ref!N:N,MATCH(C770,domain_ref!M:M,0))</f>
        <v>ריענון</v>
      </c>
      <c r="F770" s="76" t="str">
        <f>INDEX(domain_ref!N:N,MATCH(D770,domain_ref!M:M,0))</f>
        <v>יצירת משימת ריענון</v>
      </c>
      <c r="G770" s="76" t="str">
        <f t="shared" si="42"/>
        <v>6. ריענון</v>
      </c>
      <c r="H770" s="76" t="str">
        <f t="shared" si="43"/>
        <v>6.2. יצירת משימת ריענון</v>
      </c>
    </row>
    <row r="771" spans="1:8" ht="30">
      <c r="A771" s="215" t="s">
        <v>2080</v>
      </c>
      <c r="B771" s="216" t="s">
        <v>1150</v>
      </c>
      <c r="C771" s="1" t="str">
        <f t="shared" si="44"/>
        <v>6.</v>
      </c>
      <c r="D771" s="1" t="str">
        <f t="shared" si="45"/>
        <v>6.2.</v>
      </c>
      <c r="E771" s="19" t="str">
        <f>INDEX(domain_ref!N:N,MATCH(C771,domain_ref!M:M,0))</f>
        <v>ריענון</v>
      </c>
      <c r="F771" s="76" t="str">
        <f>INDEX(domain_ref!N:N,MATCH(D771,domain_ref!M:M,0))</f>
        <v>יצירת משימת ריענון</v>
      </c>
      <c r="G771" s="76" t="str">
        <f t="shared" si="46" ref="G771:G834">C771&amp;" "&amp;E771</f>
        <v>6. ריענון</v>
      </c>
      <c r="H771" s="76" t="str">
        <f t="shared" si="47" ref="H771:H834">D771&amp;" "&amp;F771</f>
        <v>6.2. יצירת משימת ריענון</v>
      </c>
    </row>
    <row r="772" spans="1:8" ht="30">
      <c r="A772" s="215" t="s">
        <v>2081</v>
      </c>
      <c r="B772" s="216" t="s">
        <v>1151</v>
      </c>
      <c r="C772" s="1" t="str">
        <f t="shared" si="44"/>
        <v>6.</v>
      </c>
      <c r="D772" s="1" t="str">
        <f t="shared" si="45"/>
        <v>6.2.</v>
      </c>
      <c r="E772" s="19" t="str">
        <f>INDEX(domain_ref!N:N,MATCH(C772,domain_ref!M:M,0))</f>
        <v>ריענון</v>
      </c>
      <c r="F772" s="76" t="str">
        <f>INDEX(domain_ref!N:N,MATCH(D772,domain_ref!M:M,0))</f>
        <v>יצירת משימת ריענון</v>
      </c>
      <c r="G772" s="76" t="str">
        <f t="shared" si="46"/>
        <v>6. ריענון</v>
      </c>
      <c r="H772" s="76" t="str">
        <f t="shared" si="47"/>
        <v>6.2. יצירת משימת ריענון</v>
      </c>
    </row>
    <row r="773" spans="1:8" ht="30">
      <c r="A773" s="215" t="s">
        <v>2082</v>
      </c>
      <c r="B773" s="216" t="s">
        <v>1152</v>
      </c>
      <c r="C773" s="1" t="str">
        <f t="shared" si="44"/>
        <v>6.</v>
      </c>
      <c r="D773" s="1" t="str">
        <f t="shared" si="45"/>
        <v>6.2.</v>
      </c>
      <c r="E773" s="19" t="str">
        <f>INDEX(domain_ref!N:N,MATCH(C773,domain_ref!M:M,0))</f>
        <v>ריענון</v>
      </c>
      <c r="F773" s="76" t="str">
        <f>INDEX(domain_ref!N:N,MATCH(D773,domain_ref!M:M,0))</f>
        <v>יצירת משימת ריענון</v>
      </c>
      <c r="G773" s="76" t="str">
        <f t="shared" si="46"/>
        <v>6. ריענון</v>
      </c>
      <c r="H773" s="76" t="str">
        <f t="shared" si="47"/>
        <v>6.2. יצירת משימת ריענון</v>
      </c>
    </row>
    <row r="774" spans="1:8" ht="30">
      <c r="A774" s="215" t="s">
        <v>2083</v>
      </c>
      <c r="B774" s="216" t="s">
        <v>1153</v>
      </c>
      <c r="C774" s="1" t="str">
        <f t="shared" si="44"/>
        <v>6.</v>
      </c>
      <c r="D774" s="1" t="str">
        <f t="shared" si="45"/>
        <v>6.2.</v>
      </c>
      <c r="E774" s="19" t="str">
        <f>INDEX(domain_ref!N:N,MATCH(C774,domain_ref!M:M,0))</f>
        <v>ריענון</v>
      </c>
      <c r="F774" s="76" t="str">
        <f>INDEX(domain_ref!N:N,MATCH(D774,domain_ref!M:M,0))</f>
        <v>יצירת משימת ריענון</v>
      </c>
      <c r="G774" s="76" t="str">
        <f t="shared" si="46"/>
        <v>6. ריענון</v>
      </c>
      <c r="H774" s="76" t="str">
        <f t="shared" si="47"/>
        <v>6.2. יצירת משימת ריענון</v>
      </c>
    </row>
    <row r="775" spans="1:8" ht="30">
      <c r="A775" s="215" t="s">
        <v>2084</v>
      </c>
      <c r="B775" s="216" t="s">
        <v>1154</v>
      </c>
      <c r="C775" s="1" t="str">
        <f t="shared" si="44"/>
        <v>6.</v>
      </c>
      <c r="D775" s="1" t="str">
        <f t="shared" si="45"/>
        <v>6.2.</v>
      </c>
      <c r="E775" s="19" t="str">
        <f>INDEX(domain_ref!N:N,MATCH(C775,domain_ref!M:M,0))</f>
        <v>ריענון</v>
      </c>
      <c r="F775" s="76" t="str">
        <f>INDEX(domain_ref!N:N,MATCH(D775,domain_ref!M:M,0))</f>
        <v>יצירת משימת ריענון</v>
      </c>
      <c r="G775" s="76" t="str">
        <f t="shared" si="46"/>
        <v>6. ריענון</v>
      </c>
      <c r="H775" s="76" t="str">
        <f t="shared" si="47"/>
        <v>6.2. יצירת משימת ריענון</v>
      </c>
    </row>
    <row r="776" spans="1:8" ht="30">
      <c r="A776" s="215" t="s">
        <v>2085</v>
      </c>
      <c r="B776" s="216" t="s">
        <v>1155</v>
      </c>
      <c r="C776" s="1" t="str">
        <f t="shared" si="44"/>
        <v>6.</v>
      </c>
      <c r="D776" s="1" t="str">
        <f t="shared" si="45"/>
        <v>6.2.</v>
      </c>
      <c r="E776" s="19" t="str">
        <f>INDEX(domain_ref!N:N,MATCH(C776,domain_ref!M:M,0))</f>
        <v>ריענון</v>
      </c>
      <c r="F776" s="76" t="str">
        <f>INDEX(domain_ref!N:N,MATCH(D776,domain_ref!M:M,0))</f>
        <v>יצירת משימת ריענון</v>
      </c>
      <c r="G776" s="76" t="str">
        <f t="shared" si="46"/>
        <v>6. ריענון</v>
      </c>
      <c r="H776" s="76" t="str">
        <f t="shared" si="47"/>
        <v>6.2. יצירת משימת ריענון</v>
      </c>
    </row>
    <row r="777" spans="1:8" ht="30">
      <c r="A777" s="215" t="s">
        <v>2086</v>
      </c>
      <c r="B777" s="216" t="s">
        <v>1156</v>
      </c>
      <c r="C777" s="1" t="str">
        <f t="shared" si="44"/>
        <v>6.</v>
      </c>
      <c r="D777" s="1" t="str">
        <f t="shared" si="45"/>
        <v>6.2.</v>
      </c>
      <c r="E777" s="19" t="str">
        <f>INDEX(domain_ref!N:N,MATCH(C777,domain_ref!M:M,0))</f>
        <v>ריענון</v>
      </c>
      <c r="F777" s="76" t="str">
        <f>INDEX(domain_ref!N:N,MATCH(D777,domain_ref!M:M,0))</f>
        <v>יצירת משימת ריענון</v>
      </c>
      <c r="G777" s="76" t="str">
        <f t="shared" si="46"/>
        <v>6. ריענון</v>
      </c>
      <c r="H777" s="76" t="str">
        <f t="shared" si="47"/>
        <v>6.2. יצירת משימת ריענון</v>
      </c>
    </row>
    <row r="778" spans="1:8" ht="30">
      <c r="A778" s="215" t="s">
        <v>2087</v>
      </c>
      <c r="B778" s="216" t="s">
        <v>1157</v>
      </c>
      <c r="C778" s="1" t="str">
        <f t="shared" si="48" ref="C778:C841">LEFT(A778,2)</f>
        <v>6.</v>
      </c>
      <c r="D778" s="1" t="str">
        <f t="shared" si="49" ref="D778:D841">LEFT(A778,4)</f>
        <v>6.2.</v>
      </c>
      <c r="E778" s="19" t="str">
        <f>INDEX(domain_ref!N:N,MATCH(C778,domain_ref!M:M,0))</f>
        <v>ריענון</v>
      </c>
      <c r="F778" s="76" t="str">
        <f>INDEX(domain_ref!N:N,MATCH(D778,domain_ref!M:M,0))</f>
        <v>יצירת משימת ריענון</v>
      </c>
      <c r="G778" s="76" t="str">
        <f t="shared" si="46"/>
        <v>6. ריענון</v>
      </c>
      <c r="H778" s="76" t="str">
        <f t="shared" si="47"/>
        <v>6.2. יצירת משימת ריענון</v>
      </c>
    </row>
    <row r="779" spans="1:8" ht="30">
      <c r="A779" s="215" t="s">
        <v>2088</v>
      </c>
      <c r="B779" s="216" t="s">
        <v>1158</v>
      </c>
      <c r="C779" s="1" t="str">
        <f t="shared" si="48"/>
        <v>6.</v>
      </c>
      <c r="D779" s="1" t="str">
        <f t="shared" si="49"/>
        <v>6.2.</v>
      </c>
      <c r="E779" s="19" t="str">
        <f>INDEX(domain_ref!N:N,MATCH(C779,domain_ref!M:M,0))</f>
        <v>ריענון</v>
      </c>
      <c r="F779" s="76" t="str">
        <f>INDEX(domain_ref!N:N,MATCH(D779,domain_ref!M:M,0))</f>
        <v>יצירת משימת ריענון</v>
      </c>
      <c r="G779" s="76" t="str">
        <f t="shared" si="46"/>
        <v>6. ריענון</v>
      </c>
      <c r="H779" s="76" t="str">
        <f t="shared" si="47"/>
        <v>6.2. יצירת משימת ריענון</v>
      </c>
    </row>
    <row r="780" spans="1:8" ht="30">
      <c r="A780" s="215" t="s">
        <v>2089</v>
      </c>
      <c r="B780" s="216" t="s">
        <v>1159</v>
      </c>
      <c r="C780" s="1" t="str">
        <f t="shared" si="48"/>
        <v>6.</v>
      </c>
      <c r="D780" s="1" t="str">
        <f t="shared" si="49"/>
        <v>6.2.</v>
      </c>
      <c r="E780" s="19" t="str">
        <f>INDEX(domain_ref!N:N,MATCH(C780,domain_ref!M:M,0))</f>
        <v>ריענון</v>
      </c>
      <c r="F780" s="76" t="str">
        <f>INDEX(domain_ref!N:N,MATCH(D780,domain_ref!M:M,0))</f>
        <v>יצירת משימת ריענון</v>
      </c>
      <c r="G780" s="76" t="str">
        <f t="shared" si="46"/>
        <v>6. ריענון</v>
      </c>
      <c r="H780" s="76" t="str">
        <f t="shared" si="47"/>
        <v>6.2. יצירת משימת ריענון</v>
      </c>
    </row>
    <row r="781" spans="1:8" ht="30">
      <c r="A781" s="215" t="s">
        <v>2090</v>
      </c>
      <c r="B781" s="216" t="s">
        <v>1160</v>
      </c>
      <c r="C781" s="1" t="str">
        <f t="shared" si="48"/>
        <v>6.</v>
      </c>
      <c r="D781" s="1" t="str">
        <f t="shared" si="49"/>
        <v>6.2.</v>
      </c>
      <c r="E781" s="19" t="str">
        <f>INDEX(domain_ref!N:N,MATCH(C781,domain_ref!M:M,0))</f>
        <v>ריענון</v>
      </c>
      <c r="F781" s="76" t="str">
        <f>INDEX(domain_ref!N:N,MATCH(D781,domain_ref!M:M,0))</f>
        <v>יצירת משימת ריענון</v>
      </c>
      <c r="G781" s="76" t="str">
        <f t="shared" si="46"/>
        <v>6. ריענון</v>
      </c>
      <c r="H781" s="76" t="str">
        <f t="shared" si="47"/>
        <v>6.2. יצירת משימת ריענון</v>
      </c>
    </row>
    <row r="782" spans="1:8" ht="30">
      <c r="A782" s="215" t="s">
        <v>2091</v>
      </c>
      <c r="B782" s="216" t="s">
        <v>1161</v>
      </c>
      <c r="C782" s="1" t="str">
        <f t="shared" si="48"/>
        <v>6.</v>
      </c>
      <c r="D782" s="1" t="str">
        <f t="shared" si="49"/>
        <v>6.2.</v>
      </c>
      <c r="E782" s="19" t="str">
        <f>INDEX(domain_ref!N:N,MATCH(C782,domain_ref!M:M,0))</f>
        <v>ריענון</v>
      </c>
      <c r="F782" s="76" t="str">
        <f>INDEX(domain_ref!N:N,MATCH(D782,domain_ref!M:M,0))</f>
        <v>יצירת משימת ריענון</v>
      </c>
      <c r="G782" s="76" t="str">
        <f t="shared" si="46"/>
        <v>6. ריענון</v>
      </c>
      <c r="H782" s="76" t="str">
        <f t="shared" si="47"/>
        <v>6.2. יצירת משימת ריענון</v>
      </c>
    </row>
    <row r="783" spans="1:8" ht="30">
      <c r="A783" s="215" t="s">
        <v>2092</v>
      </c>
      <c r="B783" s="216" t="s">
        <v>1162</v>
      </c>
      <c r="C783" s="1" t="str">
        <f t="shared" si="48"/>
        <v>6.</v>
      </c>
      <c r="D783" s="1" t="str">
        <f t="shared" si="49"/>
        <v>6.2.</v>
      </c>
      <c r="E783" s="19" t="str">
        <f>INDEX(domain_ref!N:N,MATCH(C783,domain_ref!M:M,0))</f>
        <v>ריענון</v>
      </c>
      <c r="F783" s="76" t="str">
        <f>INDEX(domain_ref!N:N,MATCH(D783,domain_ref!M:M,0))</f>
        <v>יצירת משימת ריענון</v>
      </c>
      <c r="G783" s="76" t="str">
        <f t="shared" si="46"/>
        <v>6. ריענון</v>
      </c>
      <c r="H783" s="76" t="str">
        <f t="shared" si="47"/>
        <v>6.2. יצירת משימת ריענון</v>
      </c>
    </row>
    <row r="784" spans="1:8" ht="30">
      <c r="A784" s="215" t="s">
        <v>2093</v>
      </c>
      <c r="B784" s="216" t="s">
        <v>1163</v>
      </c>
      <c r="C784" s="1" t="str">
        <f t="shared" si="48"/>
        <v>6.</v>
      </c>
      <c r="D784" s="1" t="str">
        <f t="shared" si="49"/>
        <v>6.2.</v>
      </c>
      <c r="E784" s="19" t="str">
        <f>INDEX(domain_ref!N:N,MATCH(C784,domain_ref!M:M,0))</f>
        <v>ריענון</v>
      </c>
      <c r="F784" s="76" t="str">
        <f>INDEX(domain_ref!N:N,MATCH(D784,domain_ref!M:M,0))</f>
        <v>יצירת משימת ריענון</v>
      </c>
      <c r="G784" s="76" t="str">
        <f t="shared" si="46"/>
        <v>6. ריענון</v>
      </c>
      <c r="H784" s="76" t="str">
        <f t="shared" si="47"/>
        <v>6.2. יצירת משימת ריענון</v>
      </c>
    </row>
    <row r="785" spans="1:8" ht="30">
      <c r="A785" s="215" t="s">
        <v>2094</v>
      </c>
      <c r="B785" s="216" t="s">
        <v>1164</v>
      </c>
      <c r="C785" s="1" t="str">
        <f t="shared" si="48"/>
        <v>6.</v>
      </c>
      <c r="D785" s="1" t="str">
        <f t="shared" si="49"/>
        <v>6.2.</v>
      </c>
      <c r="E785" s="19" t="str">
        <f>INDEX(domain_ref!N:N,MATCH(C785,domain_ref!M:M,0))</f>
        <v>ריענון</v>
      </c>
      <c r="F785" s="76" t="str">
        <f>INDEX(domain_ref!N:N,MATCH(D785,domain_ref!M:M,0))</f>
        <v>יצירת משימת ריענון</v>
      </c>
      <c r="G785" s="76" t="str">
        <f t="shared" si="46"/>
        <v>6. ריענון</v>
      </c>
      <c r="H785" s="76" t="str">
        <f t="shared" si="47"/>
        <v>6.2. יצירת משימת ריענון</v>
      </c>
    </row>
    <row r="786" spans="1:8" ht="45">
      <c r="A786" s="215" t="s">
        <v>2095</v>
      </c>
      <c r="B786" s="216" t="s">
        <v>1165</v>
      </c>
      <c r="C786" s="1" t="str">
        <f t="shared" si="48"/>
        <v>6.</v>
      </c>
      <c r="D786" s="1" t="str">
        <f t="shared" si="49"/>
        <v>6.2.</v>
      </c>
      <c r="E786" s="19" t="str">
        <f>INDEX(domain_ref!N:N,MATCH(C786,domain_ref!M:M,0))</f>
        <v>ריענון</v>
      </c>
      <c r="F786" s="76" t="str">
        <f>INDEX(domain_ref!N:N,MATCH(D786,domain_ref!M:M,0))</f>
        <v>יצירת משימת ריענון</v>
      </c>
      <c r="G786" s="76" t="str">
        <f t="shared" si="46"/>
        <v>6. ריענון</v>
      </c>
      <c r="H786" s="76" t="str">
        <f t="shared" si="47"/>
        <v>6.2. יצירת משימת ריענון</v>
      </c>
    </row>
    <row r="787" spans="1:8" ht="30">
      <c r="A787" s="215" t="s">
        <v>2096</v>
      </c>
      <c r="B787" s="216" t="s">
        <v>1166</v>
      </c>
      <c r="C787" s="1" t="str">
        <f t="shared" si="48"/>
        <v>6.</v>
      </c>
      <c r="D787" s="1" t="str">
        <f t="shared" si="49"/>
        <v>6.2.</v>
      </c>
      <c r="E787" s="19" t="str">
        <f>INDEX(domain_ref!N:N,MATCH(C787,domain_ref!M:M,0))</f>
        <v>ריענון</v>
      </c>
      <c r="F787" s="76" t="str">
        <f>INDEX(domain_ref!N:N,MATCH(D787,domain_ref!M:M,0))</f>
        <v>יצירת משימת ריענון</v>
      </c>
      <c r="G787" s="76" t="str">
        <f t="shared" si="46"/>
        <v>6. ריענון</v>
      </c>
      <c r="H787" s="76" t="str">
        <f t="shared" si="47"/>
        <v>6.2. יצירת משימת ריענון</v>
      </c>
    </row>
    <row r="788" spans="1:8" ht="30">
      <c r="A788" s="215" t="s">
        <v>2097</v>
      </c>
      <c r="B788" s="216" t="s">
        <v>1167</v>
      </c>
      <c r="C788" s="1" t="str">
        <f t="shared" si="48"/>
        <v>6.</v>
      </c>
      <c r="D788" s="1" t="str">
        <f t="shared" si="49"/>
        <v>6.2.</v>
      </c>
      <c r="E788" s="19" t="str">
        <f>INDEX(domain_ref!N:N,MATCH(C788,domain_ref!M:M,0))</f>
        <v>ריענון</v>
      </c>
      <c r="F788" s="76" t="str">
        <f>INDEX(domain_ref!N:N,MATCH(D788,domain_ref!M:M,0))</f>
        <v>יצירת משימת ריענון</v>
      </c>
      <c r="G788" s="76" t="str">
        <f t="shared" si="46"/>
        <v>6. ריענון</v>
      </c>
      <c r="H788" s="76" t="str">
        <f t="shared" si="47"/>
        <v>6.2. יצירת משימת ריענון</v>
      </c>
    </row>
    <row r="789" spans="1:8" ht="30">
      <c r="A789" s="215" t="s">
        <v>2098</v>
      </c>
      <c r="B789" s="216" t="s">
        <v>1168</v>
      </c>
      <c r="C789" s="1" t="str">
        <f t="shared" si="48"/>
        <v>6.</v>
      </c>
      <c r="D789" s="1" t="str">
        <f t="shared" si="49"/>
        <v>6.2.</v>
      </c>
      <c r="E789" s="19" t="str">
        <f>INDEX(domain_ref!N:N,MATCH(C789,domain_ref!M:M,0))</f>
        <v>ריענון</v>
      </c>
      <c r="F789" s="76" t="str">
        <f>INDEX(domain_ref!N:N,MATCH(D789,domain_ref!M:M,0))</f>
        <v>יצירת משימת ריענון</v>
      </c>
      <c r="G789" s="76" t="str">
        <f t="shared" si="46"/>
        <v>6. ריענון</v>
      </c>
      <c r="H789" s="76" t="str">
        <f t="shared" si="47"/>
        <v>6.2. יצירת משימת ריענון</v>
      </c>
    </row>
    <row r="790" spans="1:8" ht="30">
      <c r="A790" s="215" t="s">
        <v>2099</v>
      </c>
      <c r="B790" s="216" t="s">
        <v>1169</v>
      </c>
      <c r="C790" s="1" t="str">
        <f t="shared" si="48"/>
        <v>6.</v>
      </c>
      <c r="D790" s="1" t="str">
        <f t="shared" si="49"/>
        <v>6.2.</v>
      </c>
      <c r="E790" s="19" t="str">
        <f>INDEX(domain_ref!N:N,MATCH(C790,domain_ref!M:M,0))</f>
        <v>ריענון</v>
      </c>
      <c r="F790" s="76" t="str">
        <f>INDEX(domain_ref!N:N,MATCH(D790,domain_ref!M:M,0))</f>
        <v>יצירת משימת ריענון</v>
      </c>
      <c r="G790" s="76" t="str">
        <f t="shared" si="46"/>
        <v>6. ריענון</v>
      </c>
      <c r="H790" s="76" t="str">
        <f t="shared" si="47"/>
        <v>6.2. יצירת משימת ריענון</v>
      </c>
    </row>
    <row r="791" spans="1:8" ht="30">
      <c r="A791" s="215" t="s">
        <v>2100</v>
      </c>
      <c r="B791" s="216" t="s">
        <v>1170</v>
      </c>
      <c r="C791" s="1" t="str">
        <f t="shared" si="48"/>
        <v>6.</v>
      </c>
      <c r="D791" s="1" t="str">
        <f t="shared" si="49"/>
        <v>6.2.</v>
      </c>
      <c r="E791" s="19" t="str">
        <f>INDEX(domain_ref!N:N,MATCH(C791,domain_ref!M:M,0))</f>
        <v>ריענון</v>
      </c>
      <c r="F791" s="76" t="str">
        <f>INDEX(domain_ref!N:N,MATCH(D791,domain_ref!M:M,0))</f>
        <v>יצירת משימת ריענון</v>
      </c>
      <c r="G791" s="76" t="str">
        <f t="shared" si="46"/>
        <v>6. ריענון</v>
      </c>
      <c r="H791" s="76" t="str">
        <f t="shared" si="47"/>
        <v>6.2. יצירת משימת ריענון</v>
      </c>
    </row>
    <row r="792" spans="1:8" ht="45">
      <c r="A792" s="215" t="s">
        <v>2101</v>
      </c>
      <c r="B792" s="216" t="s">
        <v>1171</v>
      </c>
      <c r="C792" s="1" t="str">
        <f t="shared" si="48"/>
        <v>6.</v>
      </c>
      <c r="D792" s="1" t="str">
        <f t="shared" si="49"/>
        <v>6.2.</v>
      </c>
      <c r="E792" s="19" t="str">
        <f>INDEX(domain_ref!N:N,MATCH(C792,domain_ref!M:M,0))</f>
        <v>ריענון</v>
      </c>
      <c r="F792" s="76" t="str">
        <f>INDEX(domain_ref!N:N,MATCH(D792,domain_ref!M:M,0))</f>
        <v>יצירת משימת ריענון</v>
      </c>
      <c r="G792" s="76" t="str">
        <f t="shared" si="46"/>
        <v>6. ריענון</v>
      </c>
      <c r="H792" s="76" t="str">
        <f t="shared" si="47"/>
        <v>6.2. יצירת משימת ריענון</v>
      </c>
    </row>
    <row r="793" spans="1:8" ht="60">
      <c r="A793" s="215" t="s">
        <v>2102</v>
      </c>
      <c r="B793" s="216" t="s">
        <v>1172</v>
      </c>
      <c r="C793" s="1" t="str">
        <f t="shared" si="48"/>
        <v>6.</v>
      </c>
      <c r="D793" s="1" t="str">
        <f t="shared" si="49"/>
        <v>6.2.</v>
      </c>
      <c r="E793" s="19" t="str">
        <f>INDEX(domain_ref!N:N,MATCH(C793,domain_ref!M:M,0))</f>
        <v>ריענון</v>
      </c>
      <c r="F793" s="76" t="str">
        <f>INDEX(domain_ref!N:N,MATCH(D793,domain_ref!M:M,0))</f>
        <v>יצירת משימת ריענון</v>
      </c>
      <c r="G793" s="76" t="str">
        <f t="shared" si="46"/>
        <v>6. ריענון</v>
      </c>
      <c r="H793" s="76" t="str">
        <f t="shared" si="47"/>
        <v>6.2. יצירת משימת ריענון</v>
      </c>
    </row>
    <row r="794" spans="1:8" ht="45">
      <c r="A794" s="215" t="s">
        <v>2103</v>
      </c>
      <c r="B794" s="216" t="s">
        <v>1173</v>
      </c>
      <c r="C794" s="1" t="str">
        <f t="shared" si="48"/>
        <v>6.</v>
      </c>
      <c r="D794" s="1" t="str">
        <f t="shared" si="49"/>
        <v>6.2.</v>
      </c>
      <c r="E794" s="19" t="str">
        <f>INDEX(domain_ref!N:N,MATCH(C794,domain_ref!M:M,0))</f>
        <v>ריענון</v>
      </c>
      <c r="F794" s="76" t="str">
        <f>INDEX(domain_ref!N:N,MATCH(D794,domain_ref!M:M,0))</f>
        <v>יצירת משימת ריענון</v>
      </c>
      <c r="G794" s="76" t="str">
        <f t="shared" si="46"/>
        <v>6. ריענון</v>
      </c>
      <c r="H794" s="76" t="str">
        <f t="shared" si="47"/>
        <v>6.2. יצירת משימת ריענון</v>
      </c>
    </row>
    <row r="795" spans="1:8" ht="45">
      <c r="A795" s="215" t="s">
        <v>2104</v>
      </c>
      <c r="B795" s="216" t="s">
        <v>1174</v>
      </c>
      <c r="C795" s="1" t="str">
        <f t="shared" si="48"/>
        <v>6.</v>
      </c>
      <c r="D795" s="1" t="str">
        <f t="shared" si="49"/>
        <v>6.2.</v>
      </c>
      <c r="E795" s="19" t="str">
        <f>INDEX(domain_ref!N:N,MATCH(C795,domain_ref!M:M,0))</f>
        <v>ריענון</v>
      </c>
      <c r="F795" s="76" t="str">
        <f>INDEX(domain_ref!N:N,MATCH(D795,domain_ref!M:M,0))</f>
        <v>יצירת משימת ריענון</v>
      </c>
      <c r="G795" s="76" t="str">
        <f t="shared" si="46"/>
        <v>6. ריענון</v>
      </c>
      <c r="H795" s="76" t="str">
        <f t="shared" si="47"/>
        <v>6.2. יצירת משימת ריענון</v>
      </c>
    </row>
    <row r="796" spans="1:8" ht="60">
      <c r="A796" s="215" t="s">
        <v>2105</v>
      </c>
      <c r="B796" s="216" t="s">
        <v>1175</v>
      </c>
      <c r="C796" s="1" t="str">
        <f t="shared" si="48"/>
        <v>6.</v>
      </c>
      <c r="D796" s="1" t="str">
        <f t="shared" si="49"/>
        <v>6.2.</v>
      </c>
      <c r="E796" s="19" t="str">
        <f>INDEX(domain_ref!N:N,MATCH(C796,domain_ref!M:M,0))</f>
        <v>ריענון</v>
      </c>
      <c r="F796" s="76" t="str">
        <f>INDEX(domain_ref!N:N,MATCH(D796,domain_ref!M:M,0))</f>
        <v>יצירת משימת ריענון</v>
      </c>
      <c r="G796" s="76" t="str">
        <f t="shared" si="46"/>
        <v>6. ריענון</v>
      </c>
      <c r="H796" s="76" t="str">
        <f t="shared" si="47"/>
        <v>6.2. יצירת משימת ריענון</v>
      </c>
    </row>
    <row r="797" spans="1:8" ht="15">
      <c r="A797" s="215" t="s">
        <v>2106</v>
      </c>
      <c r="B797" s="216" t="s">
        <v>1176</v>
      </c>
      <c r="C797" s="1" t="str">
        <f t="shared" si="48"/>
        <v>6.</v>
      </c>
      <c r="D797" s="1" t="str">
        <f t="shared" si="49"/>
        <v>6.3.</v>
      </c>
      <c r="E797" s="19" t="str">
        <f>INDEX(domain_ref!N:N,MATCH(C797,domain_ref!M:M,0))</f>
        <v>ריענון</v>
      </c>
      <c r="F797" s="76" t="str">
        <f>INDEX(domain_ref!N:N,MATCH(D797,domain_ref!M:M,0))</f>
        <v>ליקוט לריענון</v>
      </c>
      <c r="G797" s="76" t="str">
        <f t="shared" si="46"/>
        <v>6. ריענון</v>
      </c>
      <c r="H797" s="76" t="str">
        <f t="shared" si="47"/>
        <v>6.3. ליקוט לריענון</v>
      </c>
    </row>
    <row r="798" spans="1:8" ht="30">
      <c r="A798" s="215" t="s">
        <v>2107</v>
      </c>
      <c r="B798" s="216" t="s">
        <v>1177</v>
      </c>
      <c r="C798" s="1" t="str">
        <f t="shared" si="48"/>
        <v>6.</v>
      </c>
      <c r="D798" s="1" t="str">
        <f t="shared" si="49"/>
        <v>6.3.</v>
      </c>
      <c r="E798" s="19" t="str">
        <f>INDEX(domain_ref!N:N,MATCH(C798,domain_ref!M:M,0))</f>
        <v>ריענון</v>
      </c>
      <c r="F798" s="76" t="str">
        <f>INDEX(domain_ref!N:N,MATCH(D798,domain_ref!M:M,0))</f>
        <v>ליקוט לריענון</v>
      </c>
      <c r="G798" s="76" t="str">
        <f t="shared" si="46"/>
        <v>6. ריענון</v>
      </c>
      <c r="H798" s="76" t="str">
        <f t="shared" si="47"/>
        <v>6.3. ליקוט לריענון</v>
      </c>
    </row>
    <row r="799" spans="1:8" ht="15">
      <c r="A799" s="215" t="s">
        <v>2108</v>
      </c>
      <c r="B799" s="216" t="s">
        <v>1178</v>
      </c>
      <c r="C799" s="1" t="str">
        <f t="shared" si="48"/>
        <v>6.</v>
      </c>
      <c r="D799" s="1" t="str">
        <f t="shared" si="49"/>
        <v>6.3.</v>
      </c>
      <c r="E799" s="19" t="str">
        <f>INDEX(domain_ref!N:N,MATCH(C799,domain_ref!M:M,0))</f>
        <v>ריענון</v>
      </c>
      <c r="F799" s="76" t="str">
        <f>INDEX(domain_ref!N:N,MATCH(D799,domain_ref!M:M,0))</f>
        <v>ליקוט לריענון</v>
      </c>
      <c r="G799" s="76" t="str">
        <f t="shared" si="46"/>
        <v>6. ריענון</v>
      </c>
      <c r="H799" s="76" t="str">
        <f t="shared" si="47"/>
        <v>6.3. ליקוט לריענון</v>
      </c>
    </row>
    <row r="800" spans="1:8" ht="60">
      <c r="A800" s="215" t="s">
        <v>2109</v>
      </c>
      <c r="B800" s="216" t="s">
        <v>1179</v>
      </c>
      <c r="C800" s="1" t="str">
        <f t="shared" si="48"/>
        <v>6.</v>
      </c>
      <c r="D800" s="1" t="str">
        <f t="shared" si="49"/>
        <v>6.3.</v>
      </c>
      <c r="E800" s="19" t="str">
        <f>INDEX(domain_ref!N:N,MATCH(C800,domain_ref!M:M,0))</f>
        <v>ריענון</v>
      </c>
      <c r="F800" s="76" t="str">
        <f>INDEX(domain_ref!N:N,MATCH(D800,domain_ref!M:M,0))</f>
        <v>ליקוט לריענון</v>
      </c>
      <c r="G800" s="76" t="str">
        <f t="shared" si="46"/>
        <v>6. ריענון</v>
      </c>
      <c r="H800" s="76" t="str">
        <f t="shared" si="47"/>
        <v>6.3. ליקוט לריענון</v>
      </c>
    </row>
    <row r="801" spans="1:8" ht="15">
      <c r="A801" s="215" t="s">
        <v>2110</v>
      </c>
      <c r="B801" s="216" t="s">
        <v>1180</v>
      </c>
      <c r="C801" s="1" t="str">
        <f t="shared" si="48"/>
        <v>6.</v>
      </c>
      <c r="D801" s="1" t="str">
        <f t="shared" si="49"/>
        <v>6.3.</v>
      </c>
      <c r="E801" s="19" t="str">
        <f>INDEX(domain_ref!N:N,MATCH(C801,domain_ref!M:M,0))</f>
        <v>ריענון</v>
      </c>
      <c r="F801" s="76" t="str">
        <f>INDEX(domain_ref!N:N,MATCH(D801,domain_ref!M:M,0))</f>
        <v>ליקוט לריענון</v>
      </c>
      <c r="G801" s="76" t="str">
        <f t="shared" si="46"/>
        <v>6. ריענון</v>
      </c>
      <c r="H801" s="76" t="str">
        <f t="shared" si="47"/>
        <v>6.3. ליקוט לריענון</v>
      </c>
    </row>
    <row r="802" spans="1:8" ht="60">
      <c r="A802" s="215" t="s">
        <v>2111</v>
      </c>
      <c r="B802" s="216" t="s">
        <v>1181</v>
      </c>
      <c r="C802" s="1" t="str">
        <f t="shared" si="48"/>
        <v>6.</v>
      </c>
      <c r="D802" s="1" t="str">
        <f t="shared" si="49"/>
        <v>6.3.</v>
      </c>
      <c r="E802" s="19" t="str">
        <f>INDEX(domain_ref!N:N,MATCH(C802,domain_ref!M:M,0))</f>
        <v>ריענון</v>
      </c>
      <c r="F802" s="76" t="str">
        <f>INDEX(domain_ref!N:N,MATCH(D802,domain_ref!M:M,0))</f>
        <v>ליקוט לריענון</v>
      </c>
      <c r="G802" s="76" t="str">
        <f t="shared" si="46"/>
        <v>6. ריענון</v>
      </c>
      <c r="H802" s="76" t="str">
        <f t="shared" si="47"/>
        <v>6.3. ליקוט לריענון</v>
      </c>
    </row>
    <row r="803" spans="1:8" ht="90">
      <c r="A803" s="215" t="s">
        <v>2112</v>
      </c>
      <c r="B803" s="216" t="s">
        <v>1182</v>
      </c>
      <c r="C803" s="1" t="str">
        <f t="shared" si="48"/>
        <v>6.</v>
      </c>
      <c r="D803" s="1" t="str">
        <f t="shared" si="49"/>
        <v>6.3.</v>
      </c>
      <c r="E803" s="19" t="str">
        <f>INDEX(domain_ref!N:N,MATCH(C803,domain_ref!M:M,0))</f>
        <v>ריענון</v>
      </c>
      <c r="F803" s="76" t="str">
        <f>INDEX(domain_ref!N:N,MATCH(D803,domain_ref!M:M,0))</f>
        <v>ליקוט לריענון</v>
      </c>
      <c r="G803" s="76" t="str">
        <f t="shared" si="46"/>
        <v>6. ריענון</v>
      </c>
      <c r="H803" s="76" t="str">
        <f t="shared" si="47"/>
        <v>6.3. ליקוט לריענון</v>
      </c>
    </row>
    <row r="804" spans="1:8" ht="45">
      <c r="A804" s="215" t="s">
        <v>2113</v>
      </c>
      <c r="B804" s="216" t="s">
        <v>1183</v>
      </c>
      <c r="C804" s="1" t="str">
        <f t="shared" si="48"/>
        <v>6.</v>
      </c>
      <c r="D804" s="1" t="str">
        <f t="shared" si="49"/>
        <v>6.3.</v>
      </c>
      <c r="E804" s="19" t="str">
        <f>INDEX(domain_ref!N:N,MATCH(C804,domain_ref!M:M,0))</f>
        <v>ריענון</v>
      </c>
      <c r="F804" s="76" t="str">
        <f>INDEX(domain_ref!N:N,MATCH(D804,domain_ref!M:M,0))</f>
        <v>ליקוט לריענון</v>
      </c>
      <c r="G804" s="76" t="str">
        <f t="shared" si="46"/>
        <v>6. ריענון</v>
      </c>
      <c r="H804" s="76" t="str">
        <f t="shared" si="47"/>
        <v>6.3. ליקוט לריענון</v>
      </c>
    </row>
    <row r="805" spans="1:8" ht="30">
      <c r="A805" s="215" t="s">
        <v>2114</v>
      </c>
      <c r="B805" s="216" t="s">
        <v>1184</v>
      </c>
      <c r="C805" s="1" t="str">
        <f t="shared" si="48"/>
        <v>6.</v>
      </c>
      <c r="D805" s="1" t="str">
        <f t="shared" si="49"/>
        <v>6.4.</v>
      </c>
      <c r="E805" s="19" t="str">
        <f>INDEX(domain_ref!N:N,MATCH(C805,domain_ref!M:M,0))</f>
        <v>ריענון</v>
      </c>
      <c r="F805" s="76" t="str">
        <f>INDEX(domain_ref!N:N,MATCH(D805,domain_ref!M:M,0))</f>
        <v>פיזור לאיתורי הריענון</v>
      </c>
      <c r="G805" s="76" t="str">
        <f t="shared" si="46"/>
        <v>6. ריענון</v>
      </c>
      <c r="H805" s="76" t="str">
        <f t="shared" si="47"/>
        <v>6.4. פיזור לאיתורי הריענון</v>
      </c>
    </row>
    <row r="806" spans="1:8" ht="30">
      <c r="A806" s="215" t="s">
        <v>2115</v>
      </c>
      <c r="B806" s="216" t="s">
        <v>1185</v>
      </c>
      <c r="C806" s="1" t="str">
        <f t="shared" si="48"/>
        <v>6.</v>
      </c>
      <c r="D806" s="1" t="str">
        <f t="shared" si="49"/>
        <v>6.4.</v>
      </c>
      <c r="E806" s="19" t="str">
        <f>INDEX(domain_ref!N:N,MATCH(C806,domain_ref!M:M,0))</f>
        <v>ריענון</v>
      </c>
      <c r="F806" s="76" t="str">
        <f>INDEX(domain_ref!N:N,MATCH(D806,domain_ref!M:M,0))</f>
        <v>פיזור לאיתורי הריענון</v>
      </c>
      <c r="G806" s="76" t="str">
        <f t="shared" si="46"/>
        <v>6. ריענון</v>
      </c>
      <c r="H806" s="76" t="str">
        <f t="shared" si="47"/>
        <v>6.4. פיזור לאיתורי הריענון</v>
      </c>
    </row>
    <row r="807" spans="1:8" ht="30">
      <c r="A807" s="215" t="s">
        <v>2116</v>
      </c>
      <c r="B807" s="216" t="s">
        <v>1186</v>
      </c>
      <c r="C807" s="1" t="str">
        <f t="shared" si="48"/>
        <v>6.</v>
      </c>
      <c r="D807" s="1" t="str">
        <f t="shared" si="49"/>
        <v>6.4.</v>
      </c>
      <c r="E807" s="19" t="str">
        <f>INDEX(domain_ref!N:N,MATCH(C807,domain_ref!M:M,0))</f>
        <v>ריענון</v>
      </c>
      <c r="F807" s="76" t="str">
        <f>INDEX(domain_ref!N:N,MATCH(D807,domain_ref!M:M,0))</f>
        <v>פיזור לאיתורי הריענון</v>
      </c>
      <c r="G807" s="76" t="str">
        <f t="shared" si="46"/>
        <v>6. ריענון</v>
      </c>
      <c r="H807" s="76" t="str">
        <f t="shared" si="47"/>
        <v>6.4. פיזור לאיתורי הריענון</v>
      </c>
    </row>
    <row r="808" spans="1:8" ht="30">
      <c r="A808" s="215" t="s">
        <v>2117</v>
      </c>
      <c r="B808" s="216" t="s">
        <v>1187</v>
      </c>
      <c r="C808" s="1" t="str">
        <f t="shared" si="48"/>
        <v>6.</v>
      </c>
      <c r="D808" s="1" t="str">
        <f t="shared" si="49"/>
        <v>6.4.</v>
      </c>
      <c r="E808" s="19" t="str">
        <f>INDEX(domain_ref!N:N,MATCH(C808,domain_ref!M:M,0))</f>
        <v>ריענון</v>
      </c>
      <c r="F808" s="76" t="str">
        <f>INDEX(domain_ref!N:N,MATCH(D808,domain_ref!M:M,0))</f>
        <v>פיזור לאיתורי הריענון</v>
      </c>
      <c r="G808" s="76" t="str">
        <f t="shared" si="46"/>
        <v>6. ריענון</v>
      </c>
      <c r="H808" s="76" t="str">
        <f t="shared" si="47"/>
        <v>6.4. פיזור לאיתורי הריענון</v>
      </c>
    </row>
    <row r="809" spans="1:8" ht="30">
      <c r="A809" s="215" t="s">
        <v>2118</v>
      </c>
      <c r="B809" s="216" t="s">
        <v>1188</v>
      </c>
      <c r="C809" s="1" t="str">
        <f t="shared" si="48"/>
        <v>6.</v>
      </c>
      <c r="D809" s="1" t="str">
        <f t="shared" si="49"/>
        <v>6.4.</v>
      </c>
      <c r="E809" s="19" t="str">
        <f>INDEX(domain_ref!N:N,MATCH(C809,domain_ref!M:M,0))</f>
        <v>ריענון</v>
      </c>
      <c r="F809" s="76" t="str">
        <f>INDEX(domain_ref!N:N,MATCH(D809,domain_ref!M:M,0))</f>
        <v>פיזור לאיתורי הריענון</v>
      </c>
      <c r="G809" s="76" t="str">
        <f t="shared" si="46"/>
        <v>6. ריענון</v>
      </c>
      <c r="H809" s="76" t="str">
        <f t="shared" si="47"/>
        <v>6.4. פיזור לאיתורי הריענון</v>
      </c>
    </row>
    <row r="810" spans="1:8" ht="30">
      <c r="A810" s="215" t="s">
        <v>2119</v>
      </c>
      <c r="B810" s="216" t="s">
        <v>1189</v>
      </c>
      <c r="C810" s="1" t="str">
        <f t="shared" si="48"/>
        <v>6.</v>
      </c>
      <c r="D810" s="1" t="str">
        <f t="shared" si="49"/>
        <v>6.4.</v>
      </c>
      <c r="E810" s="19" t="str">
        <f>INDEX(domain_ref!N:N,MATCH(C810,domain_ref!M:M,0))</f>
        <v>ריענון</v>
      </c>
      <c r="F810" s="76" t="str">
        <f>INDEX(domain_ref!N:N,MATCH(D810,domain_ref!M:M,0))</f>
        <v>פיזור לאיתורי הריענון</v>
      </c>
      <c r="G810" s="76" t="str">
        <f t="shared" si="46"/>
        <v>6. ריענון</v>
      </c>
      <c r="H810" s="76" t="str">
        <f t="shared" si="47"/>
        <v>6.4. פיזור לאיתורי הריענון</v>
      </c>
    </row>
    <row r="811" spans="1:8" ht="30">
      <c r="A811" s="215" t="s">
        <v>2120</v>
      </c>
      <c r="B811" s="216" t="s">
        <v>1190</v>
      </c>
      <c r="C811" s="1" t="str">
        <f t="shared" si="48"/>
        <v>6.</v>
      </c>
      <c r="D811" s="1" t="str">
        <f t="shared" si="49"/>
        <v>6.4.</v>
      </c>
      <c r="E811" s="19" t="str">
        <f>INDEX(domain_ref!N:N,MATCH(C811,domain_ref!M:M,0))</f>
        <v>ריענון</v>
      </c>
      <c r="F811" s="76" t="str">
        <f>INDEX(domain_ref!N:N,MATCH(D811,domain_ref!M:M,0))</f>
        <v>פיזור לאיתורי הריענון</v>
      </c>
      <c r="G811" s="76" t="str">
        <f t="shared" si="46"/>
        <v>6. ריענון</v>
      </c>
      <c r="H811" s="76" t="str">
        <f t="shared" si="47"/>
        <v>6.4. פיזור לאיתורי הריענון</v>
      </c>
    </row>
    <row r="812" spans="1:8" ht="30">
      <c r="A812" s="215" t="s">
        <v>2121</v>
      </c>
      <c r="B812" s="216" t="s">
        <v>1191</v>
      </c>
      <c r="C812" s="1" t="str">
        <f t="shared" si="48"/>
        <v>6.</v>
      </c>
      <c r="D812" s="1" t="str">
        <f t="shared" si="49"/>
        <v>6.4.</v>
      </c>
      <c r="E812" s="19" t="str">
        <f>INDEX(domain_ref!N:N,MATCH(C812,domain_ref!M:M,0))</f>
        <v>ריענון</v>
      </c>
      <c r="F812" s="76" t="str">
        <f>INDEX(domain_ref!N:N,MATCH(D812,domain_ref!M:M,0))</f>
        <v>פיזור לאיתורי הריענון</v>
      </c>
      <c r="G812" s="76" t="str">
        <f t="shared" si="46"/>
        <v>6. ריענון</v>
      </c>
      <c r="H812" s="76" t="str">
        <f t="shared" si="47"/>
        <v>6.4. פיזור לאיתורי הריענון</v>
      </c>
    </row>
    <row r="813" spans="1:8" ht="30">
      <c r="A813" s="215" t="s">
        <v>2122</v>
      </c>
      <c r="B813" s="216" t="s">
        <v>1192</v>
      </c>
      <c r="C813" s="1" t="str">
        <f t="shared" si="48"/>
        <v>6.</v>
      </c>
      <c r="D813" s="1" t="str">
        <f t="shared" si="49"/>
        <v>6.4.</v>
      </c>
      <c r="E813" s="19" t="str">
        <f>INDEX(domain_ref!N:N,MATCH(C813,domain_ref!M:M,0))</f>
        <v>ריענון</v>
      </c>
      <c r="F813" s="76" t="str">
        <f>INDEX(domain_ref!N:N,MATCH(D813,domain_ref!M:M,0))</f>
        <v>פיזור לאיתורי הריענון</v>
      </c>
      <c r="G813" s="76" t="str">
        <f t="shared" si="46"/>
        <v>6. ריענון</v>
      </c>
      <c r="H813" s="76" t="str">
        <f t="shared" si="47"/>
        <v>6.4. פיזור לאיתורי הריענון</v>
      </c>
    </row>
    <row r="814" spans="1:8" ht="30">
      <c r="A814" s="215" t="s">
        <v>2123</v>
      </c>
      <c r="B814" s="216" t="s">
        <v>1193</v>
      </c>
      <c r="C814" s="1" t="str">
        <f t="shared" si="48"/>
        <v>6.</v>
      </c>
      <c r="D814" s="1" t="str">
        <f t="shared" si="49"/>
        <v>6.4.</v>
      </c>
      <c r="E814" s="19" t="str">
        <f>INDEX(domain_ref!N:N,MATCH(C814,domain_ref!M:M,0))</f>
        <v>ריענון</v>
      </c>
      <c r="F814" s="76" t="str">
        <f>INDEX(domain_ref!N:N,MATCH(D814,domain_ref!M:M,0))</f>
        <v>פיזור לאיתורי הריענון</v>
      </c>
      <c r="G814" s="76" t="str">
        <f t="shared" si="46"/>
        <v>6. ריענון</v>
      </c>
      <c r="H814" s="76" t="str">
        <f t="shared" si="47"/>
        <v>6.4. פיזור לאיתורי הריענון</v>
      </c>
    </row>
    <row r="815" spans="1:8" ht="60">
      <c r="A815" s="215" t="s">
        <v>2124</v>
      </c>
      <c r="B815" s="216" t="s">
        <v>1194</v>
      </c>
      <c r="C815" s="1" t="str">
        <f t="shared" si="48"/>
        <v>6.</v>
      </c>
      <c r="D815" s="1" t="str">
        <f t="shared" si="49"/>
        <v>6.4.</v>
      </c>
      <c r="E815" s="19" t="str">
        <f>INDEX(domain_ref!N:N,MATCH(C815,domain_ref!M:M,0))</f>
        <v>ריענון</v>
      </c>
      <c r="F815" s="76" t="str">
        <f>INDEX(domain_ref!N:N,MATCH(D815,domain_ref!M:M,0))</f>
        <v>פיזור לאיתורי הריענון</v>
      </c>
      <c r="G815" s="76" t="str">
        <f t="shared" si="46"/>
        <v>6. ריענון</v>
      </c>
      <c r="H815" s="76" t="str">
        <f t="shared" si="47"/>
        <v>6.4. פיזור לאיתורי הריענון</v>
      </c>
    </row>
    <row r="816" spans="1:8" ht="45">
      <c r="A816" s="215" t="s">
        <v>2125</v>
      </c>
      <c r="B816" s="216" t="s">
        <v>1195</v>
      </c>
      <c r="C816" s="1" t="str">
        <f t="shared" si="48"/>
        <v>6.</v>
      </c>
      <c r="D816" s="1" t="str">
        <f t="shared" si="49"/>
        <v>6.4.</v>
      </c>
      <c r="E816" s="19" t="str">
        <f>INDEX(domain_ref!N:N,MATCH(C816,domain_ref!M:M,0))</f>
        <v>ריענון</v>
      </c>
      <c r="F816" s="76" t="str">
        <f>INDEX(domain_ref!N:N,MATCH(D816,domain_ref!M:M,0))</f>
        <v>פיזור לאיתורי הריענון</v>
      </c>
      <c r="G816" s="76" t="str">
        <f t="shared" si="46"/>
        <v>6. ריענון</v>
      </c>
      <c r="H816" s="76" t="str">
        <f t="shared" si="47"/>
        <v>6.4. פיזור לאיתורי הריענון</v>
      </c>
    </row>
    <row r="817" spans="1:8" ht="45">
      <c r="A817" s="215" t="s">
        <v>2126</v>
      </c>
      <c r="B817" s="216" t="s">
        <v>1196</v>
      </c>
      <c r="C817" s="1" t="str">
        <f t="shared" si="48"/>
        <v>6.</v>
      </c>
      <c r="D817" s="1" t="str">
        <f t="shared" si="49"/>
        <v>6.4.</v>
      </c>
      <c r="E817" s="19" t="str">
        <f>INDEX(domain_ref!N:N,MATCH(C817,domain_ref!M:M,0))</f>
        <v>ריענון</v>
      </c>
      <c r="F817" s="76" t="str">
        <f>INDEX(domain_ref!N:N,MATCH(D817,domain_ref!M:M,0))</f>
        <v>פיזור לאיתורי הריענון</v>
      </c>
      <c r="G817" s="76" t="str">
        <f t="shared" si="46"/>
        <v>6. ריענון</v>
      </c>
      <c r="H817" s="76" t="str">
        <f t="shared" si="47"/>
        <v>6.4. פיזור לאיתורי הריענון</v>
      </c>
    </row>
    <row r="818" spans="1:8" ht="15">
      <c r="A818" s="215" t="s">
        <v>2127</v>
      </c>
      <c r="B818" s="216" t="s">
        <v>1197</v>
      </c>
      <c r="C818" s="1" t="str">
        <f t="shared" si="48"/>
        <v>7.</v>
      </c>
      <c r="D818" s="1" t="str">
        <f t="shared" si="49"/>
        <v>7.</v>
      </c>
      <c r="E818" s="19" t="str">
        <f>INDEX(domain_ref!N:N,MATCH(C818,domain_ref!M:M,0))</f>
        <v>ספירות מלאי</v>
      </c>
      <c r="F818" s="76" t="str">
        <f>INDEX(domain_ref!N:N,MATCH(D818,domain_ref!M:M,0))</f>
        <v>ספירות מלאי</v>
      </c>
      <c r="G818" s="76" t="str">
        <f t="shared" si="46"/>
        <v>7. ספירות מלאי</v>
      </c>
      <c r="H818" s="76" t="str">
        <f t="shared" si="47"/>
        <v>7. ספירות מלאי</v>
      </c>
    </row>
    <row r="819" spans="1:8" ht="15">
      <c r="A819" s="215" t="s">
        <v>2128</v>
      </c>
      <c r="B819" s="216" t="s">
        <v>390</v>
      </c>
      <c r="C819" s="1" t="str">
        <f t="shared" si="48"/>
        <v>7.</v>
      </c>
      <c r="D819" s="1" t="str">
        <f t="shared" si="49"/>
        <v>7.1.</v>
      </c>
      <c r="E819" s="19" t="str">
        <f>INDEX(domain_ref!N:N,MATCH(C819,domain_ref!M:M,0))</f>
        <v>ספירות מלאי</v>
      </c>
      <c r="F819" s="76" t="str">
        <f>INDEX(domain_ref!N:N,MATCH(D819,domain_ref!M:M,0))</f>
        <v>כללי</v>
      </c>
      <c r="G819" s="76" t="str">
        <f t="shared" si="46"/>
        <v>7. ספירות מלאי</v>
      </c>
      <c r="H819" s="76" t="str">
        <f t="shared" si="47"/>
        <v>7.1. כללי</v>
      </c>
    </row>
    <row r="820" spans="1:8" ht="60">
      <c r="A820" s="215" t="s">
        <v>2129</v>
      </c>
      <c r="B820" s="216" t="s">
        <v>1198</v>
      </c>
      <c r="C820" s="1" t="str">
        <f t="shared" si="48"/>
        <v>7.</v>
      </c>
      <c r="D820" s="1" t="str">
        <f t="shared" si="49"/>
        <v>7.1.</v>
      </c>
      <c r="E820" s="19" t="str">
        <f>INDEX(domain_ref!N:N,MATCH(C820,domain_ref!M:M,0))</f>
        <v>ספירות מלאי</v>
      </c>
      <c r="F820" s="76" t="str">
        <f>INDEX(domain_ref!N:N,MATCH(D820,domain_ref!M:M,0))</f>
        <v>כללי</v>
      </c>
      <c r="G820" s="76" t="str">
        <f t="shared" si="46"/>
        <v>7. ספירות מלאי</v>
      </c>
      <c r="H820" s="76" t="str">
        <f t="shared" si="47"/>
        <v>7.1. כללי</v>
      </c>
    </row>
    <row r="821" spans="1:8" ht="60">
      <c r="A821" s="215" t="s">
        <v>2130</v>
      </c>
      <c r="B821" s="216" t="s">
        <v>1199</v>
      </c>
      <c r="C821" s="1" t="str">
        <f t="shared" si="48"/>
        <v>7.</v>
      </c>
      <c r="D821" s="1" t="str">
        <f t="shared" si="49"/>
        <v>7.1.</v>
      </c>
      <c r="E821" s="19" t="str">
        <f>INDEX(domain_ref!N:N,MATCH(C821,domain_ref!M:M,0))</f>
        <v>ספירות מלאי</v>
      </c>
      <c r="F821" s="76" t="str">
        <f>INDEX(domain_ref!N:N,MATCH(D821,domain_ref!M:M,0))</f>
        <v>כללי</v>
      </c>
      <c r="G821" s="76" t="str">
        <f t="shared" si="46"/>
        <v>7. ספירות מלאי</v>
      </c>
      <c r="H821" s="76" t="str">
        <f t="shared" si="47"/>
        <v>7.1. כללי</v>
      </c>
    </row>
    <row r="822" spans="1:8" ht="45">
      <c r="A822" s="215" t="s">
        <v>2131</v>
      </c>
      <c r="B822" s="216" t="s">
        <v>1200</v>
      </c>
      <c r="C822" s="1" t="str">
        <f t="shared" si="48"/>
        <v>7.</v>
      </c>
      <c r="D822" s="1" t="str">
        <f t="shared" si="49"/>
        <v>7.1.</v>
      </c>
      <c r="E822" s="19" t="str">
        <f>INDEX(domain_ref!N:N,MATCH(C822,domain_ref!M:M,0))</f>
        <v>ספירות מלאי</v>
      </c>
      <c r="F822" s="76" t="str">
        <f>INDEX(domain_ref!N:N,MATCH(D822,domain_ref!M:M,0))</f>
        <v>כללי</v>
      </c>
      <c r="G822" s="76" t="str">
        <f t="shared" si="46"/>
        <v>7. ספירות מלאי</v>
      </c>
      <c r="H822" s="76" t="str">
        <f t="shared" si="47"/>
        <v>7.1. כללי</v>
      </c>
    </row>
    <row r="823" spans="1:8" ht="75">
      <c r="A823" s="215" t="s">
        <v>2132</v>
      </c>
      <c r="B823" s="216" t="s">
        <v>1201</v>
      </c>
      <c r="C823" s="1" t="str">
        <f t="shared" si="48"/>
        <v>7.</v>
      </c>
      <c r="D823" s="1" t="str">
        <f t="shared" si="49"/>
        <v>7.1.</v>
      </c>
      <c r="E823" s="19" t="str">
        <f>INDEX(domain_ref!N:N,MATCH(C823,domain_ref!M:M,0))</f>
        <v>ספירות מלאי</v>
      </c>
      <c r="F823" s="76" t="str">
        <f>INDEX(domain_ref!N:N,MATCH(D823,domain_ref!M:M,0))</f>
        <v>כללי</v>
      </c>
      <c r="G823" s="76" t="str">
        <f t="shared" si="46"/>
        <v>7. ספירות מלאי</v>
      </c>
      <c r="H823" s="76" t="str">
        <f t="shared" si="47"/>
        <v>7.1. כללי</v>
      </c>
    </row>
    <row r="824" spans="1:8" ht="60">
      <c r="A824" s="215" t="s">
        <v>2133</v>
      </c>
      <c r="B824" s="216" t="s">
        <v>1202</v>
      </c>
      <c r="C824" s="1" t="str">
        <f t="shared" si="48"/>
        <v>7.</v>
      </c>
      <c r="D824" s="1" t="str">
        <f t="shared" si="49"/>
        <v>7.1.</v>
      </c>
      <c r="E824" s="19" t="str">
        <f>INDEX(domain_ref!N:N,MATCH(C824,domain_ref!M:M,0))</f>
        <v>ספירות מלאי</v>
      </c>
      <c r="F824" s="76" t="str">
        <f>INDEX(domain_ref!N:N,MATCH(D824,domain_ref!M:M,0))</f>
        <v>כללי</v>
      </c>
      <c r="G824" s="76" t="str">
        <f t="shared" si="46"/>
        <v>7. ספירות מלאי</v>
      </c>
      <c r="H824" s="76" t="str">
        <f t="shared" si="47"/>
        <v>7.1. כללי</v>
      </c>
    </row>
    <row r="825" spans="1:8" ht="45">
      <c r="A825" s="215" t="s">
        <v>2134</v>
      </c>
      <c r="B825" s="216" t="s">
        <v>1203</v>
      </c>
      <c r="C825" s="1" t="str">
        <f t="shared" si="48"/>
        <v>7.</v>
      </c>
      <c r="D825" s="1" t="str">
        <f t="shared" si="49"/>
        <v>7.1.</v>
      </c>
      <c r="E825" s="19" t="str">
        <f>INDEX(domain_ref!N:N,MATCH(C825,domain_ref!M:M,0))</f>
        <v>ספירות מלאי</v>
      </c>
      <c r="F825" s="76" t="str">
        <f>INDEX(domain_ref!N:N,MATCH(D825,domain_ref!M:M,0))</f>
        <v>כללי</v>
      </c>
      <c r="G825" s="76" t="str">
        <f t="shared" si="46"/>
        <v>7. ספירות מלאי</v>
      </c>
      <c r="H825" s="76" t="str">
        <f t="shared" si="47"/>
        <v>7.1. כללי</v>
      </c>
    </row>
    <row r="826" spans="1:8" ht="45">
      <c r="A826" s="215" t="s">
        <v>2135</v>
      </c>
      <c r="B826" s="216" t="s">
        <v>1204</v>
      </c>
      <c r="C826" s="1" t="str">
        <f t="shared" si="48"/>
        <v>7.</v>
      </c>
      <c r="D826" s="1" t="str">
        <f t="shared" si="49"/>
        <v>7.1.</v>
      </c>
      <c r="E826" s="19" t="str">
        <f>INDEX(domain_ref!N:N,MATCH(C826,domain_ref!M:M,0))</f>
        <v>ספירות מלאי</v>
      </c>
      <c r="F826" s="76" t="str">
        <f>INDEX(domain_ref!N:N,MATCH(D826,domain_ref!M:M,0))</f>
        <v>כללי</v>
      </c>
      <c r="G826" s="76" t="str">
        <f t="shared" si="46"/>
        <v>7. ספירות מלאי</v>
      </c>
      <c r="H826" s="76" t="str">
        <f t="shared" si="47"/>
        <v>7.1. כללי</v>
      </c>
    </row>
    <row r="827" spans="1:8" ht="45">
      <c r="A827" s="215" t="s">
        <v>2136</v>
      </c>
      <c r="B827" s="216" t="s">
        <v>1205</v>
      </c>
      <c r="C827" s="1" t="str">
        <f t="shared" si="48"/>
        <v>7.</v>
      </c>
      <c r="D827" s="1" t="str">
        <f t="shared" si="49"/>
        <v>7.1.</v>
      </c>
      <c r="E827" s="19" t="str">
        <f>INDEX(domain_ref!N:N,MATCH(C827,domain_ref!M:M,0))</f>
        <v>ספירות מלאי</v>
      </c>
      <c r="F827" s="76" t="str">
        <f>INDEX(domain_ref!N:N,MATCH(D827,domain_ref!M:M,0))</f>
        <v>כללי</v>
      </c>
      <c r="G827" s="76" t="str">
        <f t="shared" si="46"/>
        <v>7. ספירות מלאי</v>
      </c>
      <c r="H827" s="76" t="str">
        <f t="shared" si="47"/>
        <v>7.1. כללי</v>
      </c>
    </row>
    <row r="828" spans="1:8" ht="60">
      <c r="A828" s="215" t="s">
        <v>2137</v>
      </c>
      <c r="B828" s="216" t="s">
        <v>1206</v>
      </c>
      <c r="C828" s="1" t="str">
        <f t="shared" si="48"/>
        <v>7.</v>
      </c>
      <c r="D828" s="1" t="str">
        <f t="shared" si="49"/>
        <v>7.1.</v>
      </c>
      <c r="E828" s="19" t="str">
        <f>INDEX(domain_ref!N:N,MATCH(C828,domain_ref!M:M,0))</f>
        <v>ספירות מלאי</v>
      </c>
      <c r="F828" s="76" t="str">
        <f>INDEX(domain_ref!N:N,MATCH(D828,domain_ref!M:M,0))</f>
        <v>כללי</v>
      </c>
      <c r="G828" s="76" t="str">
        <f t="shared" si="46"/>
        <v>7. ספירות מלאי</v>
      </c>
      <c r="H828" s="76" t="str">
        <f t="shared" si="47"/>
        <v>7.1. כללי</v>
      </c>
    </row>
    <row r="829" spans="1:8" ht="45">
      <c r="A829" s="215" t="s">
        <v>2138</v>
      </c>
      <c r="B829" s="216" t="s">
        <v>1207</v>
      </c>
      <c r="C829" s="1" t="str">
        <f t="shared" si="48"/>
        <v>7.</v>
      </c>
      <c r="D829" s="1" t="str">
        <f t="shared" si="49"/>
        <v>7.1.</v>
      </c>
      <c r="E829" s="19" t="str">
        <f>INDEX(domain_ref!N:N,MATCH(C829,domain_ref!M:M,0))</f>
        <v>ספירות מלאי</v>
      </c>
      <c r="F829" s="76" t="str">
        <f>INDEX(domain_ref!N:N,MATCH(D829,domain_ref!M:M,0))</f>
        <v>כללי</v>
      </c>
      <c r="G829" s="76" t="str">
        <f t="shared" si="46"/>
        <v>7. ספירות מלאי</v>
      </c>
      <c r="H829" s="76" t="str">
        <f t="shared" si="47"/>
        <v>7.1. כללי</v>
      </c>
    </row>
    <row r="830" spans="1:8" ht="45">
      <c r="A830" s="215" t="s">
        <v>2139</v>
      </c>
      <c r="B830" s="216" t="s">
        <v>1208</v>
      </c>
      <c r="C830" s="1" t="str">
        <f t="shared" si="48"/>
        <v>7.</v>
      </c>
      <c r="D830" s="1" t="str">
        <f t="shared" si="49"/>
        <v>7.1.</v>
      </c>
      <c r="E830" s="19" t="str">
        <f>INDEX(domain_ref!N:N,MATCH(C830,domain_ref!M:M,0))</f>
        <v>ספירות מלאי</v>
      </c>
      <c r="F830" s="76" t="str">
        <f>INDEX(domain_ref!N:N,MATCH(D830,domain_ref!M:M,0))</f>
        <v>כללי</v>
      </c>
      <c r="G830" s="76" t="str">
        <f t="shared" si="46"/>
        <v>7. ספירות מלאי</v>
      </c>
      <c r="H830" s="76" t="str">
        <f t="shared" si="47"/>
        <v>7.1. כללי</v>
      </c>
    </row>
    <row r="831" spans="1:8" ht="15">
      <c r="A831" s="215" t="s">
        <v>2140</v>
      </c>
      <c r="B831" s="216" t="s">
        <v>1209</v>
      </c>
      <c r="C831" s="1" t="str">
        <f t="shared" si="48"/>
        <v>7.</v>
      </c>
      <c r="D831" s="1" t="str">
        <f t="shared" si="49"/>
        <v>7.2.</v>
      </c>
      <c r="E831" s="19" t="str">
        <f>INDEX(domain_ref!N:N,MATCH(C831,domain_ref!M:M,0))</f>
        <v>ספירות מלאי</v>
      </c>
      <c r="F831" s="76" t="str">
        <f>INDEX(domain_ref!N:N,MATCH(D831,domain_ref!M:M,0))</f>
        <v>ספירה מחזורית</v>
      </c>
      <c r="G831" s="76" t="str">
        <f t="shared" si="46"/>
        <v>7. ספירות מלאי</v>
      </c>
      <c r="H831" s="76" t="str">
        <f t="shared" si="47"/>
        <v>7.2. ספירה מחזורית</v>
      </c>
    </row>
    <row r="832" spans="1:8" ht="30">
      <c r="A832" s="215" t="s">
        <v>2141</v>
      </c>
      <c r="B832" s="216" t="s">
        <v>1210</v>
      </c>
      <c r="C832" s="1" t="str">
        <f t="shared" si="48"/>
        <v>7.</v>
      </c>
      <c r="D832" s="1" t="str">
        <f t="shared" si="49"/>
        <v>7.2.</v>
      </c>
      <c r="E832" s="19" t="str">
        <f>INDEX(domain_ref!N:N,MATCH(C832,domain_ref!M:M,0))</f>
        <v>ספירות מלאי</v>
      </c>
      <c r="F832" s="76" t="str">
        <f>INDEX(domain_ref!N:N,MATCH(D832,domain_ref!M:M,0))</f>
        <v>ספירה מחזורית</v>
      </c>
      <c r="G832" s="76" t="str">
        <f t="shared" si="46"/>
        <v>7. ספירות מלאי</v>
      </c>
      <c r="H832" s="76" t="str">
        <f t="shared" si="47"/>
        <v>7.2. ספירה מחזורית</v>
      </c>
    </row>
    <row r="833" spans="1:8" ht="45">
      <c r="A833" s="215" t="s">
        <v>2142</v>
      </c>
      <c r="B833" s="216" t="s">
        <v>1211</v>
      </c>
      <c r="C833" s="1" t="str">
        <f t="shared" si="48"/>
        <v>7.</v>
      </c>
      <c r="D833" s="1" t="str">
        <f t="shared" si="49"/>
        <v>7.2.</v>
      </c>
      <c r="E833" s="19" t="str">
        <f>INDEX(domain_ref!N:N,MATCH(C833,domain_ref!M:M,0))</f>
        <v>ספירות מלאי</v>
      </c>
      <c r="F833" s="76" t="str">
        <f>INDEX(domain_ref!N:N,MATCH(D833,domain_ref!M:M,0))</f>
        <v>ספירה מחזורית</v>
      </c>
      <c r="G833" s="76" t="str">
        <f t="shared" si="46"/>
        <v>7. ספירות מלאי</v>
      </c>
      <c r="H833" s="76" t="str">
        <f t="shared" si="47"/>
        <v>7.2. ספירה מחזורית</v>
      </c>
    </row>
    <row r="834" spans="1:8" ht="75">
      <c r="A834" s="215" t="s">
        <v>2143</v>
      </c>
      <c r="B834" s="216" t="s">
        <v>1212</v>
      </c>
      <c r="C834" s="1" t="str">
        <f t="shared" si="48"/>
        <v>7.</v>
      </c>
      <c r="D834" s="1" t="str">
        <f t="shared" si="49"/>
        <v>7.2.</v>
      </c>
      <c r="E834" s="19" t="str">
        <f>INDEX(domain_ref!N:N,MATCH(C834,domain_ref!M:M,0))</f>
        <v>ספירות מלאי</v>
      </c>
      <c r="F834" s="76" t="str">
        <f>INDEX(domain_ref!N:N,MATCH(D834,domain_ref!M:M,0))</f>
        <v>ספירה מחזורית</v>
      </c>
      <c r="G834" s="76" t="str">
        <f t="shared" si="46"/>
        <v>7. ספירות מלאי</v>
      </c>
      <c r="H834" s="76" t="str">
        <f t="shared" si="47"/>
        <v>7.2. ספירה מחזורית</v>
      </c>
    </row>
    <row r="835" spans="1:8" ht="30">
      <c r="A835" s="215" t="s">
        <v>2144</v>
      </c>
      <c r="B835" s="216" t="s">
        <v>1213</v>
      </c>
      <c r="C835" s="1" t="str">
        <f t="shared" si="48"/>
        <v>7.</v>
      </c>
      <c r="D835" s="1" t="str">
        <f t="shared" si="49"/>
        <v>7.2.</v>
      </c>
      <c r="E835" s="19" t="str">
        <f>INDEX(domain_ref!N:N,MATCH(C835,domain_ref!M:M,0))</f>
        <v>ספירות מלאי</v>
      </c>
      <c r="F835" s="76" t="str">
        <f>INDEX(domain_ref!N:N,MATCH(D835,domain_ref!M:M,0))</f>
        <v>ספירה מחזורית</v>
      </c>
      <c r="G835" s="76" t="str">
        <f t="shared" si="50" ref="G835:G898">C835&amp;" "&amp;E835</f>
        <v>7. ספירות מלאי</v>
      </c>
      <c r="H835" s="76" t="str">
        <f t="shared" si="51" ref="H835:H898">D835&amp;" "&amp;F835</f>
        <v>7.2. ספירה מחזורית</v>
      </c>
    </row>
    <row r="836" spans="1:8" ht="15">
      <c r="A836" s="215" t="s">
        <v>2145</v>
      </c>
      <c r="B836" s="216" t="s">
        <v>1214</v>
      </c>
      <c r="C836" s="1" t="str">
        <f t="shared" si="48"/>
        <v>7.</v>
      </c>
      <c r="D836" s="1" t="str">
        <f t="shared" si="49"/>
        <v>7.2.</v>
      </c>
      <c r="E836" s="19" t="str">
        <f>INDEX(domain_ref!N:N,MATCH(C836,domain_ref!M:M,0))</f>
        <v>ספירות מלאי</v>
      </c>
      <c r="F836" s="76" t="str">
        <f>INDEX(domain_ref!N:N,MATCH(D836,domain_ref!M:M,0))</f>
        <v>ספירה מחזורית</v>
      </c>
      <c r="G836" s="76" t="str">
        <f t="shared" si="50"/>
        <v>7. ספירות מלאי</v>
      </c>
      <c r="H836" s="76" t="str">
        <f t="shared" si="51"/>
        <v>7.2. ספירה מחזורית</v>
      </c>
    </row>
    <row r="837" spans="1:8" ht="45">
      <c r="A837" s="215" t="s">
        <v>2146</v>
      </c>
      <c r="B837" s="216" t="s">
        <v>1215</v>
      </c>
      <c r="C837" s="1" t="str">
        <f t="shared" si="48"/>
        <v>7.</v>
      </c>
      <c r="D837" s="1" t="str">
        <f t="shared" si="49"/>
        <v>7.2.</v>
      </c>
      <c r="E837" s="19" t="str">
        <f>INDEX(domain_ref!N:N,MATCH(C837,domain_ref!M:M,0))</f>
        <v>ספירות מלאי</v>
      </c>
      <c r="F837" s="76" t="str">
        <f>INDEX(domain_ref!N:N,MATCH(D837,domain_ref!M:M,0))</f>
        <v>ספירה מחזורית</v>
      </c>
      <c r="G837" s="76" t="str">
        <f t="shared" si="50"/>
        <v>7. ספירות מלאי</v>
      </c>
      <c r="H837" s="76" t="str">
        <f t="shared" si="51"/>
        <v>7.2. ספירה מחזורית</v>
      </c>
    </row>
    <row r="838" spans="1:8" ht="30">
      <c r="A838" s="215" t="s">
        <v>2147</v>
      </c>
      <c r="B838" s="216" t="s">
        <v>1216</v>
      </c>
      <c r="C838" s="1" t="str">
        <f t="shared" si="48"/>
        <v>7.</v>
      </c>
      <c r="D838" s="1" t="str">
        <f t="shared" si="49"/>
        <v>7.2.</v>
      </c>
      <c r="E838" s="19" t="str">
        <f>INDEX(domain_ref!N:N,MATCH(C838,domain_ref!M:M,0))</f>
        <v>ספירות מלאי</v>
      </c>
      <c r="F838" s="76" t="str">
        <f>INDEX(domain_ref!N:N,MATCH(D838,domain_ref!M:M,0))</f>
        <v>ספירה מחזורית</v>
      </c>
      <c r="G838" s="76" t="str">
        <f t="shared" si="50"/>
        <v>7. ספירות מלאי</v>
      </c>
      <c r="H838" s="76" t="str">
        <f t="shared" si="51"/>
        <v>7.2. ספירה מחזורית</v>
      </c>
    </row>
    <row r="839" spans="1:8" ht="15">
      <c r="A839" s="215" t="s">
        <v>2148</v>
      </c>
      <c r="B839" s="216" t="s">
        <v>1217</v>
      </c>
      <c r="C839" s="1" t="str">
        <f t="shared" si="48"/>
        <v>7.</v>
      </c>
      <c r="D839" s="1" t="str">
        <f t="shared" si="49"/>
        <v>7.2.</v>
      </c>
      <c r="E839" s="19" t="str">
        <f>INDEX(domain_ref!N:N,MATCH(C839,domain_ref!M:M,0))</f>
        <v>ספירות מלאי</v>
      </c>
      <c r="F839" s="76" t="str">
        <f>INDEX(domain_ref!N:N,MATCH(D839,domain_ref!M:M,0))</f>
        <v>ספירה מחזורית</v>
      </c>
      <c r="G839" s="76" t="str">
        <f t="shared" si="50"/>
        <v>7. ספירות מלאי</v>
      </c>
      <c r="H839" s="76" t="str">
        <f t="shared" si="51"/>
        <v>7.2. ספירה מחזורית</v>
      </c>
    </row>
    <row r="840" spans="1:8" ht="15">
      <c r="A840" s="215" t="s">
        <v>2149</v>
      </c>
      <c r="B840" s="216" t="s">
        <v>1218</v>
      </c>
      <c r="C840" s="1" t="str">
        <f t="shared" si="48"/>
        <v>7.</v>
      </c>
      <c r="D840" s="1" t="str">
        <f t="shared" si="49"/>
        <v>7.2.</v>
      </c>
      <c r="E840" s="19" t="str">
        <f>INDEX(domain_ref!N:N,MATCH(C840,domain_ref!M:M,0))</f>
        <v>ספירות מלאי</v>
      </c>
      <c r="F840" s="76" t="str">
        <f>INDEX(domain_ref!N:N,MATCH(D840,domain_ref!M:M,0))</f>
        <v>ספירה מחזורית</v>
      </c>
      <c r="G840" s="76" t="str">
        <f t="shared" si="50"/>
        <v>7. ספירות מלאי</v>
      </c>
      <c r="H840" s="76" t="str">
        <f t="shared" si="51"/>
        <v>7.2. ספירה מחזורית</v>
      </c>
    </row>
    <row r="841" spans="1:8" ht="30">
      <c r="A841" s="215" t="s">
        <v>2150</v>
      </c>
      <c r="B841" s="216" t="s">
        <v>1219</v>
      </c>
      <c r="C841" s="1" t="str">
        <f t="shared" si="48"/>
        <v>7.</v>
      </c>
      <c r="D841" s="1" t="str">
        <f t="shared" si="49"/>
        <v>7.2.</v>
      </c>
      <c r="E841" s="19" t="str">
        <f>INDEX(domain_ref!N:N,MATCH(C841,domain_ref!M:M,0))</f>
        <v>ספירות מלאי</v>
      </c>
      <c r="F841" s="76" t="str">
        <f>INDEX(domain_ref!N:N,MATCH(D841,domain_ref!M:M,0))</f>
        <v>ספירה מחזורית</v>
      </c>
      <c r="G841" s="76" t="str">
        <f t="shared" si="50"/>
        <v>7. ספירות מלאי</v>
      </c>
      <c r="H841" s="76" t="str">
        <f t="shared" si="51"/>
        <v>7.2. ספירה מחזורית</v>
      </c>
    </row>
    <row r="842" spans="1:8" ht="45">
      <c r="A842" s="215" t="s">
        <v>2151</v>
      </c>
      <c r="B842" s="216" t="s">
        <v>1220</v>
      </c>
      <c r="C842" s="1" t="str">
        <f t="shared" si="52" ref="C842:C905">LEFT(A842,2)</f>
        <v>7.</v>
      </c>
      <c r="D842" s="1" t="str">
        <f t="shared" si="53" ref="D842:D905">LEFT(A842,4)</f>
        <v>7.2.</v>
      </c>
      <c r="E842" s="19" t="str">
        <f>INDEX(domain_ref!N:N,MATCH(C842,domain_ref!M:M,0))</f>
        <v>ספירות מלאי</v>
      </c>
      <c r="F842" s="76" t="str">
        <f>INDEX(domain_ref!N:N,MATCH(D842,domain_ref!M:M,0))</f>
        <v>ספירה מחזורית</v>
      </c>
      <c r="G842" s="76" t="str">
        <f t="shared" si="50"/>
        <v>7. ספירות מלאי</v>
      </c>
      <c r="H842" s="76" t="str">
        <f t="shared" si="51"/>
        <v>7.2. ספירה מחזורית</v>
      </c>
    </row>
    <row r="843" spans="1:8" ht="45">
      <c r="A843" s="215" t="s">
        <v>2152</v>
      </c>
      <c r="B843" s="216" t="s">
        <v>1221</v>
      </c>
      <c r="C843" s="1" t="str">
        <f t="shared" si="52"/>
        <v>7.</v>
      </c>
      <c r="D843" s="1" t="str">
        <f t="shared" si="53"/>
        <v>7.2.</v>
      </c>
      <c r="E843" s="19" t="str">
        <f>INDEX(domain_ref!N:N,MATCH(C843,domain_ref!M:M,0))</f>
        <v>ספירות מלאי</v>
      </c>
      <c r="F843" s="76" t="str">
        <f>INDEX(domain_ref!N:N,MATCH(D843,domain_ref!M:M,0))</f>
        <v>ספירה מחזורית</v>
      </c>
      <c r="G843" s="76" t="str">
        <f t="shared" si="50"/>
        <v>7. ספירות מלאי</v>
      </c>
      <c r="H843" s="76" t="str">
        <f t="shared" si="51"/>
        <v>7.2. ספירה מחזורית</v>
      </c>
    </row>
    <row r="844" spans="1:8" ht="30">
      <c r="A844" s="215" t="s">
        <v>2153</v>
      </c>
      <c r="B844" s="216" t="s">
        <v>1222</v>
      </c>
      <c r="C844" s="1" t="str">
        <f t="shared" si="52"/>
        <v>7.</v>
      </c>
      <c r="D844" s="1" t="str">
        <f t="shared" si="53"/>
        <v>7.2.</v>
      </c>
      <c r="E844" s="19" t="str">
        <f>INDEX(domain_ref!N:N,MATCH(C844,domain_ref!M:M,0))</f>
        <v>ספירות מלאי</v>
      </c>
      <c r="F844" s="76" t="str">
        <f>INDEX(domain_ref!N:N,MATCH(D844,domain_ref!M:M,0))</f>
        <v>ספירה מחזורית</v>
      </c>
      <c r="G844" s="76" t="str">
        <f t="shared" si="50"/>
        <v>7. ספירות מלאי</v>
      </c>
      <c r="H844" s="76" t="str">
        <f t="shared" si="51"/>
        <v>7.2. ספירה מחזורית</v>
      </c>
    </row>
    <row r="845" spans="1:8" ht="30">
      <c r="A845" s="215" t="s">
        <v>2154</v>
      </c>
      <c r="B845" s="216" t="s">
        <v>1223</v>
      </c>
      <c r="C845" s="1" t="str">
        <f t="shared" si="52"/>
        <v>7.</v>
      </c>
      <c r="D845" s="1" t="str">
        <f t="shared" si="53"/>
        <v>7.2.</v>
      </c>
      <c r="E845" s="19" t="str">
        <f>INDEX(domain_ref!N:N,MATCH(C845,domain_ref!M:M,0))</f>
        <v>ספירות מלאי</v>
      </c>
      <c r="F845" s="76" t="str">
        <f>INDEX(domain_ref!N:N,MATCH(D845,domain_ref!M:M,0))</f>
        <v>ספירה מחזורית</v>
      </c>
      <c r="G845" s="76" t="str">
        <f t="shared" si="50"/>
        <v>7. ספירות מלאי</v>
      </c>
      <c r="H845" s="76" t="str">
        <f t="shared" si="51"/>
        <v>7.2. ספירה מחזורית</v>
      </c>
    </row>
    <row r="846" spans="1:8" ht="90">
      <c r="A846" s="215" t="s">
        <v>2155</v>
      </c>
      <c r="B846" s="216" t="s">
        <v>1224</v>
      </c>
      <c r="C846" s="1" t="str">
        <f t="shared" si="52"/>
        <v>7.</v>
      </c>
      <c r="D846" s="1" t="str">
        <f t="shared" si="53"/>
        <v>7.2.</v>
      </c>
      <c r="E846" s="19" t="str">
        <f>INDEX(domain_ref!N:N,MATCH(C846,domain_ref!M:M,0))</f>
        <v>ספירות מלאי</v>
      </c>
      <c r="F846" s="76" t="str">
        <f>INDEX(domain_ref!N:N,MATCH(D846,domain_ref!M:M,0))</f>
        <v>ספירה מחזורית</v>
      </c>
      <c r="G846" s="76" t="str">
        <f t="shared" si="50"/>
        <v>7. ספירות מלאי</v>
      </c>
      <c r="H846" s="76" t="str">
        <f t="shared" si="51"/>
        <v>7.2. ספירה מחזורית</v>
      </c>
    </row>
    <row r="847" spans="1:8" ht="30">
      <c r="A847" s="215" t="s">
        <v>2156</v>
      </c>
      <c r="B847" s="216" t="s">
        <v>1225</v>
      </c>
      <c r="C847" s="1" t="str">
        <f t="shared" si="52"/>
        <v>7.</v>
      </c>
      <c r="D847" s="1" t="str">
        <f t="shared" si="53"/>
        <v>7.2.</v>
      </c>
      <c r="E847" s="19" t="str">
        <f>INDEX(domain_ref!N:N,MATCH(C847,domain_ref!M:M,0))</f>
        <v>ספירות מלאי</v>
      </c>
      <c r="F847" s="76" t="str">
        <f>INDEX(domain_ref!N:N,MATCH(D847,domain_ref!M:M,0))</f>
        <v>ספירה מחזורית</v>
      </c>
      <c r="G847" s="76" t="str">
        <f t="shared" si="50"/>
        <v>7. ספירות מלאי</v>
      </c>
      <c r="H847" s="76" t="str">
        <f t="shared" si="51"/>
        <v>7.2. ספירה מחזורית</v>
      </c>
    </row>
    <row r="848" spans="1:8" ht="15">
      <c r="A848" s="215" t="s">
        <v>2157</v>
      </c>
      <c r="B848" s="216" t="s">
        <v>1226</v>
      </c>
      <c r="C848" s="1" t="str">
        <f t="shared" si="52"/>
        <v>7.</v>
      </c>
      <c r="D848" s="1" t="str">
        <f t="shared" si="53"/>
        <v>7.2.</v>
      </c>
      <c r="E848" s="19" t="str">
        <f>INDEX(domain_ref!N:N,MATCH(C848,domain_ref!M:M,0))</f>
        <v>ספירות מלאי</v>
      </c>
      <c r="F848" s="76" t="str">
        <f>INDEX(domain_ref!N:N,MATCH(D848,domain_ref!M:M,0))</f>
        <v>ספירה מחזורית</v>
      </c>
      <c r="G848" s="76" t="str">
        <f t="shared" si="50"/>
        <v>7. ספירות מלאי</v>
      </c>
      <c r="H848" s="76" t="str">
        <f t="shared" si="51"/>
        <v>7.2. ספירה מחזורית</v>
      </c>
    </row>
    <row r="849" spans="1:8" ht="45">
      <c r="A849" s="215" t="s">
        <v>2158</v>
      </c>
      <c r="B849" s="216" t="s">
        <v>1227</v>
      </c>
      <c r="C849" s="1" t="str">
        <f t="shared" si="52"/>
        <v>7.</v>
      </c>
      <c r="D849" s="1" t="str">
        <f t="shared" si="53"/>
        <v>7.2.</v>
      </c>
      <c r="E849" s="19" t="str">
        <f>INDEX(domain_ref!N:N,MATCH(C849,domain_ref!M:M,0))</f>
        <v>ספירות מלאי</v>
      </c>
      <c r="F849" s="76" t="str">
        <f>INDEX(domain_ref!N:N,MATCH(D849,domain_ref!M:M,0))</f>
        <v>ספירה מחזורית</v>
      </c>
      <c r="G849" s="76" t="str">
        <f t="shared" si="50"/>
        <v>7. ספירות מלאי</v>
      </c>
      <c r="H849" s="76" t="str">
        <f t="shared" si="51"/>
        <v>7.2. ספירה מחזורית</v>
      </c>
    </row>
    <row r="850" spans="1:8" ht="30">
      <c r="A850" s="215" t="s">
        <v>2159</v>
      </c>
      <c r="B850" s="216" t="s">
        <v>1228</v>
      </c>
      <c r="C850" s="1" t="str">
        <f t="shared" si="52"/>
        <v>7.</v>
      </c>
      <c r="D850" s="1" t="str">
        <f t="shared" si="53"/>
        <v>7.2.</v>
      </c>
      <c r="E850" s="19" t="str">
        <f>INDEX(domain_ref!N:N,MATCH(C850,domain_ref!M:M,0))</f>
        <v>ספירות מלאי</v>
      </c>
      <c r="F850" s="76" t="str">
        <f>INDEX(domain_ref!N:N,MATCH(D850,domain_ref!M:M,0))</f>
        <v>ספירה מחזורית</v>
      </c>
      <c r="G850" s="76" t="str">
        <f t="shared" si="50"/>
        <v>7. ספירות מלאי</v>
      </c>
      <c r="H850" s="76" t="str">
        <f t="shared" si="51"/>
        <v>7.2. ספירה מחזורית</v>
      </c>
    </row>
    <row r="851" spans="1:8" ht="30">
      <c r="A851" s="215" t="s">
        <v>2160</v>
      </c>
      <c r="B851" s="216" t="s">
        <v>1229</v>
      </c>
      <c r="C851" s="1" t="str">
        <f t="shared" si="52"/>
        <v>7.</v>
      </c>
      <c r="D851" s="1" t="str">
        <f t="shared" si="53"/>
        <v>7.2.</v>
      </c>
      <c r="E851" s="19" t="str">
        <f>INDEX(domain_ref!N:N,MATCH(C851,domain_ref!M:M,0))</f>
        <v>ספירות מלאי</v>
      </c>
      <c r="F851" s="76" t="str">
        <f>INDEX(domain_ref!N:N,MATCH(D851,domain_ref!M:M,0))</f>
        <v>ספירה מחזורית</v>
      </c>
      <c r="G851" s="76" t="str">
        <f t="shared" si="50"/>
        <v>7. ספירות מלאי</v>
      </c>
      <c r="H851" s="76" t="str">
        <f t="shared" si="51"/>
        <v>7.2. ספירה מחזורית</v>
      </c>
    </row>
    <row r="852" spans="1:8" ht="15">
      <c r="A852" s="215" t="s">
        <v>2161</v>
      </c>
      <c r="B852" s="216" t="s">
        <v>1230</v>
      </c>
      <c r="C852" s="1" t="str">
        <f t="shared" si="52"/>
        <v>7.</v>
      </c>
      <c r="D852" s="1" t="str">
        <f t="shared" si="53"/>
        <v>7.3.</v>
      </c>
      <c r="E852" s="19" t="str">
        <f>INDEX(domain_ref!N:N,MATCH(C852,domain_ref!M:M,0))</f>
        <v>ספירות מלאי</v>
      </c>
      <c r="F852" s="76" t="str">
        <f>INDEX(domain_ref!N:N,MATCH(D852,domain_ref!M:M,0))</f>
        <v>ספירה יזומה</v>
      </c>
      <c r="G852" s="76" t="str">
        <f t="shared" si="50"/>
        <v>7. ספירות מלאי</v>
      </c>
      <c r="H852" s="76" t="str">
        <f t="shared" si="51"/>
        <v>7.3. ספירה יזומה</v>
      </c>
    </row>
    <row r="853" spans="1:8" ht="60">
      <c r="A853" s="215" t="s">
        <v>2162</v>
      </c>
      <c r="B853" s="216" t="s">
        <v>1231</v>
      </c>
      <c r="C853" s="1" t="str">
        <f t="shared" si="52"/>
        <v>7.</v>
      </c>
      <c r="D853" s="1" t="str">
        <f t="shared" si="53"/>
        <v>7.3.</v>
      </c>
      <c r="E853" s="19" t="str">
        <f>INDEX(domain_ref!N:N,MATCH(C853,domain_ref!M:M,0))</f>
        <v>ספירות מלאי</v>
      </c>
      <c r="F853" s="76" t="str">
        <f>INDEX(domain_ref!N:N,MATCH(D853,domain_ref!M:M,0))</f>
        <v>ספירה יזומה</v>
      </c>
      <c r="G853" s="76" t="str">
        <f t="shared" si="50"/>
        <v>7. ספירות מלאי</v>
      </c>
      <c r="H853" s="76" t="str">
        <f t="shared" si="51"/>
        <v>7.3. ספירה יזומה</v>
      </c>
    </row>
    <row r="854" spans="1:8" ht="15">
      <c r="A854" s="215" t="s">
        <v>2163</v>
      </c>
      <c r="B854" s="216" t="s">
        <v>1232</v>
      </c>
      <c r="C854" s="1" t="str">
        <f t="shared" si="52"/>
        <v>7.</v>
      </c>
      <c r="D854" s="1" t="str">
        <f t="shared" si="53"/>
        <v>7.3.</v>
      </c>
      <c r="E854" s="19" t="str">
        <f>INDEX(domain_ref!N:N,MATCH(C854,domain_ref!M:M,0))</f>
        <v>ספירות מלאי</v>
      </c>
      <c r="F854" s="76" t="str">
        <f>INDEX(domain_ref!N:N,MATCH(D854,domain_ref!M:M,0))</f>
        <v>ספירה יזומה</v>
      </c>
      <c r="G854" s="76" t="str">
        <f t="shared" si="50"/>
        <v>7. ספירות מלאי</v>
      </c>
      <c r="H854" s="76" t="str">
        <f t="shared" si="51"/>
        <v>7.3. ספירה יזומה</v>
      </c>
    </row>
    <row r="855" spans="1:8" ht="90">
      <c r="A855" s="215" t="s">
        <v>2164</v>
      </c>
      <c r="B855" s="216" t="s">
        <v>1233</v>
      </c>
      <c r="C855" s="1" t="str">
        <f t="shared" si="52"/>
        <v>7.</v>
      </c>
      <c r="D855" s="1" t="str">
        <f t="shared" si="53"/>
        <v>7.3.</v>
      </c>
      <c r="E855" s="19" t="str">
        <f>INDEX(domain_ref!N:N,MATCH(C855,domain_ref!M:M,0))</f>
        <v>ספירות מלאי</v>
      </c>
      <c r="F855" s="76" t="str">
        <f>INDEX(domain_ref!N:N,MATCH(D855,domain_ref!M:M,0))</f>
        <v>ספירה יזומה</v>
      </c>
      <c r="G855" s="76" t="str">
        <f t="shared" si="50"/>
        <v>7. ספירות מלאי</v>
      </c>
      <c r="H855" s="76" t="str">
        <f t="shared" si="51"/>
        <v>7.3. ספירה יזומה</v>
      </c>
    </row>
    <row r="856" spans="1:8" ht="60">
      <c r="A856" s="215" t="s">
        <v>2165</v>
      </c>
      <c r="B856" s="216" t="s">
        <v>1234</v>
      </c>
      <c r="C856" s="1" t="str">
        <f t="shared" si="52"/>
        <v>7.</v>
      </c>
      <c r="D856" s="1" t="str">
        <f t="shared" si="53"/>
        <v>7.3.</v>
      </c>
      <c r="E856" s="19" t="str">
        <f>INDEX(domain_ref!N:N,MATCH(C856,domain_ref!M:M,0))</f>
        <v>ספירות מלאי</v>
      </c>
      <c r="F856" s="76" t="str">
        <f>INDEX(domain_ref!N:N,MATCH(D856,domain_ref!M:M,0))</f>
        <v>ספירה יזומה</v>
      </c>
      <c r="G856" s="76" t="str">
        <f t="shared" si="50"/>
        <v>7. ספירות מלאי</v>
      </c>
      <c r="H856" s="76" t="str">
        <f t="shared" si="51"/>
        <v>7.3. ספירה יזומה</v>
      </c>
    </row>
    <row r="857" spans="1:8" ht="45">
      <c r="A857" s="215" t="s">
        <v>2166</v>
      </c>
      <c r="B857" s="216" t="s">
        <v>1235</v>
      </c>
      <c r="C857" s="1" t="str">
        <f t="shared" si="52"/>
        <v>7.</v>
      </c>
      <c r="D857" s="1" t="str">
        <f t="shared" si="53"/>
        <v>7.3.</v>
      </c>
      <c r="E857" s="19" t="str">
        <f>INDEX(domain_ref!N:N,MATCH(C857,domain_ref!M:M,0))</f>
        <v>ספירות מלאי</v>
      </c>
      <c r="F857" s="76" t="str">
        <f>INDEX(domain_ref!N:N,MATCH(D857,domain_ref!M:M,0))</f>
        <v>ספירה יזומה</v>
      </c>
      <c r="G857" s="76" t="str">
        <f t="shared" si="50"/>
        <v>7. ספירות מלאי</v>
      </c>
      <c r="H857" s="76" t="str">
        <f t="shared" si="51"/>
        <v>7.3. ספירה יזומה</v>
      </c>
    </row>
    <row r="858" spans="1:8" ht="90">
      <c r="A858" s="215" t="s">
        <v>2167</v>
      </c>
      <c r="B858" s="216" t="s">
        <v>1236</v>
      </c>
      <c r="C858" s="1" t="str">
        <f t="shared" si="52"/>
        <v>7.</v>
      </c>
      <c r="D858" s="1" t="str">
        <f t="shared" si="53"/>
        <v>7.3.</v>
      </c>
      <c r="E858" s="19" t="str">
        <f>INDEX(domain_ref!N:N,MATCH(C858,domain_ref!M:M,0))</f>
        <v>ספירות מלאי</v>
      </c>
      <c r="F858" s="76" t="str">
        <f>INDEX(domain_ref!N:N,MATCH(D858,domain_ref!M:M,0))</f>
        <v>ספירה יזומה</v>
      </c>
      <c r="G858" s="76" t="str">
        <f t="shared" si="50"/>
        <v>7. ספירות מלאי</v>
      </c>
      <c r="H858" s="76" t="str">
        <f t="shared" si="51"/>
        <v>7.3. ספירה יזומה</v>
      </c>
    </row>
    <row r="859" spans="1:8" ht="15">
      <c r="A859" s="215" t="s">
        <v>2168</v>
      </c>
      <c r="B859" s="216" t="s">
        <v>1237</v>
      </c>
      <c r="C859" s="1" t="str">
        <f t="shared" si="52"/>
        <v>7.</v>
      </c>
      <c r="D859" s="1" t="str">
        <f t="shared" si="53"/>
        <v>7.3.</v>
      </c>
      <c r="E859" s="19" t="str">
        <f>INDEX(domain_ref!N:N,MATCH(C859,domain_ref!M:M,0))</f>
        <v>ספירות מלאי</v>
      </c>
      <c r="F859" s="76" t="str">
        <f>INDEX(domain_ref!N:N,MATCH(D859,domain_ref!M:M,0))</f>
        <v>ספירה יזומה</v>
      </c>
      <c r="G859" s="76" t="str">
        <f t="shared" si="50"/>
        <v>7. ספירות מלאי</v>
      </c>
      <c r="H859" s="76" t="str">
        <f t="shared" si="51"/>
        <v>7.3. ספירה יזומה</v>
      </c>
    </row>
    <row r="860" spans="1:8" ht="15">
      <c r="A860" s="215" t="s">
        <v>2169</v>
      </c>
      <c r="B860" s="216" t="s">
        <v>1238</v>
      </c>
      <c r="C860" s="1" t="str">
        <f t="shared" si="52"/>
        <v>7.</v>
      </c>
      <c r="D860" s="1" t="str">
        <f t="shared" si="53"/>
        <v>7.4.</v>
      </c>
      <c r="E860" s="19" t="str">
        <f>INDEX(domain_ref!N:N,MATCH(C860,domain_ref!M:M,0))</f>
        <v>ספירות מלאי</v>
      </c>
      <c r="F860" s="76" t="str">
        <f>INDEX(domain_ref!N:N,MATCH(D860,domain_ref!M:M,0))</f>
        <v>ספירת אפס</v>
      </c>
      <c r="G860" s="76" t="str">
        <f t="shared" si="50"/>
        <v>7. ספירות מלאי</v>
      </c>
      <c r="H860" s="76" t="str">
        <f t="shared" si="51"/>
        <v>7.4. ספירת אפס</v>
      </c>
    </row>
    <row r="861" spans="1:8" ht="45">
      <c r="A861" s="215" t="s">
        <v>2170</v>
      </c>
      <c r="B861" s="216" t="s">
        <v>1239</v>
      </c>
      <c r="C861" s="1" t="str">
        <f t="shared" si="52"/>
        <v>7.</v>
      </c>
      <c r="D861" s="1" t="str">
        <f t="shared" si="53"/>
        <v>7.4.</v>
      </c>
      <c r="E861" s="19" t="str">
        <f>INDEX(domain_ref!N:N,MATCH(C861,domain_ref!M:M,0))</f>
        <v>ספירות מלאי</v>
      </c>
      <c r="F861" s="76" t="str">
        <f>INDEX(domain_ref!N:N,MATCH(D861,domain_ref!M:M,0))</f>
        <v>ספירת אפס</v>
      </c>
      <c r="G861" s="76" t="str">
        <f t="shared" si="50"/>
        <v>7. ספירות מלאי</v>
      </c>
      <c r="H861" s="76" t="str">
        <f t="shared" si="51"/>
        <v>7.4. ספירת אפס</v>
      </c>
    </row>
    <row r="862" spans="1:8" ht="60">
      <c r="A862" s="215" t="s">
        <v>2171</v>
      </c>
      <c r="B862" s="216" t="s">
        <v>1240</v>
      </c>
      <c r="C862" s="1" t="str">
        <f t="shared" si="52"/>
        <v>7.</v>
      </c>
      <c r="D862" s="1" t="str">
        <f t="shared" si="53"/>
        <v>7.4.</v>
      </c>
      <c r="E862" s="19" t="str">
        <f>INDEX(domain_ref!N:N,MATCH(C862,domain_ref!M:M,0))</f>
        <v>ספירות מלאי</v>
      </c>
      <c r="F862" s="76" t="str">
        <f>INDEX(domain_ref!N:N,MATCH(D862,domain_ref!M:M,0))</f>
        <v>ספירת אפס</v>
      </c>
      <c r="G862" s="76" t="str">
        <f t="shared" si="50"/>
        <v>7. ספירות מלאי</v>
      </c>
      <c r="H862" s="76" t="str">
        <f t="shared" si="51"/>
        <v>7.4. ספירת אפס</v>
      </c>
    </row>
    <row r="863" spans="1:8" ht="75">
      <c r="A863" s="215" t="s">
        <v>2172</v>
      </c>
      <c r="B863" s="216" t="s">
        <v>1241</v>
      </c>
      <c r="C863" s="1" t="str">
        <f t="shared" si="52"/>
        <v>7.</v>
      </c>
      <c r="D863" s="1" t="str">
        <f t="shared" si="53"/>
        <v>7.4.</v>
      </c>
      <c r="E863" s="19" t="str">
        <f>INDEX(domain_ref!N:N,MATCH(C863,domain_ref!M:M,0))</f>
        <v>ספירות מלאי</v>
      </c>
      <c r="F863" s="76" t="str">
        <f>INDEX(domain_ref!N:N,MATCH(D863,domain_ref!M:M,0))</f>
        <v>ספירת אפס</v>
      </c>
      <c r="G863" s="76" t="str">
        <f t="shared" si="50"/>
        <v>7. ספירות מלאי</v>
      </c>
      <c r="H863" s="76" t="str">
        <f t="shared" si="51"/>
        <v>7.4. ספירת אפס</v>
      </c>
    </row>
    <row r="864" spans="1:8" ht="30">
      <c r="A864" s="215" t="s">
        <v>2173</v>
      </c>
      <c r="B864" s="216" t="s">
        <v>1242</v>
      </c>
      <c r="C864" s="1" t="str">
        <f t="shared" si="52"/>
        <v>7.</v>
      </c>
      <c r="D864" s="1" t="str">
        <f t="shared" si="53"/>
        <v>7.5.</v>
      </c>
      <c r="E864" s="19" t="str">
        <f>INDEX(domain_ref!N:N,MATCH(C864,domain_ref!M:M,0))</f>
        <v>ספירות מלאי</v>
      </c>
      <c r="F864" s="76" t="str">
        <f>INDEX(domain_ref!N:N,MATCH(D864,domain_ref!M:M,0))</f>
        <v>ניהול וטיפול באי התאמות</v>
      </c>
      <c r="G864" s="76" t="str">
        <f t="shared" si="50"/>
        <v>7. ספירות מלאי</v>
      </c>
      <c r="H864" s="76" t="str">
        <f t="shared" si="51"/>
        <v>7.5. ניהול וטיפול באי התאמות</v>
      </c>
    </row>
    <row r="865" spans="1:8" ht="45">
      <c r="A865" s="215" t="s">
        <v>2174</v>
      </c>
      <c r="B865" s="216" t="s">
        <v>1243</v>
      </c>
      <c r="C865" s="1" t="str">
        <f t="shared" si="52"/>
        <v>7.</v>
      </c>
      <c r="D865" s="1" t="str">
        <f t="shared" si="53"/>
        <v>7.5.</v>
      </c>
      <c r="E865" s="19" t="str">
        <f>INDEX(domain_ref!N:N,MATCH(C865,domain_ref!M:M,0))</f>
        <v>ספירות מלאי</v>
      </c>
      <c r="F865" s="76" t="str">
        <f>INDEX(domain_ref!N:N,MATCH(D865,domain_ref!M:M,0))</f>
        <v>ניהול וטיפול באי התאמות</v>
      </c>
      <c r="G865" s="76" t="str">
        <f t="shared" si="50"/>
        <v>7. ספירות מלאי</v>
      </c>
      <c r="H865" s="76" t="str">
        <f t="shared" si="51"/>
        <v>7.5. ניהול וטיפול באי התאמות</v>
      </c>
    </row>
    <row r="866" spans="1:8" ht="75">
      <c r="A866" s="215" t="s">
        <v>2175</v>
      </c>
      <c r="B866" s="216" t="s">
        <v>1244</v>
      </c>
      <c r="C866" s="1" t="str">
        <f t="shared" si="52"/>
        <v>7.</v>
      </c>
      <c r="D866" s="1" t="str">
        <f t="shared" si="53"/>
        <v>7.5.</v>
      </c>
      <c r="E866" s="19" t="str">
        <f>INDEX(domain_ref!N:N,MATCH(C866,domain_ref!M:M,0))</f>
        <v>ספירות מלאי</v>
      </c>
      <c r="F866" s="76" t="str">
        <f>INDEX(domain_ref!N:N,MATCH(D866,domain_ref!M:M,0))</f>
        <v>ניהול וטיפול באי התאמות</v>
      </c>
      <c r="G866" s="76" t="str">
        <f t="shared" si="50"/>
        <v>7. ספירות מלאי</v>
      </c>
      <c r="H866" s="76" t="str">
        <f t="shared" si="51"/>
        <v>7.5. ניהול וטיפול באי התאמות</v>
      </c>
    </row>
    <row r="867" spans="1:8" ht="30">
      <c r="A867" s="215" t="s">
        <v>2176</v>
      </c>
      <c r="B867" s="216" t="s">
        <v>1245</v>
      </c>
      <c r="C867" s="1" t="str">
        <f t="shared" si="52"/>
        <v>7.</v>
      </c>
      <c r="D867" s="1" t="str">
        <f t="shared" si="53"/>
        <v>7.5.</v>
      </c>
      <c r="E867" s="19" t="str">
        <f>INDEX(domain_ref!N:N,MATCH(C867,domain_ref!M:M,0))</f>
        <v>ספירות מלאי</v>
      </c>
      <c r="F867" s="76" t="str">
        <f>INDEX(domain_ref!N:N,MATCH(D867,domain_ref!M:M,0))</f>
        <v>ניהול וטיפול באי התאמות</v>
      </c>
      <c r="G867" s="76" t="str">
        <f t="shared" si="50"/>
        <v>7. ספירות מלאי</v>
      </c>
      <c r="H867" s="76" t="str">
        <f t="shared" si="51"/>
        <v>7.5. ניהול וטיפול באי התאמות</v>
      </c>
    </row>
    <row r="868" spans="1:8" ht="30">
      <c r="A868" s="215" t="s">
        <v>2177</v>
      </c>
      <c r="B868" s="216" t="s">
        <v>1246</v>
      </c>
      <c r="C868" s="1" t="str">
        <f t="shared" si="52"/>
        <v>7.</v>
      </c>
      <c r="D868" s="1" t="str">
        <f t="shared" si="53"/>
        <v>7.5.</v>
      </c>
      <c r="E868" s="19" t="str">
        <f>INDEX(domain_ref!N:N,MATCH(C868,domain_ref!M:M,0))</f>
        <v>ספירות מלאי</v>
      </c>
      <c r="F868" s="76" t="str">
        <f>INDEX(domain_ref!N:N,MATCH(D868,domain_ref!M:M,0))</f>
        <v>ניהול וטיפול באי התאמות</v>
      </c>
      <c r="G868" s="76" t="str">
        <f t="shared" si="50"/>
        <v>7. ספירות מלאי</v>
      </c>
      <c r="H868" s="76" t="str">
        <f t="shared" si="51"/>
        <v>7.5. ניהול וטיפול באי התאמות</v>
      </c>
    </row>
    <row r="869" spans="1:8" ht="30">
      <c r="A869" s="215" t="s">
        <v>2178</v>
      </c>
      <c r="B869" s="216" t="s">
        <v>1247</v>
      </c>
      <c r="C869" s="1" t="str">
        <f t="shared" si="52"/>
        <v>7.</v>
      </c>
      <c r="D869" s="1" t="str">
        <f t="shared" si="53"/>
        <v>7.5.</v>
      </c>
      <c r="E869" s="19" t="str">
        <f>INDEX(domain_ref!N:N,MATCH(C869,domain_ref!M:M,0))</f>
        <v>ספירות מלאי</v>
      </c>
      <c r="F869" s="76" t="str">
        <f>INDEX(domain_ref!N:N,MATCH(D869,domain_ref!M:M,0))</f>
        <v>ניהול וטיפול באי התאמות</v>
      </c>
      <c r="G869" s="76" t="str">
        <f t="shared" si="50"/>
        <v>7. ספירות מלאי</v>
      </c>
      <c r="H869" s="76" t="str">
        <f t="shared" si="51"/>
        <v>7.5. ניהול וטיפול באי התאמות</v>
      </c>
    </row>
    <row r="870" spans="1:8" ht="75">
      <c r="A870" s="215" t="s">
        <v>2179</v>
      </c>
      <c r="B870" s="216" t="s">
        <v>1248</v>
      </c>
      <c r="C870" s="1" t="str">
        <f t="shared" si="52"/>
        <v>7.</v>
      </c>
      <c r="D870" s="1" t="str">
        <f t="shared" si="53"/>
        <v>7.5.</v>
      </c>
      <c r="E870" s="19" t="str">
        <f>INDEX(domain_ref!N:N,MATCH(C870,domain_ref!M:M,0))</f>
        <v>ספירות מלאי</v>
      </c>
      <c r="F870" s="76" t="str">
        <f>INDEX(domain_ref!N:N,MATCH(D870,domain_ref!M:M,0))</f>
        <v>ניהול וטיפול באי התאמות</v>
      </c>
      <c r="G870" s="76" t="str">
        <f t="shared" si="50"/>
        <v>7. ספירות מלאי</v>
      </c>
      <c r="H870" s="76" t="str">
        <f t="shared" si="51"/>
        <v>7.5. ניהול וטיפול באי התאמות</v>
      </c>
    </row>
    <row r="871" spans="1:8" ht="45">
      <c r="A871" s="215" t="s">
        <v>2180</v>
      </c>
      <c r="B871" s="216" t="s">
        <v>1249</v>
      </c>
      <c r="C871" s="1" t="str">
        <f t="shared" si="52"/>
        <v>7.</v>
      </c>
      <c r="D871" s="1" t="str">
        <f t="shared" si="53"/>
        <v>7.5.</v>
      </c>
      <c r="E871" s="19" t="str">
        <f>INDEX(domain_ref!N:N,MATCH(C871,domain_ref!M:M,0))</f>
        <v>ספירות מלאי</v>
      </c>
      <c r="F871" s="76" t="str">
        <f>INDEX(domain_ref!N:N,MATCH(D871,domain_ref!M:M,0))</f>
        <v>ניהול וטיפול באי התאמות</v>
      </c>
      <c r="G871" s="76" t="str">
        <f t="shared" si="50"/>
        <v>7. ספירות מלאי</v>
      </c>
      <c r="H871" s="76" t="str">
        <f t="shared" si="51"/>
        <v>7.5. ניהול וטיפול באי התאמות</v>
      </c>
    </row>
    <row r="872" spans="1:8" ht="60">
      <c r="A872" s="215" t="s">
        <v>2181</v>
      </c>
      <c r="B872" s="216" t="s">
        <v>1250</v>
      </c>
      <c r="C872" s="1" t="str">
        <f t="shared" si="52"/>
        <v>7.</v>
      </c>
      <c r="D872" s="1" t="str">
        <f t="shared" si="53"/>
        <v>7.5.</v>
      </c>
      <c r="E872" s="19" t="str">
        <f>INDEX(domain_ref!N:N,MATCH(C872,domain_ref!M:M,0))</f>
        <v>ספירות מלאי</v>
      </c>
      <c r="F872" s="76" t="str">
        <f>INDEX(domain_ref!N:N,MATCH(D872,domain_ref!M:M,0))</f>
        <v>ניהול וטיפול באי התאמות</v>
      </c>
      <c r="G872" s="76" t="str">
        <f t="shared" si="50"/>
        <v>7. ספירות מלאי</v>
      </c>
      <c r="H872" s="76" t="str">
        <f t="shared" si="51"/>
        <v>7.5. ניהול וטיפול באי התאמות</v>
      </c>
    </row>
    <row r="873" spans="1:8" ht="45">
      <c r="A873" s="215" t="s">
        <v>2182</v>
      </c>
      <c r="B873" s="216" t="s">
        <v>1251</v>
      </c>
      <c r="C873" s="1" t="str">
        <f t="shared" si="52"/>
        <v>7.</v>
      </c>
      <c r="D873" s="1" t="str">
        <f t="shared" si="53"/>
        <v>7.5.</v>
      </c>
      <c r="E873" s="19" t="str">
        <f>INDEX(domain_ref!N:N,MATCH(C873,domain_ref!M:M,0))</f>
        <v>ספירות מלאי</v>
      </c>
      <c r="F873" s="76" t="str">
        <f>INDEX(domain_ref!N:N,MATCH(D873,domain_ref!M:M,0))</f>
        <v>ניהול וטיפול באי התאמות</v>
      </c>
      <c r="G873" s="76" t="str">
        <f t="shared" si="50"/>
        <v>7. ספירות מלאי</v>
      </c>
      <c r="H873" s="76" t="str">
        <f t="shared" si="51"/>
        <v>7.5. ניהול וטיפול באי התאמות</v>
      </c>
    </row>
    <row r="874" spans="1:8" ht="15">
      <c r="A874" s="215" t="s">
        <v>2183</v>
      </c>
      <c r="B874" s="216" t="s">
        <v>1252</v>
      </c>
      <c r="C874" s="1" t="str">
        <f t="shared" si="52"/>
        <v>8.</v>
      </c>
      <c r="D874" s="1" t="str">
        <f t="shared" si="53"/>
        <v>8.</v>
      </c>
      <c r="E874" s="19" t="str">
        <f>INDEX(domain_ref!N:N,MATCH(C874,domain_ref!M:M,0))</f>
        <v>דו"חות</v>
      </c>
      <c r="F874" s="76" t="str">
        <f>INDEX(domain_ref!N:N,MATCH(D874,domain_ref!M:M,0))</f>
        <v>דו"חות</v>
      </c>
      <c r="G874" s="76" t="str">
        <f t="shared" si="50"/>
        <v>8. דו"חות</v>
      </c>
      <c r="H874" s="76" t="str">
        <f t="shared" si="51"/>
        <v>8. דו"חות</v>
      </c>
    </row>
    <row r="875" spans="1:8" ht="15">
      <c r="A875" s="215" t="s">
        <v>2184</v>
      </c>
      <c r="B875" s="216" t="s">
        <v>1253</v>
      </c>
      <c r="C875" s="1" t="str">
        <f t="shared" si="52"/>
        <v>8.</v>
      </c>
      <c r="D875" s="1" t="str">
        <f t="shared" si="53"/>
        <v>8.1.</v>
      </c>
      <c r="E875" s="19" t="str">
        <f>INDEX(domain_ref!N:N,MATCH(C875,domain_ref!M:M,0))</f>
        <v>דו"חות</v>
      </c>
      <c r="F875" s="76" t="str">
        <f>INDEX(domain_ref!N:N,MATCH(D875,domain_ref!M:M,0))</f>
        <v>דו"חות תפעוליים</v>
      </c>
      <c r="G875" s="76" t="str">
        <f t="shared" si="50"/>
        <v>8. דו"חות</v>
      </c>
      <c r="H875" s="76" t="str">
        <f t="shared" si="51"/>
        <v>8.1. דו"חות תפעוליים</v>
      </c>
    </row>
    <row r="876" spans="1:8" ht="15">
      <c r="A876" s="215" t="s">
        <v>2185</v>
      </c>
      <c r="B876" s="216" t="s">
        <v>1254</v>
      </c>
      <c r="C876" s="1" t="str">
        <f t="shared" si="52"/>
        <v>8.</v>
      </c>
      <c r="D876" s="1" t="str">
        <f t="shared" si="53"/>
        <v>8.1.</v>
      </c>
      <c r="E876" s="19" t="str">
        <f>INDEX(domain_ref!N:N,MATCH(C876,domain_ref!M:M,0))</f>
        <v>דו"חות</v>
      </c>
      <c r="F876" s="76" t="str">
        <f>INDEX(domain_ref!N:N,MATCH(D876,domain_ref!M:M,0))</f>
        <v>דו"חות תפעוליים</v>
      </c>
      <c r="G876" s="76" t="str">
        <f t="shared" si="50"/>
        <v>8. דו"חות</v>
      </c>
      <c r="H876" s="76" t="str">
        <f t="shared" si="51"/>
        <v>8.1. דו"חות תפעוליים</v>
      </c>
    </row>
    <row r="877" spans="1:8" ht="15">
      <c r="A877" s="215" t="s">
        <v>2186</v>
      </c>
      <c r="B877" s="216" t="s">
        <v>1255</v>
      </c>
      <c r="C877" s="1" t="str">
        <f t="shared" si="52"/>
        <v>8.</v>
      </c>
      <c r="D877" s="1" t="str">
        <f t="shared" si="53"/>
        <v>8.1.</v>
      </c>
      <c r="E877" s="19" t="str">
        <f>INDEX(domain_ref!N:N,MATCH(C877,domain_ref!M:M,0))</f>
        <v>דו"חות</v>
      </c>
      <c r="F877" s="76" t="str">
        <f>INDEX(domain_ref!N:N,MATCH(D877,domain_ref!M:M,0))</f>
        <v>דו"חות תפעוליים</v>
      </c>
      <c r="G877" s="76" t="str">
        <f t="shared" si="50"/>
        <v>8. דו"חות</v>
      </c>
      <c r="H877" s="76" t="str">
        <f t="shared" si="51"/>
        <v>8.1. דו"חות תפעוליים</v>
      </c>
    </row>
    <row r="878" spans="1:8" ht="15">
      <c r="A878" s="215" t="s">
        <v>2187</v>
      </c>
      <c r="B878" s="216" t="s">
        <v>1256</v>
      </c>
      <c r="C878" s="1" t="str">
        <f t="shared" si="52"/>
        <v>8.</v>
      </c>
      <c r="D878" s="1" t="str">
        <f t="shared" si="53"/>
        <v>8.1.</v>
      </c>
      <c r="E878" s="19" t="str">
        <f>INDEX(domain_ref!N:N,MATCH(C878,domain_ref!M:M,0))</f>
        <v>דו"חות</v>
      </c>
      <c r="F878" s="76" t="str">
        <f>INDEX(domain_ref!N:N,MATCH(D878,domain_ref!M:M,0))</f>
        <v>דו"חות תפעוליים</v>
      </c>
      <c r="G878" s="76" t="str">
        <f t="shared" si="50"/>
        <v>8. דו"חות</v>
      </c>
      <c r="H878" s="76" t="str">
        <f t="shared" si="51"/>
        <v>8.1. דו"חות תפעוליים</v>
      </c>
    </row>
    <row r="879" spans="1:8" ht="60">
      <c r="A879" s="215" t="s">
        <v>2188</v>
      </c>
      <c r="B879" s="216" t="s">
        <v>1257</v>
      </c>
      <c r="C879" s="1" t="str">
        <f t="shared" si="52"/>
        <v>8.</v>
      </c>
      <c r="D879" s="1" t="str">
        <f t="shared" si="53"/>
        <v>8.1.</v>
      </c>
      <c r="E879" s="19" t="str">
        <f>INDEX(domain_ref!N:N,MATCH(C879,domain_ref!M:M,0))</f>
        <v>דו"חות</v>
      </c>
      <c r="F879" s="76" t="str">
        <f>INDEX(domain_ref!N:N,MATCH(D879,domain_ref!M:M,0))</f>
        <v>דו"חות תפעוליים</v>
      </c>
      <c r="G879" s="76" t="str">
        <f t="shared" si="50"/>
        <v>8. דו"חות</v>
      </c>
      <c r="H879" s="76" t="str">
        <f t="shared" si="51"/>
        <v>8.1. דו"חות תפעוליים</v>
      </c>
    </row>
    <row r="880" spans="1:8" ht="15">
      <c r="A880" s="215" t="s">
        <v>2189</v>
      </c>
      <c r="B880" s="216" t="s">
        <v>1258</v>
      </c>
      <c r="C880" s="1" t="str">
        <f t="shared" si="52"/>
        <v>8.</v>
      </c>
      <c r="D880" s="1" t="str">
        <f t="shared" si="53"/>
        <v>8.1.</v>
      </c>
      <c r="E880" s="19" t="str">
        <f>INDEX(domain_ref!N:N,MATCH(C880,domain_ref!M:M,0))</f>
        <v>דו"חות</v>
      </c>
      <c r="F880" s="76" t="str">
        <f>INDEX(domain_ref!N:N,MATCH(D880,domain_ref!M:M,0))</f>
        <v>דו"חות תפעוליים</v>
      </c>
      <c r="G880" s="76" t="str">
        <f t="shared" si="50"/>
        <v>8. דו"חות</v>
      </c>
      <c r="H880" s="76" t="str">
        <f t="shared" si="51"/>
        <v>8.1. דו"חות תפעוליים</v>
      </c>
    </row>
    <row r="881" spans="1:8" ht="30">
      <c r="A881" s="215" t="s">
        <v>2190</v>
      </c>
      <c r="B881" s="216" t="s">
        <v>1259</v>
      </c>
      <c r="C881" s="1" t="str">
        <f t="shared" si="52"/>
        <v>8.</v>
      </c>
      <c r="D881" s="1" t="str">
        <f t="shared" si="53"/>
        <v>8.1.</v>
      </c>
      <c r="E881" s="19" t="str">
        <f>INDEX(domain_ref!N:N,MATCH(C881,domain_ref!M:M,0))</f>
        <v>דו"חות</v>
      </c>
      <c r="F881" s="76" t="str">
        <f>INDEX(domain_ref!N:N,MATCH(D881,domain_ref!M:M,0))</f>
        <v>דו"חות תפעוליים</v>
      </c>
      <c r="G881" s="76" t="str">
        <f t="shared" si="50"/>
        <v>8. דו"חות</v>
      </c>
      <c r="H881" s="76" t="str">
        <f t="shared" si="51"/>
        <v>8.1. דו"חות תפעוליים</v>
      </c>
    </row>
    <row r="882" spans="1:8" ht="45">
      <c r="A882" s="215" t="s">
        <v>2191</v>
      </c>
      <c r="B882" s="216" t="s">
        <v>1260</v>
      </c>
      <c r="C882" s="1" t="str">
        <f t="shared" si="52"/>
        <v>8.</v>
      </c>
      <c r="D882" s="1" t="str">
        <f t="shared" si="53"/>
        <v>8.1.</v>
      </c>
      <c r="E882" s="19" t="str">
        <f>INDEX(domain_ref!N:N,MATCH(C882,domain_ref!M:M,0))</f>
        <v>דו"חות</v>
      </c>
      <c r="F882" s="76" t="str">
        <f>INDEX(domain_ref!N:N,MATCH(D882,domain_ref!M:M,0))</f>
        <v>דו"חות תפעוליים</v>
      </c>
      <c r="G882" s="76" t="str">
        <f t="shared" si="50"/>
        <v>8. דו"חות</v>
      </c>
      <c r="H882" s="76" t="str">
        <f t="shared" si="51"/>
        <v>8.1. דו"חות תפעוליים</v>
      </c>
    </row>
    <row r="883" spans="1:8" ht="15">
      <c r="A883" s="215" t="s">
        <v>2192</v>
      </c>
      <c r="B883" s="216" t="s">
        <v>1261</v>
      </c>
      <c r="C883" s="1" t="str">
        <f t="shared" si="52"/>
        <v>8.</v>
      </c>
      <c r="D883" s="1" t="str">
        <f t="shared" si="53"/>
        <v>8.1.</v>
      </c>
      <c r="E883" s="19" t="str">
        <f>INDEX(domain_ref!N:N,MATCH(C883,domain_ref!M:M,0))</f>
        <v>דו"חות</v>
      </c>
      <c r="F883" s="76" t="str">
        <f>INDEX(domain_ref!N:N,MATCH(D883,domain_ref!M:M,0))</f>
        <v>דו"חות תפעוליים</v>
      </c>
      <c r="G883" s="76" t="str">
        <f t="shared" si="50"/>
        <v>8. דו"חות</v>
      </c>
      <c r="H883" s="76" t="str">
        <f t="shared" si="51"/>
        <v>8.1. דו"חות תפעוליים</v>
      </c>
    </row>
    <row r="884" spans="1:8" ht="15">
      <c r="A884" s="215" t="s">
        <v>2193</v>
      </c>
      <c r="B884" s="216" t="s">
        <v>1262</v>
      </c>
      <c r="C884" s="1" t="str">
        <f t="shared" si="52"/>
        <v>8.</v>
      </c>
      <c r="D884" s="1" t="str">
        <f t="shared" si="53"/>
        <v>8.1.</v>
      </c>
      <c r="E884" s="19" t="str">
        <f>INDEX(domain_ref!N:N,MATCH(C884,domain_ref!M:M,0))</f>
        <v>דו"חות</v>
      </c>
      <c r="F884" s="76" t="str">
        <f>INDEX(domain_ref!N:N,MATCH(D884,domain_ref!M:M,0))</f>
        <v>דו"חות תפעוליים</v>
      </c>
      <c r="G884" s="76" t="str">
        <f t="shared" si="50"/>
        <v>8. דו"חות</v>
      </c>
      <c r="H884" s="76" t="str">
        <f t="shared" si="51"/>
        <v>8.1. דו"חות תפעוליים</v>
      </c>
    </row>
    <row r="885" spans="1:8" ht="15">
      <c r="A885" s="215" t="s">
        <v>2194</v>
      </c>
      <c r="B885" s="216" t="s">
        <v>1263</v>
      </c>
      <c r="C885" s="1" t="str">
        <f t="shared" si="52"/>
        <v>8.</v>
      </c>
      <c r="D885" s="1" t="str">
        <f t="shared" si="53"/>
        <v>8.1.</v>
      </c>
      <c r="E885" s="19" t="str">
        <f>INDEX(domain_ref!N:N,MATCH(C885,domain_ref!M:M,0))</f>
        <v>דו"חות</v>
      </c>
      <c r="F885" s="76" t="str">
        <f>INDEX(domain_ref!N:N,MATCH(D885,domain_ref!M:M,0))</f>
        <v>דו"חות תפעוליים</v>
      </c>
      <c r="G885" s="76" t="str">
        <f t="shared" si="50"/>
        <v>8. דו"חות</v>
      </c>
      <c r="H885" s="76" t="str">
        <f t="shared" si="51"/>
        <v>8.1. דו"חות תפעוליים</v>
      </c>
    </row>
    <row r="886" spans="1:8" ht="15">
      <c r="A886" s="215" t="s">
        <v>2195</v>
      </c>
      <c r="B886" s="216" t="s">
        <v>1264</v>
      </c>
      <c r="C886" s="1" t="str">
        <f t="shared" si="52"/>
        <v>8.</v>
      </c>
      <c r="D886" s="1" t="str">
        <f t="shared" si="53"/>
        <v>8.1.</v>
      </c>
      <c r="E886" s="19" t="str">
        <f>INDEX(domain_ref!N:N,MATCH(C886,domain_ref!M:M,0))</f>
        <v>דו"חות</v>
      </c>
      <c r="F886" s="76" t="str">
        <f>INDEX(domain_ref!N:N,MATCH(D886,domain_ref!M:M,0))</f>
        <v>דו"חות תפעוליים</v>
      </c>
      <c r="G886" s="76" t="str">
        <f t="shared" si="50"/>
        <v>8. דו"חות</v>
      </c>
      <c r="H886" s="76" t="str">
        <f t="shared" si="51"/>
        <v>8.1. דו"חות תפעוליים</v>
      </c>
    </row>
    <row r="887" spans="1:8" ht="15">
      <c r="A887" s="215" t="s">
        <v>2196</v>
      </c>
      <c r="B887" s="216" t="s">
        <v>1265</v>
      </c>
      <c r="C887" s="1" t="str">
        <f t="shared" si="52"/>
        <v>8.</v>
      </c>
      <c r="D887" s="1" t="str">
        <f t="shared" si="53"/>
        <v>8.1.</v>
      </c>
      <c r="E887" s="19" t="str">
        <f>INDEX(domain_ref!N:N,MATCH(C887,domain_ref!M:M,0))</f>
        <v>דו"חות</v>
      </c>
      <c r="F887" s="76" t="str">
        <f>INDEX(domain_ref!N:N,MATCH(D887,domain_ref!M:M,0))</f>
        <v>דו"חות תפעוליים</v>
      </c>
      <c r="G887" s="76" t="str">
        <f t="shared" si="50"/>
        <v>8. דו"חות</v>
      </c>
      <c r="H887" s="76" t="str">
        <f t="shared" si="51"/>
        <v>8.1. דו"חות תפעוליים</v>
      </c>
    </row>
    <row r="888" spans="1:8" ht="15">
      <c r="A888" s="215" t="s">
        <v>2197</v>
      </c>
      <c r="B888" s="216" t="s">
        <v>1266</v>
      </c>
      <c r="C888" s="1" t="str">
        <f t="shared" si="52"/>
        <v>8.</v>
      </c>
      <c r="D888" s="1" t="str">
        <f t="shared" si="53"/>
        <v>8.2.</v>
      </c>
      <c r="E888" s="19" t="str">
        <f>INDEX(domain_ref!N:N,MATCH(C888,domain_ref!M:M,0))</f>
        <v>דו"חות</v>
      </c>
      <c r="F888" s="76" t="str">
        <f>INDEX(domain_ref!N:N,MATCH(D888,domain_ref!M:M,0))</f>
        <v>דו"חות ניהוליים</v>
      </c>
      <c r="G888" s="76" t="str">
        <f t="shared" si="50"/>
        <v>8. דו"חות</v>
      </c>
      <c r="H888" s="76" t="str">
        <f t="shared" si="51"/>
        <v>8.2. דו"חות ניהוליים</v>
      </c>
    </row>
    <row r="889" spans="1:8" ht="15">
      <c r="A889" s="215" t="s">
        <v>2198</v>
      </c>
      <c r="B889" s="216" t="s">
        <v>1267</v>
      </c>
      <c r="C889" s="1" t="str">
        <f t="shared" si="52"/>
        <v>8.</v>
      </c>
      <c r="D889" s="1" t="str">
        <f t="shared" si="53"/>
        <v>8.2.</v>
      </c>
      <c r="E889" s="19" t="str">
        <f>INDEX(domain_ref!N:N,MATCH(C889,domain_ref!M:M,0))</f>
        <v>דו"חות</v>
      </c>
      <c r="F889" s="76" t="str">
        <f>INDEX(domain_ref!N:N,MATCH(D889,domain_ref!M:M,0))</f>
        <v>דו"חות ניהוליים</v>
      </c>
      <c r="G889" s="76" t="str">
        <f t="shared" si="50"/>
        <v>8. דו"חות</v>
      </c>
      <c r="H889" s="76" t="str">
        <f t="shared" si="51"/>
        <v>8.2. דו"חות ניהוליים</v>
      </c>
    </row>
    <row r="890" spans="1:8" ht="15">
      <c r="A890" s="215" t="s">
        <v>2199</v>
      </c>
      <c r="B890" s="216" t="s">
        <v>1268</v>
      </c>
      <c r="C890" s="1" t="str">
        <f t="shared" si="52"/>
        <v>8.</v>
      </c>
      <c r="D890" s="1" t="str">
        <f t="shared" si="53"/>
        <v>8.2.</v>
      </c>
      <c r="E890" s="19" t="str">
        <f>INDEX(domain_ref!N:N,MATCH(C890,domain_ref!M:M,0))</f>
        <v>דו"חות</v>
      </c>
      <c r="F890" s="76" t="str">
        <f>INDEX(domain_ref!N:N,MATCH(D890,domain_ref!M:M,0))</f>
        <v>דו"חות ניהוליים</v>
      </c>
      <c r="G890" s="76" t="str">
        <f t="shared" si="50"/>
        <v>8. דו"חות</v>
      </c>
      <c r="H890" s="76" t="str">
        <f t="shared" si="51"/>
        <v>8.2. דו"חות ניהוליים</v>
      </c>
    </row>
    <row r="891" spans="1:8" ht="15">
      <c r="A891" s="215" t="s">
        <v>2200</v>
      </c>
      <c r="B891" s="216" t="s">
        <v>1269</v>
      </c>
      <c r="C891" s="1" t="str">
        <f t="shared" si="52"/>
        <v>8.</v>
      </c>
      <c r="D891" s="1" t="str">
        <f t="shared" si="53"/>
        <v>8.2.</v>
      </c>
      <c r="E891" s="19" t="str">
        <f>INDEX(domain_ref!N:N,MATCH(C891,domain_ref!M:M,0))</f>
        <v>דו"חות</v>
      </c>
      <c r="F891" s="76" t="str">
        <f>INDEX(domain_ref!N:N,MATCH(D891,domain_ref!M:M,0))</f>
        <v>דו"חות ניהוליים</v>
      </c>
      <c r="G891" s="76" t="str">
        <f t="shared" si="50"/>
        <v>8. דו"חות</v>
      </c>
      <c r="H891" s="76" t="str">
        <f t="shared" si="51"/>
        <v>8.2. דו"חות ניהוליים</v>
      </c>
    </row>
    <row r="892" spans="1:8" ht="15">
      <c r="A892" s="215" t="s">
        <v>2201</v>
      </c>
      <c r="B892" s="216" t="s">
        <v>1270</v>
      </c>
      <c r="C892" s="1" t="str">
        <f t="shared" si="52"/>
        <v>8.</v>
      </c>
      <c r="D892" s="1" t="str">
        <f t="shared" si="53"/>
        <v>8.2.</v>
      </c>
      <c r="E892" s="19" t="str">
        <f>INDEX(domain_ref!N:N,MATCH(C892,domain_ref!M:M,0))</f>
        <v>דו"חות</v>
      </c>
      <c r="F892" s="76" t="str">
        <f>INDEX(domain_ref!N:N,MATCH(D892,domain_ref!M:M,0))</f>
        <v>דו"חות ניהוליים</v>
      </c>
      <c r="G892" s="76" t="str">
        <f t="shared" si="50"/>
        <v>8. דו"חות</v>
      </c>
      <c r="H892" s="76" t="str">
        <f t="shared" si="51"/>
        <v>8.2. דו"חות ניהוליים</v>
      </c>
    </row>
    <row r="893" spans="1:8" ht="15">
      <c r="A893" s="215" t="s">
        <v>2202</v>
      </c>
      <c r="B893" s="216" t="s">
        <v>1271</v>
      </c>
      <c r="C893" s="1" t="str">
        <f t="shared" si="52"/>
        <v>8.</v>
      </c>
      <c r="D893" s="1" t="str">
        <f t="shared" si="53"/>
        <v>8.2.</v>
      </c>
      <c r="E893" s="19" t="str">
        <f>INDEX(domain_ref!N:N,MATCH(C893,domain_ref!M:M,0))</f>
        <v>דו"חות</v>
      </c>
      <c r="F893" s="76" t="str">
        <f>INDEX(domain_ref!N:N,MATCH(D893,domain_ref!M:M,0))</f>
        <v>דו"חות ניהוליים</v>
      </c>
      <c r="G893" s="76" t="str">
        <f t="shared" si="50"/>
        <v>8. דו"חות</v>
      </c>
      <c r="H893" s="76" t="str">
        <f t="shared" si="51"/>
        <v>8.2. דו"חות ניהוליים</v>
      </c>
    </row>
    <row r="894" spans="1:8" ht="15">
      <c r="A894" s="215" t="s">
        <v>2203</v>
      </c>
      <c r="B894" s="216" t="s">
        <v>1272</v>
      </c>
      <c r="C894" s="1" t="str">
        <f t="shared" si="52"/>
        <v>8.</v>
      </c>
      <c r="D894" s="1" t="str">
        <f t="shared" si="53"/>
        <v>8.2.</v>
      </c>
      <c r="E894" s="19" t="str">
        <f>INDEX(domain_ref!N:N,MATCH(C894,domain_ref!M:M,0))</f>
        <v>דו"חות</v>
      </c>
      <c r="F894" s="76" t="str">
        <f>INDEX(domain_ref!N:N,MATCH(D894,domain_ref!M:M,0))</f>
        <v>דו"חות ניהוליים</v>
      </c>
      <c r="G894" s="76" t="str">
        <f t="shared" si="50"/>
        <v>8. דו"חות</v>
      </c>
      <c r="H894" s="76" t="str">
        <f t="shared" si="51"/>
        <v>8.2. דו"חות ניהוליים</v>
      </c>
    </row>
    <row r="895" spans="1:8" ht="30">
      <c r="A895" s="215" t="s">
        <v>2204</v>
      </c>
      <c r="B895" s="216" t="s">
        <v>1273</v>
      </c>
      <c r="C895" s="1" t="str">
        <f t="shared" si="52"/>
        <v>8.</v>
      </c>
      <c r="D895" s="1" t="str">
        <f t="shared" si="53"/>
        <v>8.2.</v>
      </c>
      <c r="E895" s="19" t="str">
        <f>INDEX(domain_ref!N:N,MATCH(C895,domain_ref!M:M,0))</f>
        <v>דו"חות</v>
      </c>
      <c r="F895" s="76" t="str">
        <f>INDEX(domain_ref!N:N,MATCH(D895,domain_ref!M:M,0))</f>
        <v>דו"חות ניהוליים</v>
      </c>
      <c r="G895" s="76" t="str">
        <f t="shared" si="50"/>
        <v>8. דו"חות</v>
      </c>
      <c r="H895" s="76" t="str">
        <f t="shared" si="51"/>
        <v>8.2. דו"חות ניהוליים</v>
      </c>
    </row>
    <row r="896" spans="1:8" ht="15">
      <c r="A896" s="215" t="s">
        <v>2205</v>
      </c>
      <c r="B896" s="216" t="s">
        <v>1274</v>
      </c>
      <c r="C896" s="1" t="str">
        <f t="shared" si="52"/>
        <v>8.</v>
      </c>
      <c r="D896" s="1" t="str">
        <f t="shared" si="53"/>
        <v>8.2.</v>
      </c>
      <c r="E896" s="19" t="str">
        <f>INDEX(domain_ref!N:N,MATCH(C896,domain_ref!M:M,0))</f>
        <v>דו"חות</v>
      </c>
      <c r="F896" s="76" t="str">
        <f>INDEX(domain_ref!N:N,MATCH(D896,domain_ref!M:M,0))</f>
        <v>דו"חות ניהוליים</v>
      </c>
      <c r="G896" s="76" t="str">
        <f t="shared" si="50"/>
        <v>8. דו"חות</v>
      </c>
      <c r="H896" s="76" t="str">
        <f t="shared" si="51"/>
        <v>8.2. דו"חות ניהוליים</v>
      </c>
    </row>
    <row r="897" spans="1:8" ht="15">
      <c r="A897" s="215" t="s">
        <v>2206</v>
      </c>
      <c r="B897" s="216" t="s">
        <v>1275</v>
      </c>
      <c r="C897" s="1" t="str">
        <f t="shared" si="52"/>
        <v>8.</v>
      </c>
      <c r="D897" s="1" t="str">
        <f t="shared" si="53"/>
        <v>8.2.</v>
      </c>
      <c r="E897" s="19" t="str">
        <f>INDEX(domain_ref!N:N,MATCH(C897,domain_ref!M:M,0))</f>
        <v>דו"חות</v>
      </c>
      <c r="F897" s="76" t="str">
        <f>INDEX(domain_ref!N:N,MATCH(D897,domain_ref!M:M,0))</f>
        <v>דו"חות ניהוליים</v>
      </c>
      <c r="G897" s="76" t="str">
        <f t="shared" si="50"/>
        <v>8. דו"חות</v>
      </c>
      <c r="H897" s="76" t="str">
        <f t="shared" si="51"/>
        <v>8.2. דו"חות ניהוליים</v>
      </c>
    </row>
    <row r="898" spans="1:8" ht="30">
      <c r="A898" s="215" t="s">
        <v>2207</v>
      </c>
      <c r="B898" s="216" t="s">
        <v>1276</v>
      </c>
      <c r="C898" s="1" t="str">
        <f t="shared" si="52"/>
        <v>9.</v>
      </c>
      <c r="D898" s="1" t="str">
        <f t="shared" si="53"/>
        <v>9.</v>
      </c>
      <c r="E898" s="19" t="str">
        <f>INDEX(domain_ref!N:N,MATCH(C898,domain_ref!M:M,0))</f>
        <v>BI, KPI, לוח מחוונים</v>
      </c>
      <c r="F898" s="76" t="str">
        <f>INDEX(domain_ref!N:N,MATCH(D898,domain_ref!M:M,0))</f>
        <v>BI, KPI, לוח מחוונים</v>
      </c>
      <c r="G898" s="76" t="str">
        <f t="shared" si="50"/>
        <v>9. BI, KPI, לוח מחוונים</v>
      </c>
      <c r="H898" s="76" t="str">
        <f t="shared" si="51"/>
        <v>9. BI, KPI, לוח מחוונים</v>
      </c>
    </row>
    <row r="899" spans="1:8" ht="30">
      <c r="A899" s="215" t="s">
        <v>2208</v>
      </c>
      <c r="B899" s="216" t="s">
        <v>390</v>
      </c>
      <c r="C899" s="1" t="str">
        <f t="shared" si="52"/>
        <v>9.</v>
      </c>
      <c r="D899" s="1" t="str">
        <f t="shared" si="53"/>
        <v>9.1.</v>
      </c>
      <c r="E899" s="19" t="str">
        <f>INDEX(domain_ref!N:N,MATCH(C899,domain_ref!M:M,0))</f>
        <v>BI, KPI, לוח מחוונים</v>
      </c>
      <c r="F899" s="76" t="str">
        <f>INDEX(domain_ref!N:N,MATCH(D899,domain_ref!M:M,0))</f>
        <v>כללי</v>
      </c>
      <c r="G899" s="76" t="str">
        <f t="shared" si="54" ref="G899:G933">C899&amp;" "&amp;E899</f>
        <v>9. BI, KPI, לוח מחוונים</v>
      </c>
      <c r="H899" s="76" t="str">
        <f t="shared" si="55" ref="H899:H933">D899&amp;" "&amp;F899</f>
        <v>9.1. כללי</v>
      </c>
    </row>
    <row r="900" spans="1:8" ht="90">
      <c r="A900" s="215" t="s">
        <v>2209</v>
      </c>
      <c r="B900" s="216" t="s">
        <v>1277</v>
      </c>
      <c r="C900" s="1" t="str">
        <f t="shared" si="52"/>
        <v>9.</v>
      </c>
      <c r="D900" s="1" t="str">
        <f t="shared" si="53"/>
        <v>9.1.</v>
      </c>
      <c r="E900" s="19" t="str">
        <f>INDEX(domain_ref!N:N,MATCH(C900,domain_ref!M:M,0))</f>
        <v>BI, KPI, לוח מחוונים</v>
      </c>
      <c r="F900" s="76" t="str">
        <f>INDEX(domain_ref!N:N,MATCH(D900,domain_ref!M:M,0))</f>
        <v>כללי</v>
      </c>
      <c r="G900" s="76" t="str">
        <f t="shared" si="54"/>
        <v>9. BI, KPI, לוח מחוונים</v>
      </c>
      <c r="H900" s="76" t="str">
        <f t="shared" si="55"/>
        <v>9.1. כללי</v>
      </c>
    </row>
    <row r="901" spans="1:8" ht="30">
      <c r="A901" s="215" t="s">
        <v>2210</v>
      </c>
      <c r="B901" s="216" t="s">
        <v>1278</v>
      </c>
      <c r="C901" s="1" t="str">
        <f t="shared" si="52"/>
        <v>9.</v>
      </c>
      <c r="D901" s="1" t="str">
        <f t="shared" si="53"/>
        <v>9.1.</v>
      </c>
      <c r="E901" s="19" t="str">
        <f>INDEX(domain_ref!N:N,MATCH(C901,domain_ref!M:M,0))</f>
        <v>BI, KPI, לוח מחוונים</v>
      </c>
      <c r="F901" s="76" t="str">
        <f>INDEX(domain_ref!N:N,MATCH(D901,domain_ref!M:M,0))</f>
        <v>כללי</v>
      </c>
      <c r="G901" s="76" t="str">
        <f t="shared" si="54"/>
        <v>9. BI, KPI, לוח מחוונים</v>
      </c>
      <c r="H901" s="76" t="str">
        <f t="shared" si="55"/>
        <v>9.1. כללי</v>
      </c>
    </row>
    <row r="902" spans="1:8" ht="60">
      <c r="A902" s="215" t="s">
        <v>2211</v>
      </c>
      <c r="B902" s="216" t="s">
        <v>1279</v>
      </c>
      <c r="C902" s="1" t="str">
        <f t="shared" si="52"/>
        <v>9.</v>
      </c>
      <c r="D902" s="1" t="str">
        <f t="shared" si="53"/>
        <v>9.1.</v>
      </c>
      <c r="E902" s="19" t="str">
        <f>INDEX(domain_ref!N:N,MATCH(C902,domain_ref!M:M,0))</f>
        <v>BI, KPI, לוח מחוונים</v>
      </c>
      <c r="F902" s="76" t="str">
        <f>INDEX(domain_ref!N:N,MATCH(D902,domain_ref!M:M,0))</f>
        <v>כללי</v>
      </c>
      <c r="G902" s="76" t="str">
        <f t="shared" si="54"/>
        <v>9. BI, KPI, לוח מחוונים</v>
      </c>
      <c r="H902" s="76" t="str">
        <f t="shared" si="55"/>
        <v>9.1. כללי</v>
      </c>
    </row>
    <row r="903" spans="1:8" ht="30">
      <c r="A903" s="215" t="s">
        <v>2212</v>
      </c>
      <c r="B903" s="216" t="s">
        <v>1280</v>
      </c>
      <c r="C903" s="1" t="str">
        <f t="shared" si="52"/>
        <v>9.</v>
      </c>
      <c r="D903" s="1" t="str">
        <f t="shared" si="53"/>
        <v>9.1.</v>
      </c>
      <c r="E903" s="19" t="str">
        <f>INDEX(domain_ref!N:N,MATCH(C903,domain_ref!M:M,0))</f>
        <v>BI, KPI, לוח מחוונים</v>
      </c>
      <c r="F903" s="76" t="str">
        <f>INDEX(domain_ref!N:N,MATCH(D903,domain_ref!M:M,0))</f>
        <v>כללי</v>
      </c>
      <c r="G903" s="76" t="str">
        <f t="shared" si="54"/>
        <v>9. BI, KPI, לוח מחוונים</v>
      </c>
      <c r="H903" s="76" t="str">
        <f t="shared" si="55"/>
        <v>9.1. כללי</v>
      </c>
    </row>
    <row r="904" spans="1:8" ht="30">
      <c r="A904" s="215" t="s">
        <v>2213</v>
      </c>
      <c r="B904" s="216" t="s">
        <v>1281</v>
      </c>
      <c r="C904" s="1" t="str">
        <f t="shared" si="52"/>
        <v>9.</v>
      </c>
      <c r="D904" s="1" t="str">
        <f t="shared" si="53"/>
        <v>9.1.</v>
      </c>
      <c r="E904" s="19" t="str">
        <f>INDEX(domain_ref!N:N,MATCH(C904,domain_ref!M:M,0))</f>
        <v>BI, KPI, לוח מחוונים</v>
      </c>
      <c r="F904" s="76" t="str">
        <f>INDEX(domain_ref!N:N,MATCH(D904,domain_ref!M:M,0))</f>
        <v>כללי</v>
      </c>
      <c r="G904" s="76" t="str">
        <f t="shared" si="54"/>
        <v>9. BI, KPI, לוח מחוונים</v>
      </c>
      <c r="H904" s="76" t="str">
        <f t="shared" si="55"/>
        <v>9.1. כללי</v>
      </c>
    </row>
    <row r="905" spans="1:8" ht="30">
      <c r="A905" s="215" t="s">
        <v>2214</v>
      </c>
      <c r="B905" s="216" t="s">
        <v>1282</v>
      </c>
      <c r="C905" s="1" t="str">
        <f t="shared" si="52"/>
        <v>9.</v>
      </c>
      <c r="D905" s="1" t="str">
        <f t="shared" si="53"/>
        <v>9.1.</v>
      </c>
      <c r="E905" s="19" t="str">
        <f>INDEX(domain_ref!N:N,MATCH(C905,domain_ref!M:M,0))</f>
        <v>BI, KPI, לוח מחוונים</v>
      </c>
      <c r="F905" s="76" t="str">
        <f>INDEX(domain_ref!N:N,MATCH(D905,domain_ref!M:M,0))</f>
        <v>כללי</v>
      </c>
      <c r="G905" s="76" t="str">
        <f t="shared" si="54"/>
        <v>9. BI, KPI, לוח מחוונים</v>
      </c>
      <c r="H905" s="76" t="str">
        <f t="shared" si="55"/>
        <v>9.1. כללי</v>
      </c>
    </row>
    <row r="906" spans="1:8" ht="45">
      <c r="A906" s="215" t="s">
        <v>2215</v>
      </c>
      <c r="B906" s="216" t="s">
        <v>1283</v>
      </c>
      <c r="C906" s="1" t="str">
        <f t="shared" si="56" ref="C906:C933">LEFT(A906,2)</f>
        <v>9.</v>
      </c>
      <c r="D906" s="1" t="str">
        <f t="shared" si="57" ref="D906:D933">LEFT(A906,4)</f>
        <v>9.1.</v>
      </c>
      <c r="E906" s="19" t="str">
        <f>INDEX(domain_ref!N:N,MATCH(C906,domain_ref!M:M,0))</f>
        <v>BI, KPI, לוח מחוונים</v>
      </c>
      <c r="F906" s="76" t="str">
        <f>INDEX(domain_ref!N:N,MATCH(D906,domain_ref!M:M,0))</f>
        <v>כללי</v>
      </c>
      <c r="G906" s="76" t="str">
        <f t="shared" si="54"/>
        <v>9. BI, KPI, לוח מחוונים</v>
      </c>
      <c r="H906" s="76" t="str">
        <f t="shared" si="55"/>
        <v>9.1. כללי</v>
      </c>
    </row>
    <row r="907" spans="1:8" ht="45">
      <c r="A907" s="215" t="s">
        <v>2216</v>
      </c>
      <c r="B907" s="216" t="s">
        <v>1284</v>
      </c>
      <c r="C907" s="1" t="str">
        <f t="shared" si="56"/>
        <v>9.</v>
      </c>
      <c r="D907" s="1" t="str">
        <f t="shared" si="57"/>
        <v>9.1.</v>
      </c>
      <c r="E907" s="19" t="str">
        <f>INDEX(domain_ref!N:N,MATCH(C907,domain_ref!M:M,0))</f>
        <v>BI, KPI, לוח מחוונים</v>
      </c>
      <c r="F907" s="76" t="str">
        <f>INDEX(domain_ref!N:N,MATCH(D907,domain_ref!M:M,0))</f>
        <v>כללי</v>
      </c>
      <c r="G907" s="76" t="str">
        <f t="shared" si="54"/>
        <v>9. BI, KPI, לוח מחוונים</v>
      </c>
      <c r="H907" s="76" t="str">
        <f t="shared" si="55"/>
        <v>9.1. כללי</v>
      </c>
    </row>
    <row r="908" spans="1:8" ht="60">
      <c r="A908" s="215" t="s">
        <v>2217</v>
      </c>
      <c r="B908" s="216" t="s">
        <v>1285</v>
      </c>
      <c r="C908" s="1" t="str">
        <f t="shared" si="56"/>
        <v>9.</v>
      </c>
      <c r="D908" s="1" t="str">
        <f t="shared" si="57"/>
        <v>9.1.</v>
      </c>
      <c r="E908" s="19" t="str">
        <f>INDEX(domain_ref!N:N,MATCH(C908,domain_ref!M:M,0))</f>
        <v>BI, KPI, לוח מחוונים</v>
      </c>
      <c r="F908" s="76" t="str">
        <f>INDEX(domain_ref!N:N,MATCH(D908,domain_ref!M:M,0))</f>
        <v>כללי</v>
      </c>
      <c r="G908" s="76" t="str">
        <f t="shared" si="54"/>
        <v>9. BI, KPI, לוח מחוונים</v>
      </c>
      <c r="H908" s="76" t="str">
        <f t="shared" si="55"/>
        <v>9.1. כללי</v>
      </c>
    </row>
    <row r="909" spans="1:8" ht="45">
      <c r="A909" s="215" t="s">
        <v>2218</v>
      </c>
      <c r="B909" s="216" t="s">
        <v>1286</v>
      </c>
      <c r="C909" s="1" t="str">
        <f t="shared" si="56"/>
        <v>9.</v>
      </c>
      <c r="D909" s="1" t="str">
        <f t="shared" si="57"/>
        <v>9.1.</v>
      </c>
      <c r="E909" s="19" t="str">
        <f>INDEX(domain_ref!N:N,MATCH(C909,domain_ref!M:M,0))</f>
        <v>BI, KPI, לוח מחוונים</v>
      </c>
      <c r="F909" s="76" t="str">
        <f>INDEX(domain_ref!N:N,MATCH(D909,domain_ref!M:M,0))</f>
        <v>כללי</v>
      </c>
      <c r="G909" s="76" t="str">
        <f t="shared" si="54"/>
        <v>9. BI, KPI, לוח מחוונים</v>
      </c>
      <c r="H909" s="76" t="str">
        <f t="shared" si="55"/>
        <v>9.1. כללי</v>
      </c>
    </row>
    <row r="910" spans="1:8" ht="45">
      <c r="A910" s="215" t="s">
        <v>2219</v>
      </c>
      <c r="B910" s="216" t="s">
        <v>1287</v>
      </c>
      <c r="C910" s="1" t="str">
        <f t="shared" si="56"/>
        <v>9.</v>
      </c>
      <c r="D910" s="1" t="str">
        <f t="shared" si="57"/>
        <v>9.1.</v>
      </c>
      <c r="E910" s="19" t="str">
        <f>INDEX(domain_ref!N:N,MATCH(C910,domain_ref!M:M,0))</f>
        <v>BI, KPI, לוח מחוונים</v>
      </c>
      <c r="F910" s="76" t="str">
        <f>INDEX(domain_ref!N:N,MATCH(D910,domain_ref!M:M,0))</f>
        <v>כללי</v>
      </c>
      <c r="G910" s="76" t="str">
        <f t="shared" si="54"/>
        <v>9. BI, KPI, לוח מחוונים</v>
      </c>
      <c r="H910" s="76" t="str">
        <f t="shared" si="55"/>
        <v>9.1. כללי</v>
      </c>
    </row>
    <row r="911" spans="1:8" ht="45">
      <c r="A911" s="215" t="s">
        <v>2220</v>
      </c>
      <c r="B911" s="216" t="s">
        <v>1288</v>
      </c>
      <c r="C911" s="1" t="str">
        <f t="shared" si="56"/>
        <v>9.</v>
      </c>
      <c r="D911" s="1" t="str">
        <f t="shared" si="57"/>
        <v>9.1.</v>
      </c>
      <c r="E911" s="19" t="str">
        <f>INDEX(domain_ref!N:N,MATCH(C911,domain_ref!M:M,0))</f>
        <v>BI, KPI, לוח מחוונים</v>
      </c>
      <c r="F911" s="76" t="str">
        <f>INDEX(domain_ref!N:N,MATCH(D911,domain_ref!M:M,0))</f>
        <v>כללי</v>
      </c>
      <c r="G911" s="76" t="str">
        <f t="shared" si="54"/>
        <v>9. BI, KPI, לוח מחוונים</v>
      </c>
      <c r="H911" s="76" t="str">
        <f t="shared" si="55"/>
        <v>9.1. כללי</v>
      </c>
    </row>
    <row r="912" spans="1:8" ht="45">
      <c r="A912" s="215" t="s">
        <v>2221</v>
      </c>
      <c r="B912" s="216" t="s">
        <v>1289</v>
      </c>
      <c r="C912" s="1" t="str">
        <f t="shared" si="56"/>
        <v>9.</v>
      </c>
      <c r="D912" s="1" t="str">
        <f t="shared" si="57"/>
        <v>9.1.</v>
      </c>
      <c r="E912" s="19" t="str">
        <f>INDEX(domain_ref!N:N,MATCH(C912,domain_ref!M:M,0))</f>
        <v>BI, KPI, לוח מחוונים</v>
      </c>
      <c r="F912" s="76" t="str">
        <f>INDEX(domain_ref!N:N,MATCH(D912,domain_ref!M:M,0))</f>
        <v>כללי</v>
      </c>
      <c r="G912" s="76" t="str">
        <f t="shared" si="54"/>
        <v>9. BI, KPI, לוח מחוונים</v>
      </c>
      <c r="H912" s="76" t="str">
        <f t="shared" si="55"/>
        <v>9.1. כללי</v>
      </c>
    </row>
    <row r="913" spans="1:8" ht="45">
      <c r="A913" s="215" t="s">
        <v>2222</v>
      </c>
      <c r="B913" s="216" t="s">
        <v>1290</v>
      </c>
      <c r="C913" s="1" t="str">
        <f t="shared" si="56"/>
        <v>9.</v>
      </c>
      <c r="D913" s="1" t="str">
        <f t="shared" si="57"/>
        <v>9.1.</v>
      </c>
      <c r="E913" s="19" t="str">
        <f>INDEX(domain_ref!N:N,MATCH(C913,domain_ref!M:M,0))</f>
        <v>BI, KPI, לוח מחוונים</v>
      </c>
      <c r="F913" s="76" t="str">
        <f>INDEX(domain_ref!N:N,MATCH(D913,domain_ref!M:M,0))</f>
        <v>כללי</v>
      </c>
      <c r="G913" s="76" t="str">
        <f t="shared" si="54"/>
        <v>9. BI, KPI, לוח מחוונים</v>
      </c>
      <c r="H913" s="76" t="str">
        <f t="shared" si="55"/>
        <v>9.1. כללי</v>
      </c>
    </row>
    <row r="914" spans="1:8" ht="30">
      <c r="A914" s="215" t="s">
        <v>2223</v>
      </c>
      <c r="B914" s="216" t="s">
        <v>1291</v>
      </c>
      <c r="C914" s="1" t="str">
        <f t="shared" si="56"/>
        <v>9.</v>
      </c>
      <c r="D914" s="1" t="str">
        <f t="shared" si="57"/>
        <v>9.2.</v>
      </c>
      <c r="E914" s="19" t="str">
        <f>INDEX(domain_ref!N:N,MATCH(C914,domain_ref!M:M,0))</f>
        <v>BI, KPI, לוח מחוונים</v>
      </c>
      <c r="F914" s="76" t="str">
        <f>INDEX(domain_ref!N:N,MATCH(D914,domain_ref!M:M,0))</f>
        <v>ניהול KPI</v>
      </c>
      <c r="G914" s="76" t="str">
        <f t="shared" si="54"/>
        <v>9. BI, KPI, לוח מחוונים</v>
      </c>
      <c r="H914" s="76" t="str">
        <f t="shared" si="55"/>
        <v>9.2. ניהול KPI</v>
      </c>
    </row>
    <row r="915" spans="1:8" ht="60">
      <c r="A915" s="215" t="s">
        <v>2224</v>
      </c>
      <c r="B915" s="216" t="s">
        <v>1292</v>
      </c>
      <c r="C915" s="1" t="str">
        <f t="shared" si="56"/>
        <v>9.</v>
      </c>
      <c r="D915" s="1" t="str">
        <f t="shared" si="57"/>
        <v>9.2.</v>
      </c>
      <c r="E915" s="19" t="str">
        <f>INDEX(domain_ref!N:N,MATCH(C915,domain_ref!M:M,0))</f>
        <v>BI, KPI, לוח מחוונים</v>
      </c>
      <c r="F915" s="76" t="str">
        <f>INDEX(domain_ref!N:N,MATCH(D915,domain_ref!M:M,0))</f>
        <v>ניהול KPI</v>
      </c>
      <c r="G915" s="76" t="str">
        <f t="shared" si="54"/>
        <v>9. BI, KPI, לוח מחוונים</v>
      </c>
      <c r="H915" s="76" t="str">
        <f t="shared" si="55"/>
        <v>9.2. ניהול KPI</v>
      </c>
    </row>
    <row r="916" spans="1:8" ht="30">
      <c r="A916" s="215" t="s">
        <v>2225</v>
      </c>
      <c r="B916" s="216" t="s">
        <v>1293</v>
      </c>
      <c r="C916" s="1" t="str">
        <f t="shared" si="56"/>
        <v>9.</v>
      </c>
      <c r="D916" s="1" t="str">
        <f t="shared" si="57"/>
        <v>9.2.</v>
      </c>
      <c r="E916" s="19" t="str">
        <f>INDEX(domain_ref!N:N,MATCH(C916,domain_ref!M:M,0))</f>
        <v>BI, KPI, לוח מחוונים</v>
      </c>
      <c r="F916" s="76" t="str">
        <f>INDEX(domain_ref!N:N,MATCH(D916,domain_ref!M:M,0))</f>
        <v>ניהול KPI</v>
      </c>
      <c r="G916" s="76" t="str">
        <f t="shared" si="54"/>
        <v>9. BI, KPI, לוח מחוונים</v>
      </c>
      <c r="H916" s="76" t="str">
        <f t="shared" si="55"/>
        <v>9.2. ניהול KPI</v>
      </c>
    </row>
    <row r="917" spans="1:8" ht="45">
      <c r="A917" s="215" t="s">
        <v>2226</v>
      </c>
      <c r="B917" s="216" t="s">
        <v>1294</v>
      </c>
      <c r="C917" s="1" t="str">
        <f t="shared" si="56"/>
        <v>9.</v>
      </c>
      <c r="D917" s="1" t="str">
        <f t="shared" si="57"/>
        <v>9.2.</v>
      </c>
      <c r="E917" s="19" t="str">
        <f>INDEX(domain_ref!N:N,MATCH(C917,domain_ref!M:M,0))</f>
        <v>BI, KPI, לוח מחוונים</v>
      </c>
      <c r="F917" s="76" t="str">
        <f>INDEX(domain_ref!N:N,MATCH(D917,domain_ref!M:M,0))</f>
        <v>ניהול KPI</v>
      </c>
      <c r="G917" s="76" t="str">
        <f t="shared" si="54"/>
        <v>9. BI, KPI, לוח מחוונים</v>
      </c>
      <c r="H917" s="76" t="str">
        <f t="shared" si="55"/>
        <v>9.2. ניהול KPI</v>
      </c>
    </row>
    <row r="918" spans="1:8" ht="45">
      <c r="A918" s="215" t="s">
        <v>2227</v>
      </c>
      <c r="B918" s="216" t="s">
        <v>1295</v>
      </c>
      <c r="C918" s="1" t="str">
        <f t="shared" si="56"/>
        <v>9.</v>
      </c>
      <c r="D918" s="1" t="str">
        <f t="shared" si="57"/>
        <v>9.2.</v>
      </c>
      <c r="E918" s="19" t="str">
        <f>INDEX(domain_ref!N:N,MATCH(C918,domain_ref!M:M,0))</f>
        <v>BI, KPI, לוח מחוונים</v>
      </c>
      <c r="F918" s="76" t="str">
        <f>INDEX(domain_ref!N:N,MATCH(D918,domain_ref!M:M,0))</f>
        <v>ניהול KPI</v>
      </c>
      <c r="G918" s="76" t="str">
        <f t="shared" si="54"/>
        <v>9. BI, KPI, לוח מחוונים</v>
      </c>
      <c r="H918" s="76" t="str">
        <f t="shared" si="55"/>
        <v>9.2. ניהול KPI</v>
      </c>
    </row>
    <row r="919" spans="1:8" ht="60">
      <c r="A919" s="215" t="s">
        <v>2228</v>
      </c>
      <c r="B919" s="216" t="s">
        <v>1296</v>
      </c>
      <c r="C919" s="1" t="str">
        <f t="shared" si="56"/>
        <v>9.</v>
      </c>
      <c r="D919" s="1" t="str">
        <f t="shared" si="57"/>
        <v>9.2.</v>
      </c>
      <c r="E919" s="19" t="str">
        <f>INDEX(domain_ref!N:N,MATCH(C919,domain_ref!M:M,0))</f>
        <v>BI, KPI, לוח מחוונים</v>
      </c>
      <c r="F919" s="76" t="str">
        <f>INDEX(domain_ref!N:N,MATCH(D919,domain_ref!M:M,0))</f>
        <v>ניהול KPI</v>
      </c>
      <c r="G919" s="76" t="str">
        <f t="shared" si="54"/>
        <v>9. BI, KPI, לוח מחוונים</v>
      </c>
      <c r="H919" s="76" t="str">
        <f t="shared" si="55"/>
        <v>9.2. ניהול KPI</v>
      </c>
    </row>
    <row r="920" spans="1:8" ht="60">
      <c r="A920" s="215" t="s">
        <v>2229</v>
      </c>
      <c r="B920" s="216" t="s">
        <v>1297</v>
      </c>
      <c r="C920" s="1" t="str">
        <f t="shared" si="56"/>
        <v>9.</v>
      </c>
      <c r="D920" s="1" t="str">
        <f t="shared" si="57"/>
        <v>9.2.</v>
      </c>
      <c r="E920" s="19" t="str">
        <f>INDEX(domain_ref!N:N,MATCH(C920,domain_ref!M:M,0))</f>
        <v>BI, KPI, לוח מחוונים</v>
      </c>
      <c r="F920" s="76" t="str">
        <f>INDEX(domain_ref!N:N,MATCH(D920,domain_ref!M:M,0))</f>
        <v>ניהול KPI</v>
      </c>
      <c r="G920" s="76" t="str">
        <f t="shared" si="54"/>
        <v>9. BI, KPI, לוח מחוונים</v>
      </c>
      <c r="H920" s="76" t="str">
        <f t="shared" si="55"/>
        <v>9.2. ניהול KPI</v>
      </c>
    </row>
    <row r="921" spans="1:8" ht="30">
      <c r="A921" s="215" t="s">
        <v>2230</v>
      </c>
      <c r="B921" s="216" t="s">
        <v>1298</v>
      </c>
      <c r="C921" s="1" t="str">
        <f t="shared" si="56"/>
        <v>9.</v>
      </c>
      <c r="D921" s="1" t="str">
        <f t="shared" si="57"/>
        <v>9.2.</v>
      </c>
      <c r="E921" s="19" t="str">
        <f>INDEX(domain_ref!N:N,MATCH(C921,domain_ref!M:M,0))</f>
        <v>BI, KPI, לוח מחוונים</v>
      </c>
      <c r="F921" s="76" t="str">
        <f>INDEX(domain_ref!N:N,MATCH(D921,domain_ref!M:M,0))</f>
        <v>ניהול KPI</v>
      </c>
      <c r="G921" s="76" t="str">
        <f t="shared" si="54"/>
        <v>9. BI, KPI, לוח מחוונים</v>
      </c>
      <c r="H921" s="76" t="str">
        <f t="shared" si="55"/>
        <v>9.2. ניהול KPI</v>
      </c>
    </row>
    <row r="922" spans="1:8" ht="45">
      <c r="A922" s="215" t="s">
        <v>2231</v>
      </c>
      <c r="B922" s="216" t="s">
        <v>1299</v>
      </c>
      <c r="C922" s="1" t="str">
        <f t="shared" si="56"/>
        <v>9.</v>
      </c>
      <c r="D922" s="1" t="str">
        <f t="shared" si="57"/>
        <v>9.2.</v>
      </c>
      <c r="E922" s="19" t="str">
        <f>INDEX(domain_ref!N:N,MATCH(C922,domain_ref!M:M,0))</f>
        <v>BI, KPI, לוח מחוונים</v>
      </c>
      <c r="F922" s="76" t="str">
        <f>INDEX(domain_ref!N:N,MATCH(D922,domain_ref!M:M,0))</f>
        <v>ניהול KPI</v>
      </c>
      <c r="G922" s="76" t="str">
        <f t="shared" si="54"/>
        <v>9. BI, KPI, לוח מחוונים</v>
      </c>
      <c r="H922" s="76" t="str">
        <f t="shared" si="55"/>
        <v>9.2. ניהול KPI</v>
      </c>
    </row>
    <row r="923" spans="1:8" ht="90">
      <c r="A923" s="215" t="s">
        <v>2232</v>
      </c>
      <c r="B923" s="216" t="s">
        <v>1300</v>
      </c>
      <c r="C923" s="1" t="str">
        <f t="shared" si="56"/>
        <v>9.</v>
      </c>
      <c r="D923" s="1" t="str">
        <f t="shared" si="57"/>
        <v>9.2.</v>
      </c>
      <c r="E923" s="19" t="str">
        <f>INDEX(domain_ref!N:N,MATCH(C923,domain_ref!M:M,0))</f>
        <v>BI, KPI, לוח מחוונים</v>
      </c>
      <c r="F923" s="76" t="str">
        <f>INDEX(domain_ref!N:N,MATCH(D923,domain_ref!M:M,0))</f>
        <v>ניהול KPI</v>
      </c>
      <c r="G923" s="76" t="str">
        <f t="shared" si="54"/>
        <v>9. BI, KPI, לוח מחוונים</v>
      </c>
      <c r="H923" s="76" t="str">
        <f t="shared" si="55"/>
        <v>9.2. ניהול KPI</v>
      </c>
    </row>
    <row r="924" spans="1:8" ht="105">
      <c r="A924" s="215" t="s">
        <v>2233</v>
      </c>
      <c r="B924" s="216" t="s">
        <v>1301</v>
      </c>
      <c r="C924" s="1" t="str">
        <f t="shared" si="56"/>
        <v>9.</v>
      </c>
      <c r="D924" s="1" t="str">
        <f t="shared" si="57"/>
        <v>9.2.</v>
      </c>
      <c r="E924" s="19" t="str">
        <f>INDEX(domain_ref!N:N,MATCH(C924,domain_ref!M:M,0))</f>
        <v>BI, KPI, לוח מחוונים</v>
      </c>
      <c r="F924" s="76" t="str">
        <f>INDEX(domain_ref!N:N,MATCH(D924,domain_ref!M:M,0))</f>
        <v>ניהול KPI</v>
      </c>
      <c r="G924" s="76" t="str">
        <f t="shared" si="54"/>
        <v>9. BI, KPI, לוח מחוונים</v>
      </c>
      <c r="H924" s="76" t="str">
        <f t="shared" si="55"/>
        <v>9.2. ניהול KPI</v>
      </c>
    </row>
    <row r="925" spans="1:8" ht="105">
      <c r="A925" s="215" t="s">
        <v>2234</v>
      </c>
      <c r="B925" s="216" t="s">
        <v>1302</v>
      </c>
      <c r="C925" s="1" t="str">
        <f t="shared" si="56"/>
        <v>9.</v>
      </c>
      <c r="D925" s="1" t="str">
        <f t="shared" si="57"/>
        <v>9.2.</v>
      </c>
      <c r="E925" s="19" t="str">
        <f>INDEX(domain_ref!N:N,MATCH(C925,domain_ref!M:M,0))</f>
        <v>BI, KPI, לוח מחוונים</v>
      </c>
      <c r="F925" s="76" t="str">
        <f>INDEX(domain_ref!N:N,MATCH(D925,domain_ref!M:M,0))</f>
        <v>ניהול KPI</v>
      </c>
      <c r="G925" s="76" t="str">
        <f t="shared" si="54"/>
        <v>9. BI, KPI, לוח מחוונים</v>
      </c>
      <c r="H925" s="76" t="str">
        <f t="shared" si="55"/>
        <v>9.2. ניהול KPI</v>
      </c>
    </row>
    <row r="926" spans="1:8" ht="75">
      <c r="A926" s="215" t="s">
        <v>2235</v>
      </c>
      <c r="B926" s="216" t="s">
        <v>1303</v>
      </c>
      <c r="C926" s="1" t="str">
        <f t="shared" si="56"/>
        <v>9.</v>
      </c>
      <c r="D926" s="1" t="str">
        <f t="shared" si="57"/>
        <v>9.2.</v>
      </c>
      <c r="E926" s="19" t="str">
        <f>INDEX(domain_ref!N:N,MATCH(C926,domain_ref!M:M,0))</f>
        <v>BI, KPI, לוח מחוונים</v>
      </c>
      <c r="F926" s="76" t="str">
        <f>INDEX(domain_ref!N:N,MATCH(D926,domain_ref!M:M,0))</f>
        <v>ניהול KPI</v>
      </c>
      <c r="G926" s="76" t="str">
        <f t="shared" si="54"/>
        <v>9. BI, KPI, לוח מחוונים</v>
      </c>
      <c r="H926" s="76" t="str">
        <f t="shared" si="55"/>
        <v>9.2. ניהול KPI</v>
      </c>
    </row>
    <row r="927" spans="1:8" ht="45">
      <c r="A927" s="215" t="s">
        <v>2236</v>
      </c>
      <c r="B927" s="216" t="s">
        <v>1304</v>
      </c>
      <c r="C927" s="1" t="str">
        <f t="shared" si="56"/>
        <v>9.</v>
      </c>
      <c r="D927" s="1" t="str">
        <f t="shared" si="57"/>
        <v>9.2.</v>
      </c>
      <c r="E927" s="19" t="str">
        <f>INDEX(domain_ref!N:N,MATCH(C927,domain_ref!M:M,0))</f>
        <v>BI, KPI, לוח מחוונים</v>
      </c>
      <c r="F927" s="76" t="str">
        <f>INDEX(domain_ref!N:N,MATCH(D927,domain_ref!M:M,0))</f>
        <v>ניהול KPI</v>
      </c>
      <c r="G927" s="76" t="str">
        <f t="shared" si="54"/>
        <v>9. BI, KPI, לוח מחוונים</v>
      </c>
      <c r="H927" s="76" t="str">
        <f t="shared" si="55"/>
        <v>9.2. ניהול KPI</v>
      </c>
    </row>
    <row r="928" spans="1:8" ht="195">
      <c r="A928" s="215" t="s">
        <v>2237</v>
      </c>
      <c r="B928" s="216" t="s">
        <v>1305</v>
      </c>
      <c r="C928" s="1" t="str">
        <f t="shared" si="56"/>
        <v>9.</v>
      </c>
      <c r="D928" s="1" t="str">
        <f t="shared" si="57"/>
        <v>9.2.</v>
      </c>
      <c r="E928" s="19" t="str">
        <f>INDEX(domain_ref!N:N,MATCH(C928,domain_ref!M:M,0))</f>
        <v>BI, KPI, לוח מחוונים</v>
      </c>
      <c r="F928" s="76" t="str">
        <f>INDEX(domain_ref!N:N,MATCH(D928,domain_ref!M:M,0))</f>
        <v>ניהול KPI</v>
      </c>
      <c r="G928" s="76" t="str">
        <f t="shared" si="54"/>
        <v>9. BI, KPI, לוח מחוונים</v>
      </c>
      <c r="H928" s="76" t="str">
        <f t="shared" si="55"/>
        <v>9.2. ניהול KPI</v>
      </c>
    </row>
    <row r="929" spans="1:8" ht="30">
      <c r="A929" s="215" t="s">
        <v>2238</v>
      </c>
      <c r="B929" s="216" t="s">
        <v>1306</v>
      </c>
      <c r="C929" s="1" t="str">
        <f t="shared" si="56"/>
        <v>9.</v>
      </c>
      <c r="D929" s="1" t="str">
        <f t="shared" si="57"/>
        <v>9.2.</v>
      </c>
      <c r="E929" s="19" t="str">
        <f>INDEX(domain_ref!N:N,MATCH(C929,domain_ref!M:M,0))</f>
        <v>BI, KPI, לוח מחוונים</v>
      </c>
      <c r="F929" s="76" t="str">
        <f>INDEX(domain_ref!N:N,MATCH(D929,domain_ref!M:M,0))</f>
        <v>ניהול KPI</v>
      </c>
      <c r="G929" s="76" t="str">
        <f t="shared" si="54"/>
        <v>9. BI, KPI, לוח מחוונים</v>
      </c>
      <c r="H929" s="76" t="str">
        <f t="shared" si="55"/>
        <v>9.2. ניהול KPI</v>
      </c>
    </row>
    <row r="930" spans="1:8" ht="30">
      <c r="A930" s="215" t="s">
        <v>2239</v>
      </c>
      <c r="B930" s="216" t="s">
        <v>1307</v>
      </c>
      <c r="C930" s="1" t="str">
        <f t="shared" si="56"/>
        <v>9.</v>
      </c>
      <c r="D930" s="1" t="str">
        <f t="shared" si="57"/>
        <v>9.2.</v>
      </c>
      <c r="E930" s="19" t="str">
        <f>INDEX(domain_ref!N:N,MATCH(C930,domain_ref!M:M,0))</f>
        <v>BI, KPI, לוח מחוונים</v>
      </c>
      <c r="F930" s="76" t="str">
        <f>INDEX(domain_ref!N:N,MATCH(D930,domain_ref!M:M,0))</f>
        <v>ניהול KPI</v>
      </c>
      <c r="G930" s="76" t="str">
        <f t="shared" si="54"/>
        <v>9. BI, KPI, לוח מחוונים</v>
      </c>
      <c r="H930" s="76" t="str">
        <f t="shared" si="55"/>
        <v>9.2. ניהול KPI</v>
      </c>
    </row>
    <row r="931" spans="1:8" ht="45">
      <c r="A931" s="215" t="s">
        <v>2240</v>
      </c>
      <c r="B931" s="216" t="s">
        <v>1308</v>
      </c>
      <c r="C931" s="1" t="str">
        <f t="shared" si="56"/>
        <v>9.</v>
      </c>
      <c r="D931" s="1" t="str">
        <f t="shared" si="57"/>
        <v>9.2.</v>
      </c>
      <c r="E931" s="19" t="str">
        <f>INDEX(domain_ref!N:N,MATCH(C931,domain_ref!M:M,0))</f>
        <v>BI, KPI, לוח מחוונים</v>
      </c>
      <c r="F931" s="76" t="str">
        <f>INDEX(domain_ref!N:N,MATCH(D931,domain_ref!M:M,0))</f>
        <v>ניהול KPI</v>
      </c>
      <c r="G931" s="76" t="str">
        <f t="shared" si="54"/>
        <v>9. BI, KPI, לוח מחוונים</v>
      </c>
      <c r="H931" s="76" t="str">
        <f t="shared" si="55"/>
        <v>9.2. ניהול KPI</v>
      </c>
    </row>
    <row r="932" spans="1:8" ht="75">
      <c r="A932" s="215" t="s">
        <v>2241</v>
      </c>
      <c r="B932" s="216" t="s">
        <v>1309</v>
      </c>
      <c r="C932" s="1" t="str">
        <f t="shared" si="56"/>
        <v>9.</v>
      </c>
      <c r="D932" s="1" t="str">
        <f t="shared" si="57"/>
        <v>9.2.</v>
      </c>
      <c r="E932" s="19" t="str">
        <f>INDEX(domain_ref!N:N,MATCH(C932,domain_ref!M:M,0))</f>
        <v>BI, KPI, לוח מחוונים</v>
      </c>
      <c r="F932" s="76" t="str">
        <f>INDEX(domain_ref!N:N,MATCH(D932,domain_ref!M:M,0))</f>
        <v>ניהול KPI</v>
      </c>
      <c r="G932" s="76" t="str">
        <f t="shared" si="54"/>
        <v>9. BI, KPI, לוח מחוונים</v>
      </c>
      <c r="H932" s="76" t="str">
        <f t="shared" si="55"/>
        <v>9.2. ניהול KPI</v>
      </c>
    </row>
    <row r="933" spans="1:8" ht="90">
      <c r="A933" s="215" t="s">
        <v>2242</v>
      </c>
      <c r="B933" s="216" t="s">
        <v>1310</v>
      </c>
      <c r="C933" s="1" t="str">
        <f t="shared" si="56"/>
        <v>9.</v>
      </c>
      <c r="D933" s="1" t="str">
        <f t="shared" si="57"/>
        <v>9.2.</v>
      </c>
      <c r="E933" s="19" t="str">
        <f>INDEX(domain_ref!N:N,MATCH(C933,domain_ref!M:M,0))</f>
        <v>BI, KPI, לוח מחוונים</v>
      </c>
      <c r="F933" s="76" t="str">
        <f>INDEX(domain_ref!N:N,MATCH(D933,domain_ref!M:M,0))</f>
        <v>ניהול KPI</v>
      </c>
      <c r="G933" s="76" t="str">
        <f t="shared" si="54"/>
        <v>9. BI, KPI, לוח מחוונים</v>
      </c>
      <c r="H933" s="76" t="str">
        <f t="shared" si="55"/>
        <v>9.2. ניהול KPI</v>
      </c>
    </row>
  </sheetData>
  <autoFilter ref="A1:H933"/>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300-000000000000}">
  <sheetPr codeName="Sheet4"/>
  <dimension ref="A1:R337"/>
  <sheetViews>
    <sheetView rightToLeft="1" workbookViewId="0" topLeftCell="A1">
      <pane ySplit="1" topLeftCell="A2" activePane="bottomLeft" state="frozen"/>
      <selection pane="topLeft" activeCell="A1" sqref="A1"/>
      <selection pane="bottomLeft" activeCell="O305" sqref="O305:O312"/>
    </sheetView>
  </sheetViews>
  <sheetFormatPr defaultRowHeight="15"/>
  <cols>
    <col min="1" max="1" width="23.2857142857143" style="54" customWidth="1"/>
    <col min="2" max="2" width="10.5714285714286" style="41" bestFit="1" customWidth="1"/>
    <col min="3" max="3" width="9.85714285714286" style="64" bestFit="1" customWidth="1"/>
    <col min="4" max="4" width="5" style="36" customWidth="1"/>
    <col min="5" max="5" width="7.57142857142857" style="42" customWidth="1"/>
    <col min="6" max="6" width="20.8571428571429" style="44" bestFit="1" customWidth="1"/>
    <col min="7" max="7" width="11" style="43" bestFit="1" customWidth="1"/>
    <col min="8" max="8" width="12.4285714285714" style="41" bestFit="1" customWidth="1"/>
    <col min="9" max="9" width="32.7142857142857" style="44" customWidth="1"/>
    <col min="10" max="10" width="9.57142857142857" style="36" customWidth="1"/>
    <col min="11" max="11" width="46.5714285714286" style="70" customWidth="1"/>
    <col min="12" max="12" width="7.42857142857143" style="16" customWidth="1"/>
    <col min="13" max="13" width="7.14285714285714" style="16" customWidth="1"/>
    <col min="14" max="14" width="11.4285714285714" style="36" bestFit="1" customWidth="1"/>
    <col min="15" max="15" width="12.7142857142857" style="40" bestFit="1" customWidth="1"/>
    <col min="16" max="16" width="12.7142857142857" style="40" customWidth="1"/>
    <col min="17" max="17" width="12.2857142857143" style="40" bestFit="1" customWidth="1"/>
    <col min="18" max="18" width="9.14285714285714" style="74"/>
    <col min="19" max="16384" width="9.14285714285714" style="36"/>
  </cols>
  <sheetData>
    <row r="1" spans="1:18" ht="15">
      <c r="A1" s="61" t="s">
        <v>6</v>
      </c>
      <c r="B1" s="31" t="s">
        <v>110</v>
      </c>
      <c r="C1" s="62" t="s">
        <v>111</v>
      </c>
      <c r="D1" s="32" t="s">
        <v>384</v>
      </c>
      <c r="E1" s="32" t="s">
        <v>91</v>
      </c>
      <c r="F1" s="33" t="s">
        <v>40</v>
      </c>
      <c r="G1" s="34" t="s">
        <v>95</v>
      </c>
      <c r="H1" s="31" t="s">
        <v>108</v>
      </c>
      <c r="I1" s="33" t="s">
        <v>50</v>
      </c>
      <c r="J1" s="33" t="s">
        <v>92</v>
      </c>
      <c r="K1" s="71" t="s">
        <v>49</v>
      </c>
      <c r="L1" s="55" t="s">
        <v>51</v>
      </c>
      <c r="M1" s="56" t="s">
        <v>185</v>
      </c>
      <c r="N1" s="33" t="s">
        <v>18</v>
      </c>
      <c r="O1" s="35" t="s">
        <v>44</v>
      </c>
      <c r="P1" s="35" t="s">
        <v>160</v>
      </c>
      <c r="Q1" s="35" t="s">
        <v>122</v>
      </c>
      <c r="R1" s="73" t="s">
        <v>343</v>
      </c>
    </row>
    <row r="2" spans="1:18" ht="15">
      <c r="A2" s="53" t="str">
        <f>G2&amp;".01."&amp;E2</f>
        <v>01.01.BP.01.01.01</v>
      </c>
      <c r="B2" s="37">
        <v>0</v>
      </c>
      <c r="C2" s="63">
        <v>0</v>
      </c>
      <c r="D2" s="11" t="s">
        <v>89</v>
      </c>
      <c r="E2" s="37" t="s">
        <v>11</v>
      </c>
      <c r="F2" s="12" t="s">
        <v>107</v>
      </c>
      <c r="G2" s="13" t="s">
        <v>164</v>
      </c>
      <c r="H2" s="38" t="s">
        <v>11</v>
      </c>
      <c r="I2" s="12" t="s">
        <v>129</v>
      </c>
      <c r="J2" s="78" t="s">
        <v>45</v>
      </c>
      <c r="K2" s="57" t="s">
        <v>165</v>
      </c>
      <c r="L2" s="16" t="s">
        <v>203</v>
      </c>
      <c r="N2" s="11" t="s">
        <v>2</v>
      </c>
      <c r="O2" s="79">
        <v>44047</v>
      </c>
      <c r="P2" s="79" t="s">
        <v>162</v>
      </c>
      <c r="Q2" s="79" t="s">
        <v>123</v>
      </c>
      <c r="R2" s="87"/>
    </row>
    <row r="3" spans="1:18" ht="15">
      <c r="A3" s="53" t="str">
        <f t="shared" si="0" ref="A3:A66">G3&amp;".01."&amp;E3</f>
        <v>01.01.BP.01.01.02</v>
      </c>
      <c r="B3" s="37">
        <v>0</v>
      </c>
      <c r="C3" s="63">
        <v>0</v>
      </c>
      <c r="D3" s="11" t="s">
        <v>89</v>
      </c>
      <c r="E3" s="37" t="s">
        <v>12</v>
      </c>
      <c r="F3" s="12" t="s">
        <v>107</v>
      </c>
      <c r="G3" s="13" t="s">
        <v>164</v>
      </c>
      <c r="H3" s="38" t="s">
        <v>11</v>
      </c>
      <c r="I3" s="12" t="s">
        <v>129</v>
      </c>
      <c r="J3" s="78" t="s">
        <v>45</v>
      </c>
      <c r="K3" s="57" t="s">
        <v>166</v>
      </c>
      <c r="L3" s="16" t="s">
        <v>202</v>
      </c>
      <c r="N3" s="11" t="s">
        <v>2</v>
      </c>
      <c r="O3" s="79">
        <v>44056</v>
      </c>
      <c r="P3" s="79" t="s">
        <v>162</v>
      </c>
      <c r="Q3" s="79" t="s">
        <v>123</v>
      </c>
      <c r="R3" s="87"/>
    </row>
    <row r="4" spans="1:18" ht="15">
      <c r="A4" s="53" t="str">
        <f t="shared" si="0"/>
        <v>01.01.BP.01.01.20</v>
      </c>
      <c r="B4" s="37" t="s">
        <v>251</v>
      </c>
      <c r="C4" s="63">
        <v>20</v>
      </c>
      <c r="D4" s="11" t="s">
        <v>5</v>
      </c>
      <c r="E4" s="37" t="s">
        <v>264</v>
      </c>
      <c r="F4" s="12" t="s">
        <v>107</v>
      </c>
      <c r="G4" s="13" t="s">
        <v>164</v>
      </c>
      <c r="H4" s="38" t="s">
        <v>11</v>
      </c>
      <c r="I4" s="12" t="s">
        <v>129</v>
      </c>
      <c r="J4" s="78" t="s">
        <v>45</v>
      </c>
      <c r="K4" s="70" t="s">
        <v>325</v>
      </c>
      <c r="L4" s="16" t="s">
        <v>366</v>
      </c>
      <c r="N4" s="79" t="s">
        <v>116</v>
      </c>
      <c r="O4" s="79">
        <v>44075</v>
      </c>
      <c r="P4" s="79" t="s">
        <v>235</v>
      </c>
      <c r="Q4" s="79" t="s">
        <v>123</v>
      </c>
      <c r="R4" s="87"/>
    </row>
    <row r="5" spans="1:18" ht="15">
      <c r="A5" s="53" t="str">
        <f t="shared" si="0"/>
        <v>01.01.BP.01.01.21</v>
      </c>
      <c r="B5" s="37" t="s">
        <v>251</v>
      </c>
      <c r="C5" s="63">
        <v>15</v>
      </c>
      <c r="D5" s="11" t="s">
        <v>5</v>
      </c>
      <c r="E5" s="37" t="s">
        <v>269</v>
      </c>
      <c r="F5" s="12" t="s">
        <v>107</v>
      </c>
      <c r="G5" s="13" t="s">
        <v>164</v>
      </c>
      <c r="H5" s="38" t="s">
        <v>11</v>
      </c>
      <c r="I5" s="12" t="s">
        <v>129</v>
      </c>
      <c r="J5" s="78" t="s">
        <v>45</v>
      </c>
      <c r="K5" s="72" t="s">
        <v>323</v>
      </c>
      <c r="N5" s="79" t="s">
        <v>116</v>
      </c>
      <c r="O5" s="79">
        <v>44087</v>
      </c>
      <c r="P5" s="79" t="s">
        <v>235</v>
      </c>
      <c r="Q5" s="79" t="s">
        <v>123</v>
      </c>
      <c r="R5" s="87"/>
    </row>
    <row r="6" spans="1:18" ht="15">
      <c r="A6" s="53" t="str">
        <f t="shared" si="0"/>
        <v>01.01.BP.01.01.22</v>
      </c>
      <c r="B6" s="37" t="s">
        <v>251</v>
      </c>
      <c r="C6" s="63">
        <v>10</v>
      </c>
      <c r="D6" s="11" t="s">
        <v>5</v>
      </c>
      <c r="E6" s="37" t="s">
        <v>293</v>
      </c>
      <c r="F6" s="12" t="s">
        <v>107</v>
      </c>
      <c r="G6" s="13" t="s">
        <v>164</v>
      </c>
      <c r="H6" s="38" t="s">
        <v>11</v>
      </c>
      <c r="I6" s="12" t="s">
        <v>129</v>
      </c>
      <c r="J6" s="78" t="s">
        <v>45</v>
      </c>
      <c r="K6" s="70" t="s">
        <v>332</v>
      </c>
      <c r="L6" s="15"/>
      <c r="N6" s="78"/>
      <c r="O6" s="79">
        <v>44118</v>
      </c>
      <c r="P6" s="79"/>
      <c r="Q6" s="79"/>
      <c r="R6" s="87"/>
    </row>
    <row r="7" spans="1:18" ht="15">
      <c r="A7" s="53" t="str">
        <f t="shared" si="0"/>
        <v>01.01.BP.01.01.23</v>
      </c>
      <c r="B7" s="37" t="s">
        <v>251</v>
      </c>
      <c r="C7" s="63">
        <v>5</v>
      </c>
      <c r="D7" s="11" t="s">
        <v>5</v>
      </c>
      <c r="E7" s="37" t="s">
        <v>270</v>
      </c>
      <c r="F7" s="12" t="s">
        <v>107</v>
      </c>
      <c r="G7" s="13" t="s">
        <v>164</v>
      </c>
      <c r="H7" s="38" t="s">
        <v>11</v>
      </c>
      <c r="I7" s="12" t="s">
        <v>129</v>
      </c>
      <c r="J7" s="78" t="s">
        <v>45</v>
      </c>
      <c r="K7" s="70" t="s">
        <v>330</v>
      </c>
      <c r="L7" s="15" t="s">
        <v>281</v>
      </c>
      <c r="N7" s="78" t="s">
        <v>123</v>
      </c>
      <c r="O7" s="79">
        <v>44122</v>
      </c>
      <c r="P7" s="79" t="s">
        <v>235</v>
      </c>
      <c r="Q7" s="79" t="s">
        <v>123</v>
      </c>
      <c r="R7" s="87"/>
    </row>
    <row r="8" spans="1:18" ht="15">
      <c r="A8" s="53" t="str">
        <f t="shared" si="0"/>
        <v>01.01.BP.01.01.24</v>
      </c>
      <c r="B8" s="37" t="s">
        <v>251</v>
      </c>
      <c r="C8" s="63">
        <v>5</v>
      </c>
      <c r="D8" s="11" t="s">
        <v>5</v>
      </c>
      <c r="E8" s="37" t="s">
        <v>294</v>
      </c>
      <c r="F8" s="12" t="s">
        <v>107</v>
      </c>
      <c r="G8" s="13" t="s">
        <v>164</v>
      </c>
      <c r="H8" s="38" t="s">
        <v>11</v>
      </c>
      <c r="I8" s="12" t="s">
        <v>129</v>
      </c>
      <c r="J8" s="78" t="s">
        <v>45</v>
      </c>
      <c r="K8" s="70" t="s">
        <v>347</v>
      </c>
      <c r="L8" s="16" t="s">
        <v>257</v>
      </c>
      <c r="N8" s="78" t="s">
        <v>249</v>
      </c>
      <c r="O8" s="79">
        <v>44130</v>
      </c>
      <c r="P8" s="79" t="s">
        <v>235</v>
      </c>
      <c r="Q8" s="79" t="s">
        <v>123</v>
      </c>
      <c r="R8" s="87"/>
    </row>
    <row r="9" spans="1:18" ht="15">
      <c r="A9" s="53" t="str">
        <f t="shared" si="0"/>
        <v>01.01.BP.01.01.25</v>
      </c>
      <c r="B9" s="37" t="s">
        <v>251</v>
      </c>
      <c r="C9" s="63">
        <v>8</v>
      </c>
      <c r="D9" s="11" t="s">
        <v>5</v>
      </c>
      <c r="E9" s="37" t="s">
        <v>271</v>
      </c>
      <c r="F9" s="12" t="s">
        <v>107</v>
      </c>
      <c r="G9" s="13" t="s">
        <v>164</v>
      </c>
      <c r="H9" s="38" t="s">
        <v>11</v>
      </c>
      <c r="I9" s="12" t="s">
        <v>129</v>
      </c>
      <c r="J9" s="78" t="s">
        <v>45</v>
      </c>
      <c r="K9" s="70" t="s">
        <v>256</v>
      </c>
      <c r="N9" s="78" t="s">
        <v>255</v>
      </c>
      <c r="O9" s="79">
        <v>44136</v>
      </c>
      <c r="P9" s="79" t="s">
        <v>235</v>
      </c>
      <c r="Q9" s="79" t="s">
        <v>123</v>
      </c>
      <c r="R9" s="87"/>
    </row>
    <row r="10" spans="1:18" ht="15">
      <c r="A10" s="53" t="str">
        <f t="shared" si="0"/>
        <v>01.01.BP.01.01.26</v>
      </c>
      <c r="B10" s="37" t="s">
        <v>251</v>
      </c>
      <c r="C10" s="63">
        <v>18</v>
      </c>
      <c r="D10" s="11" t="s">
        <v>5</v>
      </c>
      <c r="E10" s="37" t="s">
        <v>295</v>
      </c>
      <c r="F10" s="12" t="s">
        <v>107</v>
      </c>
      <c r="G10" s="13" t="s">
        <v>164</v>
      </c>
      <c r="H10" s="38" t="s">
        <v>11</v>
      </c>
      <c r="I10" s="12" t="s">
        <v>129</v>
      </c>
      <c r="J10" s="78" t="s">
        <v>45</v>
      </c>
      <c r="K10" s="70" t="s">
        <v>331</v>
      </c>
      <c r="L10" s="15"/>
      <c r="N10" s="78"/>
      <c r="O10" s="79">
        <v>44160</v>
      </c>
      <c r="P10" s="79">
        <v>44118</v>
      </c>
      <c r="Q10" s="79"/>
      <c r="R10" s="87"/>
    </row>
    <row r="11" spans="1:18" ht="15">
      <c r="A11" s="53" t="str">
        <f>G11&amp;".01."&amp;E11</f>
        <v>01.01.BP.01.01.27</v>
      </c>
      <c r="B11" s="37" t="s">
        <v>251</v>
      </c>
      <c r="C11" s="63">
        <v>3</v>
      </c>
      <c r="D11" s="11" t="s">
        <v>5</v>
      </c>
      <c r="E11" s="37" t="s">
        <v>272</v>
      </c>
      <c r="F11" s="12" t="s">
        <v>107</v>
      </c>
      <c r="G11" s="13" t="s">
        <v>164</v>
      </c>
      <c r="H11" s="38" t="s">
        <v>11</v>
      </c>
      <c r="I11" s="12" t="s">
        <v>129</v>
      </c>
      <c r="J11" s="78" t="s">
        <v>45</v>
      </c>
      <c r="K11" s="70" t="s">
        <v>234</v>
      </c>
      <c r="N11" s="78" t="s">
        <v>123</v>
      </c>
      <c r="O11" s="79">
        <v>44182</v>
      </c>
      <c r="P11" s="79" t="s">
        <v>235</v>
      </c>
      <c r="Q11" s="79" t="s">
        <v>123</v>
      </c>
      <c r="R11" s="87"/>
    </row>
    <row r="12" spans="1:18" ht="15">
      <c r="A12" s="53" t="str">
        <f t="shared" si="0"/>
        <v>01.01.BP.01.01.28</v>
      </c>
      <c r="B12" s="37" t="s">
        <v>251</v>
      </c>
      <c r="C12" s="63">
        <v>15</v>
      </c>
      <c r="D12" s="11" t="s">
        <v>5</v>
      </c>
      <c r="E12" s="37" t="s">
        <v>333</v>
      </c>
      <c r="F12" s="12" t="s">
        <v>107</v>
      </c>
      <c r="G12" s="13" t="s">
        <v>164</v>
      </c>
      <c r="H12" s="38" t="s">
        <v>11</v>
      </c>
      <c r="I12" s="12" t="s">
        <v>129</v>
      </c>
      <c r="J12" s="227" t="s">
        <v>45</v>
      </c>
      <c r="K12" s="70" t="s">
        <v>233</v>
      </c>
      <c r="N12" s="78" t="s">
        <v>123</v>
      </c>
      <c r="O12" s="79">
        <v>44209</v>
      </c>
      <c r="P12" s="79" t="s">
        <v>235</v>
      </c>
      <c r="Q12" s="79" t="s">
        <v>123</v>
      </c>
      <c r="R12" s="87"/>
    </row>
    <row r="13" spans="1:18" ht="15">
      <c r="A13" s="53" t="str">
        <f t="shared" si="0"/>
        <v>01.02.BP.01.01.20</v>
      </c>
      <c r="B13" s="65">
        <v>0</v>
      </c>
      <c r="C13" s="66">
        <v>75</v>
      </c>
      <c r="D13" s="80" t="s">
        <v>5</v>
      </c>
      <c r="E13" s="66">
        <v>20</v>
      </c>
      <c r="F13" s="67" t="s">
        <v>107</v>
      </c>
      <c r="G13" s="13" t="s">
        <v>238</v>
      </c>
      <c r="H13" s="65" t="s">
        <v>11</v>
      </c>
      <c r="I13" s="67" t="s">
        <v>23</v>
      </c>
      <c r="J13" s="80" t="s">
        <v>45</v>
      </c>
      <c r="K13" s="70" t="s">
        <v>325</v>
      </c>
      <c r="L13" s="68"/>
      <c r="M13" s="68"/>
      <c r="N13" s="79" t="s">
        <v>116</v>
      </c>
      <c r="O13" s="79">
        <v>44105</v>
      </c>
      <c r="P13" s="81" t="s">
        <v>235</v>
      </c>
      <c r="Q13" s="81" t="s">
        <v>127</v>
      </c>
      <c r="R13" s="87"/>
    </row>
    <row r="14" spans="1:18" ht="15">
      <c r="A14" s="53" t="str">
        <f t="shared" si="0"/>
        <v>01.02.BP.01.01.21</v>
      </c>
      <c r="B14" s="65">
        <v>1</v>
      </c>
      <c r="C14" s="66">
        <v>8</v>
      </c>
      <c r="D14" s="80" t="s">
        <v>5</v>
      </c>
      <c r="E14" s="66">
        <v>21</v>
      </c>
      <c r="F14" s="67" t="s">
        <v>107</v>
      </c>
      <c r="G14" s="13" t="s">
        <v>238</v>
      </c>
      <c r="H14" s="65" t="s">
        <v>11</v>
      </c>
      <c r="I14" s="67" t="s">
        <v>23</v>
      </c>
      <c r="J14" s="80" t="s">
        <v>45</v>
      </c>
      <c r="K14" s="70" t="s">
        <v>323</v>
      </c>
      <c r="L14" s="68"/>
      <c r="M14" s="68"/>
      <c r="N14" s="79" t="s">
        <v>116</v>
      </c>
      <c r="O14" s="79">
        <v>44150</v>
      </c>
      <c r="P14" s="81" t="s">
        <v>235</v>
      </c>
      <c r="Q14" s="81" t="s">
        <v>127</v>
      </c>
      <c r="R14" s="87"/>
    </row>
    <row r="15" spans="1:18" ht="15">
      <c r="A15" s="53" t="str">
        <f t="shared" si="0"/>
        <v>01.02.BP.01.01.22</v>
      </c>
      <c r="B15" s="65">
        <v>1</v>
      </c>
      <c r="C15" s="66">
        <v>32</v>
      </c>
      <c r="D15" s="80" t="s">
        <v>5</v>
      </c>
      <c r="E15" s="66">
        <v>22</v>
      </c>
      <c r="F15" s="67" t="s">
        <v>107</v>
      </c>
      <c r="G15" s="13" t="s">
        <v>238</v>
      </c>
      <c r="H15" s="65" t="s">
        <v>11</v>
      </c>
      <c r="I15" s="67" t="s">
        <v>23</v>
      </c>
      <c r="J15" s="228" t="s">
        <v>45</v>
      </c>
      <c r="K15" s="70" t="s">
        <v>347</v>
      </c>
      <c r="L15" s="68"/>
      <c r="M15" s="68"/>
      <c r="N15" s="80" t="s">
        <v>249</v>
      </c>
      <c r="O15" s="79">
        <v>44220</v>
      </c>
      <c r="P15" s="81" t="s">
        <v>235</v>
      </c>
      <c r="Q15" s="81" t="s">
        <v>127</v>
      </c>
      <c r="R15" s="87"/>
    </row>
    <row r="16" spans="1:18" ht="15">
      <c r="A16" s="53" t="str">
        <f t="shared" si="0"/>
        <v>01.02.BP.01.01.23</v>
      </c>
      <c r="B16" s="65">
        <v>1</v>
      </c>
      <c r="C16" s="66">
        <v>2</v>
      </c>
      <c r="D16" s="80" t="s">
        <v>5</v>
      </c>
      <c r="E16" s="66">
        <v>23</v>
      </c>
      <c r="F16" s="67" t="s">
        <v>107</v>
      </c>
      <c r="G16" s="13" t="s">
        <v>238</v>
      </c>
      <c r="H16" s="65" t="s">
        <v>11</v>
      </c>
      <c r="I16" s="67" t="s">
        <v>23</v>
      </c>
      <c r="J16" s="228" t="s">
        <v>45</v>
      </c>
      <c r="K16" s="70" t="s">
        <v>256</v>
      </c>
      <c r="L16" s="68"/>
      <c r="M16" s="68"/>
      <c r="N16" s="80" t="s">
        <v>255</v>
      </c>
      <c r="O16" s="79">
        <v>44221</v>
      </c>
      <c r="P16" s="81" t="s">
        <v>235</v>
      </c>
      <c r="Q16" s="81" t="s">
        <v>127</v>
      </c>
      <c r="R16" s="87"/>
    </row>
    <row r="17" spans="1:18" ht="15">
      <c r="A17" s="53" t="str">
        <f t="shared" si="0"/>
        <v>01.02.BP.01.01.24</v>
      </c>
      <c r="B17" s="65">
        <v>1</v>
      </c>
      <c r="C17" s="66">
        <v>2</v>
      </c>
      <c r="D17" s="80" t="s">
        <v>5</v>
      </c>
      <c r="E17" s="66">
        <v>24</v>
      </c>
      <c r="F17" s="67" t="s">
        <v>107</v>
      </c>
      <c r="G17" s="13" t="s">
        <v>238</v>
      </c>
      <c r="H17" s="65" t="s">
        <v>11</v>
      </c>
      <c r="I17" s="67" t="s">
        <v>23</v>
      </c>
      <c r="J17" s="228" t="s">
        <v>45</v>
      </c>
      <c r="K17" s="70" t="s">
        <v>330</v>
      </c>
      <c r="L17" s="68"/>
      <c r="M17" s="68"/>
      <c r="N17" s="80" t="s">
        <v>127</v>
      </c>
      <c r="O17" s="79">
        <v>44222</v>
      </c>
      <c r="P17" s="81" t="s">
        <v>235</v>
      </c>
      <c r="Q17" s="81" t="s">
        <v>127</v>
      </c>
      <c r="R17" s="87"/>
    </row>
    <row r="18" spans="1:18" ht="15">
      <c r="A18" s="53" t="str">
        <f>G18&amp;".01."&amp;E18</f>
        <v>01.02.BP.01.01.25</v>
      </c>
      <c r="B18" s="65">
        <v>1</v>
      </c>
      <c r="C18" s="66">
        <v>1</v>
      </c>
      <c r="D18" s="80" t="s">
        <v>5</v>
      </c>
      <c r="E18" s="66">
        <v>25</v>
      </c>
      <c r="F18" s="67" t="s">
        <v>107</v>
      </c>
      <c r="G18" s="13" t="s">
        <v>238</v>
      </c>
      <c r="H18" s="65" t="s">
        <v>11</v>
      </c>
      <c r="I18" s="67" t="s">
        <v>23</v>
      </c>
      <c r="J18" s="231" t="s">
        <v>45</v>
      </c>
      <c r="K18" s="70" t="s">
        <v>332</v>
      </c>
      <c r="L18" s="68"/>
      <c r="M18" s="68"/>
      <c r="N18" s="80" t="s">
        <v>127</v>
      </c>
      <c r="O18" s="79">
        <v>44223</v>
      </c>
      <c r="P18" s="81" t="s">
        <v>235</v>
      </c>
      <c r="Q18" s="81" t="s">
        <v>127</v>
      </c>
      <c r="R18" s="87"/>
    </row>
    <row r="19" spans="1:18" ht="15">
      <c r="A19" s="53" t="str">
        <f>G19&amp;".01."&amp;E19</f>
        <v>01.02.BP.01.01.26</v>
      </c>
      <c r="B19" s="65">
        <v>1</v>
      </c>
      <c r="C19" s="66">
        <v>3</v>
      </c>
      <c r="D19" s="80" t="s">
        <v>5</v>
      </c>
      <c r="E19" s="66">
        <v>26</v>
      </c>
      <c r="F19" s="67" t="s">
        <v>107</v>
      </c>
      <c r="G19" s="13" t="s">
        <v>238</v>
      </c>
      <c r="H19" s="65" t="s">
        <v>11</v>
      </c>
      <c r="I19" s="67" t="s">
        <v>23</v>
      </c>
      <c r="J19" s="228" t="s">
        <v>45</v>
      </c>
      <c r="K19" s="70" t="s">
        <v>234</v>
      </c>
      <c r="L19" s="68"/>
      <c r="M19" s="68"/>
      <c r="N19" s="80" t="s">
        <v>127</v>
      </c>
      <c r="O19" s="79">
        <v>44224</v>
      </c>
      <c r="P19" s="81" t="s">
        <v>235</v>
      </c>
      <c r="Q19" s="81" t="s">
        <v>127</v>
      </c>
      <c r="R19" s="87"/>
    </row>
    <row r="20" spans="1:18" ht="15">
      <c r="A20" s="53" t="str">
        <f>G20&amp;".01."&amp;E20</f>
        <v>01.02.BP.01.01.27</v>
      </c>
      <c r="B20" s="65">
        <v>1</v>
      </c>
      <c r="C20" s="66">
        <v>3</v>
      </c>
      <c r="D20" s="80" t="s">
        <v>5</v>
      </c>
      <c r="E20" s="66">
        <v>27</v>
      </c>
      <c r="F20" s="67" t="s">
        <v>107</v>
      </c>
      <c r="G20" s="13" t="s">
        <v>238</v>
      </c>
      <c r="H20" s="65" t="s">
        <v>11</v>
      </c>
      <c r="I20" s="67" t="s">
        <v>23</v>
      </c>
      <c r="J20" s="240" t="s">
        <v>45</v>
      </c>
      <c r="K20" s="70" t="s">
        <v>233</v>
      </c>
      <c r="L20" s="68"/>
      <c r="M20" s="68"/>
      <c r="N20" s="80" t="s">
        <v>127</v>
      </c>
      <c r="O20" s="79">
        <v>44255</v>
      </c>
      <c r="P20" s="81" t="s">
        <v>235</v>
      </c>
      <c r="Q20" s="81" t="s">
        <v>127</v>
      </c>
      <c r="R20" s="87"/>
    </row>
    <row r="21" spans="1:18" ht="15">
      <c r="A21" s="53" t="str">
        <f>G21&amp;".01."&amp;E21</f>
        <v>01.02.BP.01.01.28</v>
      </c>
      <c r="B21" s="65">
        <v>1</v>
      </c>
      <c r="C21" s="66">
        <v>1</v>
      </c>
      <c r="D21" s="80" t="s">
        <v>5</v>
      </c>
      <c r="E21" s="66">
        <v>28</v>
      </c>
      <c r="F21" s="67" t="s">
        <v>107</v>
      </c>
      <c r="G21" s="13" t="s">
        <v>238</v>
      </c>
      <c r="H21" s="65" t="s">
        <v>11</v>
      </c>
      <c r="I21" s="67" t="s">
        <v>23</v>
      </c>
      <c r="J21" s="240" t="s">
        <v>45</v>
      </c>
      <c r="K21" s="70" t="s">
        <v>331</v>
      </c>
      <c r="L21" s="68"/>
      <c r="M21" s="68"/>
      <c r="N21" s="80" t="s">
        <v>127</v>
      </c>
      <c r="O21" s="79">
        <v>44255</v>
      </c>
      <c r="P21" s="81" t="s">
        <v>235</v>
      </c>
      <c r="Q21" s="81" t="s">
        <v>127</v>
      </c>
      <c r="R21" s="87"/>
    </row>
    <row r="22" spans="1:18" ht="15">
      <c r="A22" s="53" t="str">
        <f t="shared" si="0"/>
        <v>01.03.BP.01.01.01</v>
      </c>
      <c r="B22" s="38">
        <v>0</v>
      </c>
      <c r="C22" s="63">
        <v>1</v>
      </c>
      <c r="D22" s="78" t="s">
        <v>5</v>
      </c>
      <c r="E22" s="37" t="s">
        <v>11</v>
      </c>
      <c r="F22" s="12" t="s">
        <v>107</v>
      </c>
      <c r="G22" s="13" t="s">
        <v>242</v>
      </c>
      <c r="H22" s="38" t="s">
        <v>11</v>
      </c>
      <c r="I22" s="12" t="s">
        <v>24</v>
      </c>
      <c r="J22" s="78" t="s">
        <v>45</v>
      </c>
      <c r="K22" s="70" t="s">
        <v>268</v>
      </c>
      <c r="N22" s="78" t="s">
        <v>127</v>
      </c>
      <c r="O22" s="79">
        <v>44061</v>
      </c>
      <c r="P22" s="79" t="s">
        <v>266</v>
      </c>
      <c r="Q22" s="79" t="s">
        <v>127</v>
      </c>
      <c r="R22" s="87"/>
    </row>
    <row r="23" spans="1:18" ht="15">
      <c r="A23" s="53" t="str">
        <f t="shared" si="0"/>
        <v>01.03.BP.01.01.02</v>
      </c>
      <c r="B23" s="38">
        <v>1</v>
      </c>
      <c r="C23" s="63">
        <v>1</v>
      </c>
      <c r="D23" s="78" t="s">
        <v>5</v>
      </c>
      <c r="E23" s="37" t="s">
        <v>12</v>
      </c>
      <c r="F23" s="12" t="s">
        <v>107</v>
      </c>
      <c r="G23" s="13" t="s">
        <v>242</v>
      </c>
      <c r="H23" s="38" t="s">
        <v>11</v>
      </c>
      <c r="I23" s="12" t="s">
        <v>24</v>
      </c>
      <c r="J23" s="78" t="s">
        <v>45</v>
      </c>
      <c r="K23" s="70" t="s">
        <v>296</v>
      </c>
      <c r="N23" s="78" t="s">
        <v>127</v>
      </c>
      <c r="O23" s="79">
        <v>44062</v>
      </c>
      <c r="P23" s="79" t="s">
        <v>162</v>
      </c>
      <c r="Q23" s="79" t="s">
        <v>127</v>
      </c>
      <c r="R23" s="87"/>
    </row>
    <row r="24" spans="1:18" ht="15">
      <c r="A24" s="53" t="str">
        <f t="shared" si="0"/>
        <v>01.03.BP.01.01.20</v>
      </c>
      <c r="B24" s="38">
        <v>0</v>
      </c>
      <c r="C24" s="63">
        <v>10</v>
      </c>
      <c r="D24" s="78" t="s">
        <v>5</v>
      </c>
      <c r="E24" s="37" t="s">
        <v>264</v>
      </c>
      <c r="F24" s="12" t="s">
        <v>107</v>
      </c>
      <c r="G24" s="13" t="s">
        <v>242</v>
      </c>
      <c r="H24" s="38" t="s">
        <v>11</v>
      </c>
      <c r="I24" s="12" t="s">
        <v>24</v>
      </c>
      <c r="J24" s="78" t="s">
        <v>45</v>
      </c>
      <c r="K24" s="70" t="s">
        <v>325</v>
      </c>
      <c r="N24" s="79" t="s">
        <v>116</v>
      </c>
      <c r="O24" s="79">
        <v>44063</v>
      </c>
      <c r="P24" s="79" t="s">
        <v>235</v>
      </c>
      <c r="Q24" s="79" t="s">
        <v>127</v>
      </c>
      <c r="R24" s="87"/>
    </row>
    <row r="25" spans="1:18" ht="15">
      <c r="A25" s="53" t="str">
        <f t="shared" si="0"/>
        <v>01.03.BP.01.01.21</v>
      </c>
      <c r="B25" s="38">
        <v>1</v>
      </c>
      <c r="C25" s="63">
        <v>5</v>
      </c>
      <c r="D25" s="78" t="s">
        <v>5</v>
      </c>
      <c r="E25" s="37" t="s">
        <v>269</v>
      </c>
      <c r="F25" s="12" t="s">
        <v>107</v>
      </c>
      <c r="G25" s="13" t="s">
        <v>242</v>
      </c>
      <c r="H25" s="38" t="s">
        <v>11</v>
      </c>
      <c r="I25" s="12" t="s">
        <v>24</v>
      </c>
      <c r="J25" s="78" t="s">
        <v>45</v>
      </c>
      <c r="K25" s="70" t="s">
        <v>323</v>
      </c>
      <c r="N25" s="79" t="s">
        <v>116</v>
      </c>
      <c r="O25" s="79">
        <v>44096</v>
      </c>
      <c r="P25" s="79" t="s">
        <v>235</v>
      </c>
      <c r="Q25" s="79" t="s">
        <v>127</v>
      </c>
      <c r="R25" s="87"/>
    </row>
    <row r="26" spans="1:18" ht="15">
      <c r="A26" s="53" t="str">
        <f t="shared" si="0"/>
        <v>01.03.BP.01.01.22</v>
      </c>
      <c r="B26" s="38">
        <v>1</v>
      </c>
      <c r="C26" s="63">
        <v>5</v>
      </c>
      <c r="D26" s="78" t="s">
        <v>5</v>
      </c>
      <c r="E26" s="37" t="s">
        <v>293</v>
      </c>
      <c r="F26" s="12" t="s">
        <v>107</v>
      </c>
      <c r="G26" s="13" t="s">
        <v>242</v>
      </c>
      <c r="H26" s="38" t="s">
        <v>11</v>
      </c>
      <c r="I26" s="12" t="s">
        <v>24</v>
      </c>
      <c r="J26" s="78" t="s">
        <v>45</v>
      </c>
      <c r="K26" s="70" t="s">
        <v>347</v>
      </c>
      <c r="N26" s="78" t="s">
        <v>249</v>
      </c>
      <c r="O26" s="79">
        <v>44105</v>
      </c>
      <c r="P26" s="79" t="s">
        <v>235</v>
      </c>
      <c r="Q26" s="79" t="s">
        <v>127</v>
      </c>
      <c r="R26" s="87"/>
    </row>
    <row r="27" spans="1:18" ht="15">
      <c r="A27" s="53" t="str">
        <f t="shared" si="0"/>
        <v>01.03.BP.01.01.23</v>
      </c>
      <c r="B27" s="38">
        <v>1</v>
      </c>
      <c r="C27" s="63">
        <v>2</v>
      </c>
      <c r="D27" s="78" t="s">
        <v>5</v>
      </c>
      <c r="E27" s="37" t="s">
        <v>270</v>
      </c>
      <c r="F27" s="12" t="s">
        <v>107</v>
      </c>
      <c r="G27" s="13" t="s">
        <v>242</v>
      </c>
      <c r="H27" s="38" t="s">
        <v>11</v>
      </c>
      <c r="I27" s="12" t="s">
        <v>24</v>
      </c>
      <c r="J27" s="78" t="s">
        <v>45</v>
      </c>
      <c r="K27" s="70" t="s">
        <v>332</v>
      </c>
      <c r="N27" s="78"/>
      <c r="O27" s="79">
        <v>44119</v>
      </c>
      <c r="P27" s="79">
        <v>44123</v>
      </c>
      <c r="Q27" s="79"/>
      <c r="R27" s="87"/>
    </row>
    <row r="28" spans="1:18" ht="15">
      <c r="A28" s="53" t="str">
        <f t="shared" si="0"/>
        <v>01.03.BP.01.01.24</v>
      </c>
      <c r="B28" s="38">
        <v>1</v>
      </c>
      <c r="C28" s="63">
        <v>5</v>
      </c>
      <c r="D28" s="78" t="s">
        <v>5</v>
      </c>
      <c r="E28" s="37" t="s">
        <v>294</v>
      </c>
      <c r="F28" s="12" t="s">
        <v>107</v>
      </c>
      <c r="G28" s="13" t="s">
        <v>242</v>
      </c>
      <c r="H28" s="38" t="s">
        <v>11</v>
      </c>
      <c r="I28" s="12" t="s">
        <v>24</v>
      </c>
      <c r="J28" s="78" t="s">
        <v>45</v>
      </c>
      <c r="K28" s="70" t="s">
        <v>256</v>
      </c>
      <c r="L28" s="16" t="s">
        <v>367</v>
      </c>
      <c r="N28" s="78" t="s">
        <v>255</v>
      </c>
      <c r="O28" s="79">
        <v>44143</v>
      </c>
      <c r="P28" s="79" t="s">
        <v>235</v>
      </c>
      <c r="Q28" s="79" t="s">
        <v>127</v>
      </c>
      <c r="R28" s="87"/>
    </row>
    <row r="29" spans="1:18" ht="18.75" customHeight="1">
      <c r="A29" s="53" t="str">
        <f t="shared" si="0"/>
        <v>01.03.BP.01.01.25</v>
      </c>
      <c r="B29" s="38">
        <v>1</v>
      </c>
      <c r="C29" s="63">
        <v>5</v>
      </c>
      <c r="D29" s="78" t="s">
        <v>5</v>
      </c>
      <c r="E29" s="37" t="s">
        <v>271</v>
      </c>
      <c r="F29" s="12" t="s">
        <v>107</v>
      </c>
      <c r="G29" s="13" t="s">
        <v>242</v>
      </c>
      <c r="H29" s="38" t="s">
        <v>11</v>
      </c>
      <c r="I29" s="12" t="s">
        <v>24</v>
      </c>
      <c r="J29" s="78" t="s">
        <v>45</v>
      </c>
      <c r="K29" s="70" t="s">
        <v>330</v>
      </c>
      <c r="L29" s="75" t="s">
        <v>261</v>
      </c>
      <c r="M29" s="15" t="s">
        <v>368</v>
      </c>
      <c r="N29" s="78"/>
      <c r="O29" s="79">
        <v>44157</v>
      </c>
      <c r="P29" s="79">
        <v>44122</v>
      </c>
      <c r="Q29" s="79"/>
      <c r="R29" s="87"/>
    </row>
    <row r="30" spans="1:18" ht="15">
      <c r="A30" s="53" t="str">
        <f>G30&amp;".01."&amp;E30</f>
        <v>01.03.BP.01.01.26</v>
      </c>
      <c r="B30" s="38">
        <v>1</v>
      </c>
      <c r="C30" s="63">
        <v>3</v>
      </c>
      <c r="D30" s="78" t="s">
        <v>5</v>
      </c>
      <c r="E30" s="37" t="s">
        <v>295</v>
      </c>
      <c r="F30" s="12" t="s">
        <v>107</v>
      </c>
      <c r="G30" s="13" t="s">
        <v>242</v>
      </c>
      <c r="H30" s="38" t="s">
        <v>11</v>
      </c>
      <c r="I30" s="12" t="s">
        <v>24</v>
      </c>
      <c r="J30" s="206" t="s">
        <v>45</v>
      </c>
      <c r="K30" s="70" t="s">
        <v>234</v>
      </c>
      <c r="N30" s="78" t="s">
        <v>127</v>
      </c>
      <c r="O30" s="79">
        <v>44200</v>
      </c>
      <c r="P30" s="79" t="s">
        <v>235</v>
      </c>
      <c r="Q30" s="79" t="s">
        <v>127</v>
      </c>
      <c r="R30" s="87"/>
    </row>
    <row r="31" spans="1:18" ht="15">
      <c r="A31" s="53" t="str">
        <f>G31&amp;".01."&amp;E31</f>
        <v>01.03.BP.01.01.27</v>
      </c>
      <c r="B31" s="38">
        <v>1</v>
      </c>
      <c r="C31" s="63">
        <v>3</v>
      </c>
      <c r="D31" s="78" t="s">
        <v>5</v>
      </c>
      <c r="E31" s="37" t="s">
        <v>272</v>
      </c>
      <c r="F31" s="12" t="s">
        <v>107</v>
      </c>
      <c r="G31" s="13" t="s">
        <v>242</v>
      </c>
      <c r="H31" s="38" t="s">
        <v>11</v>
      </c>
      <c r="I31" s="12" t="s">
        <v>24</v>
      </c>
      <c r="J31" s="227" t="s">
        <v>45</v>
      </c>
      <c r="K31" s="70" t="s">
        <v>233</v>
      </c>
      <c r="N31" s="78" t="s">
        <v>127</v>
      </c>
      <c r="O31" s="79">
        <v>44209</v>
      </c>
      <c r="P31" s="79" t="s">
        <v>235</v>
      </c>
      <c r="Q31" s="79" t="s">
        <v>127</v>
      </c>
      <c r="R31" s="87"/>
    </row>
    <row r="32" spans="1:18" ht="15">
      <c r="A32" s="53" t="str">
        <f>G32&amp;".01."&amp;E32</f>
        <v>01.03.BP.01.01.28</v>
      </c>
      <c r="B32" s="38">
        <v>1</v>
      </c>
      <c r="C32" s="63">
        <v>5</v>
      </c>
      <c r="D32" s="78" t="s">
        <v>5</v>
      </c>
      <c r="E32" s="37" t="s">
        <v>333</v>
      </c>
      <c r="F32" s="12" t="s">
        <v>107</v>
      </c>
      <c r="G32" s="13" t="s">
        <v>242</v>
      </c>
      <c r="H32" s="38" t="s">
        <v>11</v>
      </c>
      <c r="I32" s="12" t="s">
        <v>24</v>
      </c>
      <c r="J32" s="240" t="s">
        <v>45</v>
      </c>
      <c r="K32" s="70" t="s">
        <v>331</v>
      </c>
      <c r="L32" s="16" t="s">
        <v>369</v>
      </c>
      <c r="N32" s="78" t="s">
        <v>127</v>
      </c>
      <c r="O32" s="79">
        <v>44255</v>
      </c>
      <c r="P32" s="79">
        <v>44118</v>
      </c>
      <c r="Q32" s="79" t="s">
        <v>127</v>
      </c>
      <c r="R32" s="87"/>
    </row>
    <row r="33" spans="1:18" ht="15">
      <c r="A33" s="53" t="str">
        <f t="shared" si="0"/>
        <v>01.04.BP.01.01.20</v>
      </c>
      <c r="B33" s="38">
        <v>0</v>
      </c>
      <c r="C33" s="63">
        <v>10</v>
      </c>
      <c r="D33" s="78" t="s">
        <v>5</v>
      </c>
      <c r="E33" s="37" t="s">
        <v>264</v>
      </c>
      <c r="F33" s="12" t="s">
        <v>107</v>
      </c>
      <c r="G33" s="13" t="s">
        <v>239</v>
      </c>
      <c r="H33" s="38" t="s">
        <v>11</v>
      </c>
      <c r="I33" s="12" t="s">
        <v>25</v>
      </c>
      <c r="J33" s="78" t="s">
        <v>45</v>
      </c>
      <c r="K33" s="70" t="s">
        <v>325</v>
      </c>
      <c r="N33" s="78" t="s">
        <v>249</v>
      </c>
      <c r="O33" s="79">
        <v>44068</v>
      </c>
      <c r="P33" s="79" t="s">
        <v>235</v>
      </c>
      <c r="Q33" s="79" t="s">
        <v>127</v>
      </c>
      <c r="R33" s="87"/>
    </row>
    <row r="34" spans="1:18" ht="15">
      <c r="A34" s="53" t="str">
        <f t="shared" si="0"/>
        <v>01.04.BP.01.01.21</v>
      </c>
      <c r="B34" s="38">
        <v>1</v>
      </c>
      <c r="C34" s="63">
        <v>10</v>
      </c>
      <c r="D34" s="78" t="s">
        <v>5</v>
      </c>
      <c r="E34" s="37" t="s">
        <v>269</v>
      </c>
      <c r="F34" s="12" t="s">
        <v>107</v>
      </c>
      <c r="G34" s="13" t="s">
        <v>239</v>
      </c>
      <c r="H34" s="38" t="s">
        <v>11</v>
      </c>
      <c r="I34" s="12" t="s">
        <v>25</v>
      </c>
      <c r="J34" s="78" t="s">
        <v>45</v>
      </c>
      <c r="K34" s="70" t="s">
        <v>323</v>
      </c>
      <c r="N34" s="78"/>
      <c r="O34" s="79">
        <v>44105</v>
      </c>
      <c r="P34" s="79">
        <v>44096</v>
      </c>
      <c r="Q34" s="79"/>
      <c r="R34" s="87"/>
    </row>
    <row r="35" spans="1:18" ht="15">
      <c r="A35" s="53" t="str">
        <f t="shared" si="0"/>
        <v>01.04.BP.01.01.22</v>
      </c>
      <c r="B35" s="38">
        <v>1</v>
      </c>
      <c r="C35" s="63">
        <v>23</v>
      </c>
      <c r="D35" s="78" t="s">
        <v>5</v>
      </c>
      <c r="E35" s="37" t="s">
        <v>293</v>
      </c>
      <c r="F35" s="12" t="s">
        <v>107</v>
      </c>
      <c r="G35" s="13" t="s">
        <v>239</v>
      </c>
      <c r="H35" s="38" t="s">
        <v>11</v>
      </c>
      <c r="I35" s="12" t="s">
        <v>25</v>
      </c>
      <c r="J35" s="78" t="s">
        <v>45</v>
      </c>
      <c r="K35" s="70" t="s">
        <v>332</v>
      </c>
      <c r="N35" s="78"/>
      <c r="O35" s="79">
        <v>44118</v>
      </c>
      <c r="P35" s="79">
        <v>44118</v>
      </c>
      <c r="Q35" s="79"/>
      <c r="R35" s="87"/>
    </row>
    <row r="36" spans="1:18" ht="15">
      <c r="A36" s="53" t="str">
        <f t="shared" si="0"/>
        <v>01.04.BP.01.01.23</v>
      </c>
      <c r="B36" s="38">
        <v>1</v>
      </c>
      <c r="C36" s="63">
        <v>22</v>
      </c>
      <c r="D36" s="78" t="s">
        <v>5</v>
      </c>
      <c r="E36" s="37" t="s">
        <v>270</v>
      </c>
      <c r="F36" s="12" t="s">
        <v>107</v>
      </c>
      <c r="G36" s="13" t="s">
        <v>239</v>
      </c>
      <c r="H36" s="38" t="s">
        <v>11</v>
      </c>
      <c r="I36" s="12" t="s">
        <v>25</v>
      </c>
      <c r="J36" s="78" t="s">
        <v>45</v>
      </c>
      <c r="K36" s="70" t="s">
        <v>330</v>
      </c>
      <c r="L36" s="16" t="s">
        <v>370</v>
      </c>
      <c r="N36" s="78" t="s">
        <v>255</v>
      </c>
      <c r="O36" s="79">
        <v>44165</v>
      </c>
      <c r="P36" s="79">
        <v>44126</v>
      </c>
      <c r="Q36" s="79" t="s">
        <v>7</v>
      </c>
      <c r="R36" s="87"/>
    </row>
    <row r="37" spans="1:18" ht="15">
      <c r="A37" s="53" t="str">
        <f t="shared" si="0"/>
        <v>01.04.BP.01.01.24</v>
      </c>
      <c r="B37" s="38">
        <v>1</v>
      </c>
      <c r="C37" s="63">
        <v>2</v>
      </c>
      <c r="D37" s="78" t="s">
        <v>5</v>
      </c>
      <c r="E37" s="37" t="s">
        <v>294</v>
      </c>
      <c r="F37" s="12" t="s">
        <v>107</v>
      </c>
      <c r="G37" s="13" t="s">
        <v>239</v>
      </c>
      <c r="H37" s="38" t="s">
        <v>11</v>
      </c>
      <c r="I37" s="12" t="s">
        <v>25</v>
      </c>
      <c r="J37" s="78" t="s">
        <v>45</v>
      </c>
      <c r="K37" s="70" t="s">
        <v>331</v>
      </c>
      <c r="L37" s="16" t="s">
        <v>371</v>
      </c>
      <c r="N37" s="78"/>
      <c r="O37" s="79">
        <v>44167</v>
      </c>
      <c r="P37" s="79">
        <v>44124</v>
      </c>
      <c r="Q37" s="79"/>
      <c r="R37" s="87"/>
    </row>
    <row r="38" spans="1:18" ht="15">
      <c r="A38" s="53" t="str">
        <f t="shared" si="0"/>
        <v>01.04.BP.01.01.25</v>
      </c>
      <c r="B38" s="38">
        <v>1</v>
      </c>
      <c r="C38" s="63">
        <v>3</v>
      </c>
      <c r="D38" s="78" t="s">
        <v>5</v>
      </c>
      <c r="E38" s="37" t="s">
        <v>271</v>
      </c>
      <c r="F38" s="12" t="s">
        <v>107</v>
      </c>
      <c r="G38" s="13" t="s">
        <v>239</v>
      </c>
      <c r="H38" s="38" t="s">
        <v>11</v>
      </c>
      <c r="I38" s="12" t="s">
        <v>25</v>
      </c>
      <c r="J38" s="78" t="s">
        <v>45</v>
      </c>
      <c r="K38" s="70" t="s">
        <v>256</v>
      </c>
      <c r="L38" s="16" t="s">
        <v>367</v>
      </c>
      <c r="N38" s="78" t="s">
        <v>255</v>
      </c>
      <c r="O38" s="79">
        <v>44168</v>
      </c>
      <c r="P38" s="79">
        <v>44119</v>
      </c>
      <c r="Q38" s="79" t="s">
        <v>7</v>
      </c>
      <c r="R38" s="87"/>
    </row>
    <row r="39" spans="1:18" ht="15">
      <c r="A39" s="53" t="str">
        <f t="shared" si="0"/>
        <v>01.04.BP.01.01.26</v>
      </c>
      <c r="B39" s="38">
        <v>1</v>
      </c>
      <c r="C39" s="63">
        <v>3</v>
      </c>
      <c r="D39" s="78" t="s">
        <v>5</v>
      </c>
      <c r="E39" s="37" t="s">
        <v>295</v>
      </c>
      <c r="F39" s="12" t="s">
        <v>107</v>
      </c>
      <c r="G39" s="13" t="s">
        <v>239</v>
      </c>
      <c r="H39" s="38" t="s">
        <v>11</v>
      </c>
      <c r="I39" s="12" t="s">
        <v>25</v>
      </c>
      <c r="J39" s="78" t="s">
        <v>45</v>
      </c>
      <c r="K39" s="70" t="s">
        <v>234</v>
      </c>
      <c r="N39" s="78" t="s">
        <v>7</v>
      </c>
      <c r="O39" s="79">
        <v>44174</v>
      </c>
      <c r="P39" s="79" t="s">
        <v>235</v>
      </c>
      <c r="Q39" s="79" t="s">
        <v>7</v>
      </c>
      <c r="R39" s="87"/>
    </row>
    <row r="40" spans="1:18" ht="15">
      <c r="A40" s="53" t="str">
        <f t="shared" si="0"/>
        <v>01.04.BP.01.01.27</v>
      </c>
      <c r="B40" s="38">
        <v>1</v>
      </c>
      <c r="C40" s="63">
        <v>25</v>
      </c>
      <c r="D40" s="78" t="s">
        <v>5</v>
      </c>
      <c r="E40" s="37" t="s">
        <v>272</v>
      </c>
      <c r="F40" s="12" t="s">
        <v>107</v>
      </c>
      <c r="G40" s="13" t="s">
        <v>239</v>
      </c>
      <c r="H40" s="38" t="s">
        <v>11</v>
      </c>
      <c r="I40" s="12" t="s">
        <v>25</v>
      </c>
      <c r="J40" s="240" t="s">
        <v>45</v>
      </c>
      <c r="K40" s="70" t="s">
        <v>233</v>
      </c>
      <c r="N40" s="78" t="s">
        <v>7</v>
      </c>
      <c r="O40" s="79">
        <v>44255</v>
      </c>
      <c r="P40" s="79" t="s">
        <v>235</v>
      </c>
      <c r="Q40" s="79" t="s">
        <v>7</v>
      </c>
      <c r="R40" s="87"/>
    </row>
    <row r="41" spans="1:18" ht="15">
      <c r="A41" s="53" t="str">
        <f t="shared" si="0"/>
        <v>01.05.BP.01.01.01</v>
      </c>
      <c r="B41" s="38">
        <v>0</v>
      </c>
      <c r="C41" s="63">
        <v>5</v>
      </c>
      <c r="D41" s="78" t="s">
        <v>5</v>
      </c>
      <c r="E41" s="37" t="s">
        <v>11</v>
      </c>
      <c r="F41" s="12" t="s">
        <v>107</v>
      </c>
      <c r="G41" s="13" t="s">
        <v>246</v>
      </c>
      <c r="H41" s="38" t="s">
        <v>11</v>
      </c>
      <c r="I41" s="12" t="s">
        <v>118</v>
      </c>
      <c r="J41" s="78" t="s">
        <v>45</v>
      </c>
      <c r="K41" s="70" t="s">
        <v>298</v>
      </c>
      <c r="L41" s="70" t="s">
        <v>297</v>
      </c>
      <c r="N41" s="79"/>
      <c r="O41" s="79">
        <v>44098</v>
      </c>
      <c r="P41" s="79" t="s">
        <v>156</v>
      </c>
      <c r="Q41" s="79"/>
      <c r="R41" s="87"/>
    </row>
    <row r="42" spans="1:18" ht="15">
      <c r="A42" s="53" t="str">
        <f t="shared" si="0"/>
        <v>01.05.BP.01.01.20</v>
      </c>
      <c r="B42" s="38">
        <v>0</v>
      </c>
      <c r="C42" s="63">
        <v>20</v>
      </c>
      <c r="D42" s="78" t="s">
        <v>5</v>
      </c>
      <c r="E42" s="37" t="s">
        <v>264</v>
      </c>
      <c r="F42" s="12" t="s">
        <v>107</v>
      </c>
      <c r="G42" s="13" t="s">
        <v>246</v>
      </c>
      <c r="H42" s="38" t="s">
        <v>11</v>
      </c>
      <c r="I42" s="12" t="s">
        <v>118</v>
      </c>
      <c r="J42" s="78" t="s">
        <v>45</v>
      </c>
      <c r="K42" s="70" t="s">
        <v>325</v>
      </c>
      <c r="N42" s="79" t="s">
        <v>116</v>
      </c>
      <c r="O42" s="79">
        <v>44099</v>
      </c>
      <c r="P42" s="79" t="s">
        <v>235</v>
      </c>
      <c r="Q42" s="79" t="s">
        <v>7</v>
      </c>
      <c r="R42" s="87"/>
    </row>
    <row r="43" spans="1:18" ht="15">
      <c r="A43" s="53" t="str">
        <f t="shared" si="0"/>
        <v>01.05.BP.01.01.21</v>
      </c>
      <c r="B43" s="38">
        <v>1</v>
      </c>
      <c r="C43" s="63">
        <v>23</v>
      </c>
      <c r="D43" s="78" t="s">
        <v>5</v>
      </c>
      <c r="E43" s="37" t="s">
        <v>269</v>
      </c>
      <c r="F43" s="12" t="s">
        <v>107</v>
      </c>
      <c r="G43" s="13" t="s">
        <v>246</v>
      </c>
      <c r="H43" s="38" t="s">
        <v>11</v>
      </c>
      <c r="I43" s="12" t="s">
        <v>118</v>
      </c>
      <c r="J43" s="78" t="s">
        <v>45</v>
      </c>
      <c r="K43" s="70" t="s">
        <v>323</v>
      </c>
      <c r="N43" s="79" t="s">
        <v>116</v>
      </c>
      <c r="O43" s="79">
        <v>44104</v>
      </c>
      <c r="P43" s="79" t="s">
        <v>235</v>
      </c>
      <c r="Q43" s="79" t="s">
        <v>7</v>
      </c>
      <c r="R43" s="87"/>
    </row>
    <row r="44" spans="1:18" ht="15">
      <c r="A44" s="53" t="str">
        <f t="shared" si="0"/>
        <v>01.05.BP.01.01.22</v>
      </c>
      <c r="B44" s="38">
        <v>1</v>
      </c>
      <c r="C44" s="63">
        <v>1</v>
      </c>
      <c r="D44" s="78" t="s">
        <v>5</v>
      </c>
      <c r="E44" s="63">
        <v>22</v>
      </c>
      <c r="F44" s="12" t="s">
        <v>107</v>
      </c>
      <c r="G44" s="13" t="s">
        <v>246</v>
      </c>
      <c r="H44" s="38" t="s">
        <v>11</v>
      </c>
      <c r="I44" s="12" t="s">
        <v>118</v>
      </c>
      <c r="J44" s="78" t="s">
        <v>45</v>
      </c>
      <c r="K44" s="70" t="s">
        <v>332</v>
      </c>
      <c r="L44" s="57"/>
      <c r="M44" s="15"/>
      <c r="N44" s="78"/>
      <c r="O44" s="79">
        <v>44118</v>
      </c>
      <c r="P44" s="79">
        <v>44125</v>
      </c>
      <c r="Q44" s="79"/>
      <c r="R44" s="87"/>
    </row>
    <row r="45" spans="1:18" ht="15">
      <c r="A45" s="53" t="str">
        <f t="shared" si="0"/>
        <v>01.05.BP.01.01.23</v>
      </c>
      <c r="B45" s="38">
        <v>1</v>
      </c>
      <c r="C45" s="63">
        <v>9</v>
      </c>
      <c r="D45" s="78" t="s">
        <v>5</v>
      </c>
      <c r="E45" s="63">
        <v>23</v>
      </c>
      <c r="F45" s="12" t="s">
        <v>107</v>
      </c>
      <c r="G45" s="13" t="s">
        <v>246</v>
      </c>
      <c r="H45" s="38" t="s">
        <v>11</v>
      </c>
      <c r="I45" s="12" t="s">
        <v>118</v>
      </c>
      <c r="J45" s="78" t="s">
        <v>45</v>
      </c>
      <c r="K45" s="70" t="s">
        <v>347</v>
      </c>
      <c r="N45" s="78" t="s">
        <v>249</v>
      </c>
      <c r="O45" s="79">
        <v>44144</v>
      </c>
      <c r="P45" s="79">
        <v>44125</v>
      </c>
      <c r="Q45" s="79" t="s">
        <v>7</v>
      </c>
      <c r="R45" s="87"/>
    </row>
    <row r="46" spans="1:18" ht="15">
      <c r="A46" s="53" t="str">
        <f t="shared" si="0"/>
        <v>01.05.BP.01.01.24</v>
      </c>
      <c r="B46" s="38">
        <v>1</v>
      </c>
      <c r="C46" s="63">
        <v>2</v>
      </c>
      <c r="D46" s="78" t="s">
        <v>5</v>
      </c>
      <c r="E46" s="63">
        <v>24</v>
      </c>
      <c r="F46" s="12" t="s">
        <v>107</v>
      </c>
      <c r="G46" s="13" t="s">
        <v>246</v>
      </c>
      <c r="H46" s="38" t="s">
        <v>11</v>
      </c>
      <c r="I46" s="12" t="s">
        <v>118</v>
      </c>
      <c r="J46" s="78" t="s">
        <v>45</v>
      </c>
      <c r="K46" s="70" t="s">
        <v>256</v>
      </c>
      <c r="N46" s="78" t="s">
        <v>255</v>
      </c>
      <c r="O46" s="79">
        <v>44146</v>
      </c>
      <c r="P46" s="79">
        <v>44125</v>
      </c>
      <c r="Q46" s="79" t="s">
        <v>7</v>
      </c>
      <c r="R46" s="87"/>
    </row>
    <row r="47" spans="1:18" ht="15">
      <c r="A47" s="53" t="str">
        <f t="shared" si="0"/>
        <v>01.05.BP.01.01.25</v>
      </c>
      <c r="B47" s="38">
        <v>1</v>
      </c>
      <c r="C47" s="63">
        <v>1</v>
      </c>
      <c r="D47" s="78" t="s">
        <v>5</v>
      </c>
      <c r="E47" s="63">
        <v>25</v>
      </c>
      <c r="F47" s="12" t="s">
        <v>107</v>
      </c>
      <c r="G47" s="13" t="s">
        <v>246</v>
      </c>
      <c r="H47" s="38" t="s">
        <v>11</v>
      </c>
      <c r="I47" s="12" t="s">
        <v>118</v>
      </c>
      <c r="J47" s="78" t="s">
        <v>45</v>
      </c>
      <c r="K47" s="70" t="s">
        <v>330</v>
      </c>
      <c r="L47" s="57" t="s">
        <v>265</v>
      </c>
      <c r="M47" s="15" t="s">
        <v>283</v>
      </c>
      <c r="N47" s="78" t="s">
        <v>116</v>
      </c>
      <c r="O47" s="79">
        <v>44150</v>
      </c>
      <c r="P47" s="79">
        <v>44125</v>
      </c>
      <c r="Q47" s="79" t="s">
        <v>7</v>
      </c>
      <c r="R47" s="87"/>
    </row>
    <row r="48" spans="1:18" ht="15">
      <c r="A48" s="53" t="str">
        <f t="shared" si="0"/>
        <v>01.05.BP.01.01.26</v>
      </c>
      <c r="B48" s="38">
        <v>1</v>
      </c>
      <c r="C48" s="63">
        <v>10</v>
      </c>
      <c r="D48" s="78" t="s">
        <v>5</v>
      </c>
      <c r="E48" s="63">
        <v>26</v>
      </c>
      <c r="F48" s="12" t="s">
        <v>107</v>
      </c>
      <c r="G48" s="13" t="s">
        <v>246</v>
      </c>
      <c r="H48" s="38" t="s">
        <v>11</v>
      </c>
      <c r="I48" s="12" t="s">
        <v>118</v>
      </c>
      <c r="J48" s="78" t="s">
        <v>45</v>
      </c>
      <c r="K48" s="70" t="s">
        <v>331</v>
      </c>
      <c r="L48" s="57"/>
      <c r="M48" s="15"/>
      <c r="N48" s="78"/>
      <c r="O48" s="79">
        <v>44154</v>
      </c>
      <c r="P48" s="79">
        <v>44125</v>
      </c>
      <c r="Q48" s="79"/>
      <c r="R48" s="87"/>
    </row>
    <row r="49" spans="1:18" ht="15">
      <c r="A49" s="53" t="str">
        <f>G49&amp;".01."&amp;E49</f>
        <v>01.05.BP.01.01.27</v>
      </c>
      <c r="B49" s="38">
        <v>1</v>
      </c>
      <c r="C49" s="63">
        <v>3</v>
      </c>
      <c r="D49" s="78" t="s">
        <v>5</v>
      </c>
      <c r="E49" s="63">
        <v>27</v>
      </c>
      <c r="F49" s="12" t="s">
        <v>107</v>
      </c>
      <c r="G49" s="13" t="s">
        <v>246</v>
      </c>
      <c r="H49" s="38" t="s">
        <v>11</v>
      </c>
      <c r="I49" s="12" t="s">
        <v>118</v>
      </c>
      <c r="J49" s="206" t="s">
        <v>45</v>
      </c>
      <c r="K49" s="70" t="s">
        <v>234</v>
      </c>
      <c r="N49" s="78" t="s">
        <v>7</v>
      </c>
      <c r="O49" s="79">
        <v>44200</v>
      </c>
      <c r="P49" s="79" t="s">
        <v>235</v>
      </c>
      <c r="Q49" s="79" t="s">
        <v>7</v>
      </c>
      <c r="R49" s="87"/>
    </row>
    <row r="50" spans="1:18" ht="15">
      <c r="A50" s="53" t="str">
        <f t="shared" si="0"/>
        <v>01.05.BP.01.01.28</v>
      </c>
      <c r="B50" s="38">
        <v>1</v>
      </c>
      <c r="C50" s="63">
        <v>3</v>
      </c>
      <c r="D50" s="78" t="s">
        <v>5</v>
      </c>
      <c r="E50" s="63">
        <v>28</v>
      </c>
      <c r="F50" s="12" t="s">
        <v>107</v>
      </c>
      <c r="G50" s="13" t="s">
        <v>246</v>
      </c>
      <c r="H50" s="38" t="s">
        <v>11</v>
      </c>
      <c r="I50" s="12" t="s">
        <v>118</v>
      </c>
      <c r="J50" s="227" t="s">
        <v>45</v>
      </c>
      <c r="K50" s="70" t="s">
        <v>233</v>
      </c>
      <c r="N50" s="78" t="s">
        <v>7</v>
      </c>
      <c r="O50" s="79">
        <v>44209</v>
      </c>
      <c r="P50" s="79" t="s">
        <v>235</v>
      </c>
      <c r="Q50" s="79" t="s">
        <v>7</v>
      </c>
      <c r="R50" s="87"/>
    </row>
    <row r="51" spans="1:18" ht="15">
      <c r="A51" s="53" t="str">
        <f t="shared" si="0"/>
        <v>01.06.BP.01.01.01</v>
      </c>
      <c r="B51" s="37">
        <v>0</v>
      </c>
      <c r="C51" s="63">
        <v>0</v>
      </c>
      <c r="D51" s="78" t="s">
        <v>5</v>
      </c>
      <c r="E51" s="37" t="s">
        <v>11</v>
      </c>
      <c r="F51" s="12" t="s">
        <v>107</v>
      </c>
      <c r="G51" s="13" t="s">
        <v>225</v>
      </c>
      <c r="H51" s="82" t="s">
        <v>11</v>
      </c>
      <c r="I51" s="12" t="s">
        <v>26</v>
      </c>
      <c r="J51" s="78" t="s">
        <v>45</v>
      </c>
      <c r="K51" s="70" t="s">
        <v>248</v>
      </c>
      <c r="L51" s="15" t="s">
        <v>224</v>
      </c>
      <c r="N51" s="78" t="s">
        <v>161</v>
      </c>
      <c r="O51" s="79">
        <v>44080</v>
      </c>
      <c r="P51" s="79" t="s">
        <v>162</v>
      </c>
      <c r="Q51" s="79" t="s">
        <v>123</v>
      </c>
      <c r="R51" s="87"/>
    </row>
    <row r="52" spans="1:18" ht="15">
      <c r="A52" s="53" t="str">
        <f t="shared" si="0"/>
        <v>01.06.BP.01.01.20</v>
      </c>
      <c r="B52" s="38">
        <v>0</v>
      </c>
      <c r="C52" s="63">
        <v>35</v>
      </c>
      <c r="D52" s="78" t="s">
        <v>5</v>
      </c>
      <c r="E52" s="37" t="s">
        <v>264</v>
      </c>
      <c r="F52" s="12" t="s">
        <v>107</v>
      </c>
      <c r="G52" s="13" t="s">
        <v>225</v>
      </c>
      <c r="H52" s="38" t="s">
        <v>11</v>
      </c>
      <c r="I52" s="12" t="s">
        <v>26</v>
      </c>
      <c r="J52" s="78" t="s">
        <v>45</v>
      </c>
      <c r="K52" s="70" t="s">
        <v>325</v>
      </c>
      <c r="N52" s="78" t="s">
        <v>249</v>
      </c>
      <c r="O52" s="79">
        <v>44081</v>
      </c>
      <c r="P52" s="79">
        <v>44081</v>
      </c>
      <c r="Q52" s="39" t="s">
        <v>7</v>
      </c>
      <c r="R52" s="87"/>
    </row>
    <row r="53" spans="1:18" ht="15">
      <c r="A53" s="53" t="str">
        <f t="shared" si="0"/>
        <v>01.06.BP.01.01.21</v>
      </c>
      <c r="B53" s="38">
        <v>1</v>
      </c>
      <c r="C53" s="63">
        <v>5</v>
      </c>
      <c r="D53" s="78" t="s">
        <v>5</v>
      </c>
      <c r="E53" s="37" t="s">
        <v>269</v>
      </c>
      <c r="F53" s="12" t="s">
        <v>107</v>
      </c>
      <c r="G53" s="13" t="s">
        <v>225</v>
      </c>
      <c r="H53" s="38" t="s">
        <v>11</v>
      </c>
      <c r="I53" s="12" t="s">
        <v>26</v>
      </c>
      <c r="J53" s="78" t="s">
        <v>45</v>
      </c>
      <c r="K53" s="70" t="s">
        <v>323</v>
      </c>
      <c r="N53" s="78"/>
      <c r="O53" s="79">
        <v>44089</v>
      </c>
      <c r="P53" s="79"/>
      <c r="Q53" s="39"/>
      <c r="R53" s="87"/>
    </row>
    <row r="54" spans="1:18" ht="15">
      <c r="A54" s="53" t="str">
        <f t="shared" si="0"/>
        <v>01.06.BP.01.01.22</v>
      </c>
      <c r="B54" s="38">
        <v>1</v>
      </c>
      <c r="C54" s="63">
        <v>24</v>
      </c>
      <c r="D54" s="78" t="s">
        <v>5</v>
      </c>
      <c r="E54" s="37" t="s">
        <v>293</v>
      </c>
      <c r="F54" s="12" t="s">
        <v>107</v>
      </c>
      <c r="G54" s="13" t="s">
        <v>225</v>
      </c>
      <c r="H54" s="38" t="s">
        <v>11</v>
      </c>
      <c r="I54" s="12" t="s">
        <v>26</v>
      </c>
      <c r="J54" s="78" t="s">
        <v>45</v>
      </c>
      <c r="K54" s="70" t="s">
        <v>347</v>
      </c>
      <c r="N54" s="78" t="s">
        <v>249</v>
      </c>
      <c r="O54" s="79">
        <v>44104</v>
      </c>
      <c r="P54" s="79" t="s">
        <v>235</v>
      </c>
      <c r="Q54" s="39" t="s">
        <v>7</v>
      </c>
      <c r="R54" s="87"/>
    </row>
    <row r="55" spans="1:18" ht="15">
      <c r="A55" s="53" t="str">
        <f t="shared" si="0"/>
        <v>01.06.BP.01.01.23</v>
      </c>
      <c r="B55" s="38">
        <v>1</v>
      </c>
      <c r="C55" s="63">
        <v>1</v>
      </c>
      <c r="D55" s="78" t="s">
        <v>5</v>
      </c>
      <c r="E55" s="37" t="s">
        <v>270</v>
      </c>
      <c r="F55" s="12" t="s">
        <v>107</v>
      </c>
      <c r="G55" s="13" t="s">
        <v>225</v>
      </c>
      <c r="H55" s="38" t="s">
        <v>11</v>
      </c>
      <c r="I55" s="12" t="s">
        <v>26</v>
      </c>
      <c r="J55" s="78" t="s">
        <v>45</v>
      </c>
      <c r="K55" s="70" t="s">
        <v>332</v>
      </c>
      <c r="N55" s="11"/>
      <c r="O55" s="79">
        <v>44118</v>
      </c>
      <c r="P55" s="79">
        <v>44118</v>
      </c>
      <c r="Q55" s="39"/>
      <c r="R55" s="87"/>
    </row>
    <row r="56" spans="1:18" ht="15">
      <c r="A56" s="53" t="str">
        <f t="shared" si="0"/>
        <v>01.06.BP.01.01.24</v>
      </c>
      <c r="B56" s="38">
        <v>1</v>
      </c>
      <c r="C56" s="63">
        <v>2</v>
      </c>
      <c r="D56" s="78" t="s">
        <v>5</v>
      </c>
      <c r="E56" s="37" t="s">
        <v>294</v>
      </c>
      <c r="F56" s="12" t="s">
        <v>107</v>
      </c>
      <c r="G56" s="13" t="s">
        <v>225</v>
      </c>
      <c r="H56" s="38" t="s">
        <v>11</v>
      </c>
      <c r="I56" s="12" t="s">
        <v>26</v>
      </c>
      <c r="J56" s="78" t="s">
        <v>45</v>
      </c>
      <c r="K56" s="70" t="s">
        <v>330</v>
      </c>
      <c r="N56" s="11" t="s">
        <v>7</v>
      </c>
      <c r="O56" s="79">
        <v>44138</v>
      </c>
      <c r="P56" s="79">
        <v>44118</v>
      </c>
      <c r="Q56" s="39" t="s">
        <v>7</v>
      </c>
      <c r="R56" s="87"/>
    </row>
    <row r="57" spans="1:18" ht="15">
      <c r="A57" s="53" t="str">
        <f t="shared" si="0"/>
        <v>01.06.BP.01.01.25</v>
      </c>
      <c r="B57" s="38">
        <v>1</v>
      </c>
      <c r="C57" s="63">
        <v>5</v>
      </c>
      <c r="D57" s="78" t="s">
        <v>5</v>
      </c>
      <c r="E57" s="37" t="s">
        <v>271</v>
      </c>
      <c r="F57" s="12" t="s">
        <v>107</v>
      </c>
      <c r="G57" s="13" t="s">
        <v>225</v>
      </c>
      <c r="H57" s="38" t="s">
        <v>11</v>
      </c>
      <c r="I57" s="12" t="s">
        <v>26</v>
      </c>
      <c r="J57" s="78" t="s">
        <v>45</v>
      </c>
      <c r="K57" s="70" t="s">
        <v>256</v>
      </c>
      <c r="N57" s="78" t="s">
        <v>255</v>
      </c>
      <c r="O57" s="79">
        <v>44143</v>
      </c>
      <c r="P57" s="79">
        <v>44118</v>
      </c>
      <c r="Q57" s="39">
        <v>44122</v>
      </c>
      <c r="R57" s="87"/>
    </row>
    <row r="58" spans="1:18" ht="15">
      <c r="A58" s="53" t="str">
        <f t="shared" si="0"/>
        <v>01.06.BP.01.01.26</v>
      </c>
      <c r="B58" s="38">
        <v>1</v>
      </c>
      <c r="C58" s="63">
        <v>1</v>
      </c>
      <c r="D58" s="78" t="s">
        <v>5</v>
      </c>
      <c r="E58" s="37" t="s">
        <v>295</v>
      </c>
      <c r="F58" s="12" t="s">
        <v>107</v>
      </c>
      <c r="G58" s="13" t="s">
        <v>225</v>
      </c>
      <c r="H58" s="38" t="s">
        <v>11</v>
      </c>
      <c r="I58" s="12" t="s">
        <v>26</v>
      </c>
      <c r="J58" s="78" t="s">
        <v>45</v>
      </c>
      <c r="K58" s="70" t="s">
        <v>331</v>
      </c>
      <c r="N58" s="11"/>
      <c r="O58" s="79">
        <v>44143</v>
      </c>
      <c r="P58" s="79">
        <v>44118</v>
      </c>
      <c r="Q58" s="78"/>
      <c r="R58" s="87"/>
    </row>
    <row r="59" spans="1:18" ht="15">
      <c r="A59" s="53" t="str">
        <f t="shared" si="0"/>
        <v>01.06.BP.01.01.27</v>
      </c>
      <c r="B59" s="38">
        <v>1</v>
      </c>
      <c r="C59" s="63">
        <v>3</v>
      </c>
      <c r="D59" s="78" t="s">
        <v>5</v>
      </c>
      <c r="E59" s="37" t="s">
        <v>272</v>
      </c>
      <c r="F59" s="12" t="s">
        <v>107</v>
      </c>
      <c r="G59" s="13" t="s">
        <v>225</v>
      </c>
      <c r="H59" s="38" t="s">
        <v>11</v>
      </c>
      <c r="I59" s="12" t="s">
        <v>26</v>
      </c>
      <c r="J59" s="171" t="s">
        <v>45</v>
      </c>
      <c r="K59" s="70" t="s">
        <v>234</v>
      </c>
      <c r="N59" s="11" t="s">
        <v>7</v>
      </c>
      <c r="O59" s="79">
        <v>44195</v>
      </c>
      <c r="P59" s="79" t="s">
        <v>235</v>
      </c>
      <c r="Q59" s="39" t="s">
        <v>7</v>
      </c>
      <c r="R59" s="87"/>
    </row>
    <row r="60" spans="1:18" ht="15">
      <c r="A60" s="53" t="str">
        <f>G60&amp;".01."&amp;E60</f>
        <v>01.06.BP.01.01.28</v>
      </c>
      <c r="B60" s="38">
        <v>1</v>
      </c>
      <c r="C60" s="63">
        <v>5</v>
      </c>
      <c r="D60" s="78" t="s">
        <v>5</v>
      </c>
      <c r="E60" s="37" t="s">
        <v>333</v>
      </c>
      <c r="F60" s="12" t="s">
        <v>107</v>
      </c>
      <c r="G60" s="13" t="s">
        <v>225</v>
      </c>
      <c r="H60" s="38" t="s">
        <v>11</v>
      </c>
      <c r="I60" s="12" t="s">
        <v>26</v>
      </c>
      <c r="J60" s="227" t="s">
        <v>45</v>
      </c>
      <c r="K60" s="70" t="s">
        <v>233</v>
      </c>
      <c r="N60" s="11" t="s">
        <v>7</v>
      </c>
      <c r="O60" s="79">
        <v>44209</v>
      </c>
      <c r="P60" s="79" t="s">
        <v>235</v>
      </c>
      <c r="Q60" s="39" t="s">
        <v>7</v>
      </c>
      <c r="R60" s="87"/>
    </row>
    <row r="61" spans="1:18" ht="25.5">
      <c r="A61" s="53" t="str">
        <f t="shared" si="0"/>
        <v>01.06.INT.01.01.01</v>
      </c>
      <c r="B61" s="37" t="s">
        <v>163</v>
      </c>
      <c r="C61" s="63">
        <v>0</v>
      </c>
      <c r="D61" s="11" t="s">
        <v>10</v>
      </c>
      <c r="E61" s="37" t="s">
        <v>11</v>
      </c>
      <c r="F61" s="12" t="s">
        <v>107</v>
      </c>
      <c r="G61" s="13" t="s">
        <v>154</v>
      </c>
      <c r="H61" s="38" t="s">
        <v>11</v>
      </c>
      <c r="I61" s="12" t="s">
        <v>26</v>
      </c>
      <c r="J61" s="11" t="s">
        <v>45</v>
      </c>
      <c r="K61" s="70" t="s">
        <v>94</v>
      </c>
      <c r="L61" s="14"/>
      <c r="M61" s="57"/>
      <c r="N61" s="11" t="s">
        <v>7</v>
      </c>
      <c r="O61" s="79">
        <v>44105</v>
      </c>
      <c r="P61" s="39" t="s">
        <v>5</v>
      </c>
      <c r="Q61" s="39" t="s">
        <v>7</v>
      </c>
      <c r="R61" s="87"/>
    </row>
    <row r="62" spans="1:18" ht="15">
      <c r="A62" s="53" t="str">
        <f t="shared" si="0"/>
        <v>01.06.INT.01.01.02</v>
      </c>
      <c r="B62" s="38">
        <v>0</v>
      </c>
      <c r="C62" s="63">
        <v>0</v>
      </c>
      <c r="D62" s="78" t="s">
        <v>89</v>
      </c>
      <c r="E62" s="37" t="s">
        <v>12</v>
      </c>
      <c r="F62" s="12" t="s">
        <v>107</v>
      </c>
      <c r="G62" s="13" t="s">
        <v>154</v>
      </c>
      <c r="H62" s="38" t="s">
        <v>11</v>
      </c>
      <c r="I62" s="12" t="s">
        <v>26</v>
      </c>
      <c r="J62" s="11" t="s">
        <v>45</v>
      </c>
      <c r="K62" s="70" t="s">
        <v>96</v>
      </c>
      <c r="L62" s="14"/>
      <c r="M62" s="57"/>
      <c r="N62" s="11" t="s">
        <v>7</v>
      </c>
      <c r="O62" s="79">
        <v>44105</v>
      </c>
      <c r="P62" s="39" t="s">
        <v>5</v>
      </c>
      <c r="Q62" s="39" t="s">
        <v>7</v>
      </c>
      <c r="R62" s="87"/>
    </row>
    <row r="63" spans="1:18" ht="15">
      <c r="A63" s="53" t="str">
        <f t="shared" si="0"/>
        <v>01.07.BP.01.01.20</v>
      </c>
      <c r="B63" s="38">
        <v>0</v>
      </c>
      <c r="C63" s="63">
        <v>55</v>
      </c>
      <c r="D63" s="78" t="s">
        <v>5</v>
      </c>
      <c r="E63" s="37" t="s">
        <v>264</v>
      </c>
      <c r="F63" s="12" t="s">
        <v>107</v>
      </c>
      <c r="G63" s="13" t="s">
        <v>236</v>
      </c>
      <c r="H63" s="38" t="s">
        <v>11</v>
      </c>
      <c r="I63" s="12" t="s">
        <v>130</v>
      </c>
      <c r="J63" s="103" t="s">
        <v>45</v>
      </c>
      <c r="K63" s="70" t="s">
        <v>325</v>
      </c>
      <c r="N63" s="79" t="s">
        <v>116</v>
      </c>
      <c r="O63" s="79">
        <v>44175</v>
      </c>
      <c r="P63" s="79" t="s">
        <v>235</v>
      </c>
      <c r="Q63" s="79" t="s">
        <v>123</v>
      </c>
      <c r="R63" s="87">
        <v>0.5</v>
      </c>
    </row>
    <row r="64" spans="1:18" ht="15">
      <c r="A64" s="53" t="str">
        <f t="shared" si="0"/>
        <v>01.07.BP.01.01.21</v>
      </c>
      <c r="B64" s="38">
        <v>1</v>
      </c>
      <c r="C64" s="63">
        <v>18</v>
      </c>
      <c r="D64" s="78" t="s">
        <v>5</v>
      </c>
      <c r="E64" s="37" t="s">
        <v>269</v>
      </c>
      <c r="F64" s="12" t="s">
        <v>107</v>
      </c>
      <c r="G64" s="13" t="s">
        <v>236</v>
      </c>
      <c r="H64" s="38" t="s">
        <v>11</v>
      </c>
      <c r="I64" s="12" t="s">
        <v>130</v>
      </c>
      <c r="J64" s="103" t="s">
        <v>45</v>
      </c>
      <c r="K64" s="70" t="s">
        <v>323</v>
      </c>
      <c r="N64" s="79" t="s">
        <v>116</v>
      </c>
      <c r="O64" s="79">
        <v>44192</v>
      </c>
      <c r="P64" s="79" t="s">
        <v>235</v>
      </c>
      <c r="Q64" s="79" t="s">
        <v>123</v>
      </c>
      <c r="R64" s="87"/>
    </row>
    <row r="65" spans="1:18" ht="15">
      <c r="A65" s="53" t="str">
        <f>G65&amp;".01."&amp;E65</f>
        <v>01.07.BP.01.01.23</v>
      </c>
      <c r="B65" s="38">
        <v>1</v>
      </c>
      <c r="C65" s="63">
        <v>2</v>
      </c>
      <c r="D65" s="78" t="s">
        <v>5</v>
      </c>
      <c r="E65" s="37" t="s">
        <v>270</v>
      </c>
      <c r="F65" s="12" t="s">
        <v>107</v>
      </c>
      <c r="G65" s="13" t="s">
        <v>236</v>
      </c>
      <c r="H65" s="38" t="s">
        <v>11</v>
      </c>
      <c r="I65" s="12" t="s">
        <v>130</v>
      </c>
      <c r="J65" s="173" t="s">
        <v>45</v>
      </c>
      <c r="K65" s="70" t="s">
        <v>256</v>
      </c>
      <c r="N65" s="78" t="s">
        <v>255</v>
      </c>
      <c r="O65" s="174">
        <v>44196</v>
      </c>
      <c r="P65" s="79" t="s">
        <v>235</v>
      </c>
      <c r="Q65" s="79" t="s">
        <v>123</v>
      </c>
      <c r="R65" s="87"/>
    </row>
    <row r="66" spans="1:18" ht="15">
      <c r="A66" s="53" t="str">
        <f t="shared" si="0"/>
        <v>01.07.BP.01.01.22</v>
      </c>
      <c r="B66" s="38">
        <v>1</v>
      </c>
      <c r="C66" s="63">
        <v>5</v>
      </c>
      <c r="D66" s="78" t="s">
        <v>5</v>
      </c>
      <c r="E66" s="37" t="s">
        <v>293</v>
      </c>
      <c r="F66" s="12" t="s">
        <v>107</v>
      </c>
      <c r="G66" s="13" t="s">
        <v>236</v>
      </c>
      <c r="H66" s="38" t="s">
        <v>11</v>
      </c>
      <c r="I66" s="12" t="s">
        <v>130</v>
      </c>
      <c r="J66" s="240" t="s">
        <v>45</v>
      </c>
      <c r="K66" s="70" t="s">
        <v>347</v>
      </c>
      <c r="N66" s="79"/>
      <c r="O66" s="79">
        <v>44255</v>
      </c>
      <c r="P66" s="79"/>
      <c r="Q66" s="79"/>
      <c r="R66" s="87"/>
    </row>
    <row r="67" spans="1:18" ht="15">
      <c r="A67" s="53" t="str">
        <f t="shared" si="1" ref="A67:A130">G67&amp;".01."&amp;E67</f>
        <v>01.07.BP.01.01.24</v>
      </c>
      <c r="B67" s="38">
        <v>1</v>
      </c>
      <c r="C67" s="63">
        <v>1</v>
      </c>
      <c r="D67" s="78" t="s">
        <v>5</v>
      </c>
      <c r="E67" s="37" t="s">
        <v>294</v>
      </c>
      <c r="F67" s="12" t="s">
        <v>107</v>
      </c>
      <c r="G67" s="13" t="s">
        <v>236</v>
      </c>
      <c r="H67" s="38" t="s">
        <v>11</v>
      </c>
      <c r="I67" s="12" t="s">
        <v>130</v>
      </c>
      <c r="J67" s="240" t="s">
        <v>45</v>
      </c>
      <c r="K67" s="70" t="s">
        <v>330</v>
      </c>
      <c r="N67" s="78" t="s">
        <v>123</v>
      </c>
      <c r="O67" s="79">
        <v>44255</v>
      </c>
      <c r="P67" s="79" t="s">
        <v>235</v>
      </c>
      <c r="Q67" s="79" t="s">
        <v>123</v>
      </c>
      <c r="R67" s="87"/>
    </row>
    <row r="68" spans="1:18" ht="15">
      <c r="A68" s="53" t="str">
        <f t="shared" si="1"/>
        <v>01.07.BP.01.01.25</v>
      </c>
      <c r="B68" s="38">
        <v>1</v>
      </c>
      <c r="C68" s="63">
        <v>1</v>
      </c>
      <c r="D68" s="78" t="s">
        <v>5</v>
      </c>
      <c r="E68" s="37" t="s">
        <v>271</v>
      </c>
      <c r="F68" s="12" t="s">
        <v>107</v>
      </c>
      <c r="G68" s="13" t="s">
        <v>236</v>
      </c>
      <c r="H68" s="38" t="s">
        <v>11</v>
      </c>
      <c r="I68" s="12" t="s">
        <v>130</v>
      </c>
      <c r="J68" s="240" t="s">
        <v>45</v>
      </c>
      <c r="K68" s="70" t="s">
        <v>331</v>
      </c>
      <c r="N68" s="78"/>
      <c r="O68" s="79">
        <v>44255</v>
      </c>
      <c r="P68" s="79"/>
      <c r="Q68" s="79"/>
      <c r="R68" s="87"/>
    </row>
    <row r="69" spans="1:18" ht="15">
      <c r="A69" s="53" t="str">
        <f t="shared" si="1"/>
        <v>01.07.BP.01.01.26</v>
      </c>
      <c r="B69" s="38">
        <v>1</v>
      </c>
      <c r="C69" s="63">
        <v>1</v>
      </c>
      <c r="D69" s="78" t="s">
        <v>5</v>
      </c>
      <c r="E69" s="37" t="s">
        <v>295</v>
      </c>
      <c r="F69" s="12" t="s">
        <v>107</v>
      </c>
      <c r="G69" s="13" t="s">
        <v>236</v>
      </c>
      <c r="H69" s="38" t="s">
        <v>11</v>
      </c>
      <c r="I69" s="12" t="s">
        <v>130</v>
      </c>
      <c r="J69" s="240" t="s">
        <v>45</v>
      </c>
      <c r="K69" s="70" t="s">
        <v>332</v>
      </c>
      <c r="N69" s="78"/>
      <c r="O69" s="79">
        <v>44255</v>
      </c>
      <c r="P69" s="79"/>
      <c r="Q69" s="79"/>
      <c r="R69" s="87"/>
    </row>
    <row r="70" spans="1:18" ht="15">
      <c r="A70" s="53" t="str">
        <f t="shared" si="1"/>
        <v>01.07.BP.01.01.27</v>
      </c>
      <c r="B70" s="38">
        <v>1</v>
      </c>
      <c r="C70" s="63">
        <v>3</v>
      </c>
      <c r="D70" s="78" t="s">
        <v>5</v>
      </c>
      <c r="E70" s="37" t="s">
        <v>272</v>
      </c>
      <c r="F70" s="12" t="s">
        <v>107</v>
      </c>
      <c r="G70" s="13" t="s">
        <v>236</v>
      </c>
      <c r="H70" s="38" t="s">
        <v>11</v>
      </c>
      <c r="I70" s="12" t="s">
        <v>130</v>
      </c>
      <c r="J70" s="240" t="s">
        <v>45</v>
      </c>
      <c r="K70" s="70" t="s">
        <v>233</v>
      </c>
      <c r="N70" s="78" t="s">
        <v>123</v>
      </c>
      <c r="O70" s="79">
        <v>44255</v>
      </c>
      <c r="P70" s="79" t="s">
        <v>235</v>
      </c>
      <c r="Q70" s="79" t="s">
        <v>123</v>
      </c>
      <c r="R70" s="87"/>
    </row>
    <row r="71" spans="1:18" ht="15">
      <c r="A71" s="53" t="str">
        <f t="shared" si="1"/>
        <v>01.07.BP.01.01.28</v>
      </c>
      <c r="B71" s="38">
        <v>1</v>
      </c>
      <c r="C71" s="63">
        <v>3</v>
      </c>
      <c r="D71" s="78" t="s">
        <v>5</v>
      </c>
      <c r="E71" s="37" t="s">
        <v>333</v>
      </c>
      <c r="F71" s="12" t="s">
        <v>107</v>
      </c>
      <c r="G71" s="13" t="s">
        <v>236</v>
      </c>
      <c r="H71" s="38" t="s">
        <v>11</v>
      </c>
      <c r="I71" s="12" t="s">
        <v>130</v>
      </c>
      <c r="J71" s="78" t="s">
        <v>45</v>
      </c>
      <c r="K71" s="70" t="s">
        <v>234</v>
      </c>
      <c r="N71" s="78" t="s">
        <v>123</v>
      </c>
      <c r="O71" s="79">
        <v>44255</v>
      </c>
      <c r="P71" s="79" t="s">
        <v>235</v>
      </c>
      <c r="Q71" s="79" t="s">
        <v>123</v>
      </c>
      <c r="R71" s="87"/>
    </row>
    <row r="72" spans="1:18" ht="15">
      <c r="A72" s="53" t="str">
        <f t="shared" si="1"/>
        <v>01.09.BP.01.01.20</v>
      </c>
      <c r="B72" s="38">
        <v>0</v>
      </c>
      <c r="C72" s="63">
        <v>10</v>
      </c>
      <c r="D72" s="78" t="s">
        <v>5</v>
      </c>
      <c r="E72" s="37" t="s">
        <v>264</v>
      </c>
      <c r="F72" s="12" t="s">
        <v>107</v>
      </c>
      <c r="G72" s="13" t="s">
        <v>240</v>
      </c>
      <c r="H72" s="38" t="s">
        <v>11</v>
      </c>
      <c r="I72" s="12" t="s">
        <v>27</v>
      </c>
      <c r="J72" s="78" t="s">
        <v>45</v>
      </c>
      <c r="K72" s="70" t="s">
        <v>325</v>
      </c>
      <c r="L72" s="15"/>
      <c r="N72" s="78" t="s">
        <v>7</v>
      </c>
      <c r="O72" s="79">
        <v>44088</v>
      </c>
      <c r="P72" s="79" t="s">
        <v>235</v>
      </c>
      <c r="Q72" s="79" t="s">
        <v>7</v>
      </c>
      <c r="R72" s="87"/>
    </row>
    <row r="73" spans="1:18" ht="15">
      <c r="A73" s="53" t="str">
        <f t="shared" si="1"/>
        <v>01.09.BP.01.01.21</v>
      </c>
      <c r="B73" s="38">
        <v>0</v>
      </c>
      <c r="C73" s="63">
        <v>10</v>
      </c>
      <c r="D73" s="78" t="s">
        <v>5</v>
      </c>
      <c r="E73" s="37" t="s">
        <v>269</v>
      </c>
      <c r="F73" s="12" t="s">
        <v>107</v>
      </c>
      <c r="G73" s="13" t="s">
        <v>240</v>
      </c>
      <c r="H73" s="38" t="s">
        <v>11</v>
      </c>
      <c r="I73" s="12" t="s">
        <v>27</v>
      </c>
      <c r="J73" s="78" t="s">
        <v>45</v>
      </c>
      <c r="K73" s="70" t="s">
        <v>323</v>
      </c>
      <c r="L73" s="15"/>
      <c r="N73" s="78"/>
      <c r="O73" s="79">
        <v>44105</v>
      </c>
      <c r="P73" s="79"/>
      <c r="Q73" s="79"/>
      <c r="R73" s="87"/>
    </row>
    <row r="74" spans="1:18" ht="15">
      <c r="A74" s="53" t="str">
        <f t="shared" si="1"/>
        <v>01.09.BP.01.01.22</v>
      </c>
      <c r="B74" s="38">
        <v>1</v>
      </c>
      <c r="C74" s="63">
        <v>1</v>
      </c>
      <c r="D74" s="78" t="s">
        <v>5</v>
      </c>
      <c r="E74" s="37" t="s">
        <v>293</v>
      </c>
      <c r="F74" s="12" t="s">
        <v>107</v>
      </c>
      <c r="G74" s="13" t="s">
        <v>240</v>
      </c>
      <c r="H74" s="38" t="s">
        <v>11</v>
      </c>
      <c r="I74" s="12" t="s">
        <v>27</v>
      </c>
      <c r="J74" s="78" t="s">
        <v>45</v>
      </c>
      <c r="K74" s="70" t="s">
        <v>332</v>
      </c>
      <c r="L74" s="15"/>
      <c r="N74" s="78"/>
      <c r="O74" s="79">
        <v>44118</v>
      </c>
      <c r="P74" s="79">
        <v>44123</v>
      </c>
      <c r="Q74" s="79"/>
      <c r="R74" s="87"/>
    </row>
    <row r="75" spans="1:18" ht="15">
      <c r="A75" s="53" t="str">
        <f t="shared" si="1"/>
        <v>01.09.BP.01.01.23</v>
      </c>
      <c r="B75" s="38">
        <v>1</v>
      </c>
      <c r="C75" s="63">
        <v>5</v>
      </c>
      <c r="D75" s="78" t="s">
        <v>5</v>
      </c>
      <c r="E75" s="37" t="s">
        <v>270</v>
      </c>
      <c r="F75" s="12" t="s">
        <v>107</v>
      </c>
      <c r="G75" s="13" t="s">
        <v>240</v>
      </c>
      <c r="H75" s="38" t="s">
        <v>11</v>
      </c>
      <c r="I75" s="12" t="s">
        <v>27</v>
      </c>
      <c r="J75" s="78" t="s">
        <v>45</v>
      </c>
      <c r="K75" s="70" t="s">
        <v>347</v>
      </c>
      <c r="L75" s="15"/>
      <c r="N75" s="78" t="s">
        <v>7</v>
      </c>
      <c r="O75" s="79">
        <v>44132</v>
      </c>
      <c r="P75" s="79" t="s">
        <v>235</v>
      </c>
      <c r="Q75" s="79" t="s">
        <v>7</v>
      </c>
      <c r="R75" s="87"/>
    </row>
    <row r="76" spans="1:18" ht="15">
      <c r="A76" s="53" t="str">
        <f t="shared" si="1"/>
        <v>01.09.BP.01.01.24</v>
      </c>
      <c r="B76" s="38">
        <v>1</v>
      </c>
      <c r="C76" s="63">
        <v>5</v>
      </c>
      <c r="D76" s="78" t="s">
        <v>5</v>
      </c>
      <c r="E76" s="37" t="s">
        <v>294</v>
      </c>
      <c r="F76" s="12" t="s">
        <v>107</v>
      </c>
      <c r="G76" s="13" t="s">
        <v>240</v>
      </c>
      <c r="H76" s="38" t="s">
        <v>11</v>
      </c>
      <c r="I76" s="12" t="s">
        <v>27</v>
      </c>
      <c r="J76" s="78" t="s">
        <v>45</v>
      </c>
      <c r="K76" s="70" t="s">
        <v>256</v>
      </c>
      <c r="L76" s="15"/>
      <c r="N76" s="78" t="s">
        <v>7</v>
      </c>
      <c r="O76" s="79">
        <v>44136</v>
      </c>
      <c r="P76" s="79">
        <v>44123</v>
      </c>
      <c r="Q76" s="79" t="s">
        <v>7</v>
      </c>
      <c r="R76" s="87"/>
    </row>
    <row r="77" spans="1:18" ht="15">
      <c r="A77" s="53" t="str">
        <f t="shared" si="1"/>
        <v>01.09.BP.01.01.25</v>
      </c>
      <c r="B77" s="38">
        <v>1</v>
      </c>
      <c r="C77" s="63">
        <v>1</v>
      </c>
      <c r="D77" s="78" t="s">
        <v>5</v>
      </c>
      <c r="E77" s="37" t="s">
        <v>271</v>
      </c>
      <c r="F77" s="12" t="s">
        <v>107</v>
      </c>
      <c r="G77" s="13" t="s">
        <v>240</v>
      </c>
      <c r="H77" s="38" t="s">
        <v>11</v>
      </c>
      <c r="I77" s="12" t="s">
        <v>27</v>
      </c>
      <c r="J77" s="78" t="s">
        <v>45</v>
      </c>
      <c r="K77" s="70" t="s">
        <v>330</v>
      </c>
      <c r="L77" s="15" t="s">
        <v>260</v>
      </c>
      <c r="N77" s="78" t="s">
        <v>7</v>
      </c>
      <c r="O77" s="79">
        <v>44137</v>
      </c>
      <c r="P77" s="79">
        <v>44123</v>
      </c>
      <c r="Q77" s="79" t="s">
        <v>7</v>
      </c>
      <c r="R77" s="87"/>
    </row>
    <row r="78" spans="1:18" ht="15">
      <c r="A78" s="53" t="str">
        <f t="shared" si="1"/>
        <v>01.09.BP.01.01.26</v>
      </c>
      <c r="B78" s="38">
        <v>1</v>
      </c>
      <c r="C78" s="63">
        <v>1</v>
      </c>
      <c r="D78" s="78" t="s">
        <v>5</v>
      </c>
      <c r="E78" s="37" t="s">
        <v>295</v>
      </c>
      <c r="F78" s="12" t="s">
        <v>107</v>
      </c>
      <c r="G78" s="13" t="s">
        <v>240</v>
      </c>
      <c r="H78" s="38" t="s">
        <v>11</v>
      </c>
      <c r="I78" s="12" t="s">
        <v>27</v>
      </c>
      <c r="J78" s="78" t="s">
        <v>45</v>
      </c>
      <c r="K78" s="70" t="s">
        <v>331</v>
      </c>
      <c r="L78" s="15"/>
      <c r="N78" s="78"/>
      <c r="O78" s="79">
        <v>44143</v>
      </c>
      <c r="P78" s="79">
        <v>44123</v>
      </c>
      <c r="Q78" s="79"/>
      <c r="R78" s="87"/>
    </row>
    <row r="79" spans="1:18" ht="15">
      <c r="A79" s="53" t="str">
        <f t="shared" si="1"/>
        <v>01.09.BP.01.01.27</v>
      </c>
      <c r="B79" s="38">
        <v>1</v>
      </c>
      <c r="C79" s="63">
        <v>3</v>
      </c>
      <c r="D79" s="78" t="s">
        <v>5</v>
      </c>
      <c r="E79" s="37" t="s">
        <v>272</v>
      </c>
      <c r="F79" s="12" t="s">
        <v>107</v>
      </c>
      <c r="G79" s="13" t="s">
        <v>240</v>
      </c>
      <c r="H79" s="38" t="s">
        <v>11</v>
      </c>
      <c r="I79" s="12" t="s">
        <v>27</v>
      </c>
      <c r="J79" s="78" t="s">
        <v>45</v>
      </c>
      <c r="K79" s="70" t="s">
        <v>234</v>
      </c>
      <c r="N79" s="78" t="s">
        <v>7</v>
      </c>
      <c r="O79" s="79">
        <v>44173</v>
      </c>
      <c r="P79" s="79" t="s">
        <v>235</v>
      </c>
      <c r="Q79" s="79" t="s">
        <v>7</v>
      </c>
      <c r="R79" s="87"/>
    </row>
    <row r="80" spans="1:18" ht="15">
      <c r="A80" s="53" t="str">
        <f t="shared" si="1"/>
        <v>01.09.BP.01.01.28</v>
      </c>
      <c r="B80" s="38">
        <v>1</v>
      </c>
      <c r="C80" s="63">
        <v>25</v>
      </c>
      <c r="D80" s="78" t="s">
        <v>5</v>
      </c>
      <c r="E80" s="37" t="s">
        <v>333</v>
      </c>
      <c r="F80" s="12" t="s">
        <v>107</v>
      </c>
      <c r="G80" s="13" t="s">
        <v>240</v>
      </c>
      <c r="H80" s="38" t="s">
        <v>11</v>
      </c>
      <c r="I80" s="12" t="s">
        <v>27</v>
      </c>
      <c r="J80" s="240" t="s">
        <v>45</v>
      </c>
      <c r="K80" s="70" t="s">
        <v>233</v>
      </c>
      <c r="N80" s="78" t="s">
        <v>7</v>
      </c>
      <c r="O80" s="79">
        <v>44255</v>
      </c>
      <c r="P80" s="79" t="s">
        <v>235</v>
      </c>
      <c r="Q80" s="79" t="s">
        <v>7</v>
      </c>
      <c r="R80" s="87"/>
    </row>
    <row r="81" spans="1:18" ht="25.5">
      <c r="A81" s="53" t="str">
        <f t="shared" si="1"/>
        <v>01.11.BP.01.01.01</v>
      </c>
      <c r="B81" s="82" t="s">
        <v>163</v>
      </c>
      <c r="C81" s="83">
        <v>0</v>
      </c>
      <c r="D81" s="78" t="s">
        <v>5</v>
      </c>
      <c r="E81" s="37" t="s">
        <v>11</v>
      </c>
      <c r="F81" s="12" t="s">
        <v>107</v>
      </c>
      <c r="G81" s="13" t="s">
        <v>124</v>
      </c>
      <c r="H81" s="38" t="s">
        <v>11</v>
      </c>
      <c r="I81" s="12" t="s">
        <v>43</v>
      </c>
      <c r="J81" s="11" t="s">
        <v>45</v>
      </c>
      <c r="K81" s="70" t="s">
        <v>126</v>
      </c>
      <c r="L81" s="16" t="s">
        <v>196</v>
      </c>
      <c r="N81" s="78" t="s">
        <v>123</v>
      </c>
      <c r="O81" s="79">
        <v>44061</v>
      </c>
      <c r="P81" s="39" t="s">
        <v>5</v>
      </c>
      <c r="Q81" s="79" t="s">
        <v>123</v>
      </c>
      <c r="R81" s="87"/>
    </row>
    <row r="82" spans="1:18" ht="25.5">
      <c r="A82" s="53" t="str">
        <f t="shared" si="1"/>
        <v>01.11.BP.01.01.02</v>
      </c>
      <c r="B82" s="38">
        <v>0</v>
      </c>
      <c r="C82" s="63">
        <v>0</v>
      </c>
      <c r="D82" s="78" t="s">
        <v>5</v>
      </c>
      <c r="E82" s="37" t="s">
        <v>12</v>
      </c>
      <c r="F82" s="12" t="s">
        <v>107</v>
      </c>
      <c r="G82" s="13" t="s">
        <v>124</v>
      </c>
      <c r="H82" s="38" t="s">
        <v>11</v>
      </c>
      <c r="I82" s="12" t="s">
        <v>43</v>
      </c>
      <c r="J82" s="11" t="s">
        <v>45</v>
      </c>
      <c r="K82" s="70" t="s">
        <v>125</v>
      </c>
      <c r="L82" s="16" t="s">
        <v>196</v>
      </c>
      <c r="N82" s="78" t="s">
        <v>123</v>
      </c>
      <c r="O82" s="79">
        <v>44062</v>
      </c>
      <c r="P82" s="39" t="s">
        <v>5</v>
      </c>
      <c r="Q82" s="79" t="s">
        <v>123</v>
      </c>
      <c r="R82" s="87"/>
    </row>
    <row r="83" spans="1:18" ht="25.5">
      <c r="A83" s="53" t="str">
        <f t="shared" si="1"/>
        <v>01.11.BP.01.01.03</v>
      </c>
      <c r="B83" s="82" t="s">
        <v>163</v>
      </c>
      <c r="C83" s="83">
        <v>0</v>
      </c>
      <c r="D83" s="78" t="s">
        <v>5</v>
      </c>
      <c r="E83" s="37" t="s">
        <v>13</v>
      </c>
      <c r="F83" s="12" t="s">
        <v>107</v>
      </c>
      <c r="G83" s="13" t="s">
        <v>124</v>
      </c>
      <c r="H83" s="38" t="s">
        <v>11</v>
      </c>
      <c r="I83" s="12" t="s">
        <v>43</v>
      </c>
      <c r="J83" s="78" t="s">
        <v>45</v>
      </c>
      <c r="K83" s="70" t="s">
        <v>209</v>
      </c>
      <c r="L83" s="15" t="s">
        <v>219</v>
      </c>
      <c r="N83" s="78" t="s">
        <v>123</v>
      </c>
      <c r="O83" s="79">
        <v>44068</v>
      </c>
      <c r="P83" s="79" t="s">
        <v>162</v>
      </c>
      <c r="Q83" s="78" t="s">
        <v>123</v>
      </c>
      <c r="R83" s="87"/>
    </row>
    <row r="84" spans="1:18" ht="25.5">
      <c r="A84" s="53" t="str">
        <f t="shared" si="1"/>
        <v>01.11.BP.01.01.20</v>
      </c>
      <c r="B84" s="38">
        <v>0</v>
      </c>
      <c r="C84" s="63">
        <v>10</v>
      </c>
      <c r="D84" s="78" t="s">
        <v>5</v>
      </c>
      <c r="E84" s="37" t="s">
        <v>264</v>
      </c>
      <c r="F84" s="12" t="s">
        <v>107</v>
      </c>
      <c r="G84" s="13" t="s">
        <v>124</v>
      </c>
      <c r="H84" s="38" t="s">
        <v>11</v>
      </c>
      <c r="I84" s="12" t="s">
        <v>43</v>
      </c>
      <c r="J84" s="78" t="s">
        <v>45</v>
      </c>
      <c r="K84" s="70" t="s">
        <v>325</v>
      </c>
      <c r="N84" s="78" t="s">
        <v>249</v>
      </c>
      <c r="O84" s="79">
        <v>44069</v>
      </c>
      <c r="P84" s="79" t="s">
        <v>235</v>
      </c>
      <c r="Q84" s="79" t="s">
        <v>123</v>
      </c>
      <c r="R84" s="87"/>
    </row>
    <row r="85" spans="1:18" ht="25.5">
      <c r="A85" s="53" t="str">
        <f t="shared" si="1"/>
        <v>01.11.BP.01.01.21</v>
      </c>
      <c r="B85" s="38">
        <v>0</v>
      </c>
      <c r="C85" s="63">
        <v>10</v>
      </c>
      <c r="D85" s="78" t="s">
        <v>5</v>
      </c>
      <c r="E85" s="37" t="s">
        <v>269</v>
      </c>
      <c r="F85" s="12" t="s">
        <v>107</v>
      </c>
      <c r="G85" s="13" t="s">
        <v>124</v>
      </c>
      <c r="H85" s="38" t="s">
        <v>11</v>
      </c>
      <c r="I85" s="12" t="s">
        <v>43</v>
      </c>
      <c r="J85" s="78" t="s">
        <v>45</v>
      </c>
      <c r="K85" s="70" t="s">
        <v>323</v>
      </c>
      <c r="N85" s="78"/>
      <c r="O85" s="79">
        <v>44075</v>
      </c>
      <c r="P85" s="79"/>
      <c r="Q85" s="79"/>
      <c r="R85" s="87"/>
    </row>
    <row r="86" spans="1:18" ht="25.5">
      <c r="A86" s="53" t="str">
        <f t="shared" si="1"/>
        <v>01.11.BP.01.01.22</v>
      </c>
      <c r="B86" s="38">
        <v>1</v>
      </c>
      <c r="C86" s="63">
        <v>15</v>
      </c>
      <c r="D86" s="78" t="s">
        <v>5</v>
      </c>
      <c r="E86" s="37" t="s">
        <v>293</v>
      </c>
      <c r="F86" s="12" t="s">
        <v>107</v>
      </c>
      <c r="G86" s="13" t="s">
        <v>124</v>
      </c>
      <c r="H86" s="38" t="s">
        <v>11</v>
      </c>
      <c r="I86" s="12" t="s">
        <v>43</v>
      </c>
      <c r="J86" s="78" t="s">
        <v>45</v>
      </c>
      <c r="K86" s="70" t="s">
        <v>347</v>
      </c>
      <c r="N86" s="78" t="s">
        <v>249</v>
      </c>
      <c r="O86" s="79">
        <v>44088</v>
      </c>
      <c r="P86" s="79" t="s">
        <v>235</v>
      </c>
      <c r="Q86" s="79" t="s">
        <v>123</v>
      </c>
      <c r="R86" s="87"/>
    </row>
    <row r="87" spans="1:18" ht="25.5">
      <c r="A87" s="53" t="str">
        <f t="shared" si="1"/>
        <v>01.11.BP.01.01.23</v>
      </c>
      <c r="B87" s="38">
        <v>1</v>
      </c>
      <c r="C87" s="63">
        <v>8</v>
      </c>
      <c r="D87" s="78" t="s">
        <v>5</v>
      </c>
      <c r="E87" s="37" t="s">
        <v>270</v>
      </c>
      <c r="F87" s="12" t="s">
        <v>107</v>
      </c>
      <c r="G87" s="13" t="s">
        <v>124</v>
      </c>
      <c r="H87" s="38" t="s">
        <v>11</v>
      </c>
      <c r="I87" s="12" t="s">
        <v>43</v>
      </c>
      <c r="J87" s="78" t="s">
        <v>45</v>
      </c>
      <c r="K87" s="70" t="s">
        <v>330</v>
      </c>
      <c r="L87" s="15" t="s">
        <v>282</v>
      </c>
      <c r="N87" s="78" t="s">
        <v>249</v>
      </c>
      <c r="O87" s="79">
        <v>44091</v>
      </c>
      <c r="P87" s="79" t="s">
        <v>235</v>
      </c>
      <c r="Q87" s="79" t="s">
        <v>123</v>
      </c>
      <c r="R87" s="87"/>
    </row>
    <row r="88" spans="1:18" ht="25.5">
      <c r="A88" s="53" t="str">
        <f t="shared" si="1"/>
        <v>01.11.BP.01.01.24</v>
      </c>
      <c r="B88" s="38">
        <v>1</v>
      </c>
      <c r="C88" s="63">
        <v>8</v>
      </c>
      <c r="D88" s="78" t="s">
        <v>5</v>
      </c>
      <c r="E88" s="37" t="s">
        <v>294</v>
      </c>
      <c r="F88" s="12" t="s">
        <v>107</v>
      </c>
      <c r="G88" s="13" t="s">
        <v>124</v>
      </c>
      <c r="H88" s="38" t="s">
        <v>11</v>
      </c>
      <c r="I88" s="12" t="s">
        <v>43</v>
      </c>
      <c r="J88" s="78" t="s">
        <v>45</v>
      </c>
      <c r="K88" s="70" t="s">
        <v>332</v>
      </c>
      <c r="L88" s="15"/>
      <c r="N88" s="78"/>
      <c r="O88" s="79">
        <v>44122</v>
      </c>
      <c r="P88" s="79"/>
      <c r="Q88" s="79"/>
      <c r="R88" s="87"/>
    </row>
    <row r="89" spans="1:18" ht="25.5">
      <c r="A89" s="53" t="str">
        <f t="shared" si="1"/>
        <v>01.11.BP.01.01.25</v>
      </c>
      <c r="B89" s="38">
        <v>1</v>
      </c>
      <c r="C89" s="63">
        <v>8</v>
      </c>
      <c r="D89" s="78" t="s">
        <v>5</v>
      </c>
      <c r="E89" s="37" t="s">
        <v>271</v>
      </c>
      <c r="F89" s="12" t="s">
        <v>107</v>
      </c>
      <c r="G89" s="13" t="s">
        <v>124</v>
      </c>
      <c r="H89" s="38" t="s">
        <v>11</v>
      </c>
      <c r="I89" s="12" t="s">
        <v>43</v>
      </c>
      <c r="J89" s="78" t="s">
        <v>45</v>
      </c>
      <c r="K89" s="70" t="s">
        <v>331</v>
      </c>
      <c r="L89" s="15"/>
      <c r="N89" s="78"/>
      <c r="O89" s="79">
        <v>44143</v>
      </c>
      <c r="P89" s="79"/>
      <c r="Q89" s="79"/>
      <c r="R89" s="87"/>
    </row>
    <row r="90" spans="1:18" ht="25.5">
      <c r="A90" s="53" t="str">
        <f t="shared" si="1"/>
        <v>01.11.BP.01.01.26</v>
      </c>
      <c r="B90" s="38">
        <v>1</v>
      </c>
      <c r="C90" s="63">
        <v>10</v>
      </c>
      <c r="D90" s="78" t="s">
        <v>5</v>
      </c>
      <c r="E90" s="37" t="s">
        <v>295</v>
      </c>
      <c r="F90" s="12" t="s">
        <v>107</v>
      </c>
      <c r="G90" s="13" t="s">
        <v>124</v>
      </c>
      <c r="H90" s="38" t="s">
        <v>11</v>
      </c>
      <c r="I90" s="12" t="s">
        <v>43</v>
      </c>
      <c r="J90" s="78" t="s">
        <v>45</v>
      </c>
      <c r="K90" s="70" t="s">
        <v>256</v>
      </c>
      <c r="N90" s="78" t="s">
        <v>249</v>
      </c>
      <c r="O90" s="79">
        <v>44160</v>
      </c>
      <c r="P90" s="79" t="s">
        <v>235</v>
      </c>
      <c r="Q90" s="79" t="s">
        <v>123</v>
      </c>
      <c r="R90" s="87"/>
    </row>
    <row r="91" spans="1:18" ht="25.5">
      <c r="A91" s="53" t="str">
        <f>G91&amp;".01."&amp;E91</f>
        <v>01.11.BP.01.01.27</v>
      </c>
      <c r="B91" s="38">
        <v>1</v>
      </c>
      <c r="C91" s="63">
        <v>3</v>
      </c>
      <c r="D91" s="78" t="s">
        <v>5</v>
      </c>
      <c r="E91" s="37" t="s">
        <v>272</v>
      </c>
      <c r="F91" s="12" t="s">
        <v>107</v>
      </c>
      <c r="G91" s="13" t="s">
        <v>124</v>
      </c>
      <c r="H91" s="38" t="s">
        <v>11</v>
      </c>
      <c r="I91" s="12" t="s">
        <v>43</v>
      </c>
      <c r="J91" s="173" t="s">
        <v>45</v>
      </c>
      <c r="K91" s="70" t="s">
        <v>234</v>
      </c>
      <c r="N91" s="78" t="s">
        <v>123</v>
      </c>
      <c r="O91" s="79">
        <v>44196</v>
      </c>
      <c r="P91" s="79" t="s">
        <v>235</v>
      </c>
      <c r="Q91" s="79" t="s">
        <v>123</v>
      </c>
      <c r="R91" s="87"/>
    </row>
    <row r="92" spans="1:18" ht="25.5">
      <c r="A92" s="53" t="str">
        <f t="shared" si="1"/>
        <v>01.11.BP.01.01.28</v>
      </c>
      <c r="B92" s="38">
        <v>1</v>
      </c>
      <c r="C92" s="63">
        <v>5</v>
      </c>
      <c r="D92" s="78" t="s">
        <v>5</v>
      </c>
      <c r="E92" s="37" t="s">
        <v>333</v>
      </c>
      <c r="F92" s="12" t="s">
        <v>107</v>
      </c>
      <c r="G92" s="13" t="s">
        <v>124</v>
      </c>
      <c r="H92" s="38" t="s">
        <v>11</v>
      </c>
      <c r="I92" s="12" t="s">
        <v>43</v>
      </c>
      <c r="J92" s="227" t="s">
        <v>45</v>
      </c>
      <c r="K92" s="70" t="s">
        <v>233</v>
      </c>
      <c r="N92" s="78" t="s">
        <v>123</v>
      </c>
      <c r="O92" s="79">
        <v>44209</v>
      </c>
      <c r="P92" s="79" t="s">
        <v>235</v>
      </c>
      <c r="Q92" s="79" t="s">
        <v>123</v>
      </c>
      <c r="R92" s="87"/>
    </row>
    <row r="93" spans="1:18" ht="15">
      <c r="A93" s="53" t="str">
        <f t="shared" si="1"/>
        <v>01.12.BP.01.01.20</v>
      </c>
      <c r="B93" s="82" t="s">
        <v>163</v>
      </c>
      <c r="C93" s="83">
        <v>10</v>
      </c>
      <c r="D93" s="78" t="s">
        <v>5</v>
      </c>
      <c r="E93" s="37" t="s">
        <v>264</v>
      </c>
      <c r="F93" s="12" t="s">
        <v>107</v>
      </c>
      <c r="G93" s="13" t="s">
        <v>250</v>
      </c>
      <c r="H93" s="38" t="s">
        <v>11</v>
      </c>
      <c r="I93" s="12" t="s">
        <v>2377</v>
      </c>
      <c r="J93" s="78" t="s">
        <v>45</v>
      </c>
      <c r="K93" s="70" t="s">
        <v>325</v>
      </c>
      <c r="N93" s="78" t="s">
        <v>249</v>
      </c>
      <c r="O93" s="79">
        <v>44069</v>
      </c>
      <c r="P93" s="79" t="s">
        <v>235</v>
      </c>
      <c r="Q93" s="79" t="s">
        <v>7</v>
      </c>
      <c r="R93" s="87"/>
    </row>
    <row r="94" spans="1:18" ht="15">
      <c r="A94" s="53" t="str">
        <f t="shared" si="1"/>
        <v>01.12.BP.01.01.21</v>
      </c>
      <c r="B94" s="82" t="s">
        <v>163</v>
      </c>
      <c r="C94" s="83">
        <v>10</v>
      </c>
      <c r="D94" s="78" t="s">
        <v>5</v>
      </c>
      <c r="E94" s="37" t="s">
        <v>269</v>
      </c>
      <c r="F94" s="12" t="s">
        <v>107</v>
      </c>
      <c r="G94" s="13" t="s">
        <v>250</v>
      </c>
      <c r="H94" s="38" t="s">
        <v>11</v>
      </c>
      <c r="I94" s="12" t="s">
        <v>2377</v>
      </c>
      <c r="J94" s="78" t="s">
        <v>45</v>
      </c>
      <c r="K94" s="70" t="s">
        <v>323</v>
      </c>
      <c r="N94" s="78"/>
      <c r="O94" s="79">
        <v>44076</v>
      </c>
      <c r="P94" s="79"/>
      <c r="Q94" s="79"/>
      <c r="R94" s="87"/>
    </row>
    <row r="95" spans="1:18" ht="15">
      <c r="A95" s="53" t="str">
        <f t="shared" si="1"/>
        <v>01.12.BP.01.01.22</v>
      </c>
      <c r="B95" s="82" t="s">
        <v>163</v>
      </c>
      <c r="C95" s="83">
        <v>10</v>
      </c>
      <c r="D95" s="78" t="s">
        <v>5</v>
      </c>
      <c r="E95" s="37" t="s">
        <v>293</v>
      </c>
      <c r="F95" s="12" t="s">
        <v>107</v>
      </c>
      <c r="G95" s="13" t="s">
        <v>250</v>
      </c>
      <c r="H95" s="38" t="s">
        <v>11</v>
      </c>
      <c r="I95" s="12" t="s">
        <v>2377</v>
      </c>
      <c r="J95" s="78" t="s">
        <v>45</v>
      </c>
      <c r="K95" s="70" t="s">
        <v>347</v>
      </c>
      <c r="N95" s="78" t="s">
        <v>249</v>
      </c>
      <c r="O95" s="79">
        <v>44104</v>
      </c>
      <c r="P95" s="79" t="s">
        <v>235</v>
      </c>
      <c r="Q95" s="79" t="s">
        <v>7</v>
      </c>
      <c r="R95" s="87"/>
    </row>
    <row r="96" spans="1:18" ht="15">
      <c r="A96" s="53" t="str">
        <f t="shared" si="1"/>
        <v>01.12.BP.01.01.23</v>
      </c>
      <c r="B96" s="82" t="s">
        <v>251</v>
      </c>
      <c r="C96" s="83">
        <v>1</v>
      </c>
      <c r="D96" s="78" t="s">
        <v>5</v>
      </c>
      <c r="E96" s="37" t="s">
        <v>270</v>
      </c>
      <c r="F96" s="12" t="s">
        <v>107</v>
      </c>
      <c r="G96" s="13" t="s">
        <v>250</v>
      </c>
      <c r="H96" s="38" t="s">
        <v>11</v>
      </c>
      <c r="I96" s="12" t="s">
        <v>2377</v>
      </c>
      <c r="J96" s="78" t="s">
        <v>45</v>
      </c>
      <c r="K96" s="70" t="s">
        <v>332</v>
      </c>
      <c r="L96" s="15"/>
      <c r="N96" s="78"/>
      <c r="O96" s="79">
        <v>44118</v>
      </c>
      <c r="P96" s="79">
        <v>44122</v>
      </c>
      <c r="Q96" s="79"/>
      <c r="R96" s="87"/>
    </row>
    <row r="97" spans="1:18" ht="15">
      <c r="A97" s="53" t="str">
        <f t="shared" si="1"/>
        <v>01.12.BP.01.01.24</v>
      </c>
      <c r="B97" s="82" t="s">
        <v>251</v>
      </c>
      <c r="C97" s="83">
        <v>8</v>
      </c>
      <c r="D97" s="78" t="s">
        <v>5</v>
      </c>
      <c r="E97" s="37" t="s">
        <v>294</v>
      </c>
      <c r="F97" s="12" t="s">
        <v>107</v>
      </c>
      <c r="G97" s="13" t="s">
        <v>250</v>
      </c>
      <c r="H97" s="38" t="s">
        <v>11</v>
      </c>
      <c r="I97" s="12" t="s">
        <v>2377</v>
      </c>
      <c r="J97" s="78" t="s">
        <v>45</v>
      </c>
      <c r="K97" s="70" t="s">
        <v>256</v>
      </c>
      <c r="L97" s="15"/>
      <c r="N97" s="78" t="s">
        <v>255</v>
      </c>
      <c r="O97" s="79">
        <v>44120</v>
      </c>
      <c r="P97" s="79">
        <v>44122</v>
      </c>
      <c r="Q97" s="79" t="s">
        <v>7</v>
      </c>
      <c r="R97" s="87"/>
    </row>
    <row r="98" spans="1:18" ht="15">
      <c r="A98" s="53" t="str">
        <f t="shared" si="1"/>
        <v>01.12.BP.01.01.25</v>
      </c>
      <c r="B98" s="82" t="s">
        <v>251</v>
      </c>
      <c r="C98" s="83">
        <v>1</v>
      </c>
      <c r="D98" s="78" t="s">
        <v>5</v>
      </c>
      <c r="E98" s="37" t="s">
        <v>271</v>
      </c>
      <c r="F98" s="12" t="s">
        <v>107</v>
      </c>
      <c r="G98" s="13" t="s">
        <v>250</v>
      </c>
      <c r="H98" s="38" t="s">
        <v>11</v>
      </c>
      <c r="I98" s="12" t="s">
        <v>2377</v>
      </c>
      <c r="J98" s="78" t="s">
        <v>45</v>
      </c>
      <c r="K98" s="70" t="s">
        <v>330</v>
      </c>
      <c r="L98" s="15" t="s">
        <v>262</v>
      </c>
      <c r="N98" s="78" t="s">
        <v>255</v>
      </c>
      <c r="O98" s="79">
        <v>44136</v>
      </c>
      <c r="P98" s="79">
        <v>44122</v>
      </c>
      <c r="Q98" s="79" t="s">
        <v>7</v>
      </c>
      <c r="R98" s="87"/>
    </row>
    <row r="99" spans="1:18" ht="15">
      <c r="A99" s="53" t="str">
        <f t="shared" si="1"/>
        <v>01.12.BP.01.01.26</v>
      </c>
      <c r="B99" s="82" t="s">
        <v>251</v>
      </c>
      <c r="C99" s="83">
        <v>1</v>
      </c>
      <c r="D99" s="78" t="s">
        <v>5</v>
      </c>
      <c r="E99" s="37" t="s">
        <v>295</v>
      </c>
      <c r="F99" s="12" t="s">
        <v>107</v>
      </c>
      <c r="G99" s="13" t="s">
        <v>250</v>
      </c>
      <c r="H99" s="38" t="s">
        <v>11</v>
      </c>
      <c r="I99" s="12" t="s">
        <v>2377</v>
      </c>
      <c r="J99" s="78" t="s">
        <v>45</v>
      </c>
      <c r="K99" s="70" t="s">
        <v>331</v>
      </c>
      <c r="L99" s="15"/>
      <c r="N99" s="78"/>
      <c r="O99" s="79">
        <v>44143</v>
      </c>
      <c r="P99" s="79">
        <v>44122</v>
      </c>
      <c r="Q99" s="79"/>
      <c r="R99" s="87"/>
    </row>
    <row r="100" spans="1:18" ht="15">
      <c r="A100" s="53" t="str">
        <f t="shared" si="1"/>
        <v>01.12.BP.01.01.27</v>
      </c>
      <c r="B100" s="82" t="s">
        <v>251</v>
      </c>
      <c r="C100" s="83">
        <v>3</v>
      </c>
      <c r="D100" s="78" t="s">
        <v>5</v>
      </c>
      <c r="E100" s="37" t="s">
        <v>272</v>
      </c>
      <c r="F100" s="12" t="s">
        <v>107</v>
      </c>
      <c r="G100" s="13" t="s">
        <v>250</v>
      </c>
      <c r="H100" s="38" t="s">
        <v>11</v>
      </c>
      <c r="I100" s="12" t="s">
        <v>2377</v>
      </c>
      <c r="J100" s="94" t="s">
        <v>45</v>
      </c>
      <c r="K100" s="70" t="s">
        <v>234</v>
      </c>
      <c r="N100" s="78" t="s">
        <v>7</v>
      </c>
      <c r="O100" s="79">
        <v>44186</v>
      </c>
      <c r="P100" s="79" t="s">
        <v>235</v>
      </c>
      <c r="Q100" s="79" t="s">
        <v>7</v>
      </c>
      <c r="R100" s="87"/>
    </row>
    <row r="101" spans="1:18" ht="15">
      <c r="A101" s="53" t="str">
        <f t="shared" si="1"/>
        <v>01.12.BP.01.01.28</v>
      </c>
      <c r="B101" s="82" t="s">
        <v>251</v>
      </c>
      <c r="C101" s="83">
        <v>18</v>
      </c>
      <c r="D101" s="78" t="s">
        <v>5</v>
      </c>
      <c r="E101" s="37" t="s">
        <v>333</v>
      </c>
      <c r="F101" s="12" t="s">
        <v>107</v>
      </c>
      <c r="G101" s="13" t="s">
        <v>250</v>
      </c>
      <c r="H101" s="38" t="s">
        <v>11</v>
      </c>
      <c r="I101" s="12" t="s">
        <v>2377</v>
      </c>
      <c r="J101" s="173" t="s">
        <v>45</v>
      </c>
      <c r="K101" s="70" t="s">
        <v>233</v>
      </c>
      <c r="N101" s="78" t="s">
        <v>7</v>
      </c>
      <c r="O101" s="79">
        <v>44196</v>
      </c>
      <c r="P101" s="79" t="s">
        <v>235</v>
      </c>
      <c r="Q101" s="79" t="s">
        <v>7</v>
      </c>
      <c r="R101" s="87"/>
    </row>
    <row r="102" spans="1:18" ht="15">
      <c r="A102" s="53" t="str">
        <f t="shared" si="1"/>
        <v>01.14.BP.01.01.20</v>
      </c>
      <c r="B102" s="82" t="s">
        <v>163</v>
      </c>
      <c r="C102" s="83">
        <v>10</v>
      </c>
      <c r="D102" s="78" t="s">
        <v>5</v>
      </c>
      <c r="E102" s="37" t="s">
        <v>264</v>
      </c>
      <c r="F102" s="12" t="s">
        <v>107</v>
      </c>
      <c r="G102" s="13" t="s">
        <v>183</v>
      </c>
      <c r="H102" s="38" t="s">
        <v>11</v>
      </c>
      <c r="I102" s="12" t="s">
        <v>232</v>
      </c>
      <c r="J102" s="78" t="s">
        <v>45</v>
      </c>
      <c r="K102" s="70" t="s">
        <v>325</v>
      </c>
      <c r="N102" s="79" t="s">
        <v>116</v>
      </c>
      <c r="O102" s="79">
        <v>44073</v>
      </c>
      <c r="P102" s="79" t="s">
        <v>235</v>
      </c>
      <c r="Q102" s="79" t="s">
        <v>7</v>
      </c>
      <c r="R102" s="87"/>
    </row>
    <row r="103" spans="1:18" ht="15">
      <c r="A103" s="53" t="str">
        <f t="shared" si="1"/>
        <v>01.14.BP.01.01.21</v>
      </c>
      <c r="B103" s="82" t="s">
        <v>251</v>
      </c>
      <c r="C103" s="83">
        <v>5</v>
      </c>
      <c r="D103" s="78" t="s">
        <v>5</v>
      </c>
      <c r="E103" s="37" t="s">
        <v>269</v>
      </c>
      <c r="F103" s="12" t="s">
        <v>107</v>
      </c>
      <c r="G103" s="13" t="s">
        <v>183</v>
      </c>
      <c r="H103" s="38" t="s">
        <v>11</v>
      </c>
      <c r="I103" s="12" t="s">
        <v>232</v>
      </c>
      <c r="J103" s="78" t="s">
        <v>45</v>
      </c>
      <c r="K103" s="70" t="s">
        <v>323</v>
      </c>
      <c r="L103" s="15" t="s">
        <v>348</v>
      </c>
      <c r="N103" s="79" t="s">
        <v>7</v>
      </c>
      <c r="O103" s="79">
        <v>44117</v>
      </c>
      <c r="P103" s="79" t="s">
        <v>235</v>
      </c>
      <c r="Q103" s="79" t="s">
        <v>7</v>
      </c>
      <c r="R103" s="87"/>
    </row>
    <row r="104" spans="1:18" ht="15">
      <c r="A104" s="53" t="str">
        <f t="shared" si="1"/>
        <v>01.14.BP.01.01.22</v>
      </c>
      <c r="B104" s="82" t="s">
        <v>251</v>
      </c>
      <c r="C104" s="83">
        <v>38</v>
      </c>
      <c r="D104" s="78" t="s">
        <v>5</v>
      </c>
      <c r="E104" s="37" t="s">
        <v>293</v>
      </c>
      <c r="F104" s="12" t="s">
        <v>107</v>
      </c>
      <c r="G104" s="13" t="s">
        <v>183</v>
      </c>
      <c r="H104" s="38" t="s">
        <v>11</v>
      </c>
      <c r="I104" s="12" t="s">
        <v>232</v>
      </c>
      <c r="J104" s="100" t="s">
        <v>45</v>
      </c>
      <c r="K104" s="70" t="s">
        <v>347</v>
      </c>
      <c r="N104" s="79" t="s">
        <v>249</v>
      </c>
      <c r="O104" s="79">
        <v>44189</v>
      </c>
      <c r="P104" s="79">
        <v>44126</v>
      </c>
      <c r="Q104" s="79" t="s">
        <v>7</v>
      </c>
      <c r="R104" s="87"/>
    </row>
    <row r="105" spans="1:18" ht="15">
      <c r="A105" s="53" t="str">
        <f t="shared" si="1"/>
        <v>01.14.BP.01.01.23</v>
      </c>
      <c r="B105" s="82" t="s">
        <v>251</v>
      </c>
      <c r="C105" s="83">
        <v>10</v>
      </c>
      <c r="D105" s="78" t="s">
        <v>5</v>
      </c>
      <c r="E105" s="37" t="s">
        <v>270</v>
      </c>
      <c r="F105" s="12" t="s">
        <v>107</v>
      </c>
      <c r="G105" s="13" t="s">
        <v>183</v>
      </c>
      <c r="H105" s="38" t="s">
        <v>11</v>
      </c>
      <c r="I105" s="12" t="s">
        <v>232</v>
      </c>
      <c r="J105" s="173" t="s">
        <v>45</v>
      </c>
      <c r="K105" s="70" t="s">
        <v>330</v>
      </c>
      <c r="N105" s="79" t="s">
        <v>7</v>
      </c>
      <c r="O105" s="79">
        <v>44196</v>
      </c>
      <c r="P105" s="79">
        <v>44126</v>
      </c>
      <c r="Q105" s="79" t="s">
        <v>7</v>
      </c>
      <c r="R105" s="87"/>
    </row>
    <row r="106" spans="1:18" ht="15">
      <c r="A106" s="53" t="str">
        <f t="shared" si="1"/>
        <v>01.14.BP.01.01.24</v>
      </c>
      <c r="B106" s="82" t="s">
        <v>251</v>
      </c>
      <c r="C106" s="83">
        <v>1</v>
      </c>
      <c r="D106" s="78" t="s">
        <v>5</v>
      </c>
      <c r="E106" s="37" t="s">
        <v>294</v>
      </c>
      <c r="F106" s="12" t="s">
        <v>107</v>
      </c>
      <c r="G106" s="13" t="s">
        <v>183</v>
      </c>
      <c r="H106" s="38" t="s">
        <v>11</v>
      </c>
      <c r="I106" s="12" t="s">
        <v>232</v>
      </c>
      <c r="J106" s="173" t="s">
        <v>45</v>
      </c>
      <c r="K106" s="70" t="s">
        <v>332</v>
      </c>
      <c r="N106" s="79"/>
      <c r="O106" s="79">
        <v>44196</v>
      </c>
      <c r="P106" s="79">
        <v>44126</v>
      </c>
      <c r="Q106" s="79"/>
      <c r="R106" s="87"/>
    </row>
    <row r="107" spans="1:18" ht="15">
      <c r="A107" s="53" t="str">
        <f t="shared" si="1"/>
        <v>01.14.BP.01.01.25</v>
      </c>
      <c r="B107" s="82" t="s">
        <v>251</v>
      </c>
      <c r="C107" s="83">
        <v>2</v>
      </c>
      <c r="D107" s="78" t="s">
        <v>5</v>
      </c>
      <c r="E107" s="37" t="s">
        <v>271</v>
      </c>
      <c r="F107" s="12" t="s">
        <v>107</v>
      </c>
      <c r="G107" s="13" t="s">
        <v>183</v>
      </c>
      <c r="H107" s="38" t="s">
        <v>11</v>
      </c>
      <c r="I107" s="12" t="s">
        <v>232</v>
      </c>
      <c r="J107" s="173" t="s">
        <v>45</v>
      </c>
      <c r="K107" s="70" t="s">
        <v>256</v>
      </c>
      <c r="N107" s="79" t="s">
        <v>255</v>
      </c>
      <c r="O107" s="79">
        <v>44196</v>
      </c>
      <c r="P107" s="79">
        <v>44126</v>
      </c>
      <c r="Q107" s="79" t="s">
        <v>7</v>
      </c>
      <c r="R107" s="87"/>
    </row>
    <row r="108" spans="1:18" ht="15">
      <c r="A108" s="53" t="str">
        <f>G108&amp;".01."&amp;E108</f>
        <v>01.14.BP.01.01.26</v>
      </c>
      <c r="B108" s="82" t="s">
        <v>251</v>
      </c>
      <c r="C108" s="83">
        <v>3</v>
      </c>
      <c r="D108" s="78" t="s">
        <v>5</v>
      </c>
      <c r="E108" s="37" t="s">
        <v>295</v>
      </c>
      <c r="F108" s="12" t="s">
        <v>107</v>
      </c>
      <c r="G108" s="13" t="s">
        <v>183</v>
      </c>
      <c r="H108" s="38" t="s">
        <v>11</v>
      </c>
      <c r="I108" s="12" t="s">
        <v>232</v>
      </c>
      <c r="J108" s="222" t="s">
        <v>45</v>
      </c>
      <c r="K108" s="70" t="s">
        <v>234</v>
      </c>
      <c r="N108" s="79" t="s">
        <v>7</v>
      </c>
      <c r="O108" s="79">
        <v>44206</v>
      </c>
      <c r="P108" s="79" t="s">
        <v>235</v>
      </c>
      <c r="Q108" s="79" t="s">
        <v>7</v>
      </c>
      <c r="R108" s="87"/>
    </row>
    <row r="109" spans="1:18" ht="15">
      <c r="A109" s="53" t="str">
        <f>G109&amp;".01."&amp;E109</f>
        <v>01.14.BP.01.01.27</v>
      </c>
      <c r="B109" s="82" t="s">
        <v>251</v>
      </c>
      <c r="C109" s="83">
        <v>3</v>
      </c>
      <c r="D109" s="78" t="s">
        <v>5</v>
      </c>
      <c r="E109" s="37" t="s">
        <v>272</v>
      </c>
      <c r="F109" s="12" t="s">
        <v>107</v>
      </c>
      <c r="G109" s="13" t="s">
        <v>183</v>
      </c>
      <c r="H109" s="38" t="s">
        <v>11</v>
      </c>
      <c r="I109" s="12" t="s">
        <v>232</v>
      </c>
      <c r="J109" s="240" t="s">
        <v>45</v>
      </c>
      <c r="K109" s="70" t="s">
        <v>233</v>
      </c>
      <c r="N109" s="79" t="s">
        <v>7</v>
      </c>
      <c r="O109" s="79">
        <v>44255</v>
      </c>
      <c r="P109" s="79" t="s">
        <v>235</v>
      </c>
      <c r="Q109" s="79" t="s">
        <v>7</v>
      </c>
      <c r="R109" s="87"/>
    </row>
    <row r="110" spans="1:18" ht="15">
      <c r="A110" s="53" t="str">
        <f>G110&amp;".01."&amp;E110</f>
        <v>01.14.BP.01.01.28</v>
      </c>
      <c r="B110" s="82" t="s">
        <v>251</v>
      </c>
      <c r="C110" s="83">
        <v>2</v>
      </c>
      <c r="D110" s="78" t="s">
        <v>5</v>
      </c>
      <c r="E110" s="37" t="s">
        <v>333</v>
      </c>
      <c r="F110" s="12" t="s">
        <v>107</v>
      </c>
      <c r="G110" s="13" t="s">
        <v>183</v>
      </c>
      <c r="H110" s="38" t="s">
        <v>11</v>
      </c>
      <c r="I110" s="12" t="s">
        <v>232</v>
      </c>
      <c r="J110" s="240" t="s">
        <v>45</v>
      </c>
      <c r="K110" s="70" t="s">
        <v>331</v>
      </c>
      <c r="N110" s="79"/>
      <c r="O110" s="79">
        <v>44255</v>
      </c>
      <c r="P110" s="79">
        <v>44126</v>
      </c>
      <c r="Q110" s="79"/>
      <c r="R110" s="87"/>
    </row>
    <row r="111" spans="1:18" ht="15">
      <c r="A111" s="53" t="str">
        <f t="shared" si="1"/>
        <v>01.15.BP.01.01.20</v>
      </c>
      <c r="B111" s="38">
        <v>0</v>
      </c>
      <c r="C111" s="63">
        <v>10</v>
      </c>
      <c r="D111" s="78" t="s">
        <v>5</v>
      </c>
      <c r="E111" s="37" t="s">
        <v>264</v>
      </c>
      <c r="F111" s="12" t="s">
        <v>107</v>
      </c>
      <c r="G111" s="13" t="s">
        <v>241</v>
      </c>
      <c r="H111" s="38" t="s">
        <v>11</v>
      </c>
      <c r="I111" s="12" t="s">
        <v>28</v>
      </c>
      <c r="J111" s="78" t="s">
        <v>45</v>
      </c>
      <c r="K111" s="70" t="s">
        <v>325</v>
      </c>
      <c r="L111" s="16" t="s">
        <v>257</v>
      </c>
      <c r="N111" s="78" t="s">
        <v>249</v>
      </c>
      <c r="O111" s="79">
        <v>44074</v>
      </c>
      <c r="P111" s="79" t="s">
        <v>235</v>
      </c>
      <c r="Q111" s="79" t="s">
        <v>123</v>
      </c>
      <c r="R111" s="87"/>
    </row>
    <row r="112" spans="1:18" ht="15">
      <c r="A112" s="53" t="str">
        <f t="shared" si="1"/>
        <v>01.15.BP.01.01.21</v>
      </c>
      <c r="B112" s="38">
        <v>0</v>
      </c>
      <c r="C112" s="63">
        <v>10</v>
      </c>
      <c r="D112" s="78" t="s">
        <v>5</v>
      </c>
      <c r="E112" s="37" t="s">
        <v>269</v>
      </c>
      <c r="F112" s="12" t="s">
        <v>107</v>
      </c>
      <c r="G112" s="13" t="s">
        <v>241</v>
      </c>
      <c r="H112" s="38" t="s">
        <v>11</v>
      </c>
      <c r="I112" s="12" t="s">
        <v>28</v>
      </c>
      <c r="J112" s="78" t="s">
        <v>45</v>
      </c>
      <c r="K112" s="70" t="s">
        <v>323</v>
      </c>
      <c r="N112" s="78"/>
      <c r="O112" s="79">
        <v>44076</v>
      </c>
      <c r="P112" s="79"/>
      <c r="Q112" s="79"/>
      <c r="R112" s="87"/>
    </row>
    <row r="113" spans="1:18" ht="15">
      <c r="A113" s="53" t="str">
        <f t="shared" si="1"/>
        <v>01.15.BP.01.01.22</v>
      </c>
      <c r="B113" s="38">
        <v>1</v>
      </c>
      <c r="C113" s="63">
        <v>10</v>
      </c>
      <c r="D113" s="78" t="s">
        <v>5</v>
      </c>
      <c r="E113" s="37" t="s">
        <v>293</v>
      </c>
      <c r="F113" s="12" t="s">
        <v>107</v>
      </c>
      <c r="G113" s="13" t="s">
        <v>241</v>
      </c>
      <c r="H113" s="38" t="s">
        <v>11</v>
      </c>
      <c r="I113" s="12" t="s">
        <v>28</v>
      </c>
      <c r="J113" s="78" t="s">
        <v>45</v>
      </c>
      <c r="K113" s="70" t="s">
        <v>347</v>
      </c>
      <c r="L113" s="16" t="s">
        <v>257</v>
      </c>
      <c r="N113" s="78" t="s">
        <v>249</v>
      </c>
      <c r="O113" s="79">
        <v>44088</v>
      </c>
      <c r="P113" s="79" t="s">
        <v>235</v>
      </c>
      <c r="Q113" s="79" t="s">
        <v>123</v>
      </c>
      <c r="R113" s="87"/>
    </row>
    <row r="114" spans="1:18" ht="15">
      <c r="A114" s="53" t="str">
        <f t="shared" si="1"/>
        <v>01.15.BP.01.01.23</v>
      </c>
      <c r="B114" s="38">
        <v>1</v>
      </c>
      <c r="C114" s="63">
        <v>3</v>
      </c>
      <c r="D114" s="78" t="s">
        <v>5</v>
      </c>
      <c r="E114" s="37" t="s">
        <v>270</v>
      </c>
      <c r="F114" s="12" t="s">
        <v>107</v>
      </c>
      <c r="G114" s="13" t="s">
        <v>241</v>
      </c>
      <c r="H114" s="38" t="s">
        <v>11</v>
      </c>
      <c r="I114" s="12" t="s">
        <v>28</v>
      </c>
      <c r="J114" s="78" t="s">
        <v>45</v>
      </c>
      <c r="K114" s="70" t="s">
        <v>330</v>
      </c>
      <c r="L114" s="15" t="s">
        <v>263</v>
      </c>
      <c r="N114" s="78" t="s">
        <v>123</v>
      </c>
      <c r="O114" s="79">
        <v>44109</v>
      </c>
      <c r="P114" s="79"/>
      <c r="Q114" s="79" t="s">
        <v>123</v>
      </c>
      <c r="R114" s="87"/>
    </row>
    <row r="115" spans="1:18" ht="15">
      <c r="A115" s="53" t="str">
        <f t="shared" si="1"/>
        <v>01.15.BP.01.01.24</v>
      </c>
      <c r="B115" s="38">
        <v>1</v>
      </c>
      <c r="C115" s="63">
        <v>3</v>
      </c>
      <c r="D115" s="78" t="s">
        <v>5</v>
      </c>
      <c r="E115" s="37" t="s">
        <v>294</v>
      </c>
      <c r="F115" s="12" t="s">
        <v>107</v>
      </c>
      <c r="G115" s="13" t="s">
        <v>241</v>
      </c>
      <c r="H115" s="38" t="s">
        <v>11</v>
      </c>
      <c r="I115" s="12" t="s">
        <v>28</v>
      </c>
      <c r="J115" s="78" t="s">
        <v>45</v>
      </c>
      <c r="K115" s="70" t="s">
        <v>332</v>
      </c>
      <c r="L115" s="15"/>
      <c r="N115" s="78"/>
      <c r="O115" s="79">
        <v>44118</v>
      </c>
      <c r="P115" s="79"/>
      <c r="Q115" s="79"/>
      <c r="R115" s="87"/>
    </row>
    <row r="116" spans="1:18" ht="15">
      <c r="A116" s="53" t="str">
        <f t="shared" si="1"/>
        <v>01.15.BP.01.01.25</v>
      </c>
      <c r="B116" s="38">
        <v>1</v>
      </c>
      <c r="C116" s="63">
        <v>2</v>
      </c>
      <c r="D116" s="78" t="s">
        <v>5</v>
      </c>
      <c r="E116" s="37" t="s">
        <v>271</v>
      </c>
      <c r="F116" s="12" t="s">
        <v>107</v>
      </c>
      <c r="G116" s="13" t="s">
        <v>241</v>
      </c>
      <c r="H116" s="38" t="s">
        <v>11</v>
      </c>
      <c r="I116" s="12" t="s">
        <v>28</v>
      </c>
      <c r="J116" s="78" t="s">
        <v>45</v>
      </c>
      <c r="K116" s="70" t="s">
        <v>256</v>
      </c>
      <c r="N116" s="78" t="s">
        <v>255</v>
      </c>
      <c r="O116" s="79">
        <v>44119</v>
      </c>
      <c r="P116" s="79">
        <v>44119</v>
      </c>
      <c r="Q116" s="79" t="s">
        <v>123</v>
      </c>
      <c r="R116" s="87"/>
    </row>
    <row r="117" spans="1:18" ht="15">
      <c r="A117" s="53" t="str">
        <f t="shared" si="1"/>
        <v>01.15.BP.01.01.26</v>
      </c>
      <c r="B117" s="38">
        <v>1</v>
      </c>
      <c r="C117" s="63">
        <v>2</v>
      </c>
      <c r="D117" s="78" t="s">
        <v>5</v>
      </c>
      <c r="E117" s="37" t="s">
        <v>295</v>
      </c>
      <c r="F117" s="12" t="s">
        <v>107</v>
      </c>
      <c r="G117" s="13" t="s">
        <v>241</v>
      </c>
      <c r="H117" s="38" t="s">
        <v>11</v>
      </c>
      <c r="I117" s="12" t="s">
        <v>28</v>
      </c>
      <c r="J117" s="78" t="s">
        <v>45</v>
      </c>
      <c r="K117" s="70" t="s">
        <v>331</v>
      </c>
      <c r="L117" s="15"/>
      <c r="N117" s="78"/>
      <c r="O117" s="79">
        <v>44143</v>
      </c>
      <c r="P117" s="79">
        <v>44119</v>
      </c>
      <c r="Q117" s="79"/>
      <c r="R117" s="87"/>
    </row>
    <row r="118" spans="1:18" ht="15">
      <c r="A118" s="53" t="str">
        <f t="shared" si="1"/>
        <v>01.15.BP.01.01.27</v>
      </c>
      <c r="B118" s="38">
        <v>1</v>
      </c>
      <c r="C118" s="63">
        <v>3</v>
      </c>
      <c r="D118" s="78" t="s">
        <v>5</v>
      </c>
      <c r="E118" s="37" t="s">
        <v>272</v>
      </c>
      <c r="F118" s="12" t="s">
        <v>107</v>
      </c>
      <c r="G118" s="13" t="s">
        <v>241</v>
      </c>
      <c r="H118" s="38" t="s">
        <v>11</v>
      </c>
      <c r="I118" s="12" t="s">
        <v>28</v>
      </c>
      <c r="J118" s="78" t="s">
        <v>45</v>
      </c>
      <c r="K118" s="70" t="s">
        <v>234</v>
      </c>
      <c r="N118" s="78" t="s">
        <v>123</v>
      </c>
      <c r="O118" s="79">
        <v>44181</v>
      </c>
      <c r="P118" s="79" t="s">
        <v>235</v>
      </c>
      <c r="Q118" s="79" t="s">
        <v>123</v>
      </c>
      <c r="R118" s="87"/>
    </row>
    <row r="119" spans="1:18" ht="15">
      <c r="A119" s="53" t="str">
        <f t="shared" si="1"/>
        <v>01.15.BP.01.01.28</v>
      </c>
      <c r="B119" s="38">
        <v>1</v>
      </c>
      <c r="C119" s="63">
        <v>20</v>
      </c>
      <c r="D119" s="78" t="s">
        <v>5</v>
      </c>
      <c r="E119" s="37" t="s">
        <v>333</v>
      </c>
      <c r="F119" s="12" t="s">
        <v>107</v>
      </c>
      <c r="G119" s="13" t="s">
        <v>241</v>
      </c>
      <c r="H119" s="38" t="s">
        <v>11</v>
      </c>
      <c r="I119" s="12" t="s">
        <v>28</v>
      </c>
      <c r="J119" s="227" t="s">
        <v>45</v>
      </c>
      <c r="K119" s="70" t="s">
        <v>233</v>
      </c>
      <c r="N119" s="78" t="s">
        <v>123</v>
      </c>
      <c r="O119" s="79">
        <v>44209</v>
      </c>
      <c r="P119" s="79" t="s">
        <v>235</v>
      </c>
      <c r="Q119" s="79" t="s">
        <v>123</v>
      </c>
      <c r="R119" s="87"/>
    </row>
    <row r="120" spans="1:18" ht="15">
      <c r="A120" s="53" t="str">
        <f t="shared" si="1"/>
        <v>01.16.BP.01.01.01</v>
      </c>
      <c r="B120" s="38">
        <v>0</v>
      </c>
      <c r="C120" s="63">
        <v>0</v>
      </c>
      <c r="D120" s="78" t="s">
        <v>5</v>
      </c>
      <c r="E120" s="37" t="s">
        <v>11</v>
      </c>
      <c r="F120" s="12" t="s">
        <v>107</v>
      </c>
      <c r="G120" s="13" t="s">
        <v>243</v>
      </c>
      <c r="H120" s="38" t="s">
        <v>11</v>
      </c>
      <c r="I120" s="12" t="s">
        <v>29</v>
      </c>
      <c r="J120" s="78" t="s">
        <v>45</v>
      </c>
      <c r="K120" s="70" t="s">
        <v>301</v>
      </c>
      <c r="L120" s="16" t="s">
        <v>299</v>
      </c>
      <c r="M120" s="16" t="s">
        <v>300</v>
      </c>
      <c r="N120" s="79" t="s">
        <v>116</v>
      </c>
      <c r="O120" s="79">
        <v>44045</v>
      </c>
      <c r="P120" s="79" t="s">
        <v>162</v>
      </c>
      <c r="Q120" s="79" t="s">
        <v>127</v>
      </c>
      <c r="R120" s="87"/>
    </row>
    <row r="121" spans="1:18" ht="15">
      <c r="A121" s="53" t="str">
        <f t="shared" si="1"/>
        <v>01.16.BP.01.01.20</v>
      </c>
      <c r="B121" s="38">
        <v>0</v>
      </c>
      <c r="C121" s="63">
        <v>10</v>
      </c>
      <c r="D121" s="78" t="s">
        <v>5</v>
      </c>
      <c r="E121" s="37" t="s">
        <v>264</v>
      </c>
      <c r="F121" s="12" t="s">
        <v>107</v>
      </c>
      <c r="G121" s="13" t="s">
        <v>243</v>
      </c>
      <c r="H121" s="38" t="s">
        <v>11</v>
      </c>
      <c r="I121" s="12" t="s">
        <v>29</v>
      </c>
      <c r="J121" s="78" t="s">
        <v>45</v>
      </c>
      <c r="K121" s="70" t="s">
        <v>325</v>
      </c>
      <c r="N121" s="79" t="s">
        <v>116</v>
      </c>
      <c r="O121" s="79">
        <v>44076</v>
      </c>
      <c r="P121" s="79" t="s">
        <v>235</v>
      </c>
      <c r="Q121" s="79" t="s">
        <v>127</v>
      </c>
      <c r="R121" s="87"/>
    </row>
    <row r="122" spans="1:18" ht="15">
      <c r="A122" s="53" t="str">
        <f t="shared" si="1"/>
        <v>01.16.BP.01.01.21</v>
      </c>
      <c r="B122" s="38">
        <v>0</v>
      </c>
      <c r="C122" s="63">
        <v>10</v>
      </c>
      <c r="D122" s="78" t="s">
        <v>5</v>
      </c>
      <c r="E122" s="37" t="s">
        <v>269</v>
      </c>
      <c r="F122" s="12" t="s">
        <v>107</v>
      </c>
      <c r="G122" s="13" t="s">
        <v>243</v>
      </c>
      <c r="H122" s="38" t="s">
        <v>11</v>
      </c>
      <c r="I122" s="12" t="s">
        <v>29</v>
      </c>
      <c r="J122" s="78" t="s">
        <v>45</v>
      </c>
      <c r="K122" s="70" t="s">
        <v>323</v>
      </c>
      <c r="N122" s="79"/>
      <c r="O122" s="79">
        <v>44096</v>
      </c>
      <c r="P122" s="79"/>
      <c r="Q122" s="79"/>
      <c r="R122" s="87"/>
    </row>
    <row r="123" spans="1:18" ht="15">
      <c r="A123" s="53" t="str">
        <f t="shared" si="1"/>
        <v>01.16.BP.01.01.22</v>
      </c>
      <c r="B123" s="38">
        <v>1</v>
      </c>
      <c r="C123" s="63">
        <v>22</v>
      </c>
      <c r="D123" s="78" t="s">
        <v>5</v>
      </c>
      <c r="E123" s="37" t="s">
        <v>293</v>
      </c>
      <c r="F123" s="12" t="s">
        <v>107</v>
      </c>
      <c r="G123" s="13" t="s">
        <v>243</v>
      </c>
      <c r="H123" s="38" t="s">
        <v>11</v>
      </c>
      <c r="I123" s="12" t="s">
        <v>29</v>
      </c>
      <c r="J123" s="78" t="s">
        <v>45</v>
      </c>
      <c r="K123" s="70" t="s">
        <v>347</v>
      </c>
      <c r="N123" s="78" t="s">
        <v>249</v>
      </c>
      <c r="O123" s="79">
        <v>44104</v>
      </c>
      <c r="P123" s="79" t="s">
        <v>235</v>
      </c>
      <c r="Q123" s="79" t="s">
        <v>127</v>
      </c>
      <c r="R123" s="87"/>
    </row>
    <row r="124" spans="1:18" ht="15">
      <c r="A124" s="53" t="str">
        <f t="shared" si="1"/>
        <v>01.16.BP.01.01.23</v>
      </c>
      <c r="B124" s="38">
        <v>1</v>
      </c>
      <c r="C124" s="63">
        <v>1</v>
      </c>
      <c r="D124" s="78" t="s">
        <v>5</v>
      </c>
      <c r="E124" s="37" t="s">
        <v>270</v>
      </c>
      <c r="F124" s="12" t="s">
        <v>107</v>
      </c>
      <c r="G124" s="13" t="s">
        <v>243</v>
      </c>
      <c r="H124" s="38" t="s">
        <v>11</v>
      </c>
      <c r="I124" s="12" t="s">
        <v>29</v>
      </c>
      <c r="J124" s="78" t="s">
        <v>45</v>
      </c>
      <c r="K124" s="70" t="s">
        <v>332</v>
      </c>
      <c r="N124" s="78"/>
      <c r="O124" s="79">
        <v>44119</v>
      </c>
      <c r="P124" s="79">
        <v>44123</v>
      </c>
      <c r="Q124" s="79"/>
      <c r="R124" s="87"/>
    </row>
    <row r="125" spans="1:18" ht="15">
      <c r="A125" s="53" t="str">
        <f t="shared" si="1"/>
        <v>01.16.BP.01.01.24</v>
      </c>
      <c r="B125" s="38">
        <v>1</v>
      </c>
      <c r="C125" s="63">
        <v>5</v>
      </c>
      <c r="D125" s="78" t="s">
        <v>5</v>
      </c>
      <c r="E125" s="37" t="s">
        <v>294</v>
      </c>
      <c r="F125" s="12" t="s">
        <v>107</v>
      </c>
      <c r="G125" s="13" t="s">
        <v>243</v>
      </c>
      <c r="H125" s="38" t="s">
        <v>11</v>
      </c>
      <c r="I125" s="12" t="s">
        <v>29</v>
      </c>
      <c r="J125" s="78" t="s">
        <v>45</v>
      </c>
      <c r="K125" s="70" t="s">
        <v>256</v>
      </c>
      <c r="N125" s="78" t="s">
        <v>255</v>
      </c>
      <c r="O125" s="79">
        <v>44136</v>
      </c>
      <c r="P125" s="79">
        <v>44123</v>
      </c>
      <c r="Q125" s="79" t="s">
        <v>127</v>
      </c>
      <c r="R125" s="87"/>
    </row>
    <row r="126" spans="1:18" ht="15">
      <c r="A126" s="53" t="str">
        <f t="shared" si="1"/>
        <v>01.16.BP.01.01.25</v>
      </c>
      <c r="B126" s="38">
        <v>1</v>
      </c>
      <c r="C126" s="63">
        <v>1</v>
      </c>
      <c r="D126" s="78" t="s">
        <v>5</v>
      </c>
      <c r="E126" s="37" t="s">
        <v>271</v>
      </c>
      <c r="F126" s="12" t="s">
        <v>107</v>
      </c>
      <c r="G126" s="13" t="s">
        <v>243</v>
      </c>
      <c r="H126" s="38" t="s">
        <v>11</v>
      </c>
      <c r="I126" s="12" t="s">
        <v>29</v>
      </c>
      <c r="J126" s="78" t="s">
        <v>45</v>
      </c>
      <c r="K126" s="70" t="s">
        <v>330</v>
      </c>
      <c r="N126" s="78" t="s">
        <v>127</v>
      </c>
      <c r="O126" s="79">
        <v>44137</v>
      </c>
      <c r="P126" s="79">
        <v>44123</v>
      </c>
      <c r="Q126" s="79" t="s">
        <v>127</v>
      </c>
      <c r="R126" s="87"/>
    </row>
    <row r="127" spans="1:18" ht="15">
      <c r="A127" s="53" t="str">
        <f t="shared" si="1"/>
        <v>01.16.BP.01.01.26</v>
      </c>
      <c r="B127" s="38">
        <v>1</v>
      </c>
      <c r="C127" s="63">
        <v>2</v>
      </c>
      <c r="D127" s="78" t="s">
        <v>5</v>
      </c>
      <c r="E127" s="37" t="s">
        <v>295</v>
      </c>
      <c r="F127" s="12" t="s">
        <v>107</v>
      </c>
      <c r="G127" s="13" t="s">
        <v>243</v>
      </c>
      <c r="H127" s="38" t="s">
        <v>11</v>
      </c>
      <c r="I127" s="12" t="s">
        <v>29</v>
      </c>
      <c r="J127" s="78" t="s">
        <v>45</v>
      </c>
      <c r="K127" s="70" t="s">
        <v>331</v>
      </c>
      <c r="N127" s="78"/>
      <c r="O127" s="79">
        <v>44143</v>
      </c>
      <c r="P127" s="79">
        <v>44123</v>
      </c>
      <c r="Q127" s="79"/>
      <c r="R127" s="87"/>
    </row>
    <row r="128" spans="1:18" ht="15">
      <c r="A128" s="53" t="str">
        <f t="shared" si="1"/>
        <v>01.16.BP.01.01.27</v>
      </c>
      <c r="B128" s="38">
        <v>1</v>
      </c>
      <c r="C128" s="63">
        <v>3</v>
      </c>
      <c r="D128" s="78" t="s">
        <v>5</v>
      </c>
      <c r="E128" s="37" t="s">
        <v>272</v>
      </c>
      <c r="F128" s="12" t="s">
        <v>107</v>
      </c>
      <c r="G128" s="13" t="s">
        <v>243</v>
      </c>
      <c r="H128" s="38" t="s">
        <v>11</v>
      </c>
      <c r="I128" s="12" t="s">
        <v>29</v>
      </c>
      <c r="J128" s="78" t="s">
        <v>45</v>
      </c>
      <c r="K128" s="70" t="s">
        <v>234</v>
      </c>
      <c r="N128" s="78" t="s">
        <v>127</v>
      </c>
      <c r="O128" s="79">
        <v>44174</v>
      </c>
      <c r="P128" s="79" t="s">
        <v>235</v>
      </c>
      <c r="Q128" s="79" t="s">
        <v>127</v>
      </c>
      <c r="R128" s="87"/>
    </row>
    <row r="129" spans="1:18" ht="15">
      <c r="A129" s="53" t="str">
        <f t="shared" si="1"/>
        <v>01.16.BP.01.01.28</v>
      </c>
      <c r="B129" s="38">
        <v>1</v>
      </c>
      <c r="C129" s="63">
        <v>26</v>
      </c>
      <c r="D129" s="78" t="s">
        <v>5</v>
      </c>
      <c r="E129" s="37" t="s">
        <v>333</v>
      </c>
      <c r="F129" s="12" t="s">
        <v>107</v>
      </c>
      <c r="G129" s="13" t="s">
        <v>243</v>
      </c>
      <c r="H129" s="38" t="s">
        <v>11</v>
      </c>
      <c r="I129" s="12" t="s">
        <v>29</v>
      </c>
      <c r="J129" s="227" t="s">
        <v>45</v>
      </c>
      <c r="K129" s="70" t="s">
        <v>233</v>
      </c>
      <c r="N129" s="78" t="s">
        <v>127</v>
      </c>
      <c r="O129" s="79">
        <v>44209</v>
      </c>
      <c r="P129" s="79" t="s">
        <v>235</v>
      </c>
      <c r="Q129" s="79" t="s">
        <v>127</v>
      </c>
      <c r="R129" s="87"/>
    </row>
    <row r="130" spans="1:18" ht="15">
      <c r="A130" s="53" t="str">
        <f t="shared" si="1"/>
        <v>01.17.BP.01.01.20</v>
      </c>
      <c r="B130" s="82" t="s">
        <v>163</v>
      </c>
      <c r="C130" s="83">
        <v>10</v>
      </c>
      <c r="D130" s="78" t="s">
        <v>5</v>
      </c>
      <c r="E130" s="37" t="s">
        <v>264</v>
      </c>
      <c r="F130" s="12" t="s">
        <v>107</v>
      </c>
      <c r="G130" s="13" t="s">
        <v>252</v>
      </c>
      <c r="H130" s="38" t="s">
        <v>11</v>
      </c>
      <c r="I130" s="12" t="s">
        <v>30</v>
      </c>
      <c r="J130" s="78" t="s">
        <v>45</v>
      </c>
      <c r="K130" s="70" t="s">
        <v>325</v>
      </c>
      <c r="L130" s="16" t="s">
        <v>257</v>
      </c>
      <c r="N130" s="78" t="s">
        <v>249</v>
      </c>
      <c r="O130" s="79">
        <v>44073</v>
      </c>
      <c r="P130" s="79" t="s">
        <v>235</v>
      </c>
      <c r="Q130" s="79" t="s">
        <v>123</v>
      </c>
      <c r="R130" s="87"/>
    </row>
    <row r="131" spans="1:18" ht="15">
      <c r="A131" s="53" t="str">
        <f t="shared" si="2" ref="A131:A194">G131&amp;".01."&amp;E131</f>
        <v>01.17.BP.01.01.21</v>
      </c>
      <c r="B131" s="82" t="s">
        <v>163</v>
      </c>
      <c r="C131" s="83">
        <v>10</v>
      </c>
      <c r="D131" s="78" t="s">
        <v>5</v>
      </c>
      <c r="E131" s="37" t="s">
        <v>269</v>
      </c>
      <c r="F131" s="12" t="s">
        <v>107</v>
      </c>
      <c r="G131" s="13" t="s">
        <v>252</v>
      </c>
      <c r="H131" s="38" t="s">
        <v>11</v>
      </c>
      <c r="I131" s="12" t="s">
        <v>30</v>
      </c>
      <c r="J131" s="78" t="s">
        <v>45</v>
      </c>
      <c r="K131" s="70" t="s">
        <v>323</v>
      </c>
      <c r="N131" s="78"/>
      <c r="O131" s="79">
        <v>44089</v>
      </c>
      <c r="P131" s="79"/>
      <c r="Q131" s="79"/>
      <c r="R131" s="87"/>
    </row>
    <row r="132" spans="1:18" ht="15">
      <c r="A132" s="53" t="str">
        <f t="shared" si="2"/>
        <v>01.17.BP.01.01.22</v>
      </c>
      <c r="B132" s="82" t="s">
        <v>251</v>
      </c>
      <c r="C132" s="83">
        <v>15</v>
      </c>
      <c r="D132" s="78" t="s">
        <v>5</v>
      </c>
      <c r="E132" s="37" t="s">
        <v>293</v>
      </c>
      <c r="F132" s="12" t="s">
        <v>107</v>
      </c>
      <c r="G132" s="13" t="s">
        <v>252</v>
      </c>
      <c r="H132" s="38" t="s">
        <v>11</v>
      </c>
      <c r="I132" s="12" t="s">
        <v>30</v>
      </c>
      <c r="J132" s="78" t="s">
        <v>45</v>
      </c>
      <c r="K132" s="70" t="s">
        <v>347</v>
      </c>
      <c r="L132" s="16" t="s">
        <v>257</v>
      </c>
      <c r="N132" s="78" t="s">
        <v>249</v>
      </c>
      <c r="O132" s="79">
        <v>44096</v>
      </c>
      <c r="P132" s="79" t="s">
        <v>235</v>
      </c>
      <c r="Q132" s="79" t="s">
        <v>123</v>
      </c>
      <c r="R132" s="87"/>
    </row>
    <row r="133" spans="1:18" ht="15">
      <c r="A133" s="53" t="str">
        <f t="shared" si="2"/>
        <v>01.17.BP.01.01.23</v>
      </c>
      <c r="B133" s="82" t="s">
        <v>251</v>
      </c>
      <c r="C133" s="83">
        <v>3</v>
      </c>
      <c r="D133" s="78" t="s">
        <v>5</v>
      </c>
      <c r="E133" s="37" t="s">
        <v>270</v>
      </c>
      <c r="F133" s="12" t="s">
        <v>107</v>
      </c>
      <c r="G133" s="13" t="s">
        <v>252</v>
      </c>
      <c r="H133" s="38" t="s">
        <v>11</v>
      </c>
      <c r="I133" s="12" t="s">
        <v>30</v>
      </c>
      <c r="J133" s="78" t="s">
        <v>45</v>
      </c>
      <c r="K133" s="70" t="s">
        <v>332</v>
      </c>
      <c r="N133" s="78"/>
      <c r="O133" s="79">
        <v>44117</v>
      </c>
      <c r="P133" s="79"/>
      <c r="Q133" s="79"/>
      <c r="R133" s="87"/>
    </row>
    <row r="134" spans="1:18" ht="15">
      <c r="A134" s="53" t="str">
        <f t="shared" si="2"/>
        <v>01.17.BP.01.01.24</v>
      </c>
      <c r="B134" s="82" t="s">
        <v>251</v>
      </c>
      <c r="C134" s="83">
        <v>1</v>
      </c>
      <c r="D134" s="78" t="s">
        <v>5</v>
      </c>
      <c r="E134" s="37" t="s">
        <v>294</v>
      </c>
      <c r="F134" s="12" t="s">
        <v>107</v>
      </c>
      <c r="G134" s="13" t="s">
        <v>252</v>
      </c>
      <c r="H134" s="38" t="s">
        <v>11</v>
      </c>
      <c r="I134" s="12" t="s">
        <v>30</v>
      </c>
      <c r="J134" s="78" t="s">
        <v>45</v>
      </c>
      <c r="K134" s="70" t="s">
        <v>330</v>
      </c>
      <c r="N134" s="78" t="s">
        <v>123</v>
      </c>
      <c r="O134" s="79">
        <v>44119</v>
      </c>
      <c r="P134" s="79" t="s">
        <v>235</v>
      </c>
      <c r="Q134" s="79" t="s">
        <v>123</v>
      </c>
      <c r="R134" s="87"/>
    </row>
    <row r="135" spans="1:18" ht="15">
      <c r="A135" s="53" t="str">
        <f t="shared" si="2"/>
        <v>01.17.BP.01.01.25</v>
      </c>
      <c r="B135" s="82" t="s">
        <v>251</v>
      </c>
      <c r="C135" s="83">
        <v>1</v>
      </c>
      <c r="D135" s="78" t="s">
        <v>5</v>
      </c>
      <c r="E135" s="37" t="s">
        <v>271</v>
      </c>
      <c r="F135" s="12" t="s">
        <v>107</v>
      </c>
      <c r="G135" s="13" t="s">
        <v>252</v>
      </c>
      <c r="H135" s="38" t="s">
        <v>11</v>
      </c>
      <c r="I135" s="12" t="s">
        <v>30</v>
      </c>
      <c r="J135" s="78" t="s">
        <v>45</v>
      </c>
      <c r="K135" s="70" t="s">
        <v>256</v>
      </c>
      <c r="N135" s="78" t="s">
        <v>255</v>
      </c>
      <c r="O135" s="79">
        <v>44122</v>
      </c>
      <c r="P135" s="79">
        <v>44119</v>
      </c>
      <c r="Q135" s="79" t="s">
        <v>123</v>
      </c>
      <c r="R135" s="87"/>
    </row>
    <row r="136" spans="1:18" ht="15">
      <c r="A136" s="53" t="str">
        <f t="shared" si="2"/>
        <v>01.17.BP.01.01.26</v>
      </c>
      <c r="B136" s="82" t="s">
        <v>251</v>
      </c>
      <c r="C136" s="83">
        <v>1</v>
      </c>
      <c r="D136" s="78" t="s">
        <v>5</v>
      </c>
      <c r="E136" s="37" t="s">
        <v>295</v>
      </c>
      <c r="F136" s="12" t="s">
        <v>107</v>
      </c>
      <c r="G136" s="13" t="s">
        <v>252</v>
      </c>
      <c r="H136" s="38" t="s">
        <v>11</v>
      </c>
      <c r="I136" s="12" t="s">
        <v>30</v>
      </c>
      <c r="J136" s="78" t="s">
        <v>45</v>
      </c>
      <c r="K136" s="70" t="s">
        <v>331</v>
      </c>
      <c r="N136" s="78"/>
      <c r="O136" s="79">
        <v>44143</v>
      </c>
      <c r="P136" s="79">
        <v>44118</v>
      </c>
      <c r="Q136" s="79"/>
      <c r="R136" s="87"/>
    </row>
    <row r="137" spans="1:18" ht="15">
      <c r="A137" s="53" t="str">
        <f t="shared" si="2"/>
        <v>01.17.BP.01.01.27</v>
      </c>
      <c r="B137" s="82" t="s">
        <v>251</v>
      </c>
      <c r="C137" s="83">
        <v>25</v>
      </c>
      <c r="D137" s="78" t="s">
        <v>5</v>
      </c>
      <c r="E137" s="37" t="s">
        <v>272</v>
      </c>
      <c r="F137" s="12" t="s">
        <v>107</v>
      </c>
      <c r="G137" s="13" t="s">
        <v>252</v>
      </c>
      <c r="H137" s="38" t="s">
        <v>11</v>
      </c>
      <c r="I137" s="12" t="s">
        <v>30</v>
      </c>
      <c r="J137" s="78" t="s">
        <v>45</v>
      </c>
      <c r="K137" s="70" t="s">
        <v>233</v>
      </c>
      <c r="N137" s="78" t="s">
        <v>123</v>
      </c>
      <c r="O137" s="79">
        <v>44173</v>
      </c>
      <c r="P137" s="79" t="s">
        <v>235</v>
      </c>
      <c r="Q137" s="79" t="s">
        <v>123</v>
      </c>
      <c r="R137" s="87"/>
    </row>
    <row r="138" spans="1:18" ht="15">
      <c r="A138" s="53" t="str">
        <f t="shared" si="2"/>
        <v>01.17.BP.01.01.28</v>
      </c>
      <c r="B138" s="82" t="s">
        <v>251</v>
      </c>
      <c r="C138" s="83">
        <v>2</v>
      </c>
      <c r="D138" s="78" t="s">
        <v>5</v>
      </c>
      <c r="E138" s="37" t="s">
        <v>333</v>
      </c>
      <c r="F138" s="12" t="s">
        <v>107</v>
      </c>
      <c r="G138" s="13" t="s">
        <v>252</v>
      </c>
      <c r="H138" s="38" t="s">
        <v>11</v>
      </c>
      <c r="I138" s="12" t="s">
        <v>30</v>
      </c>
      <c r="J138" s="78" t="s">
        <v>45</v>
      </c>
      <c r="K138" s="70" t="s">
        <v>234</v>
      </c>
      <c r="N138" s="78" t="s">
        <v>123</v>
      </c>
      <c r="O138" s="79">
        <v>44173</v>
      </c>
      <c r="P138" s="79" t="s">
        <v>235</v>
      </c>
      <c r="Q138" s="79" t="s">
        <v>123</v>
      </c>
      <c r="R138" s="87"/>
    </row>
    <row r="139" spans="1:18" ht="15">
      <c r="A139" s="53" t="str">
        <f t="shared" si="2"/>
        <v>01.18.BP.01.01.20</v>
      </c>
      <c r="B139" s="38">
        <v>0</v>
      </c>
      <c r="C139" s="63">
        <v>45</v>
      </c>
      <c r="D139" s="78" t="s">
        <v>5</v>
      </c>
      <c r="E139" s="37" t="s">
        <v>264</v>
      </c>
      <c r="F139" s="12" t="s">
        <v>107</v>
      </c>
      <c r="G139" s="13" t="s">
        <v>237</v>
      </c>
      <c r="H139" s="38" t="s">
        <v>11</v>
      </c>
      <c r="I139" s="12" t="s">
        <v>31</v>
      </c>
      <c r="J139" s="78" t="s">
        <v>45</v>
      </c>
      <c r="K139" s="70" t="s">
        <v>325</v>
      </c>
      <c r="N139" s="78" t="s">
        <v>116</v>
      </c>
      <c r="O139" s="79">
        <v>44155</v>
      </c>
      <c r="P139" s="79" t="s">
        <v>235</v>
      </c>
      <c r="Q139" s="79" t="s">
        <v>116</v>
      </c>
      <c r="R139" s="87">
        <v>0.5</v>
      </c>
    </row>
    <row r="140" spans="1:18" ht="15">
      <c r="A140" s="53" t="str">
        <f t="shared" si="2"/>
        <v>01.18.BP.01.01.21</v>
      </c>
      <c r="B140" s="38">
        <v>1</v>
      </c>
      <c r="C140" s="63">
        <v>16</v>
      </c>
      <c r="D140" s="78" t="s">
        <v>5</v>
      </c>
      <c r="E140" s="37" t="s">
        <v>269</v>
      </c>
      <c r="F140" s="12" t="s">
        <v>107</v>
      </c>
      <c r="G140" s="13" t="s">
        <v>237</v>
      </c>
      <c r="H140" s="38" t="s">
        <v>11</v>
      </c>
      <c r="I140" s="12" t="s">
        <v>31</v>
      </c>
      <c r="J140" s="78" t="s">
        <v>45</v>
      </c>
      <c r="K140" s="70" t="s">
        <v>323</v>
      </c>
      <c r="N140" s="78" t="s">
        <v>116</v>
      </c>
      <c r="O140" s="79">
        <v>44167</v>
      </c>
      <c r="P140" s="79" t="s">
        <v>235</v>
      </c>
      <c r="Q140" s="79" t="s">
        <v>116</v>
      </c>
      <c r="R140" s="87"/>
    </row>
    <row r="141" spans="1:18" ht="15">
      <c r="A141" s="53" t="str">
        <f t="shared" si="2"/>
        <v>01.18.BP.01.01.22</v>
      </c>
      <c r="B141" s="38">
        <v>1</v>
      </c>
      <c r="C141" s="63">
        <v>4</v>
      </c>
      <c r="D141" s="78" t="s">
        <v>5</v>
      </c>
      <c r="E141" s="37" t="s">
        <v>293</v>
      </c>
      <c r="F141" s="12" t="s">
        <v>107</v>
      </c>
      <c r="G141" s="13" t="s">
        <v>237</v>
      </c>
      <c r="H141" s="38" t="s">
        <v>11</v>
      </c>
      <c r="I141" s="12" t="s">
        <v>31</v>
      </c>
      <c r="J141" s="78" t="s">
        <v>45</v>
      </c>
      <c r="K141" s="70" t="s">
        <v>347</v>
      </c>
      <c r="N141" s="78" t="s">
        <v>249</v>
      </c>
      <c r="O141" s="79">
        <v>44175</v>
      </c>
      <c r="P141" s="79" t="s">
        <v>235</v>
      </c>
      <c r="Q141" s="79" t="s">
        <v>116</v>
      </c>
      <c r="R141" s="87"/>
    </row>
    <row r="142" spans="1:18" ht="15">
      <c r="A142" s="53" t="str">
        <f t="shared" si="2"/>
        <v>01.18.BP.01.01.23</v>
      </c>
      <c r="B142" s="38">
        <v>1</v>
      </c>
      <c r="C142" s="63">
        <v>3</v>
      </c>
      <c r="D142" s="78" t="s">
        <v>5</v>
      </c>
      <c r="E142" s="37" t="s">
        <v>270</v>
      </c>
      <c r="F142" s="12" t="s">
        <v>107</v>
      </c>
      <c r="G142" s="13" t="s">
        <v>237</v>
      </c>
      <c r="H142" s="38" t="s">
        <v>11</v>
      </c>
      <c r="I142" s="12" t="s">
        <v>31</v>
      </c>
      <c r="J142" s="78" t="s">
        <v>45</v>
      </c>
      <c r="K142" s="70" t="s">
        <v>256</v>
      </c>
      <c r="N142" s="78" t="s">
        <v>249</v>
      </c>
      <c r="O142" s="79">
        <v>44179</v>
      </c>
      <c r="P142" s="79" t="s">
        <v>235</v>
      </c>
      <c r="Q142" s="79" t="s">
        <v>116</v>
      </c>
      <c r="R142" s="87"/>
    </row>
    <row r="143" spans="1:18" ht="15">
      <c r="A143" s="53" t="str">
        <f t="shared" si="2"/>
        <v>01.18.BP.01.01.24</v>
      </c>
      <c r="B143" s="38">
        <v>1</v>
      </c>
      <c r="C143" s="63">
        <v>2</v>
      </c>
      <c r="D143" s="78" t="s">
        <v>5</v>
      </c>
      <c r="E143" s="37" t="s">
        <v>294</v>
      </c>
      <c r="F143" s="12" t="s">
        <v>107</v>
      </c>
      <c r="G143" s="13" t="s">
        <v>237</v>
      </c>
      <c r="H143" s="38" t="s">
        <v>11</v>
      </c>
      <c r="I143" s="12" t="s">
        <v>31</v>
      </c>
      <c r="J143" s="78" t="s">
        <v>45</v>
      </c>
      <c r="K143" s="70" t="s">
        <v>332</v>
      </c>
      <c r="N143" s="78"/>
      <c r="O143" s="79">
        <v>44182</v>
      </c>
      <c r="P143" s="79"/>
      <c r="Q143" s="79"/>
      <c r="R143" s="87"/>
    </row>
    <row r="144" spans="1:18" ht="15">
      <c r="A144" s="53" t="str">
        <f t="shared" si="2"/>
        <v>01.18.BP.01.01.25</v>
      </c>
      <c r="B144" s="38">
        <v>1</v>
      </c>
      <c r="C144" s="63">
        <v>2</v>
      </c>
      <c r="D144" s="78" t="s">
        <v>5</v>
      </c>
      <c r="E144" s="37" t="s">
        <v>271</v>
      </c>
      <c r="F144" s="12" t="s">
        <v>107</v>
      </c>
      <c r="G144" s="13" t="s">
        <v>237</v>
      </c>
      <c r="H144" s="38" t="s">
        <v>11</v>
      </c>
      <c r="I144" s="12" t="s">
        <v>31</v>
      </c>
      <c r="J144" s="97" t="s">
        <v>45</v>
      </c>
      <c r="K144" s="70" t="s">
        <v>330</v>
      </c>
      <c r="N144" s="78" t="s">
        <v>116</v>
      </c>
      <c r="O144" s="79">
        <v>44188</v>
      </c>
      <c r="P144" s="79" t="s">
        <v>235</v>
      </c>
      <c r="Q144" s="79" t="s">
        <v>116</v>
      </c>
      <c r="R144" s="87"/>
    </row>
    <row r="145" spans="1:18" ht="15">
      <c r="A145" s="53" t="str">
        <f>G145&amp;".01."&amp;E145</f>
        <v>01.18.BP.01.01.26</v>
      </c>
      <c r="B145" s="38">
        <v>1</v>
      </c>
      <c r="C145" s="63">
        <v>3</v>
      </c>
      <c r="D145" s="78" t="s">
        <v>5</v>
      </c>
      <c r="E145" s="37" t="s">
        <v>295</v>
      </c>
      <c r="F145" s="12" t="s">
        <v>107</v>
      </c>
      <c r="G145" s="13" t="s">
        <v>237</v>
      </c>
      <c r="H145" s="38" t="s">
        <v>11</v>
      </c>
      <c r="I145" s="12" t="s">
        <v>31</v>
      </c>
      <c r="J145" s="206" t="s">
        <v>45</v>
      </c>
      <c r="K145" s="70" t="s">
        <v>234</v>
      </c>
      <c r="N145" s="78" t="s">
        <v>116</v>
      </c>
      <c r="O145" s="79">
        <v>44200</v>
      </c>
      <c r="P145" s="79" t="s">
        <v>235</v>
      </c>
      <c r="Q145" s="79" t="s">
        <v>116</v>
      </c>
      <c r="R145" s="87"/>
    </row>
    <row r="146" spans="1:18" ht="15">
      <c r="A146" s="53" t="str">
        <f>G146&amp;".01."&amp;E146</f>
        <v>01.18.BP.01.01.27</v>
      </c>
      <c r="B146" s="38">
        <v>1</v>
      </c>
      <c r="C146" s="63">
        <v>3</v>
      </c>
      <c r="D146" s="78" t="s">
        <v>5</v>
      </c>
      <c r="E146" s="37" t="s">
        <v>272</v>
      </c>
      <c r="F146" s="12" t="s">
        <v>107</v>
      </c>
      <c r="G146" s="13" t="s">
        <v>237</v>
      </c>
      <c r="H146" s="38" t="s">
        <v>11</v>
      </c>
      <c r="I146" s="12" t="s">
        <v>31</v>
      </c>
      <c r="J146" s="227" t="s">
        <v>45</v>
      </c>
      <c r="K146" s="70" t="s">
        <v>233</v>
      </c>
      <c r="N146" s="78" t="s">
        <v>116</v>
      </c>
      <c r="O146" s="79">
        <v>44209</v>
      </c>
      <c r="P146" s="79" t="s">
        <v>235</v>
      </c>
      <c r="Q146" s="79" t="s">
        <v>116</v>
      </c>
      <c r="R146" s="87"/>
    </row>
    <row r="147" spans="1:18" ht="15">
      <c r="A147" s="53" t="str">
        <f t="shared" si="2"/>
        <v>01.18.BP.01.01.28</v>
      </c>
      <c r="B147" s="38">
        <v>1</v>
      </c>
      <c r="C147" s="63">
        <v>3</v>
      </c>
      <c r="D147" s="78" t="s">
        <v>5</v>
      </c>
      <c r="E147" s="37" t="s">
        <v>333</v>
      </c>
      <c r="F147" s="12" t="s">
        <v>107</v>
      </c>
      <c r="G147" s="13" t="s">
        <v>237</v>
      </c>
      <c r="H147" s="38" t="s">
        <v>11</v>
      </c>
      <c r="I147" s="12" t="s">
        <v>31</v>
      </c>
      <c r="J147" s="240" t="s">
        <v>45</v>
      </c>
      <c r="K147" s="70" t="s">
        <v>331</v>
      </c>
      <c r="N147" s="78"/>
      <c r="O147" s="79">
        <v>44255</v>
      </c>
      <c r="P147" s="79"/>
      <c r="Q147" s="79"/>
      <c r="R147" s="87"/>
    </row>
    <row r="148" spans="1:18" ht="15">
      <c r="A148" s="53" t="str">
        <f t="shared" si="2"/>
        <v>02.01.BP.01.01.10</v>
      </c>
      <c r="B148" s="82" t="s">
        <v>163</v>
      </c>
      <c r="C148" s="83">
        <v>0</v>
      </c>
      <c r="D148" s="78" t="s">
        <v>5</v>
      </c>
      <c r="E148" s="38">
        <v>10</v>
      </c>
      <c r="F148" s="10" t="s">
        <v>284</v>
      </c>
      <c r="G148" s="84" t="s">
        <v>101</v>
      </c>
      <c r="H148" s="82" t="s">
        <v>11</v>
      </c>
      <c r="I148" s="85" t="s">
        <v>32</v>
      </c>
      <c r="J148" s="46" t="s">
        <v>45</v>
      </c>
      <c r="K148" s="57" t="s">
        <v>144</v>
      </c>
      <c r="L148" s="14" t="s">
        <v>168</v>
      </c>
      <c r="M148" s="14"/>
      <c r="N148" s="88" t="s">
        <v>115</v>
      </c>
      <c r="O148" s="79">
        <v>44053</v>
      </c>
      <c r="P148" s="45" t="s">
        <v>161</v>
      </c>
      <c r="Q148" s="88" t="s">
        <v>115</v>
      </c>
      <c r="R148" s="87"/>
    </row>
    <row r="149" spans="1:18" ht="15">
      <c r="A149" s="53" t="str">
        <f t="shared" si="2"/>
        <v>02.01.BP.01.01.11</v>
      </c>
      <c r="B149" s="82" t="s">
        <v>163</v>
      </c>
      <c r="C149" s="83">
        <v>0</v>
      </c>
      <c r="D149" s="78" t="s">
        <v>5</v>
      </c>
      <c r="E149" s="38">
        <v>11</v>
      </c>
      <c r="F149" s="10" t="s">
        <v>284</v>
      </c>
      <c r="G149" s="84" t="s">
        <v>101</v>
      </c>
      <c r="H149" s="82" t="s">
        <v>11</v>
      </c>
      <c r="I149" s="85" t="s">
        <v>32</v>
      </c>
      <c r="J149" s="46" t="s">
        <v>45</v>
      </c>
      <c r="K149" s="57" t="s">
        <v>145</v>
      </c>
      <c r="L149" s="14" t="s">
        <v>169</v>
      </c>
      <c r="M149" s="14"/>
      <c r="N149" s="78" t="s">
        <v>249</v>
      </c>
      <c r="O149" s="79">
        <v>44053</v>
      </c>
      <c r="P149" s="45" t="s">
        <v>161</v>
      </c>
      <c r="Q149" s="88" t="s">
        <v>115</v>
      </c>
      <c r="R149" s="87"/>
    </row>
    <row r="150" spans="1:18" ht="15">
      <c r="A150" s="53" t="str">
        <f t="shared" si="2"/>
        <v>02.24.BP.01.01.12</v>
      </c>
      <c r="B150" s="82" t="s">
        <v>163</v>
      </c>
      <c r="C150" s="83">
        <v>0</v>
      </c>
      <c r="D150" s="78" t="s">
        <v>5</v>
      </c>
      <c r="E150" s="38">
        <v>12</v>
      </c>
      <c r="F150" s="10" t="s">
        <v>284</v>
      </c>
      <c r="G150" s="84" t="s">
        <v>182</v>
      </c>
      <c r="H150" s="82" t="s">
        <v>11</v>
      </c>
      <c r="I150" s="85" t="s">
        <v>32</v>
      </c>
      <c r="J150" s="46" t="s">
        <v>45</v>
      </c>
      <c r="K150" s="57" t="s">
        <v>146</v>
      </c>
      <c r="L150" s="14" t="s">
        <v>170</v>
      </c>
      <c r="M150" s="14"/>
      <c r="N150" s="88" t="s">
        <v>115</v>
      </c>
      <c r="O150" s="79">
        <v>44053</v>
      </c>
      <c r="P150" s="45" t="s">
        <v>161</v>
      </c>
      <c r="Q150" s="88" t="s">
        <v>115</v>
      </c>
      <c r="R150" s="87"/>
    </row>
    <row r="151" spans="1:18" ht="15">
      <c r="A151" s="53" t="str">
        <f t="shared" si="2"/>
        <v>02.24.BP.01.01.13</v>
      </c>
      <c r="B151" s="82" t="s">
        <v>163</v>
      </c>
      <c r="C151" s="83">
        <v>0</v>
      </c>
      <c r="D151" s="78" t="s">
        <v>5</v>
      </c>
      <c r="E151" s="38">
        <v>13</v>
      </c>
      <c r="F151" s="10" t="s">
        <v>284</v>
      </c>
      <c r="G151" s="84" t="s">
        <v>182</v>
      </c>
      <c r="H151" s="82" t="s">
        <v>11</v>
      </c>
      <c r="I151" s="85" t="s">
        <v>32</v>
      </c>
      <c r="J151" s="46" t="s">
        <v>45</v>
      </c>
      <c r="K151" s="57" t="s">
        <v>147</v>
      </c>
      <c r="L151" s="14" t="s">
        <v>170</v>
      </c>
      <c r="M151" s="14"/>
      <c r="N151" s="88" t="s">
        <v>115</v>
      </c>
      <c r="O151" s="79">
        <v>44053</v>
      </c>
      <c r="P151" s="45" t="s">
        <v>161</v>
      </c>
      <c r="Q151" s="88" t="s">
        <v>115</v>
      </c>
      <c r="R151" s="87"/>
    </row>
    <row r="152" spans="1:18" ht="15">
      <c r="A152" s="53" t="str">
        <f t="shared" si="2"/>
        <v>02.01.BP.01.01.30</v>
      </c>
      <c r="B152" s="82" t="s">
        <v>163</v>
      </c>
      <c r="C152" s="83">
        <v>25</v>
      </c>
      <c r="D152" s="78" t="s">
        <v>5</v>
      </c>
      <c r="E152" s="86" t="s">
        <v>326</v>
      </c>
      <c r="F152" s="10" t="s">
        <v>284</v>
      </c>
      <c r="G152" s="84" t="s">
        <v>101</v>
      </c>
      <c r="H152" s="82" t="s">
        <v>11</v>
      </c>
      <c r="I152" s="85" t="s">
        <v>32</v>
      </c>
      <c r="J152" s="78" t="s">
        <v>45</v>
      </c>
      <c r="K152" s="70" t="s">
        <v>325</v>
      </c>
      <c r="N152" s="78" t="s">
        <v>115</v>
      </c>
      <c r="O152" s="79">
        <v>44133</v>
      </c>
      <c r="P152" s="79" t="s">
        <v>259</v>
      </c>
      <c r="Q152" s="79" t="s">
        <v>115</v>
      </c>
      <c r="R152" s="87"/>
    </row>
    <row r="153" spans="1:18" ht="15">
      <c r="A153" s="53" t="str">
        <f t="shared" si="2"/>
        <v>02.01.BP.01.01.31</v>
      </c>
      <c r="B153" s="82" t="s">
        <v>251</v>
      </c>
      <c r="C153" s="83">
        <v>2</v>
      </c>
      <c r="D153" s="78" t="s">
        <v>5</v>
      </c>
      <c r="E153" s="86" t="s">
        <v>273</v>
      </c>
      <c r="F153" s="10" t="s">
        <v>284</v>
      </c>
      <c r="G153" s="84" t="s">
        <v>101</v>
      </c>
      <c r="H153" s="82" t="s">
        <v>11</v>
      </c>
      <c r="I153" s="85" t="s">
        <v>32</v>
      </c>
      <c r="J153" s="78" t="s">
        <v>45</v>
      </c>
      <c r="K153" s="70" t="s">
        <v>323</v>
      </c>
      <c r="N153" s="78" t="s">
        <v>115</v>
      </c>
      <c r="O153" s="79">
        <v>44138</v>
      </c>
      <c r="P153" s="79" t="s">
        <v>259</v>
      </c>
      <c r="Q153" s="79" t="s">
        <v>115</v>
      </c>
      <c r="R153" s="87"/>
    </row>
    <row r="154" spans="1:18" ht="15">
      <c r="A154" s="53" t="str">
        <f t="shared" si="2"/>
        <v>02.01.BP.01.01.32</v>
      </c>
      <c r="B154" s="82" t="s">
        <v>251</v>
      </c>
      <c r="C154" s="83">
        <v>1</v>
      </c>
      <c r="D154" s="78" t="s">
        <v>5</v>
      </c>
      <c r="E154" s="86" t="s">
        <v>327</v>
      </c>
      <c r="F154" s="10" t="s">
        <v>284</v>
      </c>
      <c r="G154" s="84" t="s">
        <v>101</v>
      </c>
      <c r="H154" s="82" t="s">
        <v>11</v>
      </c>
      <c r="I154" s="85" t="s">
        <v>32</v>
      </c>
      <c r="J154" s="78" t="s">
        <v>45</v>
      </c>
      <c r="K154" s="70" t="s">
        <v>332</v>
      </c>
      <c r="N154" s="78"/>
      <c r="O154" s="79">
        <v>44157</v>
      </c>
      <c r="P154" s="79"/>
      <c r="Q154" s="79"/>
      <c r="R154" s="87"/>
    </row>
    <row r="155" spans="1:18" ht="15">
      <c r="A155" s="53" t="str">
        <f t="shared" si="2"/>
        <v>02.01.BP.01.01.33</v>
      </c>
      <c r="B155" s="82" t="s">
        <v>251</v>
      </c>
      <c r="C155" s="83">
        <v>32</v>
      </c>
      <c r="D155" s="78" t="s">
        <v>5</v>
      </c>
      <c r="E155" s="86" t="s">
        <v>274</v>
      </c>
      <c r="F155" s="10" t="s">
        <v>284</v>
      </c>
      <c r="G155" s="84" t="s">
        <v>101</v>
      </c>
      <c r="H155" s="82" t="s">
        <v>11</v>
      </c>
      <c r="I155" s="85" t="s">
        <v>32</v>
      </c>
      <c r="J155" s="207" t="s">
        <v>45</v>
      </c>
      <c r="K155" s="70" t="s">
        <v>347</v>
      </c>
      <c r="N155" s="78" t="s">
        <v>249</v>
      </c>
      <c r="O155" s="79">
        <v>44199</v>
      </c>
      <c r="P155" s="79" t="s">
        <v>259</v>
      </c>
      <c r="Q155" s="79" t="s">
        <v>115</v>
      </c>
      <c r="R155" s="87">
        <v>0</v>
      </c>
    </row>
    <row r="156" spans="1:18" ht="15">
      <c r="A156" s="53" t="str">
        <f t="shared" si="2"/>
        <v>02.01.BP.01.01.34</v>
      </c>
      <c r="B156" s="82" t="s">
        <v>251</v>
      </c>
      <c r="C156" s="83">
        <v>2</v>
      </c>
      <c r="D156" s="78" t="s">
        <v>5</v>
      </c>
      <c r="E156" s="86" t="s">
        <v>275</v>
      </c>
      <c r="F156" s="10" t="s">
        <v>284</v>
      </c>
      <c r="G156" s="84" t="s">
        <v>101</v>
      </c>
      <c r="H156" s="82" t="s">
        <v>11</v>
      </c>
      <c r="I156" s="85" t="s">
        <v>32</v>
      </c>
      <c r="J156" s="207" t="s">
        <v>45</v>
      </c>
      <c r="K156" s="70" t="s">
        <v>256</v>
      </c>
      <c r="N156" s="78" t="s">
        <v>255</v>
      </c>
      <c r="O156" s="79">
        <v>44200</v>
      </c>
      <c r="P156" s="79" t="s">
        <v>259</v>
      </c>
      <c r="Q156" s="79" t="s">
        <v>115</v>
      </c>
      <c r="R156" s="87"/>
    </row>
    <row r="157" spans="1:18" ht="15">
      <c r="A157" s="53" t="str">
        <f t="shared" si="2"/>
        <v>02.01.BP.01.01.35</v>
      </c>
      <c r="B157" s="82" t="s">
        <v>251</v>
      </c>
      <c r="C157" s="83">
        <v>2</v>
      </c>
      <c r="D157" s="78" t="s">
        <v>5</v>
      </c>
      <c r="E157" s="86" t="s">
        <v>328</v>
      </c>
      <c r="F157" s="10" t="s">
        <v>284</v>
      </c>
      <c r="G157" s="84" t="s">
        <v>101</v>
      </c>
      <c r="H157" s="82" t="s">
        <v>11</v>
      </c>
      <c r="I157" s="85" t="s">
        <v>32</v>
      </c>
      <c r="J157" s="228" t="s">
        <v>45</v>
      </c>
      <c r="K157" s="70" t="s">
        <v>330</v>
      </c>
      <c r="N157" s="78" t="s">
        <v>115</v>
      </c>
      <c r="O157" s="79">
        <v>44220</v>
      </c>
      <c r="P157" s="79" t="s">
        <v>259</v>
      </c>
      <c r="Q157" s="79" t="s">
        <v>115</v>
      </c>
      <c r="R157" s="87"/>
    </row>
    <row r="158" spans="1:18" ht="15">
      <c r="A158" s="53" t="str">
        <f t="shared" si="2"/>
        <v>02.01.BP.01.01.36</v>
      </c>
      <c r="B158" s="82" t="s">
        <v>251</v>
      </c>
      <c r="C158" s="83">
        <v>1</v>
      </c>
      <c r="D158" s="78" t="s">
        <v>5</v>
      </c>
      <c r="E158" s="86" t="s">
        <v>329</v>
      </c>
      <c r="F158" s="10" t="s">
        <v>284</v>
      </c>
      <c r="G158" s="84" t="s">
        <v>101</v>
      </c>
      <c r="H158" s="82" t="s">
        <v>11</v>
      </c>
      <c r="I158" s="85" t="s">
        <v>32</v>
      </c>
      <c r="J158" s="228" t="s">
        <v>45</v>
      </c>
      <c r="K158" s="70" t="s">
        <v>331</v>
      </c>
      <c r="N158" s="78"/>
      <c r="O158" s="79">
        <v>44221</v>
      </c>
      <c r="P158" s="79"/>
      <c r="Q158" s="79"/>
      <c r="R158" s="87"/>
    </row>
    <row r="159" spans="1:18" ht="15">
      <c r="A159" s="53" t="str">
        <f>G159&amp;".01."&amp;E159</f>
        <v>02.01.BP.01.01.37</v>
      </c>
      <c r="B159" s="82" t="s">
        <v>251</v>
      </c>
      <c r="C159" s="83">
        <v>2</v>
      </c>
      <c r="D159" s="78" t="s">
        <v>5</v>
      </c>
      <c r="E159" s="229" t="s">
        <v>276</v>
      </c>
      <c r="F159" s="10" t="s">
        <v>284</v>
      </c>
      <c r="G159" s="84" t="s">
        <v>101</v>
      </c>
      <c r="H159" s="82" t="s">
        <v>11</v>
      </c>
      <c r="I159" s="85" t="s">
        <v>32</v>
      </c>
      <c r="J159" s="228" t="s">
        <v>45</v>
      </c>
      <c r="K159" s="70" t="s">
        <v>234</v>
      </c>
      <c r="N159" s="78" t="s">
        <v>115</v>
      </c>
      <c r="O159" s="79">
        <v>44223</v>
      </c>
      <c r="P159" s="79" t="s">
        <v>259</v>
      </c>
      <c r="Q159" s="79" t="s">
        <v>115</v>
      </c>
      <c r="R159" s="87"/>
    </row>
    <row r="160" spans="1:18" ht="15">
      <c r="A160" s="53" t="str">
        <f t="shared" si="2"/>
        <v>02.01.BP.01.01.38</v>
      </c>
      <c r="B160" s="82" t="s">
        <v>251</v>
      </c>
      <c r="C160" s="83">
        <v>2</v>
      </c>
      <c r="D160" s="78" t="s">
        <v>5</v>
      </c>
      <c r="E160" s="229" t="s">
        <v>277</v>
      </c>
      <c r="F160" s="10" t="s">
        <v>284</v>
      </c>
      <c r="G160" s="84" t="s">
        <v>101</v>
      </c>
      <c r="H160" s="82" t="s">
        <v>11</v>
      </c>
      <c r="I160" s="85" t="s">
        <v>32</v>
      </c>
      <c r="J160" s="240" t="s">
        <v>45</v>
      </c>
      <c r="K160" s="70" t="s">
        <v>233</v>
      </c>
      <c r="N160" s="78" t="s">
        <v>115</v>
      </c>
      <c r="O160" s="79">
        <v>44255</v>
      </c>
      <c r="P160" s="79" t="s">
        <v>259</v>
      </c>
      <c r="Q160" s="79" t="s">
        <v>115</v>
      </c>
      <c r="R160" s="87"/>
    </row>
    <row r="161" spans="1:18" ht="15">
      <c r="A161" s="53" t="str">
        <f t="shared" si="2"/>
        <v>02.02.BP.01.01.30</v>
      </c>
      <c r="B161" s="82" t="s">
        <v>163</v>
      </c>
      <c r="C161" s="83">
        <v>3</v>
      </c>
      <c r="D161" s="78" t="s">
        <v>5</v>
      </c>
      <c r="E161" s="86" t="s">
        <v>326</v>
      </c>
      <c r="F161" s="10" t="s">
        <v>284</v>
      </c>
      <c r="G161" s="84" t="s">
        <v>97</v>
      </c>
      <c r="H161" s="82" t="s">
        <v>11</v>
      </c>
      <c r="I161" s="85" t="s">
        <v>53</v>
      </c>
      <c r="J161" s="78" t="s">
        <v>45</v>
      </c>
      <c r="K161" s="70" t="s">
        <v>325</v>
      </c>
      <c r="N161" s="78" t="s">
        <v>115</v>
      </c>
      <c r="O161" s="79">
        <v>44098</v>
      </c>
      <c r="P161" s="79" t="s">
        <v>259</v>
      </c>
      <c r="Q161" s="79" t="s">
        <v>115</v>
      </c>
      <c r="R161" s="87"/>
    </row>
    <row r="162" spans="1:18" ht="15">
      <c r="A162" s="53" t="str">
        <f t="shared" si="2"/>
        <v>02.02.BP.01.01.31</v>
      </c>
      <c r="B162" s="82" t="s">
        <v>251</v>
      </c>
      <c r="C162" s="83">
        <v>3</v>
      </c>
      <c r="D162" s="78" t="s">
        <v>5</v>
      </c>
      <c r="E162" s="86" t="s">
        <v>273</v>
      </c>
      <c r="F162" s="10" t="s">
        <v>284</v>
      </c>
      <c r="G162" s="84" t="s">
        <v>97</v>
      </c>
      <c r="H162" s="82" t="s">
        <v>11</v>
      </c>
      <c r="I162" s="85" t="s">
        <v>53</v>
      </c>
      <c r="J162" s="78" t="s">
        <v>45</v>
      </c>
      <c r="K162" s="70" t="s">
        <v>323</v>
      </c>
      <c r="N162" s="78" t="s">
        <v>115</v>
      </c>
      <c r="O162" s="79">
        <v>44132</v>
      </c>
      <c r="P162" s="79"/>
      <c r="Q162" s="79"/>
      <c r="R162" s="87"/>
    </row>
    <row r="163" spans="1:18" ht="15">
      <c r="A163" s="53" t="str">
        <f t="shared" si="2"/>
        <v>02.02.BP.01.01.32</v>
      </c>
      <c r="B163" s="82" t="s">
        <v>251</v>
      </c>
      <c r="C163" s="83">
        <v>5</v>
      </c>
      <c r="D163" s="78" t="s">
        <v>5</v>
      </c>
      <c r="E163" s="86" t="s">
        <v>327</v>
      </c>
      <c r="F163" s="10" t="s">
        <v>284</v>
      </c>
      <c r="G163" s="84" t="s">
        <v>97</v>
      </c>
      <c r="H163" s="82" t="s">
        <v>11</v>
      </c>
      <c r="I163" s="85" t="s">
        <v>53</v>
      </c>
      <c r="J163" s="78" t="s">
        <v>45</v>
      </c>
      <c r="K163" s="70" t="s">
        <v>332</v>
      </c>
      <c r="N163" s="78"/>
      <c r="O163" s="79">
        <v>44153</v>
      </c>
      <c r="P163" s="79">
        <v>44132</v>
      </c>
      <c r="Q163" s="79"/>
      <c r="R163" s="87"/>
    </row>
    <row r="164" spans="1:18" ht="15">
      <c r="A164" s="53" t="str">
        <f t="shared" si="2"/>
        <v>02.02.BP.01.01.33</v>
      </c>
      <c r="B164" s="82" t="s">
        <v>251</v>
      </c>
      <c r="C164" s="83">
        <v>35</v>
      </c>
      <c r="D164" s="78" t="s">
        <v>5</v>
      </c>
      <c r="E164" s="86" t="s">
        <v>274</v>
      </c>
      <c r="F164" s="10" t="s">
        <v>284</v>
      </c>
      <c r="G164" s="84" t="s">
        <v>97</v>
      </c>
      <c r="H164" s="82" t="s">
        <v>11</v>
      </c>
      <c r="I164" s="85" t="s">
        <v>53</v>
      </c>
      <c r="J164" s="207" t="s">
        <v>45</v>
      </c>
      <c r="K164" s="70" t="s">
        <v>347</v>
      </c>
      <c r="N164" s="78" t="s">
        <v>249</v>
      </c>
      <c r="O164" s="79">
        <v>44200</v>
      </c>
      <c r="P164" s="79">
        <v>44132</v>
      </c>
      <c r="Q164" s="79" t="s">
        <v>115</v>
      </c>
      <c r="R164" s="87"/>
    </row>
    <row r="165" spans="1:18" ht="15">
      <c r="A165" s="53" t="str">
        <f t="shared" si="2"/>
        <v>02.02.BP.01.01.35</v>
      </c>
      <c r="B165" s="82" t="s">
        <v>251</v>
      </c>
      <c r="C165" s="83">
        <v>2</v>
      </c>
      <c r="D165" s="78" t="s">
        <v>5</v>
      </c>
      <c r="E165" s="86" t="s">
        <v>328</v>
      </c>
      <c r="F165" s="10" t="s">
        <v>284</v>
      </c>
      <c r="G165" s="84" t="s">
        <v>97</v>
      </c>
      <c r="H165" s="82" t="s">
        <v>11</v>
      </c>
      <c r="I165" s="85" t="s">
        <v>53</v>
      </c>
      <c r="J165" s="228" t="s">
        <v>45</v>
      </c>
      <c r="K165" s="70" t="s">
        <v>330</v>
      </c>
      <c r="N165" s="78"/>
      <c r="O165" s="79">
        <v>44220</v>
      </c>
      <c r="P165" s="79">
        <v>44132</v>
      </c>
      <c r="Q165" s="79" t="s">
        <v>115</v>
      </c>
      <c r="R165" s="87"/>
    </row>
    <row r="166" spans="1:18" ht="15">
      <c r="A166" s="53" t="str">
        <f t="shared" si="2"/>
        <v>02.02.BP.01.01.36</v>
      </c>
      <c r="B166" s="82" t="s">
        <v>251</v>
      </c>
      <c r="C166" s="83">
        <v>2</v>
      </c>
      <c r="D166" s="78" t="s">
        <v>5</v>
      </c>
      <c r="E166" s="86" t="s">
        <v>329</v>
      </c>
      <c r="F166" s="10" t="s">
        <v>284</v>
      </c>
      <c r="G166" s="84" t="s">
        <v>97</v>
      </c>
      <c r="H166" s="82" t="s">
        <v>11</v>
      </c>
      <c r="I166" s="85" t="s">
        <v>53</v>
      </c>
      <c r="J166" s="228" t="s">
        <v>45</v>
      </c>
      <c r="K166" s="70" t="s">
        <v>331</v>
      </c>
      <c r="N166" s="78"/>
      <c r="O166" s="79">
        <v>44221</v>
      </c>
      <c r="P166" s="79">
        <v>44132</v>
      </c>
      <c r="Q166" s="79"/>
      <c r="R166" s="87"/>
    </row>
    <row r="167" spans="1:18" ht="15">
      <c r="A167" s="53" t="str">
        <f>G167&amp;".01."&amp;E167</f>
        <v>02.02.BP.01.01.37</v>
      </c>
      <c r="B167" s="82" t="s">
        <v>251</v>
      </c>
      <c r="C167" s="83">
        <v>3</v>
      </c>
      <c r="D167" s="78" t="s">
        <v>5</v>
      </c>
      <c r="E167" s="229" t="s">
        <v>276</v>
      </c>
      <c r="F167" s="10" t="s">
        <v>284</v>
      </c>
      <c r="G167" s="84" t="s">
        <v>97</v>
      </c>
      <c r="H167" s="82" t="s">
        <v>11</v>
      </c>
      <c r="I167" s="85" t="s">
        <v>53</v>
      </c>
      <c r="J167" s="228" t="s">
        <v>45</v>
      </c>
      <c r="K167" s="70" t="s">
        <v>234</v>
      </c>
      <c r="N167" s="78"/>
      <c r="O167" s="79">
        <v>44223</v>
      </c>
      <c r="P167" s="79" t="s">
        <v>259</v>
      </c>
      <c r="Q167" s="79" t="s">
        <v>115</v>
      </c>
      <c r="R167" s="87"/>
    </row>
    <row r="168" spans="1:18" ht="15">
      <c r="A168" s="53" t="str">
        <f>G168&amp;".01."&amp;E168</f>
        <v>02.02.BP.01.01.38</v>
      </c>
      <c r="B168" s="82" t="s">
        <v>251</v>
      </c>
      <c r="C168" s="83">
        <v>3</v>
      </c>
      <c r="D168" s="78" t="s">
        <v>5</v>
      </c>
      <c r="E168" s="229" t="s">
        <v>277</v>
      </c>
      <c r="F168" s="10" t="s">
        <v>284</v>
      </c>
      <c r="G168" s="84" t="s">
        <v>97</v>
      </c>
      <c r="H168" s="82" t="s">
        <v>11</v>
      </c>
      <c r="I168" s="85" t="s">
        <v>53</v>
      </c>
      <c r="J168" s="233" t="s">
        <v>45</v>
      </c>
      <c r="K168" s="70" t="s">
        <v>256</v>
      </c>
      <c r="N168" s="78" t="s">
        <v>255</v>
      </c>
      <c r="O168" s="79">
        <v>44237</v>
      </c>
      <c r="P168" s="79">
        <v>44132</v>
      </c>
      <c r="Q168" s="79" t="s">
        <v>115</v>
      </c>
      <c r="R168" s="87">
        <v>0.20000000000000001</v>
      </c>
    </row>
    <row r="169" spans="1:18" ht="15">
      <c r="A169" s="53" t="str">
        <f t="shared" si="2"/>
        <v>02.02.BP.01.01.39</v>
      </c>
      <c r="B169" s="82" t="s">
        <v>251</v>
      </c>
      <c r="C169" s="83">
        <v>3</v>
      </c>
      <c r="D169" s="78" t="s">
        <v>5</v>
      </c>
      <c r="E169" s="229" t="s">
        <v>2376</v>
      </c>
      <c r="F169" s="10" t="s">
        <v>284</v>
      </c>
      <c r="G169" s="84" t="s">
        <v>97</v>
      </c>
      <c r="H169" s="82" t="s">
        <v>11</v>
      </c>
      <c r="I169" s="85" t="s">
        <v>53</v>
      </c>
      <c r="J169" s="240" t="s">
        <v>45</v>
      </c>
      <c r="K169" s="70" t="s">
        <v>233</v>
      </c>
      <c r="N169" s="78"/>
      <c r="O169" s="79">
        <v>44255</v>
      </c>
      <c r="P169" s="79"/>
      <c r="Q169" s="79"/>
      <c r="R169" s="87"/>
    </row>
    <row r="170" spans="1:18" ht="15">
      <c r="A170" s="53" t="str">
        <f t="shared" si="2"/>
        <v>02.04.BP.01.01.10</v>
      </c>
      <c r="B170" s="82" t="s">
        <v>163</v>
      </c>
      <c r="C170" s="63">
        <v>5</v>
      </c>
      <c r="D170" s="78" t="s">
        <v>5</v>
      </c>
      <c r="E170" s="78">
        <v>10</v>
      </c>
      <c r="F170" s="10" t="s">
        <v>284</v>
      </c>
      <c r="G170" s="84" t="s">
        <v>109</v>
      </c>
      <c r="H170" s="82" t="s">
        <v>11</v>
      </c>
      <c r="I170" s="85" t="s">
        <v>33</v>
      </c>
      <c r="J170" s="78" t="s">
        <v>45</v>
      </c>
      <c r="K170" s="70" t="s">
        <v>379</v>
      </c>
      <c r="L170" s="70" t="s">
        <v>267</v>
      </c>
      <c r="N170" s="78" t="s">
        <v>7</v>
      </c>
      <c r="O170" s="79">
        <v>44044</v>
      </c>
      <c r="P170" s="79" t="s">
        <v>266</v>
      </c>
      <c r="Q170" s="79" t="s">
        <v>7</v>
      </c>
      <c r="R170" s="87"/>
    </row>
    <row r="171" spans="1:18" ht="15">
      <c r="A171" s="53" t="str">
        <f t="shared" si="2"/>
        <v>02.04.BP.01.01.30</v>
      </c>
      <c r="B171" s="82" t="s">
        <v>163</v>
      </c>
      <c r="C171" s="63">
        <v>5</v>
      </c>
      <c r="D171" s="78" t="s">
        <v>5</v>
      </c>
      <c r="E171" s="78">
        <v>30</v>
      </c>
      <c r="F171" s="10" t="s">
        <v>284</v>
      </c>
      <c r="G171" s="84" t="s">
        <v>109</v>
      </c>
      <c r="H171" s="82" t="s">
        <v>11</v>
      </c>
      <c r="I171" s="85" t="s">
        <v>33</v>
      </c>
      <c r="J171" s="78" t="s">
        <v>45</v>
      </c>
      <c r="K171" s="70" t="s">
        <v>325</v>
      </c>
      <c r="N171" s="79" t="s">
        <v>116</v>
      </c>
      <c r="O171" s="79">
        <v>44068</v>
      </c>
      <c r="P171" s="79" t="s">
        <v>235</v>
      </c>
      <c r="Q171" s="79" t="s">
        <v>7</v>
      </c>
      <c r="R171" s="87"/>
    </row>
    <row r="172" spans="1:18" ht="15">
      <c r="A172" s="53" t="str">
        <f t="shared" si="2"/>
        <v>02.04.BP.01.01.31</v>
      </c>
      <c r="B172" s="82" t="s">
        <v>251</v>
      </c>
      <c r="C172" s="63">
        <v>23</v>
      </c>
      <c r="D172" s="78" t="s">
        <v>5</v>
      </c>
      <c r="E172" s="78">
        <v>31</v>
      </c>
      <c r="F172" s="10" t="s">
        <v>284</v>
      </c>
      <c r="G172" s="84" t="s">
        <v>109</v>
      </c>
      <c r="H172" s="82" t="s">
        <v>11</v>
      </c>
      <c r="I172" s="85" t="s">
        <v>33</v>
      </c>
      <c r="J172" s="78" t="s">
        <v>45</v>
      </c>
      <c r="K172" s="70" t="s">
        <v>323</v>
      </c>
      <c r="N172" s="79" t="s">
        <v>116</v>
      </c>
      <c r="O172" s="79">
        <v>44099</v>
      </c>
      <c r="P172" s="79" t="s">
        <v>235</v>
      </c>
      <c r="Q172" s="79" t="s">
        <v>7</v>
      </c>
      <c r="R172" s="87"/>
    </row>
    <row r="173" spans="1:18" ht="15">
      <c r="A173" s="53" t="str">
        <f t="shared" si="2"/>
        <v>02.04.BP.01.01.32</v>
      </c>
      <c r="B173" s="82" t="s">
        <v>251</v>
      </c>
      <c r="C173" s="63">
        <v>1</v>
      </c>
      <c r="D173" s="78" t="s">
        <v>5</v>
      </c>
      <c r="E173" s="78">
        <v>32</v>
      </c>
      <c r="F173" s="10" t="s">
        <v>284</v>
      </c>
      <c r="G173" s="84" t="s">
        <v>109</v>
      </c>
      <c r="H173" s="82" t="s">
        <v>11</v>
      </c>
      <c r="I173" s="85" t="s">
        <v>33</v>
      </c>
      <c r="J173" s="78" t="s">
        <v>45</v>
      </c>
      <c r="K173" s="70" t="s">
        <v>332</v>
      </c>
      <c r="L173" s="57"/>
      <c r="M173" s="15"/>
      <c r="N173" s="78"/>
      <c r="O173" s="79">
        <v>44118</v>
      </c>
      <c r="P173" s="79">
        <v>44125</v>
      </c>
      <c r="Q173" s="79"/>
      <c r="R173" s="87"/>
    </row>
    <row r="174" spans="1:18" ht="15">
      <c r="A174" s="53" t="str">
        <f t="shared" si="2"/>
        <v>02.04.BP.01.01.33</v>
      </c>
      <c r="B174" s="82" t="s">
        <v>251</v>
      </c>
      <c r="C174" s="63">
        <v>20</v>
      </c>
      <c r="D174" s="78" t="s">
        <v>5</v>
      </c>
      <c r="E174" s="78">
        <v>33</v>
      </c>
      <c r="F174" s="10" t="s">
        <v>284</v>
      </c>
      <c r="G174" s="84" t="s">
        <v>109</v>
      </c>
      <c r="H174" s="82" t="s">
        <v>11</v>
      </c>
      <c r="I174" s="85" t="s">
        <v>33</v>
      </c>
      <c r="J174" s="78" t="s">
        <v>45</v>
      </c>
      <c r="K174" s="70" t="s">
        <v>347</v>
      </c>
      <c r="N174" s="78" t="s">
        <v>249</v>
      </c>
      <c r="O174" s="79">
        <v>44144</v>
      </c>
      <c r="P174" s="79">
        <v>44125</v>
      </c>
      <c r="Q174" s="79"/>
      <c r="R174" s="87"/>
    </row>
    <row r="175" spans="1:18" ht="15">
      <c r="A175" s="53" t="str">
        <f t="shared" si="2"/>
        <v>02.04.BP.01.01.34</v>
      </c>
      <c r="B175" s="82" t="s">
        <v>251</v>
      </c>
      <c r="C175" s="63">
        <v>1</v>
      </c>
      <c r="D175" s="78" t="s">
        <v>5</v>
      </c>
      <c r="E175" s="78">
        <v>34</v>
      </c>
      <c r="F175" s="10" t="s">
        <v>284</v>
      </c>
      <c r="G175" s="84" t="s">
        <v>109</v>
      </c>
      <c r="H175" s="82" t="s">
        <v>11</v>
      </c>
      <c r="I175" s="85" t="s">
        <v>33</v>
      </c>
      <c r="J175" s="78" t="s">
        <v>45</v>
      </c>
      <c r="K175" s="70" t="s">
        <v>256</v>
      </c>
      <c r="N175" s="78" t="s">
        <v>255</v>
      </c>
      <c r="O175" s="79">
        <v>44146</v>
      </c>
      <c r="P175" s="79">
        <v>44125</v>
      </c>
      <c r="Q175" s="79"/>
      <c r="R175" s="87"/>
    </row>
    <row r="176" spans="1:18" ht="15">
      <c r="A176" s="53" t="str">
        <f t="shared" si="2"/>
        <v>02.04.BP.01.01.35</v>
      </c>
      <c r="B176" s="82" t="s">
        <v>251</v>
      </c>
      <c r="C176" s="63">
        <v>1</v>
      </c>
      <c r="D176" s="78" t="s">
        <v>5</v>
      </c>
      <c r="E176" s="78">
        <v>35</v>
      </c>
      <c r="F176" s="10" t="s">
        <v>284</v>
      </c>
      <c r="G176" s="84" t="s">
        <v>109</v>
      </c>
      <c r="H176" s="82" t="s">
        <v>11</v>
      </c>
      <c r="I176" s="85" t="s">
        <v>33</v>
      </c>
      <c r="J176" s="78" t="s">
        <v>45</v>
      </c>
      <c r="K176" s="70" t="s">
        <v>330</v>
      </c>
      <c r="L176" s="57" t="s">
        <v>265</v>
      </c>
      <c r="M176" s="15" t="s">
        <v>283</v>
      </c>
      <c r="N176" s="78" t="s">
        <v>116</v>
      </c>
      <c r="O176" s="79">
        <v>44150</v>
      </c>
      <c r="P176" s="79">
        <v>44125</v>
      </c>
      <c r="Q176" s="79"/>
      <c r="R176" s="87"/>
    </row>
    <row r="177" spans="1:18" ht="15">
      <c r="A177" s="53" t="str">
        <f t="shared" si="2"/>
        <v>02.04.BP.01.01.36</v>
      </c>
      <c r="B177" s="82" t="s">
        <v>251</v>
      </c>
      <c r="C177" s="63">
        <v>10</v>
      </c>
      <c r="D177" s="78" t="s">
        <v>5</v>
      </c>
      <c r="E177" s="78">
        <v>36</v>
      </c>
      <c r="F177" s="10" t="s">
        <v>284</v>
      </c>
      <c r="G177" s="84" t="s">
        <v>109</v>
      </c>
      <c r="H177" s="82" t="s">
        <v>11</v>
      </c>
      <c r="I177" s="85" t="s">
        <v>33</v>
      </c>
      <c r="J177" s="78" t="s">
        <v>45</v>
      </c>
      <c r="K177" s="70" t="s">
        <v>331</v>
      </c>
      <c r="L177" s="57"/>
      <c r="M177" s="15"/>
      <c r="N177" s="78"/>
      <c r="O177" s="79">
        <v>44154</v>
      </c>
      <c r="P177" s="79">
        <v>44125</v>
      </c>
      <c r="Q177" s="79"/>
      <c r="R177" s="87"/>
    </row>
    <row r="178" spans="1:18" ht="15">
      <c r="A178" s="53" t="str">
        <f>G178&amp;".01."&amp;E178</f>
        <v>02.04.BP.01.01.37</v>
      </c>
      <c r="B178" s="82" t="s">
        <v>251</v>
      </c>
      <c r="C178" s="63">
        <v>3</v>
      </c>
      <c r="D178" s="78" t="s">
        <v>5</v>
      </c>
      <c r="E178" s="78">
        <v>37</v>
      </c>
      <c r="F178" s="10" t="s">
        <v>284</v>
      </c>
      <c r="G178" s="84" t="s">
        <v>109</v>
      </c>
      <c r="H178" s="82" t="s">
        <v>11</v>
      </c>
      <c r="I178" s="85" t="s">
        <v>33</v>
      </c>
      <c r="J178" s="206" t="s">
        <v>45</v>
      </c>
      <c r="K178" s="70" t="s">
        <v>234</v>
      </c>
      <c r="N178" s="78" t="s">
        <v>7</v>
      </c>
      <c r="O178" s="79">
        <v>44200</v>
      </c>
      <c r="P178" s="79" t="s">
        <v>235</v>
      </c>
      <c r="Q178" s="79" t="s">
        <v>7</v>
      </c>
      <c r="R178" s="87"/>
    </row>
    <row r="179" spans="1:18" ht="15">
      <c r="A179" s="53" t="str">
        <f t="shared" si="2"/>
        <v>02.04.BP.01.01.38</v>
      </c>
      <c r="B179" s="82" t="s">
        <v>251</v>
      </c>
      <c r="C179" s="63">
        <v>3</v>
      </c>
      <c r="D179" s="78" t="s">
        <v>5</v>
      </c>
      <c r="E179" s="78">
        <v>38</v>
      </c>
      <c r="F179" s="10" t="s">
        <v>284</v>
      </c>
      <c r="G179" s="84" t="s">
        <v>109</v>
      </c>
      <c r="H179" s="82" t="s">
        <v>11</v>
      </c>
      <c r="I179" s="85" t="s">
        <v>33</v>
      </c>
      <c r="J179" s="227" t="s">
        <v>45</v>
      </c>
      <c r="K179" s="70" t="s">
        <v>233</v>
      </c>
      <c r="N179" s="78" t="s">
        <v>7</v>
      </c>
      <c r="O179" s="79">
        <v>44209</v>
      </c>
      <c r="P179" s="79" t="s">
        <v>235</v>
      </c>
      <c r="Q179" s="79" t="s">
        <v>7</v>
      </c>
      <c r="R179" s="87"/>
    </row>
    <row r="180" spans="1:18" ht="15">
      <c r="A180" s="53" t="str">
        <f t="shared" si="2"/>
        <v>02.02.BP.01.01.10</v>
      </c>
      <c r="B180" s="82" t="s">
        <v>163</v>
      </c>
      <c r="C180" s="83">
        <v>20</v>
      </c>
      <c r="D180" s="78" t="s">
        <v>5</v>
      </c>
      <c r="E180" s="38">
        <v>10</v>
      </c>
      <c r="F180" s="10" t="s">
        <v>284</v>
      </c>
      <c r="G180" s="84" t="s">
        <v>97</v>
      </c>
      <c r="H180" s="82" t="s">
        <v>11</v>
      </c>
      <c r="I180" s="85" t="s">
        <v>52</v>
      </c>
      <c r="J180" s="46" t="s">
        <v>45</v>
      </c>
      <c r="K180" s="70" t="s">
        <v>150</v>
      </c>
      <c r="L180" s="58" t="s">
        <v>172</v>
      </c>
      <c r="M180" s="58"/>
      <c r="N180" s="88" t="s">
        <v>117</v>
      </c>
      <c r="O180" s="79">
        <v>44053</v>
      </c>
      <c r="P180" s="45" t="s">
        <v>161</v>
      </c>
      <c r="Q180" s="88" t="s">
        <v>117</v>
      </c>
      <c r="R180" s="87"/>
    </row>
    <row r="181" spans="1:18" ht="15">
      <c r="A181" s="53" t="str">
        <f t="shared" si="2"/>
        <v>02.02.BP.01.01.11</v>
      </c>
      <c r="B181" s="82" t="s">
        <v>163</v>
      </c>
      <c r="C181" s="83">
        <v>21</v>
      </c>
      <c r="D181" s="78" t="s">
        <v>5</v>
      </c>
      <c r="E181" s="38">
        <v>11</v>
      </c>
      <c r="F181" s="10" t="s">
        <v>284</v>
      </c>
      <c r="G181" s="84" t="s">
        <v>97</v>
      </c>
      <c r="H181" s="82" t="s">
        <v>11</v>
      </c>
      <c r="I181" s="85" t="s">
        <v>52</v>
      </c>
      <c r="J181" s="46" t="s">
        <v>45</v>
      </c>
      <c r="K181" s="70" t="s">
        <v>151</v>
      </c>
      <c r="L181" s="58" t="s">
        <v>172</v>
      </c>
      <c r="M181" s="58"/>
      <c r="N181" s="88" t="s">
        <v>117</v>
      </c>
      <c r="O181" s="79">
        <v>44053</v>
      </c>
      <c r="P181" s="45" t="s">
        <v>161</v>
      </c>
      <c r="Q181" s="88" t="s">
        <v>117</v>
      </c>
      <c r="R181" s="87"/>
    </row>
    <row r="182" spans="1:18" ht="15">
      <c r="A182" s="53" t="str">
        <f t="shared" si="2"/>
        <v>02.02.BP.01.01.12</v>
      </c>
      <c r="B182" s="82" t="s">
        <v>163</v>
      </c>
      <c r="C182" s="83">
        <v>22</v>
      </c>
      <c r="D182" s="78" t="s">
        <v>5</v>
      </c>
      <c r="E182" s="38">
        <v>12</v>
      </c>
      <c r="F182" s="10" t="s">
        <v>284</v>
      </c>
      <c r="G182" s="84" t="s">
        <v>97</v>
      </c>
      <c r="H182" s="82" t="s">
        <v>11</v>
      </c>
      <c r="I182" s="85" t="s">
        <v>52</v>
      </c>
      <c r="J182" s="46" t="s">
        <v>45</v>
      </c>
      <c r="K182" s="70" t="s">
        <v>152</v>
      </c>
      <c r="L182" s="58" t="s">
        <v>172</v>
      </c>
      <c r="M182" s="58"/>
      <c r="N182" s="88" t="s">
        <v>117</v>
      </c>
      <c r="O182" s="79">
        <v>44053</v>
      </c>
      <c r="P182" s="45" t="s">
        <v>161</v>
      </c>
      <c r="Q182" s="88" t="s">
        <v>117</v>
      </c>
      <c r="R182" s="87"/>
    </row>
    <row r="183" spans="1:18" ht="15">
      <c r="A183" s="53" t="str">
        <f t="shared" si="2"/>
        <v>02.02.BP.01.01.13</v>
      </c>
      <c r="B183" s="82" t="s">
        <v>163</v>
      </c>
      <c r="C183" s="83">
        <v>23</v>
      </c>
      <c r="D183" s="78" t="s">
        <v>5</v>
      </c>
      <c r="E183" s="38">
        <v>13</v>
      </c>
      <c r="F183" s="10" t="s">
        <v>284</v>
      </c>
      <c r="G183" s="84" t="s">
        <v>97</v>
      </c>
      <c r="H183" s="82" t="s">
        <v>11</v>
      </c>
      <c r="I183" s="85" t="s">
        <v>52</v>
      </c>
      <c r="J183" s="46" t="s">
        <v>45</v>
      </c>
      <c r="K183" s="70" t="s">
        <v>153</v>
      </c>
      <c r="L183" s="58" t="s">
        <v>172</v>
      </c>
      <c r="M183" s="58"/>
      <c r="N183" s="88" t="s">
        <v>117</v>
      </c>
      <c r="O183" s="79">
        <v>44053</v>
      </c>
      <c r="P183" s="45" t="s">
        <v>161</v>
      </c>
      <c r="Q183" s="88" t="s">
        <v>117</v>
      </c>
      <c r="R183" s="87"/>
    </row>
    <row r="184" spans="1:18" ht="15">
      <c r="A184" s="53" t="str">
        <f t="shared" si="2"/>
        <v>02.06.BP.01.01.30</v>
      </c>
      <c r="B184" s="82" t="s">
        <v>163</v>
      </c>
      <c r="C184" s="83">
        <v>20</v>
      </c>
      <c r="D184" s="78" t="s">
        <v>5</v>
      </c>
      <c r="E184" s="86" t="s">
        <v>326</v>
      </c>
      <c r="F184" s="10" t="s">
        <v>284</v>
      </c>
      <c r="G184" s="84" t="s">
        <v>98</v>
      </c>
      <c r="H184" s="82" t="s">
        <v>11</v>
      </c>
      <c r="I184" s="85" t="s">
        <v>52</v>
      </c>
      <c r="J184" s="78" t="s">
        <v>45</v>
      </c>
      <c r="K184" s="70" t="s">
        <v>325</v>
      </c>
      <c r="L184" s="16" t="s">
        <v>278</v>
      </c>
      <c r="N184" s="78" t="s">
        <v>117</v>
      </c>
      <c r="O184" s="79">
        <v>44131</v>
      </c>
      <c r="P184" s="79" t="s">
        <v>259</v>
      </c>
      <c r="Q184" s="88" t="s">
        <v>117</v>
      </c>
      <c r="R184" s="87"/>
    </row>
    <row r="185" spans="1:18" ht="15">
      <c r="A185" s="53" t="str">
        <f t="shared" si="2"/>
        <v>02.06.BP.01.01.31</v>
      </c>
      <c r="B185" s="82" t="s">
        <v>251</v>
      </c>
      <c r="C185" s="83">
        <v>10</v>
      </c>
      <c r="D185" s="78" t="s">
        <v>5</v>
      </c>
      <c r="E185" s="86" t="s">
        <v>273</v>
      </c>
      <c r="F185" s="10" t="s">
        <v>284</v>
      </c>
      <c r="G185" s="84" t="s">
        <v>98</v>
      </c>
      <c r="H185" s="82" t="s">
        <v>11</v>
      </c>
      <c r="I185" s="85" t="s">
        <v>52</v>
      </c>
      <c r="J185" s="78" t="s">
        <v>45</v>
      </c>
      <c r="K185" s="70" t="s">
        <v>323</v>
      </c>
      <c r="N185" s="78" t="s">
        <v>117</v>
      </c>
      <c r="O185" s="79">
        <v>44139</v>
      </c>
      <c r="P185" s="79" t="s">
        <v>259</v>
      </c>
      <c r="Q185" s="88" t="s">
        <v>117</v>
      </c>
      <c r="R185" s="87"/>
    </row>
    <row r="186" spans="1:18" ht="15">
      <c r="A186" s="53" t="str">
        <f t="shared" si="2"/>
        <v>02.06.BP.01.01.32</v>
      </c>
      <c r="B186" s="82" t="s">
        <v>251</v>
      </c>
      <c r="C186" s="83">
        <v>3</v>
      </c>
      <c r="D186" s="78" t="s">
        <v>5</v>
      </c>
      <c r="E186" s="86" t="s">
        <v>327</v>
      </c>
      <c r="F186" s="10" t="s">
        <v>284</v>
      </c>
      <c r="G186" s="84" t="s">
        <v>98</v>
      </c>
      <c r="H186" s="82" t="s">
        <v>11</v>
      </c>
      <c r="I186" s="85" t="s">
        <v>52</v>
      </c>
      <c r="J186" s="78" t="s">
        <v>45</v>
      </c>
      <c r="K186" s="70" t="s">
        <v>256</v>
      </c>
      <c r="N186" s="78" t="s">
        <v>255</v>
      </c>
      <c r="O186" s="79">
        <v>44160</v>
      </c>
      <c r="P186" s="79" t="s">
        <v>259</v>
      </c>
      <c r="Q186" s="88" t="s">
        <v>117</v>
      </c>
      <c r="R186" s="87"/>
    </row>
    <row r="187" spans="1:18" ht="15">
      <c r="A187" s="53" t="str">
        <f t="shared" si="2"/>
        <v>02.06.BP.01.01.33</v>
      </c>
      <c r="B187" s="82" t="s">
        <v>251</v>
      </c>
      <c r="C187" s="83">
        <v>2</v>
      </c>
      <c r="D187" s="78" t="s">
        <v>5</v>
      </c>
      <c r="E187" s="86" t="s">
        <v>274</v>
      </c>
      <c r="F187" s="10" t="s">
        <v>284</v>
      </c>
      <c r="G187" s="84" t="s">
        <v>98</v>
      </c>
      <c r="H187" s="82" t="s">
        <v>11</v>
      </c>
      <c r="I187" s="85" t="s">
        <v>52</v>
      </c>
      <c r="J187" s="78" t="s">
        <v>45</v>
      </c>
      <c r="K187" s="70" t="s">
        <v>330</v>
      </c>
      <c r="N187" s="78" t="s">
        <v>117</v>
      </c>
      <c r="O187" s="79">
        <v>44165</v>
      </c>
      <c r="P187" s="79" t="s">
        <v>259</v>
      </c>
      <c r="Q187" s="88" t="s">
        <v>117</v>
      </c>
      <c r="R187" s="87"/>
    </row>
    <row r="188" spans="1:18" ht="15">
      <c r="A188" s="53" t="str">
        <f t="shared" si="2"/>
        <v>02.06.BP.01.01.34</v>
      </c>
      <c r="B188" s="82" t="s">
        <v>251</v>
      </c>
      <c r="C188" s="83">
        <v>5</v>
      </c>
      <c r="D188" s="78" t="s">
        <v>5</v>
      </c>
      <c r="E188" s="86" t="s">
        <v>275</v>
      </c>
      <c r="F188" s="10" t="s">
        <v>284</v>
      </c>
      <c r="G188" s="84" t="s">
        <v>98</v>
      </c>
      <c r="H188" s="82" t="s">
        <v>11</v>
      </c>
      <c r="I188" s="85" t="s">
        <v>52</v>
      </c>
      <c r="J188" s="78" t="s">
        <v>45</v>
      </c>
      <c r="K188" s="70" t="s">
        <v>347</v>
      </c>
      <c r="N188" s="78" t="s">
        <v>249</v>
      </c>
      <c r="O188" s="79">
        <v>44173</v>
      </c>
      <c r="P188" s="79" t="s">
        <v>259</v>
      </c>
      <c r="Q188" s="88" t="s">
        <v>117</v>
      </c>
      <c r="R188" s="87">
        <v>0.40000000000000002</v>
      </c>
    </row>
    <row r="189" spans="1:18" ht="15">
      <c r="A189" s="53" t="str">
        <f t="shared" si="2"/>
        <v>02.06.BP.01.01.35</v>
      </c>
      <c r="B189" s="82" t="s">
        <v>251</v>
      </c>
      <c r="C189" s="83">
        <v>2</v>
      </c>
      <c r="D189" s="78" t="s">
        <v>5</v>
      </c>
      <c r="E189" s="86" t="s">
        <v>328</v>
      </c>
      <c r="F189" s="10" t="s">
        <v>284</v>
      </c>
      <c r="G189" s="84" t="s">
        <v>98</v>
      </c>
      <c r="H189" s="82" t="s">
        <v>11</v>
      </c>
      <c r="I189" s="85" t="s">
        <v>52</v>
      </c>
      <c r="J189" s="78" t="s">
        <v>45</v>
      </c>
      <c r="K189" s="70" t="s">
        <v>332</v>
      </c>
      <c r="N189" s="78"/>
      <c r="O189" s="79">
        <v>44173</v>
      </c>
      <c r="P189" s="79"/>
      <c r="Q189" s="88"/>
      <c r="R189" s="87"/>
    </row>
    <row r="190" spans="1:18" ht="15">
      <c r="A190" s="53" t="str">
        <f t="shared" si="2"/>
        <v>02.06.BP.01.01.36</v>
      </c>
      <c r="B190" s="82" t="s">
        <v>251</v>
      </c>
      <c r="C190" s="83">
        <v>15</v>
      </c>
      <c r="D190" s="78" t="s">
        <v>5</v>
      </c>
      <c r="E190" s="86" t="s">
        <v>329</v>
      </c>
      <c r="F190" s="10" t="s">
        <v>284</v>
      </c>
      <c r="G190" s="84" t="s">
        <v>98</v>
      </c>
      <c r="H190" s="82" t="s">
        <v>11</v>
      </c>
      <c r="I190" s="85" t="s">
        <v>52</v>
      </c>
      <c r="J190" s="172" t="s">
        <v>45</v>
      </c>
      <c r="K190" s="70" t="s">
        <v>331</v>
      </c>
      <c r="N190" s="78"/>
      <c r="O190" s="79">
        <v>44195</v>
      </c>
      <c r="P190" s="79"/>
      <c r="Q190" s="88"/>
      <c r="R190" s="87"/>
    </row>
    <row r="191" spans="1:18" ht="15">
      <c r="A191" s="53" t="str">
        <f>G191&amp;".01."&amp;E191</f>
        <v>02.06.BP.01.01.37</v>
      </c>
      <c r="B191" s="82" t="s">
        <v>251</v>
      </c>
      <c r="C191" s="83">
        <v>3</v>
      </c>
      <c r="D191" s="78" t="s">
        <v>5</v>
      </c>
      <c r="E191" s="208" t="s">
        <v>276</v>
      </c>
      <c r="F191" s="10" t="s">
        <v>284</v>
      </c>
      <c r="G191" s="84" t="s">
        <v>98</v>
      </c>
      <c r="H191" s="82" t="s">
        <v>11</v>
      </c>
      <c r="I191" s="85" t="s">
        <v>52</v>
      </c>
      <c r="J191" s="207" t="s">
        <v>45</v>
      </c>
      <c r="K191" s="70" t="s">
        <v>234</v>
      </c>
      <c r="N191" s="78" t="s">
        <v>117</v>
      </c>
      <c r="O191" s="79">
        <v>44200</v>
      </c>
      <c r="P191" s="79" t="s">
        <v>259</v>
      </c>
      <c r="Q191" s="88" t="s">
        <v>117</v>
      </c>
      <c r="R191" s="87"/>
    </row>
    <row r="192" spans="1:18" ht="15">
      <c r="A192" s="53" t="str">
        <f t="shared" si="2"/>
        <v>02.06.BP.01.01.38</v>
      </c>
      <c r="B192" s="82" t="s">
        <v>251</v>
      </c>
      <c r="C192" s="83">
        <v>3</v>
      </c>
      <c r="D192" s="78" t="s">
        <v>5</v>
      </c>
      <c r="E192" s="208" t="s">
        <v>277</v>
      </c>
      <c r="F192" s="10" t="s">
        <v>284</v>
      </c>
      <c r="G192" s="84" t="s">
        <v>98</v>
      </c>
      <c r="H192" s="82" t="s">
        <v>11</v>
      </c>
      <c r="I192" s="85" t="s">
        <v>52</v>
      </c>
      <c r="J192" s="240" t="s">
        <v>45</v>
      </c>
      <c r="K192" s="70" t="s">
        <v>233</v>
      </c>
      <c r="N192" s="78" t="s">
        <v>117</v>
      </c>
      <c r="O192" s="79">
        <v>44255</v>
      </c>
      <c r="P192" s="79" t="s">
        <v>259</v>
      </c>
      <c r="Q192" s="88" t="s">
        <v>117</v>
      </c>
      <c r="R192" s="87"/>
    </row>
    <row r="193" spans="1:18" ht="15">
      <c r="A193" s="53" t="str">
        <f t="shared" si="2"/>
        <v>02.08.BP.01.01.10</v>
      </c>
      <c r="B193" s="82" t="s">
        <v>163</v>
      </c>
      <c r="C193" s="83">
        <v>0</v>
      </c>
      <c r="D193" s="78" t="s">
        <v>5</v>
      </c>
      <c r="E193" s="38">
        <v>10</v>
      </c>
      <c r="F193" s="10" t="s">
        <v>284</v>
      </c>
      <c r="G193" s="84" t="s">
        <v>102</v>
      </c>
      <c r="H193" s="82" t="s">
        <v>11</v>
      </c>
      <c r="I193" s="12" t="s">
        <v>34</v>
      </c>
      <c r="J193" s="46" t="s">
        <v>45</v>
      </c>
      <c r="K193" s="70" t="s">
        <v>138</v>
      </c>
      <c r="L193" s="59" t="s">
        <v>173</v>
      </c>
      <c r="M193" s="59"/>
      <c r="N193" s="88" t="s">
        <v>117</v>
      </c>
      <c r="O193" s="79">
        <v>44053</v>
      </c>
      <c r="P193" s="45" t="s">
        <v>161</v>
      </c>
      <c r="Q193" s="88" t="s">
        <v>117</v>
      </c>
      <c r="R193" s="87"/>
    </row>
    <row r="194" spans="1:18" ht="15">
      <c r="A194" s="53" t="str">
        <f t="shared" si="2"/>
        <v>02.08.BP.01.01.11</v>
      </c>
      <c r="B194" s="82" t="s">
        <v>163</v>
      </c>
      <c r="C194" s="83">
        <v>0</v>
      </c>
      <c r="D194" s="78" t="s">
        <v>5</v>
      </c>
      <c r="E194" s="38">
        <v>11</v>
      </c>
      <c r="F194" s="10" t="s">
        <v>284</v>
      </c>
      <c r="G194" s="84" t="s">
        <v>102</v>
      </c>
      <c r="H194" s="82" t="s">
        <v>11</v>
      </c>
      <c r="I194" s="12" t="s">
        <v>34</v>
      </c>
      <c r="J194" s="46" t="s">
        <v>45</v>
      </c>
      <c r="K194" s="70" t="s">
        <v>139</v>
      </c>
      <c r="L194" s="59" t="s">
        <v>174</v>
      </c>
      <c r="M194" s="59"/>
      <c r="N194" s="88" t="s">
        <v>117</v>
      </c>
      <c r="O194" s="79">
        <v>44053</v>
      </c>
      <c r="P194" s="45" t="s">
        <v>161</v>
      </c>
      <c r="Q194" s="88" t="s">
        <v>117</v>
      </c>
      <c r="R194" s="87"/>
    </row>
    <row r="195" spans="1:18" ht="15">
      <c r="A195" s="53" t="str">
        <f t="shared" si="3" ref="A195:A258">G195&amp;".01."&amp;E195</f>
        <v>02.08.BP.01.01.12</v>
      </c>
      <c r="B195" s="82" t="s">
        <v>163</v>
      </c>
      <c r="C195" s="83">
        <v>0</v>
      </c>
      <c r="D195" s="78" t="s">
        <v>5</v>
      </c>
      <c r="E195" s="38">
        <v>12</v>
      </c>
      <c r="F195" s="10" t="s">
        <v>284</v>
      </c>
      <c r="G195" s="84" t="s">
        <v>102</v>
      </c>
      <c r="H195" s="82" t="s">
        <v>11</v>
      </c>
      <c r="I195" s="12" t="s">
        <v>34</v>
      </c>
      <c r="J195" s="46" t="s">
        <v>45</v>
      </c>
      <c r="K195" s="70" t="s">
        <v>140</v>
      </c>
      <c r="L195" s="59" t="s">
        <v>175</v>
      </c>
      <c r="M195" s="59"/>
      <c r="N195" s="88" t="s">
        <v>117</v>
      </c>
      <c r="O195" s="79">
        <v>44053</v>
      </c>
      <c r="P195" s="45" t="s">
        <v>161</v>
      </c>
      <c r="Q195" s="88" t="s">
        <v>117</v>
      </c>
      <c r="R195" s="87"/>
    </row>
    <row r="196" spans="1:18" ht="15">
      <c r="A196" s="53" t="str">
        <f t="shared" si="3"/>
        <v>02.08.BP.01.01.13</v>
      </c>
      <c r="B196" s="82" t="s">
        <v>163</v>
      </c>
      <c r="C196" s="83">
        <v>0</v>
      </c>
      <c r="D196" s="78" t="s">
        <v>5</v>
      </c>
      <c r="E196" s="38">
        <v>13</v>
      </c>
      <c r="F196" s="10" t="s">
        <v>284</v>
      </c>
      <c r="G196" s="84" t="s">
        <v>102</v>
      </c>
      <c r="H196" s="82" t="s">
        <v>11</v>
      </c>
      <c r="I196" s="12" t="s">
        <v>34</v>
      </c>
      <c r="J196" s="46" t="s">
        <v>45</v>
      </c>
      <c r="K196" s="70" t="s">
        <v>141</v>
      </c>
      <c r="L196" s="59" t="s">
        <v>176</v>
      </c>
      <c r="M196" s="59"/>
      <c r="N196" s="88" t="s">
        <v>117</v>
      </c>
      <c r="O196" s="79">
        <v>44053</v>
      </c>
      <c r="P196" s="45" t="s">
        <v>161</v>
      </c>
      <c r="Q196" s="88" t="s">
        <v>117</v>
      </c>
      <c r="R196" s="87"/>
    </row>
    <row r="197" spans="1:18" ht="15">
      <c r="A197" s="53" t="str">
        <f t="shared" si="3"/>
        <v>02.08.BP.01.01.30</v>
      </c>
      <c r="B197" s="82" t="s">
        <v>163</v>
      </c>
      <c r="C197" s="83">
        <v>45</v>
      </c>
      <c r="D197" s="78" t="s">
        <v>5</v>
      </c>
      <c r="E197" s="86" t="s">
        <v>326</v>
      </c>
      <c r="F197" s="10" t="s">
        <v>284</v>
      </c>
      <c r="G197" s="84" t="s">
        <v>102</v>
      </c>
      <c r="H197" s="82" t="s">
        <v>11</v>
      </c>
      <c r="I197" s="85" t="s">
        <v>34</v>
      </c>
      <c r="J197" s="78" t="s">
        <v>45</v>
      </c>
      <c r="K197" s="70" t="s">
        <v>325</v>
      </c>
      <c r="L197" s="16" t="s">
        <v>279</v>
      </c>
      <c r="N197" s="78" t="s">
        <v>117</v>
      </c>
      <c r="O197" s="79">
        <v>44150</v>
      </c>
      <c r="P197" s="79" t="s">
        <v>259</v>
      </c>
      <c r="Q197" s="88" t="s">
        <v>117</v>
      </c>
      <c r="R197" s="87"/>
    </row>
    <row r="198" spans="1:18" ht="15">
      <c r="A198" s="53" t="str">
        <f t="shared" si="3"/>
        <v>02.08.BP.01.01.31</v>
      </c>
      <c r="B198" s="82" t="s">
        <v>251</v>
      </c>
      <c r="C198" s="83">
        <v>5</v>
      </c>
      <c r="D198" s="78" t="s">
        <v>5</v>
      </c>
      <c r="E198" s="86" t="s">
        <v>273</v>
      </c>
      <c r="F198" s="10" t="s">
        <v>284</v>
      </c>
      <c r="G198" s="84" t="s">
        <v>102</v>
      </c>
      <c r="H198" s="82" t="s">
        <v>11</v>
      </c>
      <c r="I198" s="85" t="s">
        <v>34</v>
      </c>
      <c r="J198" s="78" t="s">
        <v>45</v>
      </c>
      <c r="K198" s="70" t="s">
        <v>323</v>
      </c>
      <c r="N198" s="78" t="s">
        <v>117</v>
      </c>
      <c r="O198" s="79">
        <v>44160</v>
      </c>
      <c r="P198" s="79" t="s">
        <v>259</v>
      </c>
      <c r="Q198" s="88" t="s">
        <v>117</v>
      </c>
      <c r="R198" s="87"/>
    </row>
    <row r="199" spans="1:18" ht="15">
      <c r="A199" s="53" t="str">
        <f t="shared" si="3"/>
        <v>02.08.BP.01.01.32</v>
      </c>
      <c r="B199" s="82" t="s">
        <v>251</v>
      </c>
      <c r="C199" s="83">
        <v>2</v>
      </c>
      <c r="D199" s="78" t="s">
        <v>5</v>
      </c>
      <c r="E199" s="86" t="s">
        <v>327</v>
      </c>
      <c r="F199" s="10" t="s">
        <v>284</v>
      </c>
      <c r="G199" s="84" t="s">
        <v>102</v>
      </c>
      <c r="H199" s="82" t="s">
        <v>11</v>
      </c>
      <c r="I199" s="85" t="s">
        <v>34</v>
      </c>
      <c r="J199" s="78" t="s">
        <v>45</v>
      </c>
      <c r="K199" s="70" t="s">
        <v>256</v>
      </c>
      <c r="N199" s="78" t="s">
        <v>255</v>
      </c>
      <c r="O199" s="79">
        <v>44165</v>
      </c>
      <c r="P199" s="79" t="s">
        <v>259</v>
      </c>
      <c r="Q199" s="88" t="s">
        <v>117</v>
      </c>
      <c r="R199" s="87"/>
    </row>
    <row r="200" spans="1:18" ht="15">
      <c r="A200" s="53" t="str">
        <f t="shared" si="3"/>
        <v>02.08.BP.01.01.33</v>
      </c>
      <c r="B200" s="82" t="s">
        <v>251</v>
      </c>
      <c r="C200" s="83">
        <v>1</v>
      </c>
      <c r="D200" s="78" t="s">
        <v>5</v>
      </c>
      <c r="E200" s="86" t="s">
        <v>274</v>
      </c>
      <c r="F200" s="10" t="s">
        <v>284</v>
      </c>
      <c r="G200" s="84" t="s">
        <v>102</v>
      </c>
      <c r="H200" s="82" t="s">
        <v>11</v>
      </c>
      <c r="I200" s="85" t="s">
        <v>34</v>
      </c>
      <c r="J200" s="78" t="s">
        <v>45</v>
      </c>
      <c r="K200" s="70" t="s">
        <v>332</v>
      </c>
      <c r="N200" s="78" t="s">
        <v>117</v>
      </c>
      <c r="O200" s="79">
        <v>44173</v>
      </c>
      <c r="P200" s="79" t="s">
        <v>259</v>
      </c>
      <c r="Q200" s="88" t="s">
        <v>117</v>
      </c>
      <c r="R200" s="87"/>
    </row>
    <row r="201" spans="1:18" ht="15">
      <c r="A201" s="53" t="str">
        <f t="shared" si="3"/>
        <v>02.08.BP.01.01.34</v>
      </c>
      <c r="B201" s="82" t="s">
        <v>251</v>
      </c>
      <c r="C201" s="83">
        <v>3</v>
      </c>
      <c r="D201" s="78" t="s">
        <v>5</v>
      </c>
      <c r="E201" s="96" t="s">
        <v>275</v>
      </c>
      <c r="F201" s="10" t="s">
        <v>284</v>
      </c>
      <c r="G201" s="84" t="s">
        <v>102</v>
      </c>
      <c r="H201" s="82" t="s">
        <v>11</v>
      </c>
      <c r="I201" s="85" t="s">
        <v>34</v>
      </c>
      <c r="J201" s="95" t="s">
        <v>45</v>
      </c>
      <c r="K201" s="70" t="s">
        <v>330</v>
      </c>
      <c r="N201" s="78" t="s">
        <v>117</v>
      </c>
      <c r="O201" s="79">
        <v>44186</v>
      </c>
      <c r="P201" s="79" t="s">
        <v>259</v>
      </c>
      <c r="Q201" s="88" t="s">
        <v>117</v>
      </c>
      <c r="R201" s="87"/>
    </row>
    <row r="202" spans="1:18" ht="15">
      <c r="A202" s="53" t="str">
        <f t="shared" si="3"/>
        <v>02.08.BP.01.01.35</v>
      </c>
      <c r="B202" s="82" t="s">
        <v>251</v>
      </c>
      <c r="C202" s="83">
        <v>9</v>
      </c>
      <c r="D202" s="78" t="s">
        <v>5</v>
      </c>
      <c r="E202" s="96" t="s">
        <v>328</v>
      </c>
      <c r="F202" s="10" t="s">
        <v>284</v>
      </c>
      <c r="G202" s="84" t="s">
        <v>102</v>
      </c>
      <c r="H202" s="82" t="s">
        <v>11</v>
      </c>
      <c r="I202" s="85" t="s">
        <v>34</v>
      </c>
      <c r="J202" s="101" t="s">
        <v>45</v>
      </c>
      <c r="K202" s="70" t="s">
        <v>347</v>
      </c>
      <c r="N202" s="78" t="s">
        <v>249</v>
      </c>
      <c r="O202" s="79">
        <v>44189</v>
      </c>
      <c r="P202" s="79" t="s">
        <v>259</v>
      </c>
      <c r="Q202" s="88" t="s">
        <v>117</v>
      </c>
      <c r="R202" s="87"/>
    </row>
    <row r="203" spans="1:18" ht="15">
      <c r="A203" s="53" t="str">
        <f t="shared" si="3"/>
        <v>02.08.BP.01.01.36</v>
      </c>
      <c r="B203" s="82" t="s">
        <v>251</v>
      </c>
      <c r="C203" s="83">
        <v>1</v>
      </c>
      <c r="D203" s="78" t="s">
        <v>5</v>
      </c>
      <c r="E203" s="86" t="s">
        <v>329</v>
      </c>
      <c r="F203" s="10" t="s">
        <v>284</v>
      </c>
      <c r="G203" s="84" t="s">
        <v>102</v>
      </c>
      <c r="H203" s="82" t="s">
        <v>11</v>
      </c>
      <c r="I203" s="85" t="s">
        <v>34</v>
      </c>
      <c r="J203" s="172" t="s">
        <v>45</v>
      </c>
      <c r="K203" s="70" t="s">
        <v>331</v>
      </c>
      <c r="N203" s="78" t="s">
        <v>117</v>
      </c>
      <c r="O203" s="79">
        <v>44195</v>
      </c>
      <c r="P203" s="79" t="s">
        <v>259</v>
      </c>
      <c r="Q203" s="88" t="s">
        <v>117</v>
      </c>
      <c r="R203" s="87"/>
    </row>
    <row r="204" spans="1:18" ht="15">
      <c r="A204" s="53" t="str">
        <f>G204&amp;".01."&amp;E204</f>
        <v>02.08.BP.01.01.37</v>
      </c>
      <c r="B204" s="82" t="s">
        <v>251</v>
      </c>
      <c r="C204" s="83">
        <v>3</v>
      </c>
      <c r="D204" s="78" t="s">
        <v>5</v>
      </c>
      <c r="E204" s="208" t="s">
        <v>276</v>
      </c>
      <c r="F204" s="10" t="s">
        <v>284</v>
      </c>
      <c r="G204" s="84" t="s">
        <v>102</v>
      </c>
      <c r="H204" s="82" t="s">
        <v>11</v>
      </c>
      <c r="I204" s="85" t="s">
        <v>34</v>
      </c>
      <c r="J204" s="217" t="s">
        <v>45</v>
      </c>
      <c r="K204" s="70" t="s">
        <v>234</v>
      </c>
      <c r="N204" s="78" t="s">
        <v>117</v>
      </c>
      <c r="O204" s="79">
        <v>44200</v>
      </c>
      <c r="P204" s="79" t="s">
        <v>259</v>
      </c>
      <c r="Q204" s="88" t="s">
        <v>117</v>
      </c>
      <c r="R204" s="87"/>
    </row>
    <row r="205" spans="1:18" ht="15">
      <c r="A205" s="53" t="str">
        <f t="shared" si="3"/>
        <v>02.08.BP.01.01.38</v>
      </c>
      <c r="B205" s="82" t="s">
        <v>251</v>
      </c>
      <c r="C205" s="83">
        <v>8</v>
      </c>
      <c r="D205" s="78" t="s">
        <v>5</v>
      </c>
      <c r="E205" s="208" t="s">
        <v>277</v>
      </c>
      <c r="F205" s="10" t="s">
        <v>284</v>
      </c>
      <c r="G205" s="84" t="s">
        <v>102</v>
      </c>
      <c r="H205" s="82" t="s">
        <v>11</v>
      </c>
      <c r="I205" s="85" t="s">
        <v>34</v>
      </c>
      <c r="J205" s="240" t="s">
        <v>45</v>
      </c>
      <c r="K205" s="70" t="s">
        <v>233</v>
      </c>
      <c r="N205" s="78" t="s">
        <v>117</v>
      </c>
      <c r="O205" s="79">
        <v>44255</v>
      </c>
      <c r="P205" s="79" t="s">
        <v>259</v>
      </c>
      <c r="Q205" s="88" t="s">
        <v>117</v>
      </c>
      <c r="R205" s="87"/>
    </row>
    <row r="206" spans="1:18" ht="15">
      <c r="A206" s="53" t="str">
        <f t="shared" si="3"/>
        <v>02.11.BP.01.01.10</v>
      </c>
      <c r="B206" s="82" t="s">
        <v>163</v>
      </c>
      <c r="C206" s="83">
        <v>0</v>
      </c>
      <c r="D206" s="78" t="s">
        <v>5</v>
      </c>
      <c r="E206" s="38">
        <v>10</v>
      </c>
      <c r="F206" s="10" t="s">
        <v>284</v>
      </c>
      <c r="G206" s="84" t="s">
        <v>100</v>
      </c>
      <c r="H206" s="82" t="s">
        <v>11</v>
      </c>
      <c r="I206" s="85" t="s">
        <v>35</v>
      </c>
      <c r="J206" s="46" t="s">
        <v>45</v>
      </c>
      <c r="K206" s="70" t="s">
        <v>142</v>
      </c>
      <c r="L206" s="59" t="s">
        <v>177</v>
      </c>
      <c r="M206" s="59"/>
      <c r="N206" s="88" t="s">
        <v>117</v>
      </c>
      <c r="O206" s="79">
        <v>44053</v>
      </c>
      <c r="P206" s="45" t="s">
        <v>161</v>
      </c>
      <c r="Q206" s="88" t="s">
        <v>117</v>
      </c>
      <c r="R206" s="87"/>
    </row>
    <row r="207" spans="1:18" ht="15">
      <c r="A207" s="53" t="str">
        <f t="shared" si="3"/>
        <v>02.11.BP.01.01.30</v>
      </c>
      <c r="B207" s="82" t="s">
        <v>163</v>
      </c>
      <c r="C207" s="83">
        <v>25</v>
      </c>
      <c r="D207" s="78" t="s">
        <v>5</v>
      </c>
      <c r="E207" s="86" t="s">
        <v>326</v>
      </c>
      <c r="F207" s="10" t="s">
        <v>284</v>
      </c>
      <c r="G207" s="84" t="s">
        <v>100</v>
      </c>
      <c r="H207" s="82" t="s">
        <v>11</v>
      </c>
      <c r="I207" s="85" t="s">
        <v>35</v>
      </c>
      <c r="J207" s="78" t="s">
        <v>45</v>
      </c>
      <c r="K207" s="70" t="s">
        <v>325</v>
      </c>
      <c r="L207" s="16" t="s">
        <v>280</v>
      </c>
      <c r="N207" s="78" t="s">
        <v>117</v>
      </c>
      <c r="O207" s="79">
        <v>44131</v>
      </c>
      <c r="P207" s="79" t="s">
        <v>259</v>
      </c>
      <c r="Q207" s="88" t="s">
        <v>117</v>
      </c>
      <c r="R207" s="87"/>
    </row>
    <row r="208" spans="1:18" ht="15">
      <c r="A208" s="53" t="str">
        <f t="shared" si="3"/>
        <v>02.11.BP.01.01.31</v>
      </c>
      <c r="B208" s="82" t="s">
        <v>251</v>
      </c>
      <c r="C208" s="83">
        <v>22</v>
      </c>
      <c r="D208" s="78" t="s">
        <v>5</v>
      </c>
      <c r="E208" s="86" t="s">
        <v>273</v>
      </c>
      <c r="F208" s="10" t="s">
        <v>284</v>
      </c>
      <c r="G208" s="84" t="s">
        <v>100</v>
      </c>
      <c r="H208" s="82" t="s">
        <v>11</v>
      </c>
      <c r="I208" s="85" t="s">
        <v>35</v>
      </c>
      <c r="J208" s="78" t="s">
        <v>45</v>
      </c>
      <c r="K208" s="70" t="s">
        <v>323</v>
      </c>
      <c r="N208" s="78" t="s">
        <v>117</v>
      </c>
      <c r="O208" s="79">
        <v>44150</v>
      </c>
      <c r="P208" s="79" t="s">
        <v>259</v>
      </c>
      <c r="Q208" s="88" t="s">
        <v>117</v>
      </c>
      <c r="R208" s="87"/>
    </row>
    <row r="209" spans="1:18" ht="15">
      <c r="A209" s="53" t="str">
        <f t="shared" si="3"/>
        <v>02.11.BP.01.01.32</v>
      </c>
      <c r="B209" s="82" t="s">
        <v>251</v>
      </c>
      <c r="C209" s="83">
        <v>2</v>
      </c>
      <c r="D209" s="78" t="s">
        <v>5</v>
      </c>
      <c r="E209" s="86" t="s">
        <v>327</v>
      </c>
      <c r="F209" s="10" t="s">
        <v>284</v>
      </c>
      <c r="G209" s="84" t="s">
        <v>100</v>
      </c>
      <c r="H209" s="82" t="s">
        <v>11</v>
      </c>
      <c r="I209" s="85" t="s">
        <v>35</v>
      </c>
      <c r="J209" s="78" t="s">
        <v>45</v>
      </c>
      <c r="K209" s="70" t="s">
        <v>256</v>
      </c>
      <c r="N209" s="78" t="s">
        <v>255</v>
      </c>
      <c r="O209" s="79">
        <v>44159</v>
      </c>
      <c r="P209" s="79" t="s">
        <v>259</v>
      </c>
      <c r="Q209" s="88" t="s">
        <v>117</v>
      </c>
      <c r="R209" s="87"/>
    </row>
    <row r="210" spans="1:18" ht="15">
      <c r="A210" s="53" t="str">
        <f t="shared" si="3"/>
        <v>02.11.BP.01.01.33</v>
      </c>
      <c r="B210" s="82" t="s">
        <v>251</v>
      </c>
      <c r="C210" s="83">
        <v>3</v>
      </c>
      <c r="D210" s="78" t="s">
        <v>5</v>
      </c>
      <c r="E210" s="86" t="s">
        <v>274</v>
      </c>
      <c r="F210" s="10" t="s">
        <v>284</v>
      </c>
      <c r="G210" s="84" t="s">
        <v>100</v>
      </c>
      <c r="H210" s="82" t="s">
        <v>11</v>
      </c>
      <c r="I210" s="85" t="s">
        <v>35</v>
      </c>
      <c r="J210" s="78" t="s">
        <v>45</v>
      </c>
      <c r="K210" s="70" t="s">
        <v>330</v>
      </c>
      <c r="N210" s="78" t="s">
        <v>117</v>
      </c>
      <c r="O210" s="79">
        <v>44160</v>
      </c>
      <c r="P210" s="79" t="s">
        <v>259</v>
      </c>
      <c r="Q210" s="88" t="s">
        <v>117</v>
      </c>
      <c r="R210" s="87"/>
    </row>
    <row r="211" spans="1:18" ht="15">
      <c r="A211" s="53" t="str">
        <f t="shared" si="3"/>
        <v>02.11.BP.01.01.34</v>
      </c>
      <c r="B211" s="82" t="s">
        <v>251</v>
      </c>
      <c r="C211" s="83">
        <v>10</v>
      </c>
      <c r="D211" s="78" t="s">
        <v>5</v>
      </c>
      <c r="E211" s="86" t="s">
        <v>275</v>
      </c>
      <c r="F211" s="10" t="s">
        <v>284</v>
      </c>
      <c r="G211" s="84" t="s">
        <v>100</v>
      </c>
      <c r="H211" s="82" t="s">
        <v>11</v>
      </c>
      <c r="I211" s="85" t="s">
        <v>35</v>
      </c>
      <c r="J211" s="78" t="s">
        <v>45</v>
      </c>
      <c r="K211" s="70" t="s">
        <v>347</v>
      </c>
      <c r="N211" s="78" t="s">
        <v>249</v>
      </c>
      <c r="O211" s="79">
        <v>44173</v>
      </c>
      <c r="P211" s="79" t="s">
        <v>259</v>
      </c>
      <c r="Q211" s="88" t="s">
        <v>117</v>
      </c>
      <c r="R211" s="87"/>
    </row>
    <row r="212" spans="1:18" ht="15">
      <c r="A212" s="53" t="str">
        <f t="shared" si="3"/>
        <v>02.11.BP.01.01.35</v>
      </c>
      <c r="B212" s="82" t="s">
        <v>251</v>
      </c>
      <c r="C212" s="83">
        <v>1</v>
      </c>
      <c r="D212" s="78" t="s">
        <v>5</v>
      </c>
      <c r="E212" s="86" t="s">
        <v>328</v>
      </c>
      <c r="F212" s="10" t="s">
        <v>284</v>
      </c>
      <c r="G212" s="84" t="s">
        <v>100</v>
      </c>
      <c r="H212" s="82" t="s">
        <v>11</v>
      </c>
      <c r="I212" s="85" t="s">
        <v>35</v>
      </c>
      <c r="J212" s="78" t="s">
        <v>45</v>
      </c>
      <c r="K212" s="70" t="s">
        <v>332</v>
      </c>
      <c r="N212" s="78" t="s">
        <v>117</v>
      </c>
      <c r="O212" s="79">
        <v>44173</v>
      </c>
      <c r="P212" s="79" t="s">
        <v>259</v>
      </c>
      <c r="Q212" s="88" t="s">
        <v>117</v>
      </c>
      <c r="R212" s="87"/>
    </row>
    <row r="213" spans="1:18" ht="15">
      <c r="A213" s="53" t="str">
        <f t="shared" si="3"/>
        <v>02.11.BP.01.01.36</v>
      </c>
      <c r="B213" s="82" t="s">
        <v>251</v>
      </c>
      <c r="C213" s="83">
        <v>15</v>
      </c>
      <c r="D213" s="78" t="s">
        <v>5</v>
      </c>
      <c r="E213" s="86" t="s">
        <v>329</v>
      </c>
      <c r="F213" s="10" t="s">
        <v>284</v>
      </c>
      <c r="G213" s="84" t="s">
        <v>100</v>
      </c>
      <c r="H213" s="82" t="s">
        <v>11</v>
      </c>
      <c r="I213" s="85" t="s">
        <v>35</v>
      </c>
      <c r="J213" s="172" t="s">
        <v>45</v>
      </c>
      <c r="K213" s="70" t="s">
        <v>331</v>
      </c>
      <c r="N213" s="78" t="s">
        <v>117</v>
      </c>
      <c r="O213" s="79">
        <v>44195</v>
      </c>
      <c r="P213" s="79" t="s">
        <v>259</v>
      </c>
      <c r="Q213" s="88" t="s">
        <v>117</v>
      </c>
      <c r="R213" s="87"/>
    </row>
    <row r="214" spans="1:18" ht="15">
      <c r="A214" s="53" t="str">
        <f>G214&amp;".01."&amp;E214</f>
        <v>02.11.BP.01.01.37</v>
      </c>
      <c r="B214" s="82" t="s">
        <v>251</v>
      </c>
      <c r="C214" s="83">
        <v>3</v>
      </c>
      <c r="D214" s="78" t="s">
        <v>5</v>
      </c>
      <c r="E214" s="208" t="s">
        <v>276</v>
      </c>
      <c r="F214" s="10" t="s">
        <v>284</v>
      </c>
      <c r="G214" s="84" t="s">
        <v>100</v>
      </c>
      <c r="H214" s="82" t="s">
        <v>11</v>
      </c>
      <c r="I214" s="85" t="s">
        <v>35</v>
      </c>
      <c r="J214" s="207" t="s">
        <v>45</v>
      </c>
      <c r="K214" s="70" t="s">
        <v>234</v>
      </c>
      <c r="N214" s="78" t="s">
        <v>117</v>
      </c>
      <c r="O214" s="79">
        <v>44200</v>
      </c>
      <c r="P214" s="79" t="s">
        <v>259</v>
      </c>
      <c r="Q214" s="88" t="s">
        <v>117</v>
      </c>
      <c r="R214" s="87"/>
    </row>
    <row r="215" spans="1:18" ht="15">
      <c r="A215" s="53" t="str">
        <f t="shared" si="3"/>
        <v>02.11.BP.01.01.38</v>
      </c>
      <c r="B215" s="82" t="s">
        <v>251</v>
      </c>
      <c r="C215" s="83">
        <v>3</v>
      </c>
      <c r="D215" s="78" t="s">
        <v>5</v>
      </c>
      <c r="E215" s="208" t="s">
        <v>277</v>
      </c>
      <c r="F215" s="10" t="s">
        <v>284</v>
      </c>
      <c r="G215" s="84" t="s">
        <v>100</v>
      </c>
      <c r="H215" s="82" t="s">
        <v>11</v>
      </c>
      <c r="I215" s="85" t="s">
        <v>35</v>
      </c>
      <c r="J215" s="240" t="s">
        <v>45</v>
      </c>
      <c r="K215" s="70" t="s">
        <v>233</v>
      </c>
      <c r="N215" s="78" t="s">
        <v>117</v>
      </c>
      <c r="O215" s="79">
        <v>44255</v>
      </c>
      <c r="P215" s="79" t="s">
        <v>259</v>
      </c>
      <c r="Q215" s="88" t="s">
        <v>117</v>
      </c>
      <c r="R215" s="87"/>
    </row>
    <row r="216" spans="1:18" ht="15">
      <c r="A216" s="53" t="str">
        <f t="shared" si="3"/>
        <v>02.12.BP.01.01.10</v>
      </c>
      <c r="B216" s="82" t="s">
        <v>163</v>
      </c>
      <c r="C216" s="83">
        <v>0</v>
      </c>
      <c r="D216" s="78" t="s">
        <v>5</v>
      </c>
      <c r="E216" s="38">
        <v>10</v>
      </c>
      <c r="F216" s="10" t="s">
        <v>284</v>
      </c>
      <c r="G216" s="84" t="s">
        <v>99</v>
      </c>
      <c r="H216" s="82" t="s">
        <v>11</v>
      </c>
      <c r="I216" s="85" t="s">
        <v>36</v>
      </c>
      <c r="J216" s="46" t="s">
        <v>45</v>
      </c>
      <c r="K216" s="70" t="s">
        <v>143</v>
      </c>
      <c r="L216" s="14" t="s">
        <v>178</v>
      </c>
      <c r="M216" s="14"/>
      <c r="N216" s="89"/>
      <c r="O216" s="79">
        <v>44053</v>
      </c>
      <c r="P216" s="45" t="s">
        <v>161</v>
      </c>
      <c r="Q216" s="89"/>
      <c r="R216" s="87"/>
    </row>
    <row r="217" spans="1:18" ht="15">
      <c r="A217" s="53" t="str">
        <f t="shared" si="3"/>
        <v>02.12.BP.01.01.30</v>
      </c>
      <c r="B217" s="82" t="s">
        <v>163</v>
      </c>
      <c r="C217" s="83">
        <v>15</v>
      </c>
      <c r="D217" s="78" t="s">
        <v>5</v>
      </c>
      <c r="E217" s="86" t="s">
        <v>326</v>
      </c>
      <c r="F217" s="10" t="s">
        <v>284</v>
      </c>
      <c r="G217" s="84" t="s">
        <v>99</v>
      </c>
      <c r="H217" s="82" t="s">
        <v>11</v>
      </c>
      <c r="I217" s="85" t="s">
        <v>36</v>
      </c>
      <c r="J217" s="78" t="s">
        <v>45</v>
      </c>
      <c r="K217" s="70" t="s">
        <v>325</v>
      </c>
      <c r="N217" s="78" t="s">
        <v>115</v>
      </c>
      <c r="O217" s="79">
        <v>44139</v>
      </c>
      <c r="P217" s="79" t="s">
        <v>259</v>
      </c>
      <c r="Q217" s="79" t="s">
        <v>115</v>
      </c>
      <c r="R217" s="87"/>
    </row>
    <row r="218" spans="1:18" ht="15">
      <c r="A218" s="53" t="str">
        <f t="shared" si="3"/>
        <v>02.12.BP.01.01.31</v>
      </c>
      <c r="B218" s="82" t="s">
        <v>251</v>
      </c>
      <c r="C218" s="83">
        <v>25</v>
      </c>
      <c r="D218" s="78" t="s">
        <v>5</v>
      </c>
      <c r="E218" s="86" t="s">
        <v>273</v>
      </c>
      <c r="F218" s="10" t="s">
        <v>284</v>
      </c>
      <c r="G218" s="84" t="s">
        <v>99</v>
      </c>
      <c r="H218" s="82" t="s">
        <v>11</v>
      </c>
      <c r="I218" s="85" t="s">
        <v>36</v>
      </c>
      <c r="J218" s="78" t="s">
        <v>45</v>
      </c>
      <c r="K218" s="70" t="s">
        <v>323</v>
      </c>
      <c r="N218" s="79" t="s">
        <v>115</v>
      </c>
      <c r="O218" s="79">
        <v>44174</v>
      </c>
      <c r="P218" s="79" t="s">
        <v>259</v>
      </c>
      <c r="Q218" s="79" t="s">
        <v>115</v>
      </c>
      <c r="R218" s="87">
        <v>0.5</v>
      </c>
    </row>
    <row r="219" spans="1:18" ht="15">
      <c r="A219" s="53" t="str">
        <f>G219&amp;".01."&amp;E219</f>
        <v>02.12.BP.01.01.32</v>
      </c>
      <c r="B219" s="82" t="s">
        <v>251</v>
      </c>
      <c r="C219" s="83">
        <v>2</v>
      </c>
      <c r="D219" s="78" t="s">
        <v>5</v>
      </c>
      <c r="E219" s="102" t="s">
        <v>327</v>
      </c>
      <c r="F219" s="10" t="s">
        <v>284</v>
      </c>
      <c r="G219" s="84" t="s">
        <v>99</v>
      </c>
      <c r="H219" s="82" t="s">
        <v>11</v>
      </c>
      <c r="I219" s="85" t="s">
        <v>36</v>
      </c>
      <c r="J219" s="98" t="s">
        <v>45</v>
      </c>
      <c r="K219" s="70" t="s">
        <v>332</v>
      </c>
      <c r="N219" s="79" t="s">
        <v>115</v>
      </c>
      <c r="O219" s="79">
        <v>44189</v>
      </c>
      <c r="P219" s="79" t="s">
        <v>259</v>
      </c>
      <c r="Q219" s="79" t="s">
        <v>115</v>
      </c>
      <c r="R219" s="87"/>
    </row>
    <row r="220" spans="1:18" ht="15">
      <c r="A220" s="53" t="str">
        <f t="shared" si="3"/>
        <v>02.12.BP.01.01.33</v>
      </c>
      <c r="B220" s="82" t="s">
        <v>251</v>
      </c>
      <c r="C220" s="83">
        <v>15</v>
      </c>
      <c r="D220" s="78" t="s">
        <v>5</v>
      </c>
      <c r="E220" s="102" t="s">
        <v>274</v>
      </c>
      <c r="F220" s="10" t="s">
        <v>284</v>
      </c>
      <c r="G220" s="84" t="s">
        <v>99</v>
      </c>
      <c r="H220" s="82" t="s">
        <v>11</v>
      </c>
      <c r="I220" s="85" t="s">
        <v>36</v>
      </c>
      <c r="J220" s="207" t="s">
        <v>45</v>
      </c>
      <c r="K220" s="70" t="s">
        <v>347</v>
      </c>
      <c r="N220" s="78" t="s">
        <v>249</v>
      </c>
      <c r="O220" s="79">
        <v>44200</v>
      </c>
      <c r="P220" s="79" t="s">
        <v>259</v>
      </c>
      <c r="Q220" s="79" t="s">
        <v>115</v>
      </c>
      <c r="R220" s="87"/>
    </row>
    <row r="221" spans="1:18" ht="15">
      <c r="A221" s="53" t="str">
        <f t="shared" si="3"/>
        <v>02.12.BP.01.01.34</v>
      </c>
      <c r="B221" s="82" t="s">
        <v>251</v>
      </c>
      <c r="C221" s="83">
        <v>1</v>
      </c>
      <c r="D221" s="78" t="s">
        <v>5</v>
      </c>
      <c r="E221" s="229" t="s">
        <v>275</v>
      </c>
      <c r="F221" s="10" t="s">
        <v>284</v>
      </c>
      <c r="G221" s="84" t="s">
        <v>99</v>
      </c>
      <c r="H221" s="82" t="s">
        <v>11</v>
      </c>
      <c r="I221" s="85" t="s">
        <v>36</v>
      </c>
      <c r="J221" s="228" t="s">
        <v>45</v>
      </c>
      <c r="K221" s="70" t="s">
        <v>330</v>
      </c>
      <c r="N221" s="79" t="s">
        <v>115</v>
      </c>
      <c r="O221" s="79">
        <v>44220</v>
      </c>
      <c r="P221" s="79" t="s">
        <v>259</v>
      </c>
      <c r="Q221" s="79" t="s">
        <v>115</v>
      </c>
      <c r="R221" s="87"/>
    </row>
    <row r="222" spans="1:18" ht="15">
      <c r="A222" s="53" t="str">
        <f t="shared" si="3"/>
        <v>02.12.BP.01.01.35</v>
      </c>
      <c r="B222" s="82" t="s">
        <v>251</v>
      </c>
      <c r="C222" s="83">
        <v>1</v>
      </c>
      <c r="D222" s="78" t="s">
        <v>5</v>
      </c>
      <c r="E222" s="229" t="s">
        <v>328</v>
      </c>
      <c r="F222" s="10" t="s">
        <v>284</v>
      </c>
      <c r="G222" s="84" t="s">
        <v>99</v>
      </c>
      <c r="H222" s="82" t="s">
        <v>11</v>
      </c>
      <c r="I222" s="85" t="s">
        <v>36</v>
      </c>
      <c r="J222" s="228" t="s">
        <v>45</v>
      </c>
      <c r="K222" s="70" t="s">
        <v>331</v>
      </c>
      <c r="N222" s="79" t="s">
        <v>115</v>
      </c>
      <c r="O222" s="79">
        <v>44221</v>
      </c>
      <c r="P222" s="79" t="s">
        <v>259</v>
      </c>
      <c r="Q222" s="79" t="s">
        <v>115</v>
      </c>
      <c r="R222" s="87"/>
    </row>
    <row r="223" spans="1:18" ht="15">
      <c r="A223" s="53" t="str">
        <f>G223&amp;".01."&amp;E223</f>
        <v>02.12.BP.01.01.36</v>
      </c>
      <c r="B223" s="82" t="s">
        <v>251</v>
      </c>
      <c r="C223" s="83">
        <v>3</v>
      </c>
      <c r="D223" s="78" t="s">
        <v>5</v>
      </c>
      <c r="E223" s="229" t="s">
        <v>329</v>
      </c>
      <c r="F223" s="10" t="s">
        <v>284</v>
      </c>
      <c r="G223" s="84" t="s">
        <v>99</v>
      </c>
      <c r="H223" s="82" t="s">
        <v>11</v>
      </c>
      <c r="I223" s="85" t="s">
        <v>36</v>
      </c>
      <c r="J223" s="228" t="s">
        <v>45</v>
      </c>
      <c r="K223" s="70" t="s">
        <v>234</v>
      </c>
      <c r="N223" s="79" t="s">
        <v>115</v>
      </c>
      <c r="O223" s="79">
        <v>44223</v>
      </c>
      <c r="P223" s="79" t="s">
        <v>259</v>
      </c>
      <c r="Q223" s="79" t="s">
        <v>115</v>
      </c>
      <c r="R223" s="87"/>
    </row>
    <row r="224" spans="1:18" ht="15">
      <c r="A224" s="53" t="str">
        <f>G224&amp;".01."&amp;E224</f>
        <v>02.12.BP.01.01.37</v>
      </c>
      <c r="B224" s="82" t="s">
        <v>251</v>
      </c>
      <c r="C224" s="83">
        <v>2</v>
      </c>
      <c r="D224" s="78" t="s">
        <v>5</v>
      </c>
      <c r="E224" s="229" t="s">
        <v>276</v>
      </c>
      <c r="F224" s="10" t="s">
        <v>284</v>
      </c>
      <c r="G224" s="84" t="s">
        <v>99</v>
      </c>
      <c r="H224" s="82" t="s">
        <v>11</v>
      </c>
      <c r="I224" s="85" t="s">
        <v>36</v>
      </c>
      <c r="J224" s="233" t="s">
        <v>45</v>
      </c>
      <c r="K224" s="70" t="s">
        <v>256</v>
      </c>
      <c r="N224" s="78" t="s">
        <v>255</v>
      </c>
      <c r="O224" s="79">
        <v>44237</v>
      </c>
      <c r="P224" s="79" t="s">
        <v>259</v>
      </c>
      <c r="Q224" s="79" t="s">
        <v>115</v>
      </c>
      <c r="R224" s="87"/>
    </row>
    <row r="225" spans="1:18" ht="15">
      <c r="A225" s="53" t="str">
        <f t="shared" si="3"/>
        <v>02.12.BP.01.01.38</v>
      </c>
      <c r="B225" s="82" t="s">
        <v>251</v>
      </c>
      <c r="C225" s="83">
        <v>3</v>
      </c>
      <c r="D225" s="78" t="s">
        <v>5</v>
      </c>
      <c r="E225" s="229" t="s">
        <v>277</v>
      </c>
      <c r="F225" s="10" t="s">
        <v>284</v>
      </c>
      <c r="G225" s="84" t="s">
        <v>99</v>
      </c>
      <c r="H225" s="82" t="s">
        <v>11</v>
      </c>
      <c r="I225" s="85" t="s">
        <v>36</v>
      </c>
      <c r="J225" s="240" t="s">
        <v>45</v>
      </c>
      <c r="K225" s="70" t="s">
        <v>233</v>
      </c>
      <c r="N225" s="79" t="s">
        <v>115</v>
      </c>
      <c r="O225" s="79">
        <v>44255</v>
      </c>
      <c r="P225" s="79" t="s">
        <v>259</v>
      </c>
      <c r="Q225" s="79" t="s">
        <v>115</v>
      </c>
      <c r="R225" s="87"/>
    </row>
    <row r="226" spans="1:18" ht="15">
      <c r="A226" s="53" t="str">
        <f t="shared" si="3"/>
        <v>02.13.BP.01.01.80</v>
      </c>
      <c r="B226" s="82" t="s">
        <v>163</v>
      </c>
      <c r="C226" s="83">
        <v>8</v>
      </c>
      <c r="D226" s="78" t="s">
        <v>5</v>
      </c>
      <c r="E226" s="86" t="s">
        <v>334</v>
      </c>
      <c r="F226" s="10" t="s">
        <v>284</v>
      </c>
      <c r="G226" s="84" t="s">
        <v>103</v>
      </c>
      <c r="H226" s="82" t="s">
        <v>11</v>
      </c>
      <c r="I226" s="85" t="s">
        <v>37</v>
      </c>
      <c r="J226" s="78" t="s">
        <v>45</v>
      </c>
      <c r="K226" s="70" t="s">
        <v>325</v>
      </c>
      <c r="N226" s="78" t="s">
        <v>117</v>
      </c>
      <c r="O226" s="79">
        <v>44098</v>
      </c>
      <c r="P226" s="79" t="s">
        <v>259</v>
      </c>
      <c r="Q226" s="79" t="s">
        <v>117</v>
      </c>
      <c r="R226" s="87"/>
    </row>
    <row r="227" spans="1:18" ht="15">
      <c r="A227" s="53" t="str">
        <f t="shared" si="3"/>
        <v>02.13.BP.01.01.81</v>
      </c>
      <c r="B227" s="82" t="s">
        <v>251</v>
      </c>
      <c r="C227" s="83">
        <v>5</v>
      </c>
      <c r="D227" s="78" t="s">
        <v>5</v>
      </c>
      <c r="E227" s="86" t="s">
        <v>335</v>
      </c>
      <c r="F227" s="10" t="s">
        <v>284</v>
      </c>
      <c r="G227" s="84" t="s">
        <v>103</v>
      </c>
      <c r="H227" s="82" t="s">
        <v>11</v>
      </c>
      <c r="I227" s="85" t="s">
        <v>37</v>
      </c>
      <c r="J227" s="78" t="s">
        <v>45</v>
      </c>
      <c r="K227" s="70" t="s">
        <v>323</v>
      </c>
      <c r="N227" s="78" t="s">
        <v>117</v>
      </c>
      <c r="O227" s="79">
        <v>44131</v>
      </c>
      <c r="P227" s="79" t="s">
        <v>259</v>
      </c>
      <c r="Q227" s="79" t="s">
        <v>117</v>
      </c>
      <c r="R227" s="87"/>
    </row>
    <row r="228" spans="1:18" ht="15">
      <c r="A228" s="53" t="str">
        <f t="shared" si="3"/>
        <v>02.13.BP.01.01.82</v>
      </c>
      <c r="B228" s="82" t="s">
        <v>251</v>
      </c>
      <c r="C228" s="83">
        <v>2</v>
      </c>
      <c r="D228" s="78" t="s">
        <v>5</v>
      </c>
      <c r="E228" s="86" t="s">
        <v>336</v>
      </c>
      <c r="F228" s="10" t="s">
        <v>284</v>
      </c>
      <c r="G228" s="84" t="s">
        <v>103</v>
      </c>
      <c r="H228" s="82" t="s">
        <v>11</v>
      </c>
      <c r="I228" s="85" t="s">
        <v>37</v>
      </c>
      <c r="J228" s="78" t="s">
        <v>45</v>
      </c>
      <c r="K228" s="70" t="s">
        <v>332</v>
      </c>
      <c r="N228" s="78" t="s">
        <v>117</v>
      </c>
      <c r="O228" s="79">
        <v>44144</v>
      </c>
      <c r="P228" s="79" t="s">
        <v>259</v>
      </c>
      <c r="Q228" s="79" t="s">
        <v>117</v>
      </c>
      <c r="R228" s="87"/>
    </row>
    <row r="229" spans="1:18" ht="15">
      <c r="A229" s="53" t="str">
        <f t="shared" si="3"/>
        <v>02.13.BP.01.01.83</v>
      </c>
      <c r="B229" s="82" t="s">
        <v>251</v>
      </c>
      <c r="C229" s="83">
        <v>1</v>
      </c>
      <c r="D229" s="78" t="s">
        <v>5</v>
      </c>
      <c r="E229" s="86" t="s">
        <v>337</v>
      </c>
      <c r="F229" s="10" t="s">
        <v>284</v>
      </c>
      <c r="G229" s="84" t="s">
        <v>103</v>
      </c>
      <c r="H229" s="82" t="s">
        <v>11</v>
      </c>
      <c r="I229" s="85" t="s">
        <v>37</v>
      </c>
      <c r="J229" s="78" t="s">
        <v>45</v>
      </c>
      <c r="K229" s="70" t="s">
        <v>256</v>
      </c>
      <c r="N229" s="78" t="s">
        <v>255</v>
      </c>
      <c r="O229" s="79">
        <v>44146</v>
      </c>
      <c r="P229" s="79" t="s">
        <v>259</v>
      </c>
      <c r="Q229" s="79" t="s">
        <v>117</v>
      </c>
      <c r="R229" s="87"/>
    </row>
    <row r="230" spans="1:18" ht="15">
      <c r="A230" s="53" t="str">
        <f t="shared" si="3"/>
        <v>02.13.BP.01.01.84</v>
      </c>
      <c r="B230" s="82" t="s">
        <v>251</v>
      </c>
      <c r="C230" s="83">
        <v>1</v>
      </c>
      <c r="D230" s="78" t="s">
        <v>5</v>
      </c>
      <c r="E230" s="86" t="s">
        <v>338</v>
      </c>
      <c r="F230" s="10" t="s">
        <v>284</v>
      </c>
      <c r="G230" s="84" t="s">
        <v>103</v>
      </c>
      <c r="H230" s="82" t="s">
        <v>11</v>
      </c>
      <c r="I230" s="85" t="s">
        <v>37</v>
      </c>
      <c r="J230" s="78" t="s">
        <v>45</v>
      </c>
      <c r="K230" s="70" t="s">
        <v>330</v>
      </c>
      <c r="N230" s="78" t="s">
        <v>117</v>
      </c>
      <c r="O230" s="79">
        <v>44160</v>
      </c>
      <c r="P230" s="79" t="s">
        <v>259</v>
      </c>
      <c r="Q230" s="79" t="s">
        <v>117</v>
      </c>
      <c r="R230" s="87"/>
    </row>
    <row r="231" spans="1:18" ht="15">
      <c r="A231" s="53" t="str">
        <f t="shared" si="3"/>
        <v>02.13.BP.01.01.85</v>
      </c>
      <c r="B231" s="82" t="s">
        <v>251</v>
      </c>
      <c r="C231" s="83">
        <v>5</v>
      </c>
      <c r="D231" s="78" t="s">
        <v>5</v>
      </c>
      <c r="E231" s="86" t="s">
        <v>339</v>
      </c>
      <c r="F231" s="10" t="s">
        <v>284</v>
      </c>
      <c r="G231" s="84" t="s">
        <v>103</v>
      </c>
      <c r="H231" s="82" t="s">
        <v>11</v>
      </c>
      <c r="I231" s="85" t="s">
        <v>37</v>
      </c>
      <c r="J231" s="78" t="s">
        <v>45</v>
      </c>
      <c r="K231" s="70" t="s">
        <v>347</v>
      </c>
      <c r="N231" s="78" t="s">
        <v>249</v>
      </c>
      <c r="O231" s="79">
        <v>44173</v>
      </c>
      <c r="P231" s="79" t="s">
        <v>259</v>
      </c>
      <c r="Q231" s="79" t="s">
        <v>117</v>
      </c>
      <c r="R231" s="87"/>
    </row>
    <row r="232" spans="1:18" ht="15">
      <c r="A232" s="53" t="str">
        <f t="shared" si="3"/>
        <v>02.13.BP.01.01.86</v>
      </c>
      <c r="B232" s="82" t="s">
        <v>251</v>
      </c>
      <c r="C232" s="83">
        <v>15</v>
      </c>
      <c r="D232" s="78" t="s">
        <v>5</v>
      </c>
      <c r="E232" s="86" t="s">
        <v>340</v>
      </c>
      <c r="F232" s="10" t="s">
        <v>284</v>
      </c>
      <c r="G232" s="84" t="s">
        <v>103</v>
      </c>
      <c r="H232" s="82" t="s">
        <v>11</v>
      </c>
      <c r="I232" s="85" t="s">
        <v>37</v>
      </c>
      <c r="J232" s="172" t="s">
        <v>45</v>
      </c>
      <c r="K232" s="70" t="s">
        <v>331</v>
      </c>
      <c r="N232" s="78" t="s">
        <v>117</v>
      </c>
      <c r="O232" s="79">
        <v>44195</v>
      </c>
      <c r="P232" s="79" t="s">
        <v>259</v>
      </c>
      <c r="Q232" s="79" t="s">
        <v>117</v>
      </c>
      <c r="R232" s="87"/>
    </row>
    <row r="233" spans="1:18" ht="15">
      <c r="A233" s="53" t="str">
        <f>G233&amp;".01."&amp;E233</f>
        <v>02.13.BP.01.01.87</v>
      </c>
      <c r="B233" s="82" t="s">
        <v>251</v>
      </c>
      <c r="C233" s="83">
        <v>3</v>
      </c>
      <c r="D233" s="78" t="s">
        <v>5</v>
      </c>
      <c r="E233" s="208" t="s">
        <v>341</v>
      </c>
      <c r="F233" s="10" t="s">
        <v>284</v>
      </c>
      <c r="G233" s="84" t="s">
        <v>103</v>
      </c>
      <c r="H233" s="82" t="s">
        <v>11</v>
      </c>
      <c r="I233" s="85" t="s">
        <v>37</v>
      </c>
      <c r="J233" s="207" t="s">
        <v>45</v>
      </c>
      <c r="K233" s="70" t="s">
        <v>234</v>
      </c>
      <c r="N233" s="78" t="s">
        <v>117</v>
      </c>
      <c r="O233" s="79">
        <v>44200</v>
      </c>
      <c r="P233" s="79" t="s">
        <v>259</v>
      </c>
      <c r="Q233" s="79" t="s">
        <v>117</v>
      </c>
      <c r="R233" s="87"/>
    </row>
    <row r="234" spans="1:18" ht="15">
      <c r="A234" s="53" t="str">
        <f t="shared" si="3"/>
        <v>02.13.BP.01.01.88</v>
      </c>
      <c r="B234" s="82" t="s">
        <v>251</v>
      </c>
      <c r="C234" s="83">
        <v>8</v>
      </c>
      <c r="D234" s="78" t="s">
        <v>5</v>
      </c>
      <c r="E234" s="208" t="s">
        <v>342</v>
      </c>
      <c r="F234" s="10" t="s">
        <v>284</v>
      </c>
      <c r="G234" s="84" t="s">
        <v>103</v>
      </c>
      <c r="H234" s="82" t="s">
        <v>11</v>
      </c>
      <c r="I234" s="85" t="s">
        <v>37</v>
      </c>
      <c r="J234" s="240" t="s">
        <v>45</v>
      </c>
      <c r="K234" s="70" t="s">
        <v>233</v>
      </c>
      <c r="N234" s="78" t="s">
        <v>117</v>
      </c>
      <c r="O234" s="79">
        <v>44255</v>
      </c>
      <c r="P234" s="79" t="s">
        <v>259</v>
      </c>
      <c r="Q234" s="79" t="s">
        <v>117</v>
      </c>
      <c r="R234" s="87"/>
    </row>
    <row r="235" spans="1:18" ht="15">
      <c r="A235" s="53" t="str">
        <f t="shared" si="3"/>
        <v>02.18.BP.01.01.10</v>
      </c>
      <c r="B235" s="82" t="s">
        <v>163</v>
      </c>
      <c r="C235" s="83">
        <v>0</v>
      </c>
      <c r="D235" s="78" t="s">
        <v>5</v>
      </c>
      <c r="E235" s="38">
        <v>10</v>
      </c>
      <c r="F235" s="10" t="s">
        <v>284</v>
      </c>
      <c r="G235" s="84" t="s">
        <v>104</v>
      </c>
      <c r="H235" s="82" t="s">
        <v>11</v>
      </c>
      <c r="I235" s="85" t="s">
        <v>41</v>
      </c>
      <c r="J235" s="46" t="s">
        <v>45</v>
      </c>
      <c r="K235" s="70" t="s">
        <v>136</v>
      </c>
      <c r="L235" s="14" t="s">
        <v>179</v>
      </c>
      <c r="M235" s="14"/>
      <c r="N235" s="89"/>
      <c r="O235" s="79">
        <v>44053</v>
      </c>
      <c r="P235" s="45" t="s">
        <v>161</v>
      </c>
      <c r="Q235" s="89"/>
      <c r="R235" s="87"/>
    </row>
    <row r="236" spans="1:18" ht="15">
      <c r="A236" s="53" t="str">
        <f t="shared" si="3"/>
        <v>02.18.BP.01.01.10</v>
      </c>
      <c r="B236" s="82" t="s">
        <v>163</v>
      </c>
      <c r="C236" s="83">
        <v>0</v>
      </c>
      <c r="D236" s="78" t="s">
        <v>5</v>
      </c>
      <c r="E236" s="38">
        <v>10</v>
      </c>
      <c r="F236" s="10" t="s">
        <v>284</v>
      </c>
      <c r="G236" s="84" t="s">
        <v>104</v>
      </c>
      <c r="H236" s="82" t="s">
        <v>11</v>
      </c>
      <c r="I236" s="85" t="s">
        <v>41</v>
      </c>
      <c r="J236" s="46" t="s">
        <v>45</v>
      </c>
      <c r="K236" s="70" t="s">
        <v>137</v>
      </c>
      <c r="L236" s="14" t="s">
        <v>180</v>
      </c>
      <c r="M236" s="14"/>
      <c r="N236" s="89"/>
      <c r="O236" s="79">
        <v>44053</v>
      </c>
      <c r="P236" s="45" t="s">
        <v>161</v>
      </c>
      <c r="Q236" s="89"/>
      <c r="R236" s="87"/>
    </row>
    <row r="237" spans="1:18" ht="15">
      <c r="A237" s="53" t="str">
        <f t="shared" si="3"/>
        <v>02.18.BP.01.01.30</v>
      </c>
      <c r="B237" s="82" t="s">
        <v>163</v>
      </c>
      <c r="C237" s="83">
        <v>15</v>
      </c>
      <c r="D237" s="78" t="s">
        <v>5</v>
      </c>
      <c r="E237" s="86" t="s">
        <v>326</v>
      </c>
      <c r="F237" s="10" t="s">
        <v>284</v>
      </c>
      <c r="G237" s="84" t="s">
        <v>104</v>
      </c>
      <c r="H237" s="82" t="s">
        <v>11</v>
      </c>
      <c r="I237" s="85" t="s">
        <v>41</v>
      </c>
      <c r="J237" s="78" t="s">
        <v>45</v>
      </c>
      <c r="K237" s="70" t="s">
        <v>325</v>
      </c>
      <c r="N237" s="78" t="s">
        <v>115</v>
      </c>
      <c r="O237" s="79">
        <v>44103</v>
      </c>
      <c r="P237" s="79" t="s">
        <v>115</v>
      </c>
      <c r="Q237" s="79"/>
      <c r="R237" s="87"/>
    </row>
    <row r="238" spans="1:18" ht="15">
      <c r="A238" s="53" t="str">
        <f t="shared" si="3"/>
        <v>02.18.BP.01.01.31</v>
      </c>
      <c r="B238" s="82" t="s">
        <v>251</v>
      </c>
      <c r="C238" s="83">
        <v>1</v>
      </c>
      <c r="D238" s="78" t="s">
        <v>5</v>
      </c>
      <c r="E238" s="86" t="s">
        <v>273</v>
      </c>
      <c r="F238" s="10" t="s">
        <v>284</v>
      </c>
      <c r="G238" s="84" t="s">
        <v>104</v>
      </c>
      <c r="H238" s="82" t="s">
        <v>11</v>
      </c>
      <c r="I238" s="85" t="s">
        <v>41</v>
      </c>
      <c r="J238" s="78" t="s">
        <v>45</v>
      </c>
      <c r="K238" s="70" t="s">
        <v>323</v>
      </c>
      <c r="N238" s="78" t="s">
        <v>115</v>
      </c>
      <c r="O238" s="79">
        <v>44132</v>
      </c>
      <c r="P238" s="79" t="s">
        <v>115</v>
      </c>
      <c r="Q238" s="79"/>
      <c r="R238" s="87"/>
    </row>
    <row r="239" spans="1:18" ht="15">
      <c r="A239" s="53" t="str">
        <f>G239&amp;".01."&amp;E239</f>
        <v>02.18.BP.01.01.32</v>
      </c>
      <c r="B239" s="82" t="s">
        <v>251</v>
      </c>
      <c r="C239" s="83">
        <v>1</v>
      </c>
      <c r="D239" s="78" t="s">
        <v>5</v>
      </c>
      <c r="E239" s="234" t="s">
        <v>327</v>
      </c>
      <c r="F239" s="10" t="s">
        <v>284</v>
      </c>
      <c r="G239" s="84" t="s">
        <v>104</v>
      </c>
      <c r="H239" s="82" t="s">
        <v>11</v>
      </c>
      <c r="I239" s="85" t="s">
        <v>41</v>
      </c>
      <c r="J239" s="98" t="s">
        <v>45</v>
      </c>
      <c r="K239" s="70" t="s">
        <v>332</v>
      </c>
      <c r="N239" s="78" t="s">
        <v>115</v>
      </c>
      <c r="O239" s="79">
        <v>44189</v>
      </c>
      <c r="P239" s="79" t="s">
        <v>115</v>
      </c>
      <c r="Q239" s="79"/>
      <c r="R239" s="87"/>
    </row>
    <row r="240" spans="1:18" ht="15">
      <c r="A240" s="53" t="str">
        <f t="shared" si="3"/>
        <v>02.18.BP.01.01.33</v>
      </c>
      <c r="B240" s="82" t="s">
        <v>251</v>
      </c>
      <c r="C240" s="83">
        <v>15</v>
      </c>
      <c r="D240" s="78" t="s">
        <v>5</v>
      </c>
      <c r="E240" s="234" t="s">
        <v>274</v>
      </c>
      <c r="F240" s="10" t="s">
        <v>284</v>
      </c>
      <c r="G240" s="84" t="s">
        <v>104</v>
      </c>
      <c r="H240" s="82" t="s">
        <v>11</v>
      </c>
      <c r="I240" s="85" t="s">
        <v>41</v>
      </c>
      <c r="J240" s="207" t="s">
        <v>45</v>
      </c>
      <c r="K240" s="70" t="s">
        <v>347</v>
      </c>
      <c r="N240" s="78" t="s">
        <v>249</v>
      </c>
      <c r="O240" s="79">
        <v>44200</v>
      </c>
      <c r="P240" s="79" t="s">
        <v>115</v>
      </c>
      <c r="Q240" s="79"/>
      <c r="R240" s="87"/>
    </row>
    <row r="241" spans="1:18" ht="15">
      <c r="A241" s="53" t="str">
        <f t="shared" si="3"/>
        <v>02.18.BP.01.01.34</v>
      </c>
      <c r="B241" s="82" t="s">
        <v>251</v>
      </c>
      <c r="C241" s="83">
        <v>3</v>
      </c>
      <c r="D241" s="78" t="s">
        <v>5</v>
      </c>
      <c r="E241" s="234" t="s">
        <v>275</v>
      </c>
      <c r="F241" s="10" t="s">
        <v>284</v>
      </c>
      <c r="G241" s="84" t="s">
        <v>104</v>
      </c>
      <c r="H241" s="82" t="s">
        <v>11</v>
      </c>
      <c r="I241" s="85" t="s">
        <v>41</v>
      </c>
      <c r="J241" s="233" t="s">
        <v>45</v>
      </c>
      <c r="K241" s="70" t="s">
        <v>256</v>
      </c>
      <c r="N241" s="78" t="s">
        <v>255</v>
      </c>
      <c r="O241" s="79">
        <v>44235</v>
      </c>
      <c r="P241" s="79" t="s">
        <v>115</v>
      </c>
      <c r="Q241" s="79"/>
      <c r="R241" s="87"/>
    </row>
    <row r="242" spans="1:18" ht="15">
      <c r="A242" s="53" t="str">
        <f>G242&amp;".01."&amp;E242</f>
        <v>02.18.BP.01.01.35</v>
      </c>
      <c r="B242" s="82" t="s">
        <v>251</v>
      </c>
      <c r="C242" s="83">
        <v>3</v>
      </c>
      <c r="D242" s="78" t="s">
        <v>5</v>
      </c>
      <c r="E242" s="234" t="s">
        <v>328</v>
      </c>
      <c r="F242" s="10" t="s">
        <v>284</v>
      </c>
      <c r="G242" s="84" t="s">
        <v>104</v>
      </c>
      <c r="H242" s="82" t="s">
        <v>11</v>
      </c>
      <c r="I242" s="85" t="s">
        <v>41</v>
      </c>
      <c r="J242" s="233" t="s">
        <v>45</v>
      </c>
      <c r="K242" s="70" t="s">
        <v>234</v>
      </c>
      <c r="N242" s="78" t="s">
        <v>115</v>
      </c>
      <c r="O242" s="79">
        <v>44237</v>
      </c>
      <c r="P242" s="79" t="s">
        <v>115</v>
      </c>
      <c r="Q242" s="79"/>
      <c r="R242" s="87"/>
    </row>
    <row r="243" spans="1:18" ht="15">
      <c r="A243" s="53" t="str">
        <f t="shared" si="3"/>
        <v>02.18.BP.01.01.36</v>
      </c>
      <c r="B243" s="82" t="s">
        <v>251</v>
      </c>
      <c r="C243" s="83">
        <v>2</v>
      </c>
      <c r="D243" s="78" t="s">
        <v>5</v>
      </c>
      <c r="E243" s="234" t="s">
        <v>329</v>
      </c>
      <c r="F243" s="10" t="s">
        <v>284</v>
      </c>
      <c r="G243" s="84" t="s">
        <v>104</v>
      </c>
      <c r="H243" s="82" t="s">
        <v>11</v>
      </c>
      <c r="I243" s="85" t="s">
        <v>41</v>
      </c>
      <c r="J243" s="240" t="s">
        <v>45</v>
      </c>
      <c r="K243" s="70" t="s">
        <v>330</v>
      </c>
      <c r="N243" s="78" t="s">
        <v>115</v>
      </c>
      <c r="O243" s="79">
        <v>44255</v>
      </c>
      <c r="P243" s="79" t="s">
        <v>115</v>
      </c>
      <c r="Q243" s="79"/>
      <c r="R243" s="87"/>
    </row>
    <row r="244" spans="1:18" ht="15">
      <c r="A244" s="53" t="str">
        <f t="shared" si="3"/>
        <v>02.18.BP.01.01.37</v>
      </c>
      <c r="B244" s="82" t="s">
        <v>251</v>
      </c>
      <c r="C244" s="83">
        <v>2</v>
      </c>
      <c r="D244" s="78" t="s">
        <v>5</v>
      </c>
      <c r="E244" s="234" t="s">
        <v>276</v>
      </c>
      <c r="F244" s="10" t="s">
        <v>284</v>
      </c>
      <c r="G244" s="84" t="s">
        <v>104</v>
      </c>
      <c r="H244" s="82" t="s">
        <v>11</v>
      </c>
      <c r="I244" s="85" t="s">
        <v>41</v>
      </c>
      <c r="J244" s="240" t="s">
        <v>45</v>
      </c>
      <c r="K244" s="70" t="s">
        <v>331</v>
      </c>
      <c r="N244" s="78" t="s">
        <v>115</v>
      </c>
      <c r="O244" s="79">
        <v>44255</v>
      </c>
      <c r="P244" s="79" t="s">
        <v>115</v>
      </c>
      <c r="Q244" s="79"/>
      <c r="R244" s="87"/>
    </row>
    <row r="245" spans="1:18" ht="15">
      <c r="A245" s="53" t="str">
        <f t="shared" si="3"/>
        <v>02.18.BP.01.01.38</v>
      </c>
      <c r="B245" s="82" t="s">
        <v>251</v>
      </c>
      <c r="C245" s="83">
        <v>3</v>
      </c>
      <c r="D245" s="78" t="s">
        <v>5</v>
      </c>
      <c r="E245" s="234" t="s">
        <v>277</v>
      </c>
      <c r="F245" s="10" t="s">
        <v>284</v>
      </c>
      <c r="G245" s="84" t="s">
        <v>104</v>
      </c>
      <c r="H245" s="82" t="s">
        <v>11</v>
      </c>
      <c r="I245" s="85" t="s">
        <v>41</v>
      </c>
      <c r="J245" s="240" t="s">
        <v>45</v>
      </c>
      <c r="K245" s="70" t="s">
        <v>233</v>
      </c>
      <c r="N245" s="78" t="s">
        <v>115</v>
      </c>
      <c r="O245" s="79">
        <v>44255</v>
      </c>
      <c r="P245" s="79" t="s">
        <v>115</v>
      </c>
      <c r="Q245" s="79"/>
      <c r="R245" s="87"/>
    </row>
    <row r="246" spans="1:18" ht="15">
      <c r="A246" s="53" t="str">
        <f t="shared" si="3"/>
        <v>02.21.BP.01.01.30</v>
      </c>
      <c r="B246" s="82" t="s">
        <v>163</v>
      </c>
      <c r="C246" s="83">
        <v>50</v>
      </c>
      <c r="D246" s="78" t="s">
        <v>5</v>
      </c>
      <c r="E246" s="86" t="s">
        <v>326</v>
      </c>
      <c r="F246" s="10" t="s">
        <v>284</v>
      </c>
      <c r="G246" s="84" t="s">
        <v>258</v>
      </c>
      <c r="H246" s="82" t="s">
        <v>11</v>
      </c>
      <c r="I246" s="85" t="s">
        <v>38</v>
      </c>
      <c r="J246" s="78" t="s">
        <v>45</v>
      </c>
      <c r="K246" s="70" t="s">
        <v>325</v>
      </c>
      <c r="N246" s="79" t="s">
        <v>127</v>
      </c>
      <c r="O246" s="79">
        <v>44154</v>
      </c>
      <c r="P246" s="79" t="s">
        <v>259</v>
      </c>
      <c r="Q246" s="79" t="s">
        <v>127</v>
      </c>
      <c r="R246" s="87"/>
    </row>
    <row r="247" spans="1:18" ht="15">
      <c r="A247" s="53" t="str">
        <f t="shared" si="3"/>
        <v>02.21.BP.01.01.31</v>
      </c>
      <c r="B247" s="82" t="s">
        <v>251</v>
      </c>
      <c r="C247" s="83">
        <v>10</v>
      </c>
      <c r="D247" s="78" t="s">
        <v>5</v>
      </c>
      <c r="E247" s="86" t="s">
        <v>273</v>
      </c>
      <c r="F247" s="10" t="s">
        <v>284</v>
      </c>
      <c r="G247" s="84" t="s">
        <v>258</v>
      </c>
      <c r="H247" s="82" t="s">
        <v>11</v>
      </c>
      <c r="I247" s="85" t="s">
        <v>38</v>
      </c>
      <c r="J247" s="78" t="s">
        <v>45</v>
      </c>
      <c r="K247" s="70" t="s">
        <v>323</v>
      </c>
      <c r="N247" s="79" t="s">
        <v>127</v>
      </c>
      <c r="O247" s="79">
        <v>44160</v>
      </c>
      <c r="P247" s="79"/>
      <c r="Q247" s="79" t="s">
        <v>127</v>
      </c>
      <c r="R247" s="87"/>
    </row>
    <row r="248" spans="1:18" ht="15">
      <c r="A248" s="53" t="str">
        <f t="shared" si="3"/>
        <v>02.21.BP.01.01.32</v>
      </c>
      <c r="B248" s="82" t="s">
        <v>251</v>
      </c>
      <c r="C248" s="83">
        <v>3</v>
      </c>
      <c r="D248" s="78" t="s">
        <v>5</v>
      </c>
      <c r="E248" s="86" t="s">
        <v>327</v>
      </c>
      <c r="F248" s="10" t="s">
        <v>284</v>
      </c>
      <c r="G248" s="84" t="s">
        <v>258</v>
      </c>
      <c r="H248" s="82" t="s">
        <v>11</v>
      </c>
      <c r="I248" s="85" t="s">
        <v>38</v>
      </c>
      <c r="J248" s="78" t="s">
        <v>45</v>
      </c>
      <c r="K248" s="70" t="s">
        <v>256</v>
      </c>
      <c r="N248" s="79" t="s">
        <v>255</v>
      </c>
      <c r="O248" s="79">
        <v>44164</v>
      </c>
      <c r="P248" s="79"/>
      <c r="Q248" s="79" t="s">
        <v>127</v>
      </c>
      <c r="R248" s="87"/>
    </row>
    <row r="249" spans="1:18" ht="15">
      <c r="A249" s="53" t="str">
        <f t="shared" si="3"/>
        <v>02.21.BP.01.01.33</v>
      </c>
      <c r="B249" s="82" t="s">
        <v>251</v>
      </c>
      <c r="C249" s="83">
        <v>2</v>
      </c>
      <c r="D249" s="78" t="s">
        <v>5</v>
      </c>
      <c r="E249" s="86" t="s">
        <v>274</v>
      </c>
      <c r="F249" s="10" t="s">
        <v>284</v>
      </c>
      <c r="G249" s="84" t="s">
        <v>258</v>
      </c>
      <c r="H249" s="82" t="s">
        <v>11</v>
      </c>
      <c r="I249" s="85" t="s">
        <v>38</v>
      </c>
      <c r="J249" s="78" t="s">
        <v>45</v>
      </c>
      <c r="K249" s="70" t="s">
        <v>332</v>
      </c>
      <c r="N249" s="79" t="s">
        <v>127</v>
      </c>
      <c r="O249" s="79">
        <v>44174</v>
      </c>
      <c r="P249" s="79"/>
      <c r="Q249" s="79" t="s">
        <v>127</v>
      </c>
      <c r="R249" s="87"/>
    </row>
    <row r="250" spans="1:18" ht="15">
      <c r="A250" s="53" t="str">
        <f t="shared" si="3"/>
        <v>02.21.BP.01.01.34</v>
      </c>
      <c r="B250" s="82" t="s">
        <v>251</v>
      </c>
      <c r="C250" s="83">
        <v>3</v>
      </c>
      <c r="D250" s="78" t="s">
        <v>5</v>
      </c>
      <c r="E250" s="86" t="s">
        <v>275</v>
      </c>
      <c r="F250" s="10" t="s">
        <v>284</v>
      </c>
      <c r="G250" s="84" t="s">
        <v>258</v>
      </c>
      <c r="H250" s="82" t="s">
        <v>11</v>
      </c>
      <c r="I250" s="85" t="s">
        <v>38</v>
      </c>
      <c r="J250" s="78" t="s">
        <v>45</v>
      </c>
      <c r="K250" s="70" t="s">
        <v>347</v>
      </c>
      <c r="N250" s="79" t="s">
        <v>249</v>
      </c>
      <c r="O250" s="79">
        <v>44177</v>
      </c>
      <c r="P250" s="79"/>
      <c r="Q250" s="79" t="s">
        <v>127</v>
      </c>
      <c r="R250" s="87"/>
    </row>
    <row r="251" spans="1:18" ht="15">
      <c r="A251" s="53" t="str">
        <f t="shared" si="3"/>
        <v>02.21.BP.01.01.35</v>
      </c>
      <c r="B251" s="82" t="s">
        <v>251</v>
      </c>
      <c r="C251" s="83">
        <v>22</v>
      </c>
      <c r="D251" s="78" t="s">
        <v>5</v>
      </c>
      <c r="E251" s="86" t="s">
        <v>328</v>
      </c>
      <c r="F251" s="10" t="s">
        <v>284</v>
      </c>
      <c r="G251" s="84" t="s">
        <v>258</v>
      </c>
      <c r="H251" s="82" t="s">
        <v>11</v>
      </c>
      <c r="I251" s="85" t="s">
        <v>38</v>
      </c>
      <c r="J251" s="173" t="s">
        <v>45</v>
      </c>
      <c r="K251" s="70" t="s">
        <v>330</v>
      </c>
      <c r="N251" s="79" t="s">
        <v>127</v>
      </c>
      <c r="O251" s="79">
        <v>44196</v>
      </c>
      <c r="P251" s="79"/>
      <c r="Q251" s="79" t="s">
        <v>127</v>
      </c>
      <c r="R251" s="87"/>
    </row>
    <row r="252" spans="1:18" ht="15">
      <c r="A252" s="53" t="str">
        <f t="shared" si="3"/>
        <v>02.21.BP.01.01.36</v>
      </c>
      <c r="B252" s="82" t="s">
        <v>251</v>
      </c>
      <c r="C252" s="83">
        <v>3</v>
      </c>
      <c r="D252" s="78" t="s">
        <v>5</v>
      </c>
      <c r="E252" s="230" t="s">
        <v>329</v>
      </c>
      <c r="F252" s="10" t="s">
        <v>284</v>
      </c>
      <c r="G252" s="84" t="s">
        <v>258</v>
      </c>
      <c r="H252" s="82" t="s">
        <v>11</v>
      </c>
      <c r="I252" s="85" t="s">
        <v>38</v>
      </c>
      <c r="J252" s="227" t="s">
        <v>45</v>
      </c>
      <c r="K252" s="70" t="s">
        <v>233</v>
      </c>
      <c r="N252" s="79" t="s">
        <v>127</v>
      </c>
      <c r="O252" s="79">
        <v>44209</v>
      </c>
      <c r="P252" s="79"/>
      <c r="Q252" s="79" t="s">
        <v>127</v>
      </c>
      <c r="R252" s="87"/>
    </row>
    <row r="253" spans="1:18" ht="15">
      <c r="A253" s="53" t="str">
        <f>G253&amp;".01."&amp;E253</f>
        <v>02.21.BP.01.01.37</v>
      </c>
      <c r="B253" s="82" t="s">
        <v>251</v>
      </c>
      <c r="C253" s="83">
        <v>5</v>
      </c>
      <c r="D253" s="78" t="s">
        <v>5</v>
      </c>
      <c r="E253" s="230" t="s">
        <v>276</v>
      </c>
      <c r="F253" s="10" t="s">
        <v>284</v>
      </c>
      <c r="G253" s="84" t="s">
        <v>258</v>
      </c>
      <c r="H253" s="82" t="s">
        <v>11</v>
      </c>
      <c r="I253" s="85" t="s">
        <v>38</v>
      </c>
      <c r="J253" s="240" t="s">
        <v>45</v>
      </c>
      <c r="K253" s="70" t="s">
        <v>234</v>
      </c>
      <c r="N253" s="79" t="s">
        <v>127</v>
      </c>
      <c r="O253" s="79">
        <v>44255</v>
      </c>
      <c r="P253" s="79"/>
      <c r="Q253" s="79" t="s">
        <v>127</v>
      </c>
      <c r="R253" s="87"/>
    </row>
    <row r="254" spans="1:18" ht="15">
      <c r="A254" s="53" t="str">
        <f>G254&amp;".01."&amp;E254</f>
        <v>02.21.BP.01.01.38</v>
      </c>
      <c r="B254" s="82" t="s">
        <v>251</v>
      </c>
      <c r="C254" s="83">
        <v>3</v>
      </c>
      <c r="D254" s="78" t="s">
        <v>5</v>
      </c>
      <c r="E254" s="223" t="s">
        <v>277</v>
      </c>
      <c r="F254" s="10" t="s">
        <v>284</v>
      </c>
      <c r="G254" s="84" t="s">
        <v>258</v>
      </c>
      <c r="H254" s="82" t="s">
        <v>11</v>
      </c>
      <c r="I254" s="85" t="s">
        <v>38</v>
      </c>
      <c r="J254" s="240" t="s">
        <v>45</v>
      </c>
      <c r="K254" s="70" t="s">
        <v>331</v>
      </c>
      <c r="N254" s="79" t="s">
        <v>127</v>
      </c>
      <c r="O254" s="79">
        <v>44255</v>
      </c>
      <c r="P254" s="79"/>
      <c r="Q254" s="79" t="s">
        <v>127</v>
      </c>
      <c r="R254" s="87"/>
    </row>
    <row r="255" spans="1:18" ht="15">
      <c r="A255" s="53" t="str">
        <f t="shared" si="3"/>
        <v>02.23.BP.01.01.10</v>
      </c>
      <c r="B255" s="82" t="s">
        <v>163</v>
      </c>
      <c r="C255" s="83">
        <v>0</v>
      </c>
      <c r="D255" s="78" t="s">
        <v>5</v>
      </c>
      <c r="E255" s="38">
        <v>10</v>
      </c>
      <c r="F255" s="10" t="s">
        <v>284</v>
      </c>
      <c r="G255" s="84" t="s">
        <v>105</v>
      </c>
      <c r="H255" s="82" t="s">
        <v>11</v>
      </c>
      <c r="I255" s="85" t="s">
        <v>39</v>
      </c>
      <c r="J255" s="46" t="s">
        <v>45</v>
      </c>
      <c r="K255" s="70" t="s">
        <v>135</v>
      </c>
      <c r="L255" s="14" t="s">
        <v>181</v>
      </c>
      <c r="M255" s="14"/>
      <c r="N255" s="89"/>
      <c r="O255" s="79">
        <v>44053</v>
      </c>
      <c r="P255" s="45" t="s">
        <v>161</v>
      </c>
      <c r="Q255" s="89"/>
      <c r="R255" s="87"/>
    </row>
    <row r="256" spans="1:18" ht="15">
      <c r="A256" s="53" t="str">
        <f t="shared" si="3"/>
        <v>02.23.BP.01.01.30</v>
      </c>
      <c r="B256" s="82" t="s">
        <v>163</v>
      </c>
      <c r="C256" s="83">
        <v>24</v>
      </c>
      <c r="D256" s="78" t="s">
        <v>5</v>
      </c>
      <c r="E256" s="86" t="s">
        <v>326</v>
      </c>
      <c r="F256" s="10" t="s">
        <v>284</v>
      </c>
      <c r="G256" s="84" t="s">
        <v>105</v>
      </c>
      <c r="H256" s="82" t="s">
        <v>11</v>
      </c>
      <c r="I256" s="85" t="s">
        <v>39</v>
      </c>
      <c r="J256" s="78" t="s">
        <v>45</v>
      </c>
      <c r="K256" s="70" t="s">
        <v>325</v>
      </c>
      <c r="N256" s="79" t="s">
        <v>115</v>
      </c>
      <c r="O256" s="79">
        <v>44138</v>
      </c>
      <c r="P256" s="79" t="s">
        <v>259</v>
      </c>
      <c r="Q256" s="79" t="s">
        <v>115</v>
      </c>
      <c r="R256" s="87"/>
    </row>
    <row r="257" spans="1:18" ht="15">
      <c r="A257" s="53" t="str">
        <f t="shared" si="3"/>
        <v>02.23.BP.01.01.31</v>
      </c>
      <c r="B257" s="82" t="s">
        <v>251</v>
      </c>
      <c r="C257" s="83">
        <v>40</v>
      </c>
      <c r="D257" s="78" t="s">
        <v>5</v>
      </c>
      <c r="E257" s="86" t="s">
        <v>273</v>
      </c>
      <c r="F257" s="10" t="s">
        <v>284</v>
      </c>
      <c r="G257" s="84" t="s">
        <v>105</v>
      </c>
      <c r="H257" s="82" t="s">
        <v>11</v>
      </c>
      <c r="I257" s="85" t="s">
        <v>39</v>
      </c>
      <c r="J257" s="98" t="s">
        <v>45</v>
      </c>
      <c r="K257" s="70" t="s">
        <v>323</v>
      </c>
      <c r="N257" s="79" t="s">
        <v>115</v>
      </c>
      <c r="O257" s="79">
        <v>44189</v>
      </c>
      <c r="P257" s="79" t="s">
        <v>259</v>
      </c>
      <c r="Q257" s="79" t="s">
        <v>115</v>
      </c>
      <c r="R257" s="87"/>
    </row>
    <row r="258" spans="1:18" ht="15">
      <c r="A258" s="53" t="str">
        <f t="shared" si="3"/>
        <v>02.23.BP.01.01.32</v>
      </c>
      <c r="B258" s="82" t="s">
        <v>251</v>
      </c>
      <c r="C258" s="83">
        <v>12</v>
      </c>
      <c r="D258" s="78" t="s">
        <v>5</v>
      </c>
      <c r="E258" s="86" t="s">
        <v>327</v>
      </c>
      <c r="F258" s="10" t="s">
        <v>284</v>
      </c>
      <c r="G258" s="84" t="s">
        <v>105</v>
      </c>
      <c r="H258" s="82" t="s">
        <v>11</v>
      </c>
      <c r="I258" s="85" t="s">
        <v>39</v>
      </c>
      <c r="J258" s="207" t="s">
        <v>45</v>
      </c>
      <c r="K258" s="70" t="s">
        <v>347</v>
      </c>
      <c r="N258" s="79" t="s">
        <v>249</v>
      </c>
      <c r="O258" s="79">
        <v>44200</v>
      </c>
      <c r="P258" s="79" t="s">
        <v>259</v>
      </c>
      <c r="Q258" s="79" t="s">
        <v>115</v>
      </c>
      <c r="R258" s="87"/>
    </row>
    <row r="259" spans="1:18" ht="15">
      <c r="A259" s="53" t="str">
        <f>G259&amp;".01."&amp;E259</f>
        <v>02.23.BP.01.01.33</v>
      </c>
      <c r="B259" s="82" t="s">
        <v>251</v>
      </c>
      <c r="C259" s="83">
        <v>2</v>
      </c>
      <c r="D259" s="78" t="s">
        <v>5</v>
      </c>
      <c r="E259" s="229" t="s">
        <v>274</v>
      </c>
      <c r="F259" s="10" t="s">
        <v>284</v>
      </c>
      <c r="G259" s="84" t="s">
        <v>105</v>
      </c>
      <c r="H259" s="82" t="s">
        <v>11</v>
      </c>
      <c r="I259" s="85" t="s">
        <v>39</v>
      </c>
      <c r="J259" s="228" t="s">
        <v>45</v>
      </c>
      <c r="K259" s="70" t="s">
        <v>331</v>
      </c>
      <c r="N259" s="79"/>
      <c r="O259" s="79">
        <v>44220</v>
      </c>
      <c r="P259" s="79"/>
      <c r="Q259" s="79"/>
      <c r="R259" s="87"/>
    </row>
    <row r="260" spans="1:18" ht="15">
      <c r="A260" s="53" t="str">
        <f>G260&amp;".01."&amp;E260</f>
        <v>02.23.BP.01.01.34</v>
      </c>
      <c r="B260" s="82" t="s">
        <v>251</v>
      </c>
      <c r="C260" s="83">
        <v>1</v>
      </c>
      <c r="D260" s="78" t="s">
        <v>5</v>
      </c>
      <c r="E260" s="229" t="s">
        <v>275</v>
      </c>
      <c r="F260" s="10" t="s">
        <v>284</v>
      </c>
      <c r="G260" s="84" t="s">
        <v>105</v>
      </c>
      <c r="H260" s="82" t="s">
        <v>11</v>
      </c>
      <c r="I260" s="85" t="s">
        <v>39</v>
      </c>
      <c r="J260" s="228" t="s">
        <v>45</v>
      </c>
      <c r="K260" s="70" t="s">
        <v>332</v>
      </c>
      <c r="N260" s="79"/>
      <c r="O260" s="79">
        <v>44223</v>
      </c>
      <c r="P260" s="79"/>
      <c r="Q260" s="79"/>
      <c r="R260" s="87"/>
    </row>
    <row r="261" spans="1:18" ht="15">
      <c r="A261" s="53" t="str">
        <f t="shared" si="4" ref="A261:A335">G261&amp;".01."&amp;E261</f>
        <v>02.23.BP.01.01.35</v>
      </c>
      <c r="B261" s="82" t="s">
        <v>251</v>
      </c>
      <c r="C261" s="83">
        <v>3</v>
      </c>
      <c r="D261" s="78" t="s">
        <v>5</v>
      </c>
      <c r="E261" s="229" t="s">
        <v>328</v>
      </c>
      <c r="F261" s="10" t="s">
        <v>284</v>
      </c>
      <c r="G261" s="84" t="s">
        <v>105</v>
      </c>
      <c r="H261" s="82" t="s">
        <v>11</v>
      </c>
      <c r="I261" s="85" t="s">
        <v>39</v>
      </c>
      <c r="J261" s="233" t="s">
        <v>45</v>
      </c>
      <c r="K261" s="70" t="s">
        <v>256</v>
      </c>
      <c r="N261" s="79" t="s">
        <v>255</v>
      </c>
      <c r="O261" s="79">
        <v>44235</v>
      </c>
      <c r="P261" s="79" t="s">
        <v>259</v>
      </c>
      <c r="Q261" s="79" t="s">
        <v>115</v>
      </c>
      <c r="R261" s="87"/>
    </row>
    <row r="262" spans="1:18" ht="15">
      <c r="A262" s="53" t="str">
        <f>G262&amp;".01."&amp;E262</f>
        <v>02.23.BP.01.01.36</v>
      </c>
      <c r="B262" s="82" t="s">
        <v>251</v>
      </c>
      <c r="C262" s="83">
        <v>3</v>
      </c>
      <c r="D262" s="78" t="s">
        <v>5</v>
      </c>
      <c r="E262" s="234" t="s">
        <v>329</v>
      </c>
      <c r="F262" s="10" t="s">
        <v>284</v>
      </c>
      <c r="G262" s="84" t="s">
        <v>105</v>
      </c>
      <c r="H262" s="82" t="s">
        <v>11</v>
      </c>
      <c r="I262" s="85" t="s">
        <v>39</v>
      </c>
      <c r="J262" s="233" t="s">
        <v>45</v>
      </c>
      <c r="K262" s="70" t="s">
        <v>234</v>
      </c>
      <c r="N262" s="79" t="s">
        <v>115</v>
      </c>
      <c r="O262" s="79">
        <v>44237</v>
      </c>
      <c r="P262" s="79" t="s">
        <v>259</v>
      </c>
      <c r="Q262" s="79" t="s">
        <v>115</v>
      </c>
      <c r="R262" s="87"/>
    </row>
    <row r="263" spans="1:18" ht="15">
      <c r="A263" s="53" t="str">
        <f t="shared" si="4"/>
        <v>02.23.BP.01.01.37</v>
      </c>
      <c r="B263" s="82" t="s">
        <v>251</v>
      </c>
      <c r="C263" s="83">
        <v>2</v>
      </c>
      <c r="D263" s="78" t="s">
        <v>5</v>
      </c>
      <c r="E263" s="234" t="s">
        <v>276</v>
      </c>
      <c r="F263" s="10" t="s">
        <v>284</v>
      </c>
      <c r="G263" s="84" t="s">
        <v>105</v>
      </c>
      <c r="H263" s="82" t="s">
        <v>11</v>
      </c>
      <c r="I263" s="85" t="s">
        <v>39</v>
      </c>
      <c r="J263" s="240" t="s">
        <v>45</v>
      </c>
      <c r="K263" s="70" t="s">
        <v>330</v>
      </c>
      <c r="N263" s="79" t="s">
        <v>115</v>
      </c>
      <c r="O263" s="79">
        <v>44255</v>
      </c>
      <c r="P263" s="79" t="s">
        <v>259</v>
      </c>
      <c r="Q263" s="79" t="s">
        <v>115</v>
      </c>
      <c r="R263" s="87"/>
    </row>
    <row r="264" spans="1:18" ht="15">
      <c r="A264" s="53" t="str">
        <f t="shared" si="4"/>
        <v>02.23.BP.01.01.38</v>
      </c>
      <c r="B264" s="82" t="s">
        <v>251</v>
      </c>
      <c r="C264" s="83">
        <v>3</v>
      </c>
      <c r="D264" s="78" t="s">
        <v>5</v>
      </c>
      <c r="E264" s="234" t="s">
        <v>277</v>
      </c>
      <c r="F264" s="10" t="s">
        <v>284</v>
      </c>
      <c r="G264" s="84" t="s">
        <v>105</v>
      </c>
      <c r="H264" s="82" t="s">
        <v>11</v>
      </c>
      <c r="I264" s="85" t="s">
        <v>39</v>
      </c>
      <c r="J264" s="240" t="s">
        <v>45</v>
      </c>
      <c r="K264" s="70" t="s">
        <v>233</v>
      </c>
      <c r="N264" s="79" t="s">
        <v>115</v>
      </c>
      <c r="O264" s="79">
        <v>44255</v>
      </c>
      <c r="P264" s="79" t="s">
        <v>259</v>
      </c>
      <c r="Q264" s="79" t="s">
        <v>115</v>
      </c>
      <c r="R264" s="87"/>
    </row>
    <row r="265" spans="1:18" ht="15">
      <c r="A265" s="53" t="str">
        <f t="shared" si="4"/>
        <v>02.02.BP.01.01.14</v>
      </c>
      <c r="B265" s="38">
        <v>0</v>
      </c>
      <c r="C265" s="63">
        <v>24</v>
      </c>
      <c r="D265" s="78" t="s">
        <v>5</v>
      </c>
      <c r="E265" s="38">
        <v>14</v>
      </c>
      <c r="F265" s="10" t="s">
        <v>284</v>
      </c>
      <c r="G265" s="13" t="s">
        <v>97</v>
      </c>
      <c r="H265" s="82" t="s">
        <v>11</v>
      </c>
      <c r="I265" s="85" t="s">
        <v>159</v>
      </c>
      <c r="J265" s="46" t="s">
        <v>45</v>
      </c>
      <c r="K265" s="70" t="s">
        <v>148</v>
      </c>
      <c r="L265" s="14" t="s">
        <v>171</v>
      </c>
      <c r="M265" s="14"/>
      <c r="N265" s="89"/>
      <c r="O265" s="79">
        <v>44053</v>
      </c>
      <c r="P265" s="45" t="s">
        <v>161</v>
      </c>
      <c r="Q265" s="89"/>
      <c r="R265" s="87"/>
    </row>
    <row r="266" spans="1:18" ht="15">
      <c r="A266" s="53" t="str">
        <f t="shared" si="4"/>
        <v>02.02.BP.01.01.15</v>
      </c>
      <c r="B266" s="82" t="s">
        <v>163</v>
      </c>
      <c r="C266" s="83">
        <v>25</v>
      </c>
      <c r="D266" s="78" t="s">
        <v>5</v>
      </c>
      <c r="E266" s="38">
        <v>15</v>
      </c>
      <c r="F266" s="10" t="s">
        <v>284</v>
      </c>
      <c r="G266" s="84" t="s">
        <v>97</v>
      </c>
      <c r="H266" s="82" t="s">
        <v>11</v>
      </c>
      <c r="I266" s="85" t="s">
        <v>159</v>
      </c>
      <c r="J266" s="46" t="s">
        <v>45</v>
      </c>
      <c r="K266" s="70" t="s">
        <v>149</v>
      </c>
      <c r="L266" s="14" t="s">
        <v>21</v>
      </c>
      <c r="M266" s="14"/>
      <c r="N266" s="89"/>
      <c r="O266" s="79">
        <v>44053</v>
      </c>
      <c r="P266" s="45" t="s">
        <v>161</v>
      </c>
      <c r="Q266" s="89"/>
      <c r="R266" s="87"/>
    </row>
    <row r="267" spans="1:18" ht="15">
      <c r="A267" s="53" t="str">
        <f t="shared" si="4"/>
        <v>02.24.BP.01.01.30</v>
      </c>
      <c r="B267" s="82" t="s">
        <v>163</v>
      </c>
      <c r="C267" s="83">
        <v>22</v>
      </c>
      <c r="D267" s="78" t="s">
        <v>5</v>
      </c>
      <c r="E267" s="86" t="s">
        <v>326</v>
      </c>
      <c r="F267" s="10" t="s">
        <v>284</v>
      </c>
      <c r="G267" s="84" t="s">
        <v>182</v>
      </c>
      <c r="H267" s="82" t="s">
        <v>11</v>
      </c>
      <c r="I267" s="85" t="s">
        <v>159</v>
      </c>
      <c r="J267" s="78" t="s">
        <v>45</v>
      </c>
      <c r="K267" s="70" t="s">
        <v>325</v>
      </c>
      <c r="N267" s="78" t="s">
        <v>115</v>
      </c>
      <c r="O267" s="79">
        <v>44138</v>
      </c>
      <c r="P267" s="79"/>
      <c r="Q267" s="79" t="s">
        <v>115</v>
      </c>
      <c r="R267" s="87"/>
    </row>
    <row r="268" spans="1:18" ht="15">
      <c r="A268" s="53" t="str">
        <f t="shared" si="4"/>
        <v>02.24.BP.01.01.31</v>
      </c>
      <c r="B268" s="82" t="s">
        <v>251</v>
      </c>
      <c r="C268" s="83">
        <v>29</v>
      </c>
      <c r="D268" s="78" t="s">
        <v>5</v>
      </c>
      <c r="E268" s="86" t="s">
        <v>273</v>
      </c>
      <c r="F268" s="10" t="s">
        <v>284</v>
      </c>
      <c r="G268" s="84" t="s">
        <v>182</v>
      </c>
      <c r="H268" s="82" t="s">
        <v>11</v>
      </c>
      <c r="I268" s="85" t="s">
        <v>159</v>
      </c>
      <c r="J268" s="78" t="s">
        <v>45</v>
      </c>
      <c r="K268" s="70" t="s">
        <v>323</v>
      </c>
      <c r="N268" s="78" t="s">
        <v>115</v>
      </c>
      <c r="O268" s="79">
        <v>44166</v>
      </c>
      <c r="P268" s="79"/>
      <c r="Q268" s="79" t="s">
        <v>115</v>
      </c>
      <c r="R268" s="87"/>
    </row>
    <row r="269" spans="1:18" ht="15">
      <c r="A269" s="53" t="str">
        <f t="shared" si="4"/>
        <v>02.24.BP.01.01.32</v>
      </c>
      <c r="B269" s="82" t="s">
        <v>251</v>
      </c>
      <c r="C269" s="83">
        <v>1</v>
      </c>
      <c r="D269" s="78" t="s">
        <v>5</v>
      </c>
      <c r="E269" s="86" t="s">
        <v>327</v>
      </c>
      <c r="F269" s="10" t="s">
        <v>284</v>
      </c>
      <c r="G269" s="84" t="s">
        <v>182</v>
      </c>
      <c r="H269" s="82" t="s">
        <v>11</v>
      </c>
      <c r="I269" s="85" t="s">
        <v>159</v>
      </c>
      <c r="J269" s="78" t="s">
        <v>45</v>
      </c>
      <c r="K269" s="70" t="s">
        <v>256</v>
      </c>
      <c r="N269" s="78" t="s">
        <v>255</v>
      </c>
      <c r="O269" s="79">
        <v>44171</v>
      </c>
      <c r="P269" s="79"/>
      <c r="Q269" s="79" t="s">
        <v>115</v>
      </c>
      <c r="R269" s="87"/>
    </row>
    <row r="270" spans="1:18" ht="15">
      <c r="A270" s="53" t="str">
        <f>G270&amp;".01."&amp;E270</f>
        <v>02.24.BP.01.01.33</v>
      </c>
      <c r="B270" s="82" t="s">
        <v>251</v>
      </c>
      <c r="C270" s="83">
        <v>2</v>
      </c>
      <c r="D270" s="78" t="s">
        <v>5</v>
      </c>
      <c r="E270" s="99" t="s">
        <v>274</v>
      </c>
      <c r="F270" s="10" t="s">
        <v>284</v>
      </c>
      <c r="G270" s="84" t="s">
        <v>182</v>
      </c>
      <c r="H270" s="82" t="s">
        <v>11</v>
      </c>
      <c r="I270" s="85" t="s">
        <v>159</v>
      </c>
      <c r="J270" s="98" t="s">
        <v>45</v>
      </c>
      <c r="K270" s="70" t="s">
        <v>332</v>
      </c>
      <c r="N270" s="78" t="s">
        <v>115</v>
      </c>
      <c r="O270" s="79">
        <v>44189</v>
      </c>
      <c r="P270" s="79"/>
      <c r="Q270" s="79" t="s">
        <v>115</v>
      </c>
      <c r="R270" s="87"/>
    </row>
    <row r="271" spans="1:18" ht="15">
      <c r="A271" s="53" t="str">
        <f t="shared" si="4"/>
        <v>02.24.BP.01.01.34</v>
      </c>
      <c r="B271" s="82" t="s">
        <v>251</v>
      </c>
      <c r="C271" s="83">
        <v>14</v>
      </c>
      <c r="D271" s="78" t="s">
        <v>5</v>
      </c>
      <c r="E271" s="99" t="s">
        <v>275</v>
      </c>
      <c r="F271" s="10" t="s">
        <v>284</v>
      </c>
      <c r="G271" s="84" t="s">
        <v>182</v>
      </c>
      <c r="H271" s="82" t="s">
        <v>11</v>
      </c>
      <c r="I271" s="85" t="s">
        <v>159</v>
      </c>
      <c r="J271" s="207" t="s">
        <v>45</v>
      </c>
      <c r="K271" s="70" t="s">
        <v>347</v>
      </c>
      <c r="N271" s="78" t="s">
        <v>249</v>
      </c>
      <c r="O271" s="79">
        <v>44200</v>
      </c>
      <c r="P271" s="79"/>
      <c r="Q271" s="79" t="s">
        <v>115</v>
      </c>
      <c r="R271" s="87"/>
    </row>
    <row r="272" spans="1:18" ht="15">
      <c r="A272" s="53" t="str">
        <f t="shared" si="4"/>
        <v>02.24.BP.01.01.35</v>
      </c>
      <c r="B272" s="82" t="s">
        <v>251</v>
      </c>
      <c r="C272" s="83">
        <v>3</v>
      </c>
      <c r="D272" s="78" t="s">
        <v>5</v>
      </c>
      <c r="E272" s="99" t="s">
        <v>328</v>
      </c>
      <c r="F272" s="10" t="s">
        <v>284</v>
      </c>
      <c r="G272" s="84" t="s">
        <v>182</v>
      </c>
      <c r="H272" s="82" t="s">
        <v>11</v>
      </c>
      <c r="I272" s="85" t="s">
        <v>159</v>
      </c>
      <c r="J272" s="228" t="s">
        <v>45</v>
      </c>
      <c r="K272" s="70" t="s">
        <v>330</v>
      </c>
      <c r="N272" s="78" t="s">
        <v>115</v>
      </c>
      <c r="O272" s="79">
        <v>44220</v>
      </c>
      <c r="P272" s="79"/>
      <c r="Q272" s="79" t="s">
        <v>115</v>
      </c>
      <c r="R272" s="87"/>
    </row>
    <row r="273" spans="1:18" ht="15">
      <c r="A273" s="53" t="str">
        <f>G273&amp;".01."&amp;E273</f>
        <v>02.24.BP.01.01.36</v>
      </c>
      <c r="B273" s="82" t="s">
        <v>251</v>
      </c>
      <c r="C273" s="83">
        <v>3</v>
      </c>
      <c r="D273" s="78" t="s">
        <v>5</v>
      </c>
      <c r="E273" s="229" t="s">
        <v>329</v>
      </c>
      <c r="F273" s="10" t="s">
        <v>284</v>
      </c>
      <c r="G273" s="84" t="s">
        <v>182</v>
      </c>
      <c r="H273" s="82" t="s">
        <v>11</v>
      </c>
      <c r="I273" s="85" t="s">
        <v>159</v>
      </c>
      <c r="J273" s="228" t="s">
        <v>45</v>
      </c>
      <c r="K273" s="70" t="s">
        <v>234</v>
      </c>
      <c r="N273" s="78" t="s">
        <v>115</v>
      </c>
      <c r="O273" s="79">
        <v>44223</v>
      </c>
      <c r="P273" s="79"/>
      <c r="Q273" s="79" t="s">
        <v>115</v>
      </c>
      <c r="R273" s="87"/>
    </row>
    <row r="274" spans="1:18" ht="15">
      <c r="A274" s="53" t="str">
        <f>G274&amp;".01."&amp;E274</f>
        <v>02.24.BP.01.01.37</v>
      </c>
      <c r="B274" s="82" t="s">
        <v>251</v>
      </c>
      <c r="C274" s="83">
        <v>3</v>
      </c>
      <c r="D274" s="78" t="s">
        <v>5</v>
      </c>
      <c r="E274" s="229" t="s">
        <v>276</v>
      </c>
      <c r="F274" s="10" t="s">
        <v>284</v>
      </c>
      <c r="G274" s="84" t="s">
        <v>182</v>
      </c>
      <c r="H274" s="82" t="s">
        <v>11</v>
      </c>
      <c r="I274" s="85" t="s">
        <v>159</v>
      </c>
      <c r="J274" s="240" t="s">
        <v>45</v>
      </c>
      <c r="K274" s="70" t="s">
        <v>233</v>
      </c>
      <c r="N274" s="78" t="s">
        <v>115</v>
      </c>
      <c r="O274" s="79">
        <v>44255</v>
      </c>
      <c r="P274" s="79"/>
      <c r="Q274" s="79" t="s">
        <v>115</v>
      </c>
      <c r="R274" s="87"/>
    </row>
    <row r="275" spans="1:18" ht="15">
      <c r="A275" s="53" t="str">
        <f t="shared" si="4"/>
        <v>02.24.BP.01.01.38</v>
      </c>
      <c r="B275" s="82" t="s">
        <v>251</v>
      </c>
      <c r="C275" s="83">
        <v>2</v>
      </c>
      <c r="D275" s="78" t="s">
        <v>5</v>
      </c>
      <c r="E275" s="229" t="s">
        <v>277</v>
      </c>
      <c r="F275" s="10" t="s">
        <v>284</v>
      </c>
      <c r="G275" s="84" t="s">
        <v>182</v>
      </c>
      <c r="H275" s="82" t="s">
        <v>11</v>
      </c>
      <c r="I275" s="85" t="s">
        <v>159</v>
      </c>
      <c r="J275" s="240" t="s">
        <v>45</v>
      </c>
      <c r="K275" s="70" t="s">
        <v>331</v>
      </c>
      <c r="N275" s="78" t="s">
        <v>115</v>
      </c>
      <c r="O275" s="79">
        <v>44255</v>
      </c>
      <c r="P275" s="79"/>
      <c r="Q275" s="79" t="s">
        <v>115</v>
      </c>
      <c r="R275" s="87"/>
    </row>
    <row r="276" spans="1:18" ht="15">
      <c r="A276" s="53" t="str">
        <f t="shared" si="4"/>
        <v>04.01.BP.01.01.20</v>
      </c>
      <c r="B276" s="82" t="s">
        <v>163</v>
      </c>
      <c r="C276" s="83">
        <v>20</v>
      </c>
      <c r="D276" s="78" t="s">
        <v>5</v>
      </c>
      <c r="E276" s="86" t="s">
        <v>264</v>
      </c>
      <c r="F276" s="10" t="s">
        <v>20</v>
      </c>
      <c r="G276" s="84" t="s">
        <v>344</v>
      </c>
      <c r="H276" s="82" t="s">
        <v>11</v>
      </c>
      <c r="I276" s="85" t="s">
        <v>375</v>
      </c>
      <c r="J276" s="78" t="s">
        <v>54</v>
      </c>
      <c r="K276" s="70" t="s">
        <v>325</v>
      </c>
      <c r="N276" s="78"/>
      <c r="O276" s="79">
        <v>44211</v>
      </c>
      <c r="P276" s="79"/>
      <c r="Q276" s="79"/>
      <c r="R276" s="87"/>
    </row>
    <row r="277" spans="1:18" ht="15">
      <c r="A277" s="53" t="str">
        <f t="shared" si="4"/>
        <v>04.01.BP.01.01.21</v>
      </c>
      <c r="B277" s="170" t="s">
        <v>251</v>
      </c>
      <c r="C277" s="83">
        <v>5</v>
      </c>
      <c r="D277" s="78" t="s">
        <v>5</v>
      </c>
      <c r="E277" s="168" t="s">
        <v>269</v>
      </c>
      <c r="F277" s="10" t="s">
        <v>20</v>
      </c>
      <c r="G277" s="84" t="s">
        <v>344</v>
      </c>
      <c r="H277" s="82" t="s">
        <v>11</v>
      </c>
      <c r="I277" s="85" t="s">
        <v>375</v>
      </c>
      <c r="J277" s="78" t="s">
        <v>48</v>
      </c>
      <c r="K277" s="70" t="s">
        <v>323</v>
      </c>
      <c r="N277" s="78"/>
      <c r="O277" s="79"/>
      <c r="P277" s="79"/>
      <c r="Q277" s="79"/>
      <c r="R277" s="87"/>
    </row>
    <row r="278" spans="1:18" ht="15">
      <c r="A278" s="53" t="str">
        <f>G278&amp;".01."&amp;E278</f>
        <v>04.01.BP.01.01.22</v>
      </c>
      <c r="B278" s="169" t="s">
        <v>251</v>
      </c>
      <c r="C278" s="83">
        <v>2</v>
      </c>
      <c r="D278" s="78" t="s">
        <v>5</v>
      </c>
      <c r="E278" s="168" t="s">
        <v>293</v>
      </c>
      <c r="F278" s="10" t="s">
        <v>20</v>
      </c>
      <c r="G278" s="84" t="s">
        <v>344</v>
      </c>
      <c r="H278" s="82" t="s">
        <v>11</v>
      </c>
      <c r="I278" s="85" t="s">
        <v>375</v>
      </c>
      <c r="J278" s="78" t="s">
        <v>48</v>
      </c>
      <c r="K278" s="70" t="s">
        <v>347</v>
      </c>
      <c r="N278" s="78"/>
      <c r="O278" s="79"/>
      <c r="P278" s="79"/>
      <c r="Q278" s="79"/>
      <c r="R278" s="87"/>
    </row>
    <row r="279" spans="1:18" ht="15">
      <c r="A279" s="53" t="str">
        <f t="shared" si="4"/>
        <v>04.01.BP.01.01.23</v>
      </c>
      <c r="B279" s="169" t="s">
        <v>251</v>
      </c>
      <c r="C279" s="83">
        <v>3</v>
      </c>
      <c r="D279" s="78" t="s">
        <v>5</v>
      </c>
      <c r="E279" s="168" t="s">
        <v>270</v>
      </c>
      <c r="F279" s="10" t="s">
        <v>20</v>
      </c>
      <c r="G279" s="84" t="s">
        <v>344</v>
      </c>
      <c r="H279" s="82" t="s">
        <v>11</v>
      </c>
      <c r="I279" s="85" t="s">
        <v>375</v>
      </c>
      <c r="J279" s="78" t="s">
        <v>48</v>
      </c>
      <c r="K279" s="70" t="s">
        <v>256</v>
      </c>
      <c r="N279" s="78"/>
      <c r="O279" s="79"/>
      <c r="P279" s="79"/>
      <c r="Q279" s="79"/>
      <c r="R279" s="87"/>
    </row>
    <row r="280" spans="1:18" ht="15">
      <c r="A280" s="53" t="str">
        <f t="shared" si="4"/>
        <v>04.01.BP.01.01.24</v>
      </c>
      <c r="B280" s="169" t="s">
        <v>251</v>
      </c>
      <c r="C280" s="83">
        <v>2</v>
      </c>
      <c r="D280" s="78" t="s">
        <v>5</v>
      </c>
      <c r="E280" s="168" t="s">
        <v>294</v>
      </c>
      <c r="F280" s="10" t="s">
        <v>20</v>
      </c>
      <c r="G280" s="84" t="s">
        <v>344</v>
      </c>
      <c r="H280" s="82" t="s">
        <v>11</v>
      </c>
      <c r="I280" s="85" t="s">
        <v>375</v>
      </c>
      <c r="J280" s="78" t="s">
        <v>48</v>
      </c>
      <c r="K280" s="70" t="s">
        <v>332</v>
      </c>
      <c r="N280" s="78"/>
      <c r="O280" s="79"/>
      <c r="P280" s="79"/>
      <c r="Q280" s="79"/>
      <c r="R280" s="87"/>
    </row>
    <row r="281" spans="1:18" ht="15">
      <c r="A281" s="53" t="str">
        <f t="shared" si="4"/>
        <v>04.01.BP.01.01.25</v>
      </c>
      <c r="B281" s="169" t="s">
        <v>251</v>
      </c>
      <c r="C281" s="83">
        <v>2</v>
      </c>
      <c r="D281" s="78" t="s">
        <v>5</v>
      </c>
      <c r="E281" s="168" t="s">
        <v>271</v>
      </c>
      <c r="F281" s="10" t="s">
        <v>20</v>
      </c>
      <c r="G281" s="84" t="s">
        <v>344</v>
      </c>
      <c r="H281" s="82" t="s">
        <v>11</v>
      </c>
      <c r="I281" s="85" t="s">
        <v>375</v>
      </c>
      <c r="J281" s="78" t="s">
        <v>48</v>
      </c>
      <c r="K281" s="70" t="s">
        <v>330</v>
      </c>
      <c r="N281" s="78"/>
      <c r="O281" s="79"/>
      <c r="P281" s="79"/>
      <c r="Q281" s="79"/>
      <c r="R281" s="87"/>
    </row>
    <row r="282" spans="1:18" ht="15">
      <c r="A282" s="53" t="str">
        <f t="shared" si="4"/>
        <v>04.01.BP.01.01.26</v>
      </c>
      <c r="B282" s="169" t="s">
        <v>251</v>
      </c>
      <c r="C282" s="83">
        <v>2</v>
      </c>
      <c r="D282" s="78" t="s">
        <v>5</v>
      </c>
      <c r="E282" s="168" t="s">
        <v>295</v>
      </c>
      <c r="F282" s="10" t="s">
        <v>20</v>
      </c>
      <c r="G282" s="84" t="s">
        <v>344</v>
      </c>
      <c r="H282" s="82" t="s">
        <v>11</v>
      </c>
      <c r="I282" s="85" t="s">
        <v>375</v>
      </c>
      <c r="J282" s="78" t="s">
        <v>48</v>
      </c>
      <c r="K282" s="70" t="s">
        <v>331</v>
      </c>
      <c r="N282" s="78"/>
      <c r="O282" s="79"/>
      <c r="P282" s="79"/>
      <c r="Q282" s="79"/>
      <c r="R282" s="87"/>
    </row>
    <row r="283" spans="1:18" ht="15">
      <c r="A283" s="53" t="str">
        <f t="shared" si="4"/>
        <v>04.01.BP.01.01.27</v>
      </c>
      <c r="B283" s="169" t="s">
        <v>251</v>
      </c>
      <c r="C283" s="83">
        <v>3</v>
      </c>
      <c r="D283" s="78" t="s">
        <v>5</v>
      </c>
      <c r="E283" s="168" t="s">
        <v>272</v>
      </c>
      <c r="F283" s="10" t="s">
        <v>20</v>
      </c>
      <c r="G283" s="84" t="s">
        <v>344</v>
      </c>
      <c r="H283" s="82" t="s">
        <v>11</v>
      </c>
      <c r="I283" s="85" t="s">
        <v>375</v>
      </c>
      <c r="J283" s="78" t="s">
        <v>48</v>
      </c>
      <c r="K283" s="70" t="s">
        <v>233</v>
      </c>
      <c r="N283" s="78"/>
      <c r="O283" s="79"/>
      <c r="P283" s="79"/>
      <c r="Q283" s="79"/>
      <c r="R283" s="87"/>
    </row>
    <row r="284" spans="1:18" ht="15">
      <c r="A284" s="53" t="str">
        <f t="shared" si="4"/>
        <v>04.01.BP.01.01.28</v>
      </c>
      <c r="B284" s="169" t="s">
        <v>251</v>
      </c>
      <c r="C284" s="83">
        <v>3</v>
      </c>
      <c r="D284" s="78" t="s">
        <v>5</v>
      </c>
      <c r="E284" s="168" t="s">
        <v>333</v>
      </c>
      <c r="F284" s="10" t="s">
        <v>20</v>
      </c>
      <c r="G284" s="84" t="s">
        <v>344</v>
      </c>
      <c r="H284" s="82" t="s">
        <v>11</v>
      </c>
      <c r="I284" s="85" t="s">
        <v>375</v>
      </c>
      <c r="J284" s="78" t="s">
        <v>48</v>
      </c>
      <c r="K284" s="70" t="s">
        <v>234</v>
      </c>
      <c r="N284" s="78"/>
      <c r="O284" s="79"/>
      <c r="P284" s="79"/>
      <c r="Q284" s="79"/>
      <c r="R284" s="87"/>
    </row>
    <row r="285" spans="1:18" ht="15">
      <c r="A285" s="53" t="str">
        <f t="shared" si="4"/>
        <v>04.02.BP.01.01.20</v>
      </c>
      <c r="B285" s="82" t="s">
        <v>163</v>
      </c>
      <c r="C285" s="83">
        <v>30</v>
      </c>
      <c r="D285" s="78" t="s">
        <v>5</v>
      </c>
      <c r="E285" s="86" t="s">
        <v>264</v>
      </c>
      <c r="F285" s="10" t="s">
        <v>20</v>
      </c>
      <c r="G285" s="84" t="s">
        <v>363</v>
      </c>
      <c r="H285" s="82" t="s">
        <v>12</v>
      </c>
      <c r="I285" s="85" t="s">
        <v>360</v>
      </c>
      <c r="J285" s="78" t="s">
        <v>48</v>
      </c>
      <c r="K285" s="70" t="s">
        <v>325</v>
      </c>
      <c r="N285" s="78"/>
      <c r="O285" s="79">
        <v>44211</v>
      </c>
      <c r="P285" s="79"/>
      <c r="Q285" s="79"/>
      <c r="R285" s="87"/>
    </row>
    <row r="286" spans="1:18" ht="15">
      <c r="A286" s="53" t="str">
        <f t="shared" si="4"/>
        <v>06.01.BP.01.01.20</v>
      </c>
      <c r="B286" s="82" t="s">
        <v>163</v>
      </c>
      <c r="C286" s="83">
        <v>5</v>
      </c>
      <c r="D286" s="78" t="s">
        <v>5</v>
      </c>
      <c r="E286" s="86" t="s">
        <v>264</v>
      </c>
      <c r="F286" s="10" t="s">
        <v>214</v>
      </c>
      <c r="G286" s="84" t="s">
        <v>345</v>
      </c>
      <c r="H286" s="82" t="s">
        <v>11</v>
      </c>
      <c r="I286" s="85" t="s">
        <v>376</v>
      </c>
      <c r="J286" s="78" t="s">
        <v>54</v>
      </c>
      <c r="K286" s="70" t="s">
        <v>325</v>
      </c>
      <c r="L286" s="16" t="s">
        <v>377</v>
      </c>
      <c r="N286" s="78"/>
      <c r="O286" s="79">
        <v>44243</v>
      </c>
      <c r="P286" s="79"/>
      <c r="Q286" s="79"/>
      <c r="R286" s="87"/>
    </row>
    <row r="287" spans="1:18" ht="15">
      <c r="A287" s="53" t="str">
        <f t="shared" si="4"/>
        <v>06.01.BP.01.01.21</v>
      </c>
      <c r="B287" s="82" t="s">
        <v>251</v>
      </c>
      <c r="C287" s="83">
        <v>3</v>
      </c>
      <c r="D287" s="78" t="s">
        <v>5</v>
      </c>
      <c r="E287" s="86" t="s">
        <v>269</v>
      </c>
      <c r="F287" s="10" t="s">
        <v>214</v>
      </c>
      <c r="G287" s="84" t="s">
        <v>345</v>
      </c>
      <c r="H287" s="82" t="s">
        <v>11</v>
      </c>
      <c r="I287" s="85" t="s">
        <v>376</v>
      </c>
      <c r="J287" s="78" t="s">
        <v>48</v>
      </c>
      <c r="K287" s="70" t="s">
        <v>323</v>
      </c>
      <c r="N287" s="78"/>
      <c r="O287" s="79">
        <v>44255</v>
      </c>
      <c r="P287" s="79"/>
      <c r="Q287" s="79"/>
      <c r="R287" s="87"/>
    </row>
    <row r="288" spans="1:18" ht="15">
      <c r="A288" s="53" t="str">
        <f t="shared" si="4"/>
        <v>06.01.BP.01.01.22</v>
      </c>
      <c r="B288" s="82" t="s">
        <v>251</v>
      </c>
      <c r="C288" s="83">
        <v>5</v>
      </c>
      <c r="D288" s="78" t="s">
        <v>5</v>
      </c>
      <c r="E288" s="86" t="s">
        <v>293</v>
      </c>
      <c r="F288" s="10" t="s">
        <v>214</v>
      </c>
      <c r="G288" s="84" t="s">
        <v>345</v>
      </c>
      <c r="H288" s="82" t="s">
        <v>11</v>
      </c>
      <c r="I288" s="85" t="s">
        <v>376</v>
      </c>
      <c r="J288" s="78" t="s">
        <v>48</v>
      </c>
      <c r="K288" s="70" t="s">
        <v>347</v>
      </c>
      <c r="N288" s="78"/>
      <c r="O288" s="79">
        <v>44260</v>
      </c>
      <c r="P288" s="79"/>
      <c r="Q288" s="79"/>
      <c r="R288" s="87"/>
    </row>
    <row r="289" spans="1:18" ht="15">
      <c r="A289" s="53" t="str">
        <f t="shared" si="4"/>
        <v>06.01.BP.01.01.23</v>
      </c>
      <c r="B289" s="82" t="s">
        <v>251</v>
      </c>
      <c r="C289" s="83">
        <v>2</v>
      </c>
      <c r="D289" s="78" t="s">
        <v>5</v>
      </c>
      <c r="E289" s="86" t="s">
        <v>270</v>
      </c>
      <c r="F289" s="10" t="s">
        <v>214</v>
      </c>
      <c r="G289" s="84" t="s">
        <v>345</v>
      </c>
      <c r="H289" s="82" t="s">
        <v>11</v>
      </c>
      <c r="I289" s="85" t="s">
        <v>376</v>
      </c>
      <c r="J289" s="78" t="s">
        <v>48</v>
      </c>
      <c r="K289" s="70" t="s">
        <v>256</v>
      </c>
      <c r="N289" s="78"/>
      <c r="O289" s="79">
        <v>44268</v>
      </c>
      <c r="P289" s="79"/>
      <c r="Q289" s="79"/>
      <c r="R289" s="87"/>
    </row>
    <row r="290" spans="1:18" ht="15">
      <c r="A290" s="53" t="str">
        <f t="shared" si="4"/>
        <v>06.01.BP.01.01.24</v>
      </c>
      <c r="B290" s="82" t="s">
        <v>251</v>
      </c>
      <c r="C290" s="83">
        <v>2</v>
      </c>
      <c r="D290" s="78" t="s">
        <v>5</v>
      </c>
      <c r="E290" s="86" t="s">
        <v>294</v>
      </c>
      <c r="F290" s="10" t="s">
        <v>214</v>
      </c>
      <c r="G290" s="84" t="s">
        <v>345</v>
      </c>
      <c r="H290" s="82" t="s">
        <v>11</v>
      </c>
      <c r="I290" s="85" t="s">
        <v>376</v>
      </c>
      <c r="J290" s="78" t="s">
        <v>48</v>
      </c>
      <c r="K290" s="70" t="s">
        <v>330</v>
      </c>
      <c r="N290" s="78"/>
      <c r="O290" s="79">
        <v>44271</v>
      </c>
      <c r="P290" s="79"/>
      <c r="Q290" s="79"/>
      <c r="R290" s="87"/>
    </row>
    <row r="291" spans="1:18" ht="15">
      <c r="A291" s="53" t="str">
        <f t="shared" si="4"/>
        <v>06.01.BP.01.01.25</v>
      </c>
      <c r="B291" s="82" t="s">
        <v>251</v>
      </c>
      <c r="C291" s="83">
        <v>2</v>
      </c>
      <c r="D291" s="78" t="s">
        <v>5</v>
      </c>
      <c r="E291" s="86" t="s">
        <v>271</v>
      </c>
      <c r="F291" s="10" t="s">
        <v>214</v>
      </c>
      <c r="G291" s="84" t="s">
        <v>345</v>
      </c>
      <c r="H291" s="82" t="s">
        <v>11</v>
      </c>
      <c r="I291" s="85" t="s">
        <v>376</v>
      </c>
      <c r="J291" s="78" t="s">
        <v>48</v>
      </c>
      <c r="K291" s="70" t="s">
        <v>331</v>
      </c>
      <c r="N291" s="78"/>
      <c r="O291" s="79">
        <v>44276</v>
      </c>
      <c r="P291" s="79"/>
      <c r="Q291" s="79"/>
      <c r="R291" s="87"/>
    </row>
    <row r="292" spans="1:18" ht="15">
      <c r="A292" s="53" t="str">
        <f t="shared" si="4"/>
        <v>06.01.BP.01.01.26</v>
      </c>
      <c r="B292" s="82" t="s">
        <v>251</v>
      </c>
      <c r="C292" s="83">
        <v>3</v>
      </c>
      <c r="D292" s="78" t="s">
        <v>5</v>
      </c>
      <c r="E292" s="86" t="s">
        <v>295</v>
      </c>
      <c r="F292" s="10" t="s">
        <v>214</v>
      </c>
      <c r="G292" s="84" t="s">
        <v>345</v>
      </c>
      <c r="H292" s="82" t="s">
        <v>11</v>
      </c>
      <c r="I292" s="85" t="s">
        <v>376</v>
      </c>
      <c r="J292" s="78" t="s">
        <v>48</v>
      </c>
      <c r="K292" s="70" t="s">
        <v>332</v>
      </c>
      <c r="N292" s="78"/>
      <c r="O292" s="79">
        <v>44277</v>
      </c>
      <c r="P292" s="79"/>
      <c r="Q292" s="79"/>
      <c r="R292" s="87"/>
    </row>
    <row r="293" spans="1:18" ht="15">
      <c r="A293" s="53" t="str">
        <f t="shared" si="4"/>
        <v>06.01.BP.01.01.27</v>
      </c>
      <c r="B293" s="82" t="s">
        <v>251</v>
      </c>
      <c r="C293" s="83">
        <v>3</v>
      </c>
      <c r="D293" s="78" t="s">
        <v>5</v>
      </c>
      <c r="E293" s="86" t="s">
        <v>272</v>
      </c>
      <c r="F293" s="10" t="s">
        <v>214</v>
      </c>
      <c r="G293" s="84" t="s">
        <v>345</v>
      </c>
      <c r="H293" s="82" t="s">
        <v>11</v>
      </c>
      <c r="I293" s="85" t="s">
        <v>376</v>
      </c>
      <c r="J293" s="78" t="s">
        <v>48</v>
      </c>
      <c r="K293" s="70" t="s">
        <v>233</v>
      </c>
      <c r="N293" s="78"/>
      <c r="O293" s="79">
        <v>44306</v>
      </c>
      <c r="P293" s="79"/>
      <c r="Q293" s="79"/>
      <c r="R293" s="87"/>
    </row>
    <row r="294" spans="1:18" ht="15">
      <c r="A294" s="53" t="str">
        <f t="shared" si="4"/>
        <v>06.01.BP.01.01.28</v>
      </c>
      <c r="B294" s="82" t="s">
        <v>251</v>
      </c>
      <c r="C294" s="83">
        <v>3</v>
      </c>
      <c r="D294" s="78" t="s">
        <v>5</v>
      </c>
      <c r="E294" s="86" t="s">
        <v>333</v>
      </c>
      <c r="F294" s="10" t="s">
        <v>214</v>
      </c>
      <c r="G294" s="84" t="s">
        <v>345</v>
      </c>
      <c r="H294" s="82" t="s">
        <v>11</v>
      </c>
      <c r="I294" s="85" t="s">
        <v>376</v>
      </c>
      <c r="J294" s="78" t="s">
        <v>48</v>
      </c>
      <c r="K294" s="70" t="s">
        <v>234</v>
      </c>
      <c r="N294" s="78"/>
      <c r="O294" s="79">
        <v>44306</v>
      </c>
      <c r="P294" s="79"/>
      <c r="Q294" s="79"/>
      <c r="R294" s="87"/>
    </row>
    <row r="295" spans="1:18" ht="15">
      <c r="A295" s="53" t="str">
        <f t="shared" si="4"/>
        <v>06.02.BP.01.01.20</v>
      </c>
      <c r="B295" s="82" t="s">
        <v>163</v>
      </c>
      <c r="C295" s="83">
        <v>3</v>
      </c>
      <c r="D295" s="78" t="s">
        <v>5</v>
      </c>
      <c r="E295" s="86" t="s">
        <v>264</v>
      </c>
      <c r="F295" s="10" t="s">
        <v>214</v>
      </c>
      <c r="G295" s="84" t="s">
        <v>364</v>
      </c>
      <c r="H295" s="82" t="s">
        <v>11</v>
      </c>
      <c r="I295" s="85" t="s">
        <v>2378</v>
      </c>
      <c r="J295" s="224" t="s">
        <v>54</v>
      </c>
      <c r="K295" s="70" t="s">
        <v>325</v>
      </c>
      <c r="N295" s="78"/>
      <c r="O295" s="79">
        <v>44243</v>
      </c>
      <c r="P295" s="79"/>
      <c r="Q295" s="79"/>
      <c r="R295" s="87"/>
    </row>
    <row r="296" spans="1:18" ht="15">
      <c r="A296" s="53" t="str">
        <f t="shared" si="4"/>
        <v>06.02.BP.01.01.21</v>
      </c>
      <c r="B296" s="82" t="s">
        <v>251</v>
      </c>
      <c r="C296" s="83">
        <v>5</v>
      </c>
      <c r="D296" s="78" t="s">
        <v>5</v>
      </c>
      <c r="E296" s="225" t="s">
        <v>269</v>
      </c>
      <c r="F296" s="10" t="s">
        <v>214</v>
      </c>
      <c r="G296" s="84" t="s">
        <v>364</v>
      </c>
      <c r="H296" s="82" t="s">
        <v>11</v>
      </c>
      <c r="I296" s="85" t="s">
        <v>2378</v>
      </c>
      <c r="J296" s="78" t="s">
        <v>48</v>
      </c>
      <c r="K296" s="70" t="s">
        <v>323</v>
      </c>
      <c r="N296" s="78"/>
      <c r="O296" s="79">
        <v>44255</v>
      </c>
      <c r="P296" s="79"/>
      <c r="Q296" s="79"/>
      <c r="R296" s="87"/>
    </row>
    <row r="297" spans="1:18" ht="15">
      <c r="A297" s="53" t="str">
        <f t="shared" si="4"/>
        <v>06.02.BP.01.01.22</v>
      </c>
      <c r="B297" s="82" t="s">
        <v>251</v>
      </c>
      <c r="C297" s="83">
        <v>3</v>
      </c>
      <c r="D297" s="78" t="s">
        <v>5</v>
      </c>
      <c r="E297" s="225" t="s">
        <v>293</v>
      </c>
      <c r="F297" s="10" t="s">
        <v>214</v>
      </c>
      <c r="G297" s="84" t="s">
        <v>364</v>
      </c>
      <c r="H297" s="82" t="s">
        <v>11</v>
      </c>
      <c r="I297" s="85" t="s">
        <v>2378</v>
      </c>
      <c r="J297" s="78" t="s">
        <v>48</v>
      </c>
      <c r="K297" s="70" t="s">
        <v>347</v>
      </c>
      <c r="N297" s="78"/>
      <c r="O297" s="79">
        <v>44260</v>
      </c>
      <c r="P297" s="79"/>
      <c r="Q297" s="79"/>
      <c r="R297" s="87"/>
    </row>
    <row r="298" spans="1:18" ht="15">
      <c r="A298" s="53" t="str">
        <f t="shared" si="4"/>
        <v>06.02.BP.01.01.23</v>
      </c>
      <c r="B298" s="82" t="s">
        <v>251</v>
      </c>
      <c r="C298" s="83">
        <v>5</v>
      </c>
      <c r="D298" s="78" t="s">
        <v>5</v>
      </c>
      <c r="E298" s="225" t="s">
        <v>270</v>
      </c>
      <c r="F298" s="10" t="s">
        <v>214</v>
      </c>
      <c r="G298" s="84" t="s">
        <v>364</v>
      </c>
      <c r="H298" s="82" t="s">
        <v>11</v>
      </c>
      <c r="I298" s="85" t="s">
        <v>2378</v>
      </c>
      <c r="J298" s="78" t="s">
        <v>48</v>
      </c>
      <c r="K298" s="70" t="s">
        <v>256</v>
      </c>
      <c r="N298" s="78"/>
      <c r="O298" s="79">
        <v>44268</v>
      </c>
      <c r="P298" s="79"/>
      <c r="Q298" s="79"/>
      <c r="R298" s="87"/>
    </row>
    <row r="299" spans="1:18" ht="15">
      <c r="A299" s="53" t="str">
        <f t="shared" si="4"/>
        <v>06.02.BP.01.01.24</v>
      </c>
      <c r="B299" s="82" t="s">
        <v>251</v>
      </c>
      <c r="C299" s="83">
        <v>2</v>
      </c>
      <c r="D299" s="78" t="s">
        <v>5</v>
      </c>
      <c r="E299" s="225" t="s">
        <v>294</v>
      </c>
      <c r="F299" s="10" t="s">
        <v>214</v>
      </c>
      <c r="G299" s="84" t="s">
        <v>364</v>
      </c>
      <c r="H299" s="82" t="s">
        <v>11</v>
      </c>
      <c r="I299" s="85" t="s">
        <v>2378</v>
      </c>
      <c r="J299" s="78" t="s">
        <v>48</v>
      </c>
      <c r="K299" s="70" t="s">
        <v>330</v>
      </c>
      <c r="N299" s="78"/>
      <c r="O299" s="79">
        <v>44271</v>
      </c>
      <c r="P299" s="79"/>
      <c r="Q299" s="79"/>
      <c r="R299" s="87"/>
    </row>
    <row r="300" spans="1:18" ht="15">
      <c r="A300" s="53" t="str">
        <f t="shared" si="4"/>
        <v>06.02.BP.01.01.25</v>
      </c>
      <c r="B300" s="82" t="s">
        <v>251</v>
      </c>
      <c r="C300" s="83">
        <v>2</v>
      </c>
      <c r="D300" s="78" t="s">
        <v>5</v>
      </c>
      <c r="E300" s="225" t="s">
        <v>271</v>
      </c>
      <c r="F300" s="10" t="s">
        <v>214</v>
      </c>
      <c r="G300" s="84" t="s">
        <v>364</v>
      </c>
      <c r="H300" s="82" t="s">
        <v>11</v>
      </c>
      <c r="I300" s="85" t="s">
        <v>2378</v>
      </c>
      <c r="J300" s="78" t="s">
        <v>48</v>
      </c>
      <c r="K300" s="70" t="s">
        <v>331</v>
      </c>
      <c r="N300" s="78"/>
      <c r="O300" s="79">
        <v>44276</v>
      </c>
      <c r="P300" s="79"/>
      <c r="Q300" s="79"/>
      <c r="R300" s="87"/>
    </row>
    <row r="301" spans="1:18" ht="15">
      <c r="A301" s="53" t="str">
        <f t="shared" si="4"/>
        <v>06.02.BP.01.01.26</v>
      </c>
      <c r="B301" s="82" t="s">
        <v>251</v>
      </c>
      <c r="C301" s="83">
        <v>2</v>
      </c>
      <c r="D301" s="78" t="s">
        <v>5</v>
      </c>
      <c r="E301" s="225" t="s">
        <v>295</v>
      </c>
      <c r="F301" s="10" t="s">
        <v>214</v>
      </c>
      <c r="G301" s="84" t="s">
        <v>364</v>
      </c>
      <c r="H301" s="82" t="s">
        <v>11</v>
      </c>
      <c r="I301" s="85" t="s">
        <v>2378</v>
      </c>
      <c r="J301" s="78" t="s">
        <v>48</v>
      </c>
      <c r="K301" s="70" t="s">
        <v>332</v>
      </c>
      <c r="N301" s="78"/>
      <c r="O301" s="79">
        <v>44277</v>
      </c>
      <c r="P301" s="79"/>
      <c r="Q301" s="79"/>
      <c r="R301" s="87"/>
    </row>
    <row r="302" spans="1:18" ht="15">
      <c r="A302" s="53" t="str">
        <f t="shared" si="4"/>
        <v>06.02.BP.01.01.27</v>
      </c>
      <c r="B302" s="82" t="s">
        <v>251</v>
      </c>
      <c r="C302" s="83">
        <v>3</v>
      </c>
      <c r="D302" s="78" t="s">
        <v>5</v>
      </c>
      <c r="E302" s="225" t="s">
        <v>272</v>
      </c>
      <c r="F302" s="10" t="s">
        <v>214</v>
      </c>
      <c r="G302" s="84" t="s">
        <v>364</v>
      </c>
      <c r="H302" s="82" t="s">
        <v>11</v>
      </c>
      <c r="I302" s="85" t="s">
        <v>2378</v>
      </c>
      <c r="J302" s="78" t="s">
        <v>48</v>
      </c>
      <c r="K302" s="70" t="s">
        <v>233</v>
      </c>
      <c r="N302" s="78"/>
      <c r="O302" s="79">
        <v>44306</v>
      </c>
      <c r="P302" s="79"/>
      <c r="Q302" s="79"/>
      <c r="R302" s="87"/>
    </row>
    <row r="303" spans="1:18" ht="15">
      <c r="A303" s="53" t="str">
        <f t="shared" si="4"/>
        <v>06.02.BP.01.01.28</v>
      </c>
      <c r="B303" s="82" t="s">
        <v>251</v>
      </c>
      <c r="C303" s="83">
        <v>3</v>
      </c>
      <c r="D303" s="78" t="s">
        <v>5</v>
      </c>
      <c r="E303" s="225" t="s">
        <v>333</v>
      </c>
      <c r="F303" s="10" t="s">
        <v>214</v>
      </c>
      <c r="G303" s="84" t="s">
        <v>364</v>
      </c>
      <c r="H303" s="82" t="s">
        <v>11</v>
      </c>
      <c r="I303" s="85" t="s">
        <v>2378</v>
      </c>
      <c r="J303" s="78" t="s">
        <v>48</v>
      </c>
      <c r="K303" s="70" t="s">
        <v>234</v>
      </c>
      <c r="N303" s="78"/>
      <c r="O303" s="79">
        <v>44306</v>
      </c>
      <c r="P303" s="79"/>
      <c r="Q303" s="79"/>
      <c r="R303" s="87"/>
    </row>
    <row r="304" spans="1:18" ht="15">
      <c r="A304" s="53" t="str">
        <f t="shared" si="4"/>
        <v>06.03.BP.01.01.20</v>
      </c>
      <c r="B304" s="82" t="s">
        <v>163</v>
      </c>
      <c r="C304" s="83">
        <v>3</v>
      </c>
      <c r="D304" s="78" t="s">
        <v>5</v>
      </c>
      <c r="E304" s="86" t="s">
        <v>264</v>
      </c>
      <c r="F304" s="10" t="s">
        <v>214</v>
      </c>
      <c r="G304" s="84" t="s">
        <v>365</v>
      </c>
      <c r="H304" s="82" t="s">
        <v>11</v>
      </c>
      <c r="I304" s="85" t="s">
        <v>2379</v>
      </c>
      <c r="J304" s="78" t="s">
        <v>54</v>
      </c>
      <c r="K304" s="70" t="s">
        <v>325</v>
      </c>
      <c r="L304" s="16" t="s">
        <v>377</v>
      </c>
      <c r="N304" s="78"/>
      <c r="O304" s="79">
        <v>44243</v>
      </c>
      <c r="P304" s="79"/>
      <c r="Q304" s="79"/>
      <c r="R304" s="87"/>
    </row>
    <row r="305" spans="1:18" ht="15">
      <c r="A305" s="53" t="str">
        <f t="shared" si="4"/>
        <v>06.03.BP.01.01.21</v>
      </c>
      <c r="B305" s="82" t="s">
        <v>251</v>
      </c>
      <c r="C305" s="83">
        <v>3</v>
      </c>
      <c r="D305" s="78" t="s">
        <v>5</v>
      </c>
      <c r="E305" s="86" t="s">
        <v>269</v>
      </c>
      <c r="F305" s="10" t="s">
        <v>214</v>
      </c>
      <c r="G305" s="84" t="s">
        <v>365</v>
      </c>
      <c r="H305" s="82" t="s">
        <v>11</v>
      </c>
      <c r="I305" s="85" t="s">
        <v>2379</v>
      </c>
      <c r="J305" s="78" t="s">
        <v>48</v>
      </c>
      <c r="K305" s="70" t="s">
        <v>323</v>
      </c>
      <c r="N305" s="78"/>
      <c r="O305" s="79">
        <v>44255</v>
      </c>
      <c r="P305" s="79"/>
      <c r="Q305" s="79"/>
      <c r="R305" s="87"/>
    </row>
    <row r="306" spans="1:18" ht="15">
      <c r="A306" s="53" t="str">
        <f t="shared" si="4"/>
        <v>06.03.BP.01.01.22</v>
      </c>
      <c r="B306" s="82" t="s">
        <v>251</v>
      </c>
      <c r="C306" s="83">
        <v>3</v>
      </c>
      <c r="D306" s="78" t="s">
        <v>5</v>
      </c>
      <c r="E306" s="86" t="s">
        <v>293</v>
      </c>
      <c r="F306" s="10" t="s">
        <v>214</v>
      </c>
      <c r="G306" s="84" t="s">
        <v>365</v>
      </c>
      <c r="H306" s="82" t="s">
        <v>11</v>
      </c>
      <c r="I306" s="85" t="s">
        <v>2379</v>
      </c>
      <c r="J306" s="78" t="s">
        <v>48</v>
      </c>
      <c r="K306" s="70" t="s">
        <v>347</v>
      </c>
      <c r="N306" s="78"/>
      <c r="O306" s="79">
        <v>44260</v>
      </c>
      <c r="P306" s="79"/>
      <c r="Q306" s="79"/>
      <c r="R306" s="87"/>
    </row>
    <row r="307" spans="1:18" ht="15">
      <c r="A307" s="53" t="str">
        <f t="shared" si="4"/>
        <v>06.03.BP.01.01.23</v>
      </c>
      <c r="B307" s="82" t="s">
        <v>251</v>
      </c>
      <c r="C307" s="83">
        <v>2</v>
      </c>
      <c r="D307" s="78" t="s">
        <v>5</v>
      </c>
      <c r="E307" s="86" t="s">
        <v>270</v>
      </c>
      <c r="F307" s="10" t="s">
        <v>214</v>
      </c>
      <c r="G307" s="84" t="s">
        <v>365</v>
      </c>
      <c r="H307" s="82" t="s">
        <v>11</v>
      </c>
      <c r="I307" s="85" t="s">
        <v>2379</v>
      </c>
      <c r="J307" s="78" t="s">
        <v>48</v>
      </c>
      <c r="K307" s="70" t="s">
        <v>256</v>
      </c>
      <c r="N307" s="78"/>
      <c r="O307" s="79">
        <v>44268</v>
      </c>
      <c r="P307" s="79"/>
      <c r="Q307" s="79"/>
      <c r="R307" s="87"/>
    </row>
    <row r="308" spans="1:18" ht="15">
      <c r="A308" s="53" t="str">
        <f t="shared" si="4"/>
        <v>06.03.BP.01.01.24</v>
      </c>
      <c r="B308" s="82" t="s">
        <v>251</v>
      </c>
      <c r="C308" s="83">
        <v>2</v>
      </c>
      <c r="D308" s="78" t="s">
        <v>5</v>
      </c>
      <c r="E308" s="86" t="s">
        <v>294</v>
      </c>
      <c r="F308" s="10" t="s">
        <v>214</v>
      </c>
      <c r="G308" s="84" t="s">
        <v>365</v>
      </c>
      <c r="H308" s="82" t="s">
        <v>11</v>
      </c>
      <c r="I308" s="85" t="s">
        <v>2379</v>
      </c>
      <c r="J308" s="78" t="s">
        <v>48</v>
      </c>
      <c r="K308" s="70" t="s">
        <v>330</v>
      </c>
      <c r="N308" s="78"/>
      <c r="O308" s="79">
        <v>44271</v>
      </c>
      <c r="P308" s="79"/>
      <c r="Q308" s="79"/>
      <c r="R308" s="87"/>
    </row>
    <row r="309" spans="1:18" ht="15">
      <c r="A309" s="53" t="str">
        <f t="shared" si="4"/>
        <v>06.03.BP.01.01.25</v>
      </c>
      <c r="B309" s="82" t="s">
        <v>251</v>
      </c>
      <c r="C309" s="83">
        <v>1</v>
      </c>
      <c r="D309" s="78" t="s">
        <v>5</v>
      </c>
      <c r="E309" s="86" t="s">
        <v>271</v>
      </c>
      <c r="F309" s="10" t="s">
        <v>214</v>
      </c>
      <c r="G309" s="84" t="s">
        <v>365</v>
      </c>
      <c r="H309" s="82" t="s">
        <v>11</v>
      </c>
      <c r="I309" s="85" t="s">
        <v>2379</v>
      </c>
      <c r="J309" s="78" t="s">
        <v>48</v>
      </c>
      <c r="K309" s="70" t="s">
        <v>331</v>
      </c>
      <c r="N309" s="78"/>
      <c r="O309" s="79">
        <v>44276</v>
      </c>
      <c r="P309" s="79"/>
      <c r="Q309" s="79"/>
      <c r="R309" s="87"/>
    </row>
    <row r="310" spans="1:18" ht="15">
      <c r="A310" s="53" t="str">
        <f t="shared" si="4"/>
        <v>06.03.BP.01.01.26</v>
      </c>
      <c r="B310" s="82" t="s">
        <v>251</v>
      </c>
      <c r="C310" s="83">
        <v>2</v>
      </c>
      <c r="D310" s="78" t="s">
        <v>5</v>
      </c>
      <c r="E310" s="86" t="s">
        <v>295</v>
      </c>
      <c r="F310" s="10" t="s">
        <v>214</v>
      </c>
      <c r="G310" s="84" t="s">
        <v>365</v>
      </c>
      <c r="H310" s="82" t="s">
        <v>11</v>
      </c>
      <c r="I310" s="85" t="s">
        <v>2379</v>
      </c>
      <c r="J310" s="78" t="s">
        <v>48</v>
      </c>
      <c r="K310" s="70" t="s">
        <v>332</v>
      </c>
      <c r="N310" s="78"/>
      <c r="O310" s="79">
        <v>44277</v>
      </c>
      <c r="P310" s="79"/>
      <c r="Q310" s="79"/>
      <c r="R310" s="87"/>
    </row>
    <row r="311" spans="1:18" ht="15">
      <c r="A311" s="53" t="str">
        <f t="shared" si="4"/>
        <v>06.03.BP.01.01.27</v>
      </c>
      <c r="B311" s="82" t="s">
        <v>251</v>
      </c>
      <c r="C311" s="83">
        <v>3</v>
      </c>
      <c r="D311" s="78" t="s">
        <v>5</v>
      </c>
      <c r="E311" s="86" t="s">
        <v>272</v>
      </c>
      <c r="F311" s="10" t="s">
        <v>214</v>
      </c>
      <c r="G311" s="84" t="s">
        <v>365</v>
      </c>
      <c r="H311" s="82" t="s">
        <v>11</v>
      </c>
      <c r="I311" s="85" t="s">
        <v>2379</v>
      </c>
      <c r="J311" s="78" t="s">
        <v>48</v>
      </c>
      <c r="K311" s="70" t="s">
        <v>233</v>
      </c>
      <c r="N311" s="78"/>
      <c r="O311" s="79">
        <v>44306</v>
      </c>
      <c r="P311" s="79"/>
      <c r="Q311" s="79"/>
      <c r="R311" s="87"/>
    </row>
    <row r="312" spans="1:18" ht="15">
      <c r="A312" s="53" t="str">
        <f t="shared" si="4"/>
        <v>06.03.BP.01.01.28</v>
      </c>
      <c r="B312" s="82" t="s">
        <v>251</v>
      </c>
      <c r="C312" s="83">
        <v>3</v>
      </c>
      <c r="D312" s="78" t="s">
        <v>5</v>
      </c>
      <c r="E312" s="86" t="s">
        <v>333</v>
      </c>
      <c r="F312" s="10" t="s">
        <v>214</v>
      </c>
      <c r="G312" s="84" t="s">
        <v>365</v>
      </c>
      <c r="H312" s="82" t="s">
        <v>11</v>
      </c>
      <c r="I312" s="85" t="s">
        <v>2379</v>
      </c>
      <c r="J312" s="78" t="s">
        <v>48</v>
      </c>
      <c r="K312" s="70" t="s">
        <v>234</v>
      </c>
      <c r="N312" s="78"/>
      <c r="O312" s="79">
        <v>44306</v>
      </c>
      <c r="P312" s="79"/>
      <c r="Q312" s="79"/>
      <c r="R312" s="87"/>
    </row>
    <row r="313" spans="1:18" ht="15">
      <c r="A313" s="53" t="str">
        <f t="shared" si="4"/>
        <v>07.01.BP.01.01.20</v>
      </c>
      <c r="B313" s="92" t="s">
        <v>163</v>
      </c>
      <c r="C313" s="83">
        <v>10</v>
      </c>
      <c r="D313" s="78" t="s">
        <v>5</v>
      </c>
      <c r="E313" s="93" t="s">
        <v>264</v>
      </c>
      <c r="F313" s="90" t="s">
        <v>388</v>
      </c>
      <c r="G313" s="91" t="s">
        <v>387</v>
      </c>
      <c r="H313" s="92" t="s">
        <v>11</v>
      </c>
      <c r="I313" s="10" t="s">
        <v>386</v>
      </c>
      <c r="J313" s="78" t="s">
        <v>45</v>
      </c>
      <c r="K313" s="70" t="s">
        <v>325</v>
      </c>
      <c r="N313" s="78"/>
      <c r="O313" s="79">
        <v>44178</v>
      </c>
      <c r="P313" s="79"/>
      <c r="Q313" s="79"/>
      <c r="R313" s="87"/>
    </row>
    <row r="314" spans="1:18" ht="15">
      <c r="A314" s="53" t="str">
        <f t="shared" si="4"/>
        <v>07.01.BP.01.01.21</v>
      </c>
      <c r="B314" s="92" t="s">
        <v>251</v>
      </c>
      <c r="C314" s="83">
        <v>3</v>
      </c>
      <c r="D314" s="78" t="s">
        <v>5</v>
      </c>
      <c r="E314" s="93" t="s">
        <v>269</v>
      </c>
      <c r="F314" s="90" t="s">
        <v>388</v>
      </c>
      <c r="G314" s="91" t="s">
        <v>387</v>
      </c>
      <c r="H314" s="92" t="s">
        <v>11</v>
      </c>
      <c r="I314" s="10" t="s">
        <v>386</v>
      </c>
      <c r="J314" s="78" t="s">
        <v>45</v>
      </c>
      <c r="K314" s="70" t="s">
        <v>323</v>
      </c>
      <c r="N314" s="78"/>
      <c r="O314" s="79">
        <v>44182</v>
      </c>
      <c r="P314" s="79"/>
      <c r="Q314" s="79"/>
      <c r="R314" s="87"/>
    </row>
    <row r="315" spans="1:18" ht="15">
      <c r="A315" s="53" t="str">
        <f t="shared" si="4"/>
        <v>07.01.BP.01.01.22</v>
      </c>
      <c r="B315" s="92" t="s">
        <v>251</v>
      </c>
      <c r="C315" s="83">
        <v>10</v>
      </c>
      <c r="D315" s="78" t="s">
        <v>5</v>
      </c>
      <c r="E315" s="93" t="s">
        <v>293</v>
      </c>
      <c r="F315" s="90" t="s">
        <v>388</v>
      </c>
      <c r="G315" s="91" t="s">
        <v>387</v>
      </c>
      <c r="H315" s="92" t="s">
        <v>11</v>
      </c>
      <c r="I315" s="10" t="s">
        <v>386</v>
      </c>
      <c r="J315" s="78" t="s">
        <v>54</v>
      </c>
      <c r="K315" s="70" t="s">
        <v>347</v>
      </c>
      <c r="N315" s="78"/>
      <c r="O315" s="79"/>
      <c r="P315" s="79"/>
      <c r="Q315" s="79"/>
      <c r="R315" s="87"/>
    </row>
    <row r="316" spans="1:18" ht="15">
      <c r="A316" s="53" t="str">
        <f t="shared" si="4"/>
        <v>07.01.BP.01.01.23</v>
      </c>
      <c r="B316" s="92" t="s">
        <v>251</v>
      </c>
      <c r="C316" s="83">
        <v>2</v>
      </c>
      <c r="D316" s="78" t="s">
        <v>5</v>
      </c>
      <c r="E316" s="93" t="s">
        <v>270</v>
      </c>
      <c r="F316" s="90" t="s">
        <v>388</v>
      </c>
      <c r="G316" s="91" t="s">
        <v>387</v>
      </c>
      <c r="H316" s="92" t="s">
        <v>11</v>
      </c>
      <c r="I316" s="10" t="s">
        <v>386</v>
      </c>
      <c r="J316" s="78" t="s">
        <v>54</v>
      </c>
      <c r="K316" s="70" t="s">
        <v>256</v>
      </c>
      <c r="N316" s="78"/>
      <c r="O316" s="79"/>
      <c r="P316" s="79"/>
      <c r="Q316" s="79"/>
      <c r="R316" s="87"/>
    </row>
    <row r="317" spans="1:18" ht="15">
      <c r="A317" s="53" t="str">
        <f t="shared" si="4"/>
        <v>07.01.BP.01.01.24</v>
      </c>
      <c r="B317" s="92" t="s">
        <v>251</v>
      </c>
      <c r="C317" s="83">
        <v>2</v>
      </c>
      <c r="D317" s="78" t="s">
        <v>5</v>
      </c>
      <c r="E317" s="93" t="s">
        <v>294</v>
      </c>
      <c r="F317" s="90" t="s">
        <v>388</v>
      </c>
      <c r="G317" s="91" t="s">
        <v>387</v>
      </c>
      <c r="H317" s="92" t="s">
        <v>11</v>
      </c>
      <c r="I317" s="10" t="s">
        <v>386</v>
      </c>
      <c r="J317" s="78" t="s">
        <v>54</v>
      </c>
      <c r="K317" s="70" t="s">
        <v>330</v>
      </c>
      <c r="N317" s="78"/>
      <c r="O317" s="79"/>
      <c r="P317" s="79"/>
      <c r="Q317" s="79"/>
      <c r="R317" s="87"/>
    </row>
    <row r="318" spans="1:18" ht="15">
      <c r="A318" s="53" t="str">
        <f t="shared" si="4"/>
        <v>07.01.BP.01.01.25</v>
      </c>
      <c r="B318" s="92" t="s">
        <v>251</v>
      </c>
      <c r="C318" s="83">
        <v>2</v>
      </c>
      <c r="D318" s="78" t="s">
        <v>5</v>
      </c>
      <c r="E318" s="93" t="s">
        <v>271</v>
      </c>
      <c r="F318" s="90" t="s">
        <v>388</v>
      </c>
      <c r="G318" s="91" t="s">
        <v>387</v>
      </c>
      <c r="H318" s="92" t="s">
        <v>11</v>
      </c>
      <c r="I318" s="10" t="s">
        <v>386</v>
      </c>
      <c r="J318" s="78" t="s">
        <v>54</v>
      </c>
      <c r="K318" s="70" t="s">
        <v>331</v>
      </c>
      <c r="N318" s="78"/>
      <c r="O318" s="79"/>
      <c r="P318" s="79"/>
      <c r="Q318" s="79"/>
      <c r="R318" s="87"/>
    </row>
    <row r="319" spans="1:18" ht="15">
      <c r="A319" s="53" t="str">
        <f t="shared" si="4"/>
        <v>07.01.BP.01.01.26</v>
      </c>
      <c r="B319" s="92" t="s">
        <v>251</v>
      </c>
      <c r="C319" s="83">
        <v>2</v>
      </c>
      <c r="D319" s="78" t="s">
        <v>5</v>
      </c>
      <c r="E319" s="93" t="s">
        <v>295</v>
      </c>
      <c r="F319" s="90" t="s">
        <v>388</v>
      </c>
      <c r="G319" s="91" t="s">
        <v>387</v>
      </c>
      <c r="H319" s="92" t="s">
        <v>11</v>
      </c>
      <c r="I319" s="10" t="s">
        <v>386</v>
      </c>
      <c r="J319" s="78" t="s">
        <v>54</v>
      </c>
      <c r="K319" s="70" t="s">
        <v>332</v>
      </c>
      <c r="N319" s="78"/>
      <c r="O319" s="79"/>
      <c r="P319" s="79"/>
      <c r="Q319" s="79"/>
      <c r="R319" s="87"/>
    </row>
    <row r="320" spans="1:18" ht="15">
      <c r="A320" s="53" t="str">
        <f t="shared" si="4"/>
        <v>07.01.BP.01.01.27</v>
      </c>
      <c r="B320" s="92" t="s">
        <v>251</v>
      </c>
      <c r="C320" s="83">
        <v>3</v>
      </c>
      <c r="D320" s="78" t="s">
        <v>5</v>
      </c>
      <c r="E320" s="93" t="s">
        <v>272</v>
      </c>
      <c r="F320" s="90" t="s">
        <v>388</v>
      </c>
      <c r="G320" s="91" t="s">
        <v>387</v>
      </c>
      <c r="H320" s="92" t="s">
        <v>11</v>
      </c>
      <c r="I320" s="10" t="s">
        <v>386</v>
      </c>
      <c r="J320" s="78" t="s">
        <v>48</v>
      </c>
      <c r="K320" s="70" t="s">
        <v>233</v>
      </c>
      <c r="N320" s="78"/>
      <c r="O320" s="79"/>
      <c r="P320" s="79"/>
      <c r="Q320" s="79"/>
      <c r="R320" s="87"/>
    </row>
    <row r="321" spans="1:18" ht="15">
      <c r="A321" s="53" t="str">
        <f t="shared" si="4"/>
        <v>07.01.BP.01.01.28</v>
      </c>
      <c r="B321" s="92" t="s">
        <v>251</v>
      </c>
      <c r="C321" s="83">
        <v>3</v>
      </c>
      <c r="D321" s="78" t="s">
        <v>5</v>
      </c>
      <c r="E321" s="93" t="s">
        <v>333</v>
      </c>
      <c r="F321" s="90" t="s">
        <v>388</v>
      </c>
      <c r="G321" s="91" t="s">
        <v>387</v>
      </c>
      <c r="H321" s="92" t="s">
        <v>11</v>
      </c>
      <c r="I321" s="10" t="s">
        <v>386</v>
      </c>
      <c r="J321" s="78" t="s">
        <v>48</v>
      </c>
      <c r="K321" s="70" t="s">
        <v>234</v>
      </c>
      <c r="N321" s="78"/>
      <c r="O321" s="79"/>
      <c r="P321" s="79"/>
      <c r="Q321" s="79"/>
      <c r="R321" s="87"/>
    </row>
    <row r="322" spans="1:18" ht="15">
      <c r="A322" s="53" t="str">
        <f t="shared" si="4"/>
        <v>10.01.BP.01.01.20</v>
      </c>
      <c r="B322" s="82" t="s">
        <v>163</v>
      </c>
      <c r="C322" s="83">
        <v>30</v>
      </c>
      <c r="D322" s="78" t="s">
        <v>5</v>
      </c>
      <c r="E322" s="86" t="s">
        <v>264</v>
      </c>
      <c r="F322" s="10" t="s">
        <v>22</v>
      </c>
      <c r="G322" s="84" t="s">
        <v>346</v>
      </c>
      <c r="H322" s="82" t="s">
        <v>11</v>
      </c>
      <c r="I322" s="85" t="s">
        <v>42</v>
      </c>
      <c r="J322" s="78" t="s">
        <v>48</v>
      </c>
      <c r="K322" s="70" t="s">
        <v>325</v>
      </c>
      <c r="N322" s="78"/>
      <c r="O322" s="79">
        <v>44211</v>
      </c>
      <c r="P322" s="79"/>
      <c r="Q322" s="79"/>
      <c r="R322" s="87"/>
    </row>
    <row r="323" spans="1:18" ht="15">
      <c r="A323" s="53" t="str">
        <f t="shared" si="4"/>
        <v>10.02.BP.01.01.20</v>
      </c>
      <c r="B323" s="82" t="s">
        <v>163</v>
      </c>
      <c r="C323" s="83">
        <v>30</v>
      </c>
      <c r="D323" s="78" t="s">
        <v>5</v>
      </c>
      <c r="E323" s="86" t="s">
        <v>264</v>
      </c>
      <c r="F323" s="10" t="s">
        <v>22</v>
      </c>
      <c r="G323" s="84" t="s">
        <v>373</v>
      </c>
      <c r="H323" s="82" t="s">
        <v>11</v>
      </c>
      <c r="I323" s="85" t="s">
        <v>372</v>
      </c>
      <c r="J323" s="78" t="s">
        <v>48</v>
      </c>
      <c r="K323" s="70" t="s">
        <v>325</v>
      </c>
      <c r="N323" s="78"/>
      <c r="O323" s="79">
        <v>44211</v>
      </c>
      <c r="P323" s="79"/>
      <c r="Q323" s="79"/>
      <c r="R323" s="87"/>
    </row>
    <row r="324" spans="1:18" ht="15">
      <c r="A324" s="53" t="str">
        <f t="shared" si="4"/>
        <v>10.03.BP.01.01.20</v>
      </c>
      <c r="B324" s="82" t="s">
        <v>163</v>
      </c>
      <c r="C324" s="83">
        <v>30</v>
      </c>
      <c r="D324" s="78" t="s">
        <v>5</v>
      </c>
      <c r="E324" s="86" t="s">
        <v>264</v>
      </c>
      <c r="F324" s="10" t="s">
        <v>22</v>
      </c>
      <c r="G324" s="84" t="s">
        <v>352</v>
      </c>
      <c r="H324" s="82" t="s">
        <v>11</v>
      </c>
      <c r="I324" s="85" t="s">
        <v>356</v>
      </c>
      <c r="J324" s="78" t="s">
        <v>48</v>
      </c>
      <c r="K324" s="70" t="s">
        <v>325</v>
      </c>
      <c r="N324" s="78"/>
      <c r="O324" s="79">
        <v>44211</v>
      </c>
      <c r="P324" s="79"/>
      <c r="Q324" s="79"/>
      <c r="R324" s="87"/>
    </row>
    <row r="325" spans="1:18" ht="15">
      <c r="A325" s="53" t="str">
        <f t="shared" si="4"/>
        <v>10.04.BP.01.01.20</v>
      </c>
      <c r="B325" s="82" t="s">
        <v>163</v>
      </c>
      <c r="C325" s="83">
        <v>10</v>
      </c>
      <c r="D325" s="78" t="s">
        <v>5</v>
      </c>
      <c r="E325" s="86" t="s">
        <v>264</v>
      </c>
      <c r="F325" s="10" t="s">
        <v>22</v>
      </c>
      <c r="G325" s="84" t="s">
        <v>353</v>
      </c>
      <c r="H325" s="82" t="s">
        <v>11</v>
      </c>
      <c r="I325" s="85" t="s">
        <v>357</v>
      </c>
      <c r="J325" s="232" t="s">
        <v>54</v>
      </c>
      <c r="K325" s="70" t="s">
        <v>325</v>
      </c>
      <c r="N325" s="78"/>
      <c r="O325" s="79">
        <v>44211</v>
      </c>
      <c r="P325" s="79"/>
      <c r="Q325" s="79"/>
      <c r="R325" s="87"/>
    </row>
    <row r="326" spans="1:18" ht="15">
      <c r="A326" s="53" t="str">
        <f t="shared" si="4"/>
        <v>10.04.BP.01.01.21</v>
      </c>
      <c r="B326" s="169" t="s">
        <v>251</v>
      </c>
      <c r="C326" s="83">
        <v>10</v>
      </c>
      <c r="D326" s="78" t="s">
        <v>5</v>
      </c>
      <c r="E326" s="168" t="s">
        <v>269</v>
      </c>
      <c r="F326" s="10" t="s">
        <v>22</v>
      </c>
      <c r="G326" s="84" t="s">
        <v>353</v>
      </c>
      <c r="H326" s="82" t="s">
        <v>11</v>
      </c>
      <c r="I326" s="85" t="s">
        <v>357</v>
      </c>
      <c r="J326" s="78" t="s">
        <v>48</v>
      </c>
      <c r="K326" s="70" t="s">
        <v>323</v>
      </c>
      <c r="N326" s="78"/>
      <c r="O326" s="79"/>
      <c r="P326" s="79"/>
      <c r="Q326" s="79"/>
      <c r="R326" s="87"/>
    </row>
    <row r="327" spans="1:18" ht="15">
      <c r="A327" s="53" t="str">
        <f t="shared" si="4"/>
        <v>10.04.BP.01.01.22</v>
      </c>
      <c r="B327" s="169" t="s">
        <v>251</v>
      </c>
      <c r="C327" s="83">
        <v>3</v>
      </c>
      <c r="D327" s="78" t="s">
        <v>5</v>
      </c>
      <c r="E327" s="168" t="s">
        <v>293</v>
      </c>
      <c r="F327" s="10" t="s">
        <v>22</v>
      </c>
      <c r="G327" s="84" t="s">
        <v>353</v>
      </c>
      <c r="H327" s="82" t="s">
        <v>11</v>
      </c>
      <c r="I327" s="85" t="s">
        <v>357</v>
      </c>
      <c r="J327" s="78" t="s">
        <v>48</v>
      </c>
      <c r="K327" s="70" t="s">
        <v>347</v>
      </c>
      <c r="N327" s="78"/>
      <c r="O327" s="79"/>
      <c r="P327" s="79"/>
      <c r="Q327" s="79"/>
      <c r="R327" s="87"/>
    </row>
    <row r="328" spans="1:18" ht="15">
      <c r="A328" s="53" t="str">
        <f t="shared" si="4"/>
        <v>10.04.BP.01.01.23</v>
      </c>
      <c r="B328" s="169" t="s">
        <v>251</v>
      </c>
      <c r="C328" s="83">
        <v>4</v>
      </c>
      <c r="D328" s="78" t="s">
        <v>5</v>
      </c>
      <c r="E328" s="168" t="s">
        <v>270</v>
      </c>
      <c r="F328" s="10" t="s">
        <v>22</v>
      </c>
      <c r="G328" s="84" t="s">
        <v>353</v>
      </c>
      <c r="H328" s="82" t="s">
        <v>11</v>
      </c>
      <c r="I328" s="85" t="s">
        <v>357</v>
      </c>
      <c r="J328" s="78" t="s">
        <v>48</v>
      </c>
      <c r="K328" s="70" t="s">
        <v>256</v>
      </c>
      <c r="N328" s="78"/>
      <c r="O328" s="79"/>
      <c r="P328" s="79"/>
      <c r="Q328" s="79"/>
      <c r="R328" s="87"/>
    </row>
    <row r="329" spans="1:18" ht="15">
      <c r="A329" s="53" t="str">
        <f t="shared" si="4"/>
        <v>10.04.BP.01.01.24</v>
      </c>
      <c r="B329" s="169" t="s">
        <v>251</v>
      </c>
      <c r="C329" s="83">
        <v>2</v>
      </c>
      <c r="D329" s="78" t="s">
        <v>5</v>
      </c>
      <c r="E329" s="168" t="s">
        <v>294</v>
      </c>
      <c r="F329" s="10" t="s">
        <v>22</v>
      </c>
      <c r="G329" s="84" t="s">
        <v>353</v>
      </c>
      <c r="H329" s="82" t="s">
        <v>11</v>
      </c>
      <c r="I329" s="85" t="s">
        <v>357</v>
      </c>
      <c r="J329" s="78" t="s">
        <v>48</v>
      </c>
      <c r="K329" s="70" t="s">
        <v>330</v>
      </c>
      <c r="N329" s="78"/>
      <c r="O329" s="79"/>
      <c r="P329" s="79"/>
      <c r="Q329" s="79"/>
      <c r="R329" s="87"/>
    </row>
    <row r="330" spans="1:18" ht="15">
      <c r="A330" s="53" t="str">
        <f t="shared" si="4"/>
        <v>10.04.BP.01.01.25</v>
      </c>
      <c r="B330" s="169" t="s">
        <v>251</v>
      </c>
      <c r="C330" s="83">
        <v>2</v>
      </c>
      <c r="D330" s="78" t="s">
        <v>5</v>
      </c>
      <c r="E330" s="168" t="s">
        <v>271</v>
      </c>
      <c r="F330" s="10" t="s">
        <v>22</v>
      </c>
      <c r="G330" s="84" t="s">
        <v>353</v>
      </c>
      <c r="H330" s="82" t="s">
        <v>11</v>
      </c>
      <c r="I330" s="85" t="s">
        <v>357</v>
      </c>
      <c r="J330" s="78" t="s">
        <v>48</v>
      </c>
      <c r="K330" s="70" t="s">
        <v>331</v>
      </c>
      <c r="N330" s="78"/>
      <c r="O330" s="79"/>
      <c r="P330" s="79"/>
      <c r="Q330" s="79"/>
      <c r="R330" s="87"/>
    </row>
    <row r="331" spans="1:18" ht="15">
      <c r="A331" s="53" t="str">
        <f t="shared" si="4"/>
        <v>10.04.BP.01.01.26</v>
      </c>
      <c r="B331" s="169" t="s">
        <v>251</v>
      </c>
      <c r="C331" s="83">
        <v>2</v>
      </c>
      <c r="D331" s="78" t="s">
        <v>5</v>
      </c>
      <c r="E331" s="168" t="s">
        <v>295</v>
      </c>
      <c r="F331" s="10" t="s">
        <v>22</v>
      </c>
      <c r="G331" s="84" t="s">
        <v>353</v>
      </c>
      <c r="H331" s="82" t="s">
        <v>11</v>
      </c>
      <c r="I331" s="85" t="s">
        <v>357</v>
      </c>
      <c r="J331" s="78" t="s">
        <v>48</v>
      </c>
      <c r="K331" s="70" t="s">
        <v>332</v>
      </c>
      <c r="N331" s="78"/>
      <c r="O331" s="79"/>
      <c r="P331" s="79"/>
      <c r="Q331" s="79"/>
      <c r="R331" s="87"/>
    </row>
    <row r="332" spans="1:18" ht="15">
      <c r="A332" s="53" t="str">
        <f t="shared" si="4"/>
        <v>10.04.BP.01.01.27</v>
      </c>
      <c r="B332" s="169" t="s">
        <v>251</v>
      </c>
      <c r="C332" s="83">
        <v>2</v>
      </c>
      <c r="D332" s="78" t="s">
        <v>5</v>
      </c>
      <c r="E332" s="168" t="s">
        <v>272</v>
      </c>
      <c r="F332" s="10" t="s">
        <v>22</v>
      </c>
      <c r="G332" s="84" t="s">
        <v>353</v>
      </c>
      <c r="H332" s="82" t="s">
        <v>11</v>
      </c>
      <c r="I332" s="85" t="s">
        <v>357</v>
      </c>
      <c r="J332" s="78" t="s">
        <v>48</v>
      </c>
      <c r="K332" s="70" t="s">
        <v>233</v>
      </c>
      <c r="N332" s="78"/>
      <c r="O332" s="79"/>
      <c r="P332" s="79"/>
      <c r="Q332" s="79"/>
      <c r="R332" s="87"/>
    </row>
    <row r="333" spans="1:18" ht="15">
      <c r="A333" s="53" t="str">
        <f t="shared" si="4"/>
        <v>10.04.BP.01.01.28</v>
      </c>
      <c r="B333" s="169" t="s">
        <v>251</v>
      </c>
      <c r="C333" s="83">
        <v>3</v>
      </c>
      <c r="D333" s="78" t="s">
        <v>5</v>
      </c>
      <c r="E333" s="168" t="s">
        <v>333</v>
      </c>
      <c r="F333" s="10" t="s">
        <v>22</v>
      </c>
      <c r="G333" s="84" t="s">
        <v>353</v>
      </c>
      <c r="H333" s="82" t="s">
        <v>11</v>
      </c>
      <c r="I333" s="85" t="s">
        <v>357</v>
      </c>
      <c r="J333" s="78" t="s">
        <v>48</v>
      </c>
      <c r="K333" s="70" t="s">
        <v>234</v>
      </c>
      <c r="N333" s="78"/>
      <c r="O333" s="79"/>
      <c r="P333" s="79"/>
      <c r="Q333" s="79"/>
      <c r="R333" s="87"/>
    </row>
    <row r="334" spans="1:18" ht="15">
      <c r="A334" s="53" t="str">
        <f t="shared" si="4"/>
        <v>10.05.BP.01.01.20</v>
      </c>
      <c r="B334" s="82" t="s">
        <v>163</v>
      </c>
      <c r="C334" s="83">
        <v>30</v>
      </c>
      <c r="D334" s="78" t="s">
        <v>5</v>
      </c>
      <c r="E334" s="86" t="s">
        <v>264</v>
      </c>
      <c r="F334" s="10" t="s">
        <v>22</v>
      </c>
      <c r="G334" s="84" t="s">
        <v>354</v>
      </c>
      <c r="H334" s="82" t="s">
        <v>11</v>
      </c>
      <c r="I334" s="85" t="s">
        <v>358</v>
      </c>
      <c r="J334" s="78" t="s">
        <v>48</v>
      </c>
      <c r="K334" s="70" t="s">
        <v>325</v>
      </c>
      <c r="N334" s="78"/>
      <c r="O334" s="79">
        <v>44165</v>
      </c>
      <c r="P334" s="79"/>
      <c r="Q334" s="79"/>
      <c r="R334" s="87"/>
    </row>
    <row r="335" spans="1:18" ht="15">
      <c r="A335" s="53" t="str">
        <f t="shared" si="4"/>
        <v>10.06.BP.01.01.20</v>
      </c>
      <c r="B335" s="82" t="s">
        <v>163</v>
      </c>
      <c r="C335" s="83">
        <v>30</v>
      </c>
      <c r="D335" s="78" t="s">
        <v>5</v>
      </c>
      <c r="E335" s="86" t="s">
        <v>264</v>
      </c>
      <c r="F335" s="10" t="s">
        <v>22</v>
      </c>
      <c r="G335" s="84" t="s">
        <v>355</v>
      </c>
      <c r="H335" s="82" t="s">
        <v>11</v>
      </c>
      <c r="I335" s="85" t="s">
        <v>349</v>
      </c>
      <c r="J335" s="78" t="s">
        <v>48</v>
      </c>
      <c r="K335" s="70" t="s">
        <v>325</v>
      </c>
      <c r="N335" s="78"/>
      <c r="O335" s="79">
        <v>44165</v>
      </c>
      <c r="P335" s="79"/>
      <c r="Q335" s="79"/>
      <c r="R335" s="87"/>
    </row>
    <row r="336" spans="15:15" ht="15">
      <c r="O336" s="30"/>
    </row>
    <row r="337" spans="15:15" ht="15">
      <c r="O337" s="30"/>
    </row>
  </sheetData>
  <autoFilter ref="A1:R335"/>
  <sortState ref="A24:Q165">
    <sortCondition sortBy="value" ref="A24:A165"/>
  </sortState>
  <dataValidations count="2">
    <dataValidation type="list" allowBlank="1" showInputMessage="1" showErrorMessage="1" sqref="J336:J1048576">
      <formula1>$F$2:$F$6</formula1>
    </dataValidation>
    <dataValidation type="list" allowBlank="1" showInputMessage="1" showErrorMessage="1" sqref="J2:J335">
      <formula1>domain_ref!$D$2:$D$6</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8B0036CF-476D-42FD-9CDD-BFD10F92CB4F}">
  <dimension ref="A1:S78"/>
  <sheetViews>
    <sheetView rightToLeft="1" tabSelected="1" zoomScale="80" zoomScaleNormal="80" workbookViewId="0" topLeftCell="A1">
      <pane ySplit="1" topLeftCell="A2" activePane="bottomLeft" state="frozen"/>
      <selection pane="topLeft" activeCell="A1" sqref="A1"/>
      <selection pane="bottomLeft" activeCell="C5" sqref="C5"/>
    </sheetView>
  </sheetViews>
  <sheetFormatPr defaultRowHeight="15"/>
  <cols>
    <col min="1" max="1" width="26.4285714285714" style="203" customWidth="1"/>
    <col min="2" max="2" width="12.7142857142857" style="239" customWidth="1"/>
    <col min="3" max="3" width="51" style="77" customWidth="1"/>
    <col min="4" max="4" width="27.8571428571429" style="17" customWidth="1"/>
    <col min="5" max="5" width="17.4285714285714" style="17" customWidth="1"/>
    <col min="6" max="6" width="28.4285714285714" style="17" customWidth="1"/>
    <col min="7" max="7" width="16.8571428571429" style="17" customWidth="1"/>
    <col min="8" max="8" width="27" style="17" customWidth="1"/>
    <col min="9" max="9" width="50.7142857142857" style="201" customWidth="1"/>
    <col min="10" max="10" width="12.5714285714286" style="1" customWidth="1"/>
    <col min="11" max="11" width="24.1428571428571" style="17" customWidth="1"/>
    <col min="12" max="12" width="24.4285714285714" style="17" customWidth="1"/>
    <col min="13" max="13" width="12.1428571428571" style="1" customWidth="1"/>
    <col min="14" max="14" width="14" style="17" customWidth="1"/>
    <col min="15" max="15" width="13.5714285714286" style="17" customWidth="1"/>
    <col min="16" max="16" width="16" style="17" customWidth="1"/>
    <col min="17" max="17" width="9.85714285714286" style="1" customWidth="1"/>
    <col min="18" max="18" width="11.2857142857143" style="1" customWidth="1"/>
    <col min="19" max="19" width="14.5714285714286" style="17" customWidth="1"/>
    <col min="20" max="16384" width="9.14285714285714" style="17"/>
  </cols>
  <sheetData>
    <row r="1" spans="1:19" ht="30">
      <c r="A1" s="175" t="s">
        <v>2363</v>
      </c>
      <c r="B1" s="235" t="s">
        <v>40</v>
      </c>
      <c r="C1" s="176" t="s">
        <v>50</v>
      </c>
      <c r="D1" s="107" t="s">
        <v>6</v>
      </c>
      <c r="E1" s="180" t="s">
        <v>88</v>
      </c>
      <c r="F1" s="60" t="s">
        <v>2281</v>
      </c>
      <c r="G1" s="60" t="s">
        <v>155</v>
      </c>
      <c r="H1" s="60" t="s">
        <v>160</v>
      </c>
      <c r="I1" s="175" t="s">
        <v>49</v>
      </c>
      <c r="J1" s="60" t="s">
        <v>384</v>
      </c>
      <c r="K1" s="60" t="s">
        <v>51</v>
      </c>
      <c r="L1" s="60" t="s">
        <v>92</v>
      </c>
      <c r="M1" s="60" t="s">
        <v>18</v>
      </c>
      <c r="N1" s="60" t="s">
        <v>44</v>
      </c>
      <c r="O1" s="60" t="s">
        <v>114</v>
      </c>
      <c r="P1" s="60" t="s">
        <v>122</v>
      </c>
      <c r="Q1" s="60" t="s">
        <v>113</v>
      </c>
      <c r="R1" s="60" t="s">
        <v>211</v>
      </c>
      <c r="S1" s="105" t="s">
        <v>229</v>
      </c>
    </row>
    <row r="2" spans="1:19" ht="75">
      <c r="A2" s="177" t="s">
        <v>1382</v>
      </c>
      <c r="B2" s="236" t="s">
        <v>230</v>
      </c>
      <c r="C2" s="182" t="s">
        <v>2282</v>
      </c>
      <c r="D2" s="183" t="s">
        <v>2280</v>
      </c>
      <c r="E2" s="184" t="s">
        <v>2245</v>
      </c>
      <c r="F2" s="185" t="s">
        <v>2283</v>
      </c>
      <c r="G2" s="181"/>
      <c r="H2" s="186" t="s">
        <v>226</v>
      </c>
      <c r="I2" s="187" t="s">
        <v>460</v>
      </c>
      <c r="J2" s="177" t="s">
        <v>216</v>
      </c>
      <c r="K2" s="187"/>
      <c r="L2" s="187" t="s">
        <v>112</v>
      </c>
      <c r="M2" s="177" t="s">
        <v>217</v>
      </c>
      <c r="N2" s="188">
        <v>44135</v>
      </c>
      <c r="O2" s="188">
        <v>44135</v>
      </c>
      <c r="P2" s="181" t="s">
        <v>46</v>
      </c>
      <c r="Q2" s="218">
        <v>1</v>
      </c>
      <c r="R2" s="177" t="s">
        <v>212</v>
      </c>
      <c r="S2" s="106" t="s">
        <v>90</v>
      </c>
    </row>
    <row r="3" spans="1:19" ht="120">
      <c r="A3" s="178" t="s">
        <v>1384</v>
      </c>
      <c r="B3" s="237" t="s">
        <v>230</v>
      </c>
      <c r="C3" s="182" t="s">
        <v>2284</v>
      </c>
      <c r="D3" s="183" t="s">
        <v>2263</v>
      </c>
      <c r="E3" s="184" t="s">
        <v>2246</v>
      </c>
      <c r="F3" s="190" t="s">
        <v>2285</v>
      </c>
      <c r="G3" s="189"/>
      <c r="H3" s="186" t="s">
        <v>226</v>
      </c>
      <c r="I3" s="179" t="s">
        <v>462</v>
      </c>
      <c r="J3" s="204" t="s">
        <v>216</v>
      </c>
      <c r="K3" s="186"/>
      <c r="L3" s="186" t="s">
        <v>112</v>
      </c>
      <c r="M3" s="205" t="s">
        <v>217</v>
      </c>
      <c r="N3" s="192">
        <v>44135</v>
      </c>
      <c r="O3" s="192">
        <v>44135</v>
      </c>
      <c r="P3" s="189" t="s">
        <v>46</v>
      </c>
      <c r="Q3" s="219">
        <v>1</v>
      </c>
      <c r="R3" s="205" t="s">
        <v>212</v>
      </c>
      <c r="S3" s="106" t="s">
        <v>90</v>
      </c>
    </row>
    <row r="4" spans="1:19" ht="90">
      <c r="A4" s="178" t="s">
        <v>1397</v>
      </c>
      <c r="B4" s="237" t="s">
        <v>230</v>
      </c>
      <c r="C4" s="182" t="s">
        <v>2286</v>
      </c>
      <c r="D4" s="183" t="s">
        <v>2264</v>
      </c>
      <c r="E4" s="184" t="s">
        <v>2249</v>
      </c>
      <c r="F4" s="190" t="s">
        <v>2287</v>
      </c>
      <c r="G4" s="189"/>
      <c r="H4" s="186" t="s">
        <v>226</v>
      </c>
      <c r="I4" s="179" t="s">
        <v>475</v>
      </c>
      <c r="J4" s="205" t="s">
        <v>216</v>
      </c>
      <c r="K4" s="186"/>
      <c r="L4" s="186" t="s">
        <v>112</v>
      </c>
      <c r="M4" s="205" t="s">
        <v>217</v>
      </c>
      <c r="N4" s="192">
        <v>44135</v>
      </c>
      <c r="O4" s="192">
        <v>44135</v>
      </c>
      <c r="P4" s="189" t="s">
        <v>46</v>
      </c>
      <c r="Q4" s="219">
        <v>1</v>
      </c>
      <c r="R4" s="205" t="s">
        <v>212</v>
      </c>
      <c r="S4" s="106" t="s">
        <v>90</v>
      </c>
    </row>
    <row r="5" spans="1:19" ht="75">
      <c r="A5" s="178" t="s">
        <v>1437</v>
      </c>
      <c r="B5" s="237" t="s">
        <v>230</v>
      </c>
      <c r="C5" s="182" t="s">
        <v>2288</v>
      </c>
      <c r="D5" s="183" t="s">
        <v>2265</v>
      </c>
      <c r="E5" s="184" t="s">
        <v>2250</v>
      </c>
      <c r="F5" s="190" t="s">
        <v>2356</v>
      </c>
      <c r="G5" s="189"/>
      <c r="H5" s="186" t="s">
        <v>226</v>
      </c>
      <c r="I5" s="179" t="s">
        <v>514</v>
      </c>
      <c r="J5" s="205" t="s">
        <v>216</v>
      </c>
      <c r="K5" s="186"/>
      <c r="L5" s="186" t="s">
        <v>112</v>
      </c>
      <c r="M5" s="205" t="s">
        <v>217</v>
      </c>
      <c r="N5" s="192">
        <v>44135</v>
      </c>
      <c r="O5" s="192">
        <v>44135</v>
      </c>
      <c r="P5" s="189" t="s">
        <v>46</v>
      </c>
      <c r="Q5" s="219">
        <v>1</v>
      </c>
      <c r="R5" s="205" t="s">
        <v>212</v>
      </c>
      <c r="S5" s="106" t="s">
        <v>90</v>
      </c>
    </row>
    <row r="6" spans="1:19" ht="60">
      <c r="A6" s="178" t="s">
        <v>1552</v>
      </c>
      <c r="B6" s="237" t="s">
        <v>230</v>
      </c>
      <c r="C6" s="182" t="s">
        <v>2289</v>
      </c>
      <c r="D6" s="183" t="s">
        <v>2266</v>
      </c>
      <c r="E6" s="184" t="s">
        <v>2251</v>
      </c>
      <c r="F6" s="190" t="s">
        <v>2357</v>
      </c>
      <c r="G6" s="189"/>
      <c r="H6" s="186" t="s">
        <v>226</v>
      </c>
      <c r="I6" s="179" t="s">
        <v>629</v>
      </c>
      <c r="J6" s="205" t="s">
        <v>216</v>
      </c>
      <c r="K6" s="186"/>
      <c r="L6" s="186" t="s">
        <v>112</v>
      </c>
      <c r="M6" s="205" t="s">
        <v>217</v>
      </c>
      <c r="N6" s="192">
        <v>44135</v>
      </c>
      <c r="O6" s="192">
        <v>44135</v>
      </c>
      <c r="P6" s="189" t="s">
        <v>46</v>
      </c>
      <c r="Q6" s="219">
        <v>1</v>
      </c>
      <c r="R6" s="205" t="s">
        <v>212</v>
      </c>
      <c r="S6" s="106" t="s">
        <v>90</v>
      </c>
    </row>
    <row r="7" spans="1:19" ht="90">
      <c r="A7" s="177" t="s">
        <v>1675</v>
      </c>
      <c r="B7" s="237" t="s">
        <v>230</v>
      </c>
      <c r="C7" s="182" t="s">
        <v>2290</v>
      </c>
      <c r="D7" s="183" t="s">
        <v>2267</v>
      </c>
      <c r="E7" s="184" t="s">
        <v>2252</v>
      </c>
      <c r="F7" s="190" t="s">
        <v>2358</v>
      </c>
      <c r="G7" s="189"/>
      <c r="H7" s="186" t="s">
        <v>226</v>
      </c>
      <c r="I7" s="179" t="s">
        <v>750</v>
      </c>
      <c r="J7" s="205" t="s">
        <v>216</v>
      </c>
      <c r="K7" s="186"/>
      <c r="L7" s="186" t="s">
        <v>112</v>
      </c>
      <c r="M7" s="205" t="s">
        <v>217</v>
      </c>
      <c r="N7" s="192">
        <v>44135</v>
      </c>
      <c r="O7" s="192">
        <v>44135</v>
      </c>
      <c r="P7" s="189" t="s">
        <v>46</v>
      </c>
      <c r="Q7" s="219">
        <v>1</v>
      </c>
      <c r="R7" s="205" t="s">
        <v>212</v>
      </c>
      <c r="S7" s="106" t="s">
        <v>90</v>
      </c>
    </row>
    <row r="8" spans="1:19" ht="45">
      <c r="A8" s="178" t="s">
        <v>1710</v>
      </c>
      <c r="B8" s="237" t="s">
        <v>230</v>
      </c>
      <c r="C8" s="182" t="s">
        <v>2291</v>
      </c>
      <c r="D8" s="183" t="s">
        <v>2268</v>
      </c>
      <c r="E8" s="184" t="s">
        <v>2253</v>
      </c>
      <c r="F8" s="190" t="s">
        <v>2359</v>
      </c>
      <c r="G8" s="189"/>
      <c r="H8" s="186" t="s">
        <v>226</v>
      </c>
      <c r="I8" s="179" t="s">
        <v>784</v>
      </c>
      <c r="J8" s="205" t="s">
        <v>216</v>
      </c>
      <c r="K8" s="186"/>
      <c r="L8" s="186" t="s">
        <v>112</v>
      </c>
      <c r="M8" s="205" t="s">
        <v>217</v>
      </c>
      <c r="N8" s="192">
        <v>44135</v>
      </c>
      <c r="O8" s="192">
        <v>44135</v>
      </c>
      <c r="P8" s="189" t="s">
        <v>46</v>
      </c>
      <c r="Q8" s="219">
        <v>1</v>
      </c>
      <c r="R8" s="205" t="s">
        <v>212</v>
      </c>
      <c r="S8" s="106" t="s">
        <v>90</v>
      </c>
    </row>
    <row r="9" spans="1:19" ht="30">
      <c r="A9" s="178" t="s">
        <v>1711</v>
      </c>
      <c r="B9" s="237" t="s">
        <v>230</v>
      </c>
      <c r="C9" s="182" t="s">
        <v>2291</v>
      </c>
      <c r="D9" s="183" t="s">
        <v>2292</v>
      </c>
      <c r="E9" s="184" t="s">
        <v>2253</v>
      </c>
      <c r="F9" s="190"/>
      <c r="G9" s="189"/>
      <c r="H9" s="186" t="s">
        <v>226</v>
      </c>
      <c r="I9" s="179" t="s">
        <v>785</v>
      </c>
      <c r="J9" s="205" t="s">
        <v>216</v>
      </c>
      <c r="K9" s="186"/>
      <c r="L9" s="186" t="s">
        <v>112</v>
      </c>
      <c r="M9" s="205" t="s">
        <v>217</v>
      </c>
      <c r="N9" s="192">
        <v>44135</v>
      </c>
      <c r="O9" s="192">
        <v>44135</v>
      </c>
      <c r="P9" s="189" t="s">
        <v>46</v>
      </c>
      <c r="Q9" s="219">
        <v>1</v>
      </c>
      <c r="R9" s="205" t="s">
        <v>212</v>
      </c>
      <c r="S9" s="106" t="s">
        <v>90</v>
      </c>
    </row>
    <row r="10" spans="1:19" ht="45">
      <c r="A10" s="177" t="s">
        <v>1712</v>
      </c>
      <c r="B10" s="238" t="s">
        <v>230</v>
      </c>
      <c r="C10" s="182" t="s">
        <v>2291</v>
      </c>
      <c r="D10" s="183" t="s">
        <v>2293</v>
      </c>
      <c r="E10" s="184" t="s">
        <v>2253</v>
      </c>
      <c r="F10" s="190"/>
      <c r="G10" s="189"/>
      <c r="H10" s="186" t="s">
        <v>226</v>
      </c>
      <c r="I10" s="187" t="s">
        <v>786</v>
      </c>
      <c r="J10" s="205" t="s">
        <v>216</v>
      </c>
      <c r="K10" s="186"/>
      <c r="L10" s="186" t="s">
        <v>112</v>
      </c>
      <c r="M10" s="205" t="s">
        <v>217</v>
      </c>
      <c r="N10" s="192">
        <v>44135</v>
      </c>
      <c r="O10" s="192">
        <v>44135</v>
      </c>
      <c r="P10" s="189" t="s">
        <v>46</v>
      </c>
      <c r="Q10" s="219">
        <v>1</v>
      </c>
      <c r="R10" s="205" t="s">
        <v>212</v>
      </c>
      <c r="S10" s="106" t="s">
        <v>90</v>
      </c>
    </row>
    <row r="11" spans="1:19" ht="31.5">
      <c r="A11" s="177" t="s">
        <v>1726</v>
      </c>
      <c r="B11" s="238" t="s">
        <v>230</v>
      </c>
      <c r="C11" s="182" t="s">
        <v>2294</v>
      </c>
      <c r="D11" s="183" t="s">
        <v>2269</v>
      </c>
      <c r="E11" s="184" t="s">
        <v>2254</v>
      </c>
      <c r="F11" s="190" t="s">
        <v>2360</v>
      </c>
      <c r="G11" s="193"/>
      <c r="H11" s="186" t="s">
        <v>226</v>
      </c>
      <c r="I11" s="187" t="s">
        <v>800</v>
      </c>
      <c r="J11" s="205" t="s">
        <v>216</v>
      </c>
      <c r="K11" s="186"/>
      <c r="L11" s="186" t="s">
        <v>112</v>
      </c>
      <c r="M11" s="205" t="s">
        <v>217</v>
      </c>
      <c r="N11" s="192">
        <v>44135</v>
      </c>
      <c r="O11" s="192">
        <v>44135</v>
      </c>
      <c r="P11" s="189" t="s">
        <v>46</v>
      </c>
      <c r="Q11" s="219">
        <v>1</v>
      </c>
      <c r="R11" s="205" t="s">
        <v>212</v>
      </c>
      <c r="S11" s="106" t="s">
        <v>90</v>
      </c>
    </row>
    <row r="12" spans="1:19" ht="31.5">
      <c r="A12" s="177" t="s">
        <v>1727</v>
      </c>
      <c r="B12" s="238" t="s">
        <v>230</v>
      </c>
      <c r="C12" s="182" t="s">
        <v>2294</v>
      </c>
      <c r="D12" s="183" t="s">
        <v>2295</v>
      </c>
      <c r="E12" s="184" t="s">
        <v>2254</v>
      </c>
      <c r="F12" s="190"/>
      <c r="G12" s="193"/>
      <c r="H12" s="186" t="s">
        <v>226</v>
      </c>
      <c r="I12" s="187" t="s">
        <v>801</v>
      </c>
      <c r="J12" s="205" t="s">
        <v>216</v>
      </c>
      <c r="K12" s="186"/>
      <c r="L12" s="186" t="s">
        <v>112</v>
      </c>
      <c r="M12" s="205" t="s">
        <v>217</v>
      </c>
      <c r="N12" s="192">
        <v>44135</v>
      </c>
      <c r="O12" s="192">
        <v>44135</v>
      </c>
      <c r="P12" s="189" t="s">
        <v>46</v>
      </c>
      <c r="Q12" s="219">
        <v>1</v>
      </c>
      <c r="R12" s="205" t="s">
        <v>212</v>
      </c>
      <c r="S12" s="106" t="s">
        <v>90</v>
      </c>
    </row>
    <row r="13" spans="1:19" ht="60">
      <c r="A13" s="177" t="s">
        <v>1728</v>
      </c>
      <c r="B13" s="238" t="s">
        <v>230</v>
      </c>
      <c r="C13" s="182" t="s">
        <v>2294</v>
      </c>
      <c r="D13" s="183" t="s">
        <v>2296</v>
      </c>
      <c r="E13" s="184" t="s">
        <v>2254</v>
      </c>
      <c r="F13" s="190"/>
      <c r="G13" s="193"/>
      <c r="H13" s="186" t="s">
        <v>226</v>
      </c>
      <c r="I13" s="187" t="s">
        <v>802</v>
      </c>
      <c r="J13" s="205" t="s">
        <v>216</v>
      </c>
      <c r="K13" s="186"/>
      <c r="L13" s="186" t="s">
        <v>112</v>
      </c>
      <c r="M13" s="205" t="s">
        <v>217</v>
      </c>
      <c r="N13" s="192">
        <v>44135</v>
      </c>
      <c r="O13" s="192">
        <v>44135</v>
      </c>
      <c r="P13" s="189" t="s">
        <v>46</v>
      </c>
      <c r="Q13" s="219">
        <v>1</v>
      </c>
      <c r="R13" s="205" t="s">
        <v>212</v>
      </c>
      <c r="S13" s="106" t="s">
        <v>90</v>
      </c>
    </row>
    <row r="14" spans="1:19" ht="45">
      <c r="A14" s="177" t="s">
        <v>1733</v>
      </c>
      <c r="B14" s="236" t="s">
        <v>230</v>
      </c>
      <c r="C14" s="182" t="s">
        <v>2297</v>
      </c>
      <c r="D14" s="183" t="s">
        <v>2270</v>
      </c>
      <c r="E14" s="184" t="s">
        <v>2255</v>
      </c>
      <c r="F14" s="190" t="s">
        <v>2361</v>
      </c>
      <c r="G14" s="194"/>
      <c r="H14" s="186" t="s">
        <v>226</v>
      </c>
      <c r="I14" s="195" t="s">
        <v>807</v>
      </c>
      <c r="J14" s="205" t="s">
        <v>216</v>
      </c>
      <c r="K14" s="186"/>
      <c r="L14" s="186" t="s">
        <v>112</v>
      </c>
      <c r="M14" s="205" t="s">
        <v>217</v>
      </c>
      <c r="N14" s="192">
        <v>44135</v>
      </c>
      <c r="O14" s="192">
        <v>44135</v>
      </c>
      <c r="P14" s="189" t="s">
        <v>46</v>
      </c>
      <c r="Q14" s="219">
        <v>1</v>
      </c>
      <c r="R14" s="205" t="s">
        <v>212</v>
      </c>
      <c r="S14" s="106" t="s">
        <v>90</v>
      </c>
    </row>
    <row r="15" spans="1:19" ht="45">
      <c r="A15" s="178" t="s">
        <v>1734</v>
      </c>
      <c r="B15" s="237" t="s">
        <v>230</v>
      </c>
      <c r="C15" s="182" t="s">
        <v>2297</v>
      </c>
      <c r="D15" s="183" t="s">
        <v>2298</v>
      </c>
      <c r="E15" s="184" t="s">
        <v>2255</v>
      </c>
      <c r="F15" s="196"/>
      <c r="G15" s="189"/>
      <c r="H15" s="186" t="s">
        <v>226</v>
      </c>
      <c r="I15" s="197" t="s">
        <v>808</v>
      </c>
      <c r="J15" s="205" t="s">
        <v>216</v>
      </c>
      <c r="K15" s="186"/>
      <c r="L15" s="186" t="s">
        <v>112</v>
      </c>
      <c r="M15" s="205" t="s">
        <v>217</v>
      </c>
      <c r="N15" s="192">
        <v>44135</v>
      </c>
      <c r="O15" s="192">
        <v>44135</v>
      </c>
      <c r="P15" s="189" t="s">
        <v>46</v>
      </c>
      <c r="Q15" s="219">
        <v>1</v>
      </c>
      <c r="R15" s="205" t="s">
        <v>212</v>
      </c>
      <c r="S15" s="106" t="s">
        <v>90</v>
      </c>
    </row>
    <row r="16" spans="1:19" ht="60">
      <c r="A16" s="178" t="s">
        <v>1735</v>
      </c>
      <c r="B16" s="237" t="s">
        <v>230</v>
      </c>
      <c r="C16" s="182" t="s">
        <v>2297</v>
      </c>
      <c r="D16" s="183" t="s">
        <v>2299</v>
      </c>
      <c r="E16" s="184" t="s">
        <v>2255</v>
      </c>
      <c r="F16" s="196"/>
      <c r="G16" s="189"/>
      <c r="H16" s="186" t="s">
        <v>226</v>
      </c>
      <c r="I16" s="197" t="s">
        <v>809</v>
      </c>
      <c r="J16" s="205" t="s">
        <v>216</v>
      </c>
      <c r="K16" s="186"/>
      <c r="L16" s="186" t="s">
        <v>112</v>
      </c>
      <c r="M16" s="205" t="s">
        <v>217</v>
      </c>
      <c r="N16" s="192">
        <v>44135</v>
      </c>
      <c r="O16" s="192">
        <v>44135</v>
      </c>
      <c r="P16" s="189" t="s">
        <v>46</v>
      </c>
      <c r="Q16" s="219">
        <v>1</v>
      </c>
      <c r="R16" s="205" t="s">
        <v>212</v>
      </c>
      <c r="S16" s="106" t="s">
        <v>90</v>
      </c>
    </row>
    <row r="17" spans="1:19" ht="60">
      <c r="A17" s="178" t="s">
        <v>1736</v>
      </c>
      <c r="B17" s="237" t="s">
        <v>230</v>
      </c>
      <c r="C17" s="182" t="s">
        <v>2297</v>
      </c>
      <c r="D17" s="183" t="s">
        <v>2300</v>
      </c>
      <c r="E17" s="184" t="s">
        <v>2255</v>
      </c>
      <c r="F17" s="196"/>
      <c r="G17" s="189"/>
      <c r="H17" s="186" t="s">
        <v>226</v>
      </c>
      <c r="I17" s="198" t="s">
        <v>810</v>
      </c>
      <c r="J17" s="205" t="s">
        <v>216</v>
      </c>
      <c r="K17" s="186"/>
      <c r="L17" s="186" t="s">
        <v>112</v>
      </c>
      <c r="M17" s="205" t="s">
        <v>217</v>
      </c>
      <c r="N17" s="192">
        <v>44135</v>
      </c>
      <c r="O17" s="192">
        <v>44135</v>
      </c>
      <c r="P17" s="189" t="s">
        <v>46</v>
      </c>
      <c r="Q17" s="219">
        <v>1</v>
      </c>
      <c r="R17" s="205" t="s">
        <v>212</v>
      </c>
      <c r="S17" s="106" t="s">
        <v>90</v>
      </c>
    </row>
    <row r="18" spans="1:19" ht="75">
      <c r="A18" s="202" t="s">
        <v>1737</v>
      </c>
      <c r="B18" s="238" t="s">
        <v>230</v>
      </c>
      <c r="C18" s="182" t="s">
        <v>2297</v>
      </c>
      <c r="D18" s="183" t="s">
        <v>2301</v>
      </c>
      <c r="E18" s="184" t="s">
        <v>2255</v>
      </c>
      <c r="F18" s="199"/>
      <c r="G18" s="193"/>
      <c r="H18" s="191" t="s">
        <v>226</v>
      </c>
      <c r="I18" s="195" t="s">
        <v>811</v>
      </c>
      <c r="J18" s="204" t="s">
        <v>216</v>
      </c>
      <c r="K18" s="191"/>
      <c r="L18" s="191" t="s">
        <v>112</v>
      </c>
      <c r="M18" s="204" t="s">
        <v>217</v>
      </c>
      <c r="N18" s="200">
        <v>44135</v>
      </c>
      <c r="O18" s="200">
        <v>44135</v>
      </c>
      <c r="P18" s="189" t="s">
        <v>46</v>
      </c>
      <c r="Q18" s="219">
        <v>1</v>
      </c>
      <c r="R18" s="205" t="s">
        <v>212</v>
      </c>
      <c r="S18" s="106" t="s">
        <v>90</v>
      </c>
    </row>
    <row r="19" spans="1:19" ht="30">
      <c r="A19" s="202" t="s">
        <v>1748</v>
      </c>
      <c r="B19" s="238" t="s">
        <v>230</v>
      </c>
      <c r="C19" s="182" t="s">
        <v>2302</v>
      </c>
      <c r="D19" s="183" t="s">
        <v>2271</v>
      </c>
      <c r="E19" s="184" t="s">
        <v>2256</v>
      </c>
      <c r="F19" s="199" t="s">
        <v>2303</v>
      </c>
      <c r="G19" s="193"/>
      <c r="H19" s="191" t="s">
        <v>226</v>
      </c>
      <c r="I19" s="187" t="s">
        <v>822</v>
      </c>
      <c r="J19" s="204" t="s">
        <v>216</v>
      </c>
      <c r="K19" s="191"/>
      <c r="L19" s="191" t="s">
        <v>112</v>
      </c>
      <c r="M19" s="204" t="s">
        <v>217</v>
      </c>
      <c r="N19" s="200">
        <v>44135</v>
      </c>
      <c r="O19" s="200">
        <v>44135</v>
      </c>
      <c r="P19" s="189" t="s">
        <v>46</v>
      </c>
      <c r="Q19" s="219">
        <v>1</v>
      </c>
      <c r="R19" s="205" t="s">
        <v>212</v>
      </c>
      <c r="S19" s="106" t="s">
        <v>90</v>
      </c>
    </row>
    <row r="20" spans="1:19" ht="45">
      <c r="A20" s="177" t="s">
        <v>1757</v>
      </c>
      <c r="B20" s="238" t="s">
        <v>230</v>
      </c>
      <c r="C20" s="182" t="s">
        <v>2304</v>
      </c>
      <c r="D20" s="183" t="s">
        <v>2272</v>
      </c>
      <c r="E20" s="184" t="s">
        <v>2247</v>
      </c>
      <c r="F20" s="185" t="s">
        <v>2305</v>
      </c>
      <c r="G20" s="193"/>
      <c r="H20" s="191" t="s">
        <v>226</v>
      </c>
      <c r="I20" s="187" t="s">
        <v>831</v>
      </c>
      <c r="J20" s="204" t="s">
        <v>216</v>
      </c>
      <c r="K20" s="191"/>
      <c r="L20" s="191" t="s">
        <v>112</v>
      </c>
      <c r="M20" s="204" t="s">
        <v>217</v>
      </c>
      <c r="N20" s="200">
        <v>44135</v>
      </c>
      <c r="O20" s="200">
        <v>44135</v>
      </c>
      <c r="P20" s="193" t="s">
        <v>46</v>
      </c>
      <c r="Q20" s="220">
        <v>1</v>
      </c>
      <c r="R20" s="204" t="s">
        <v>212</v>
      </c>
      <c r="S20" s="106" t="s">
        <v>90</v>
      </c>
    </row>
    <row r="21" spans="1:19" ht="90">
      <c r="A21" s="178" t="s">
        <v>2306</v>
      </c>
      <c r="B21" s="237" t="s">
        <v>230</v>
      </c>
      <c r="C21" s="182" t="s">
        <v>2307</v>
      </c>
      <c r="D21" s="183" t="s">
        <v>2273</v>
      </c>
      <c r="E21" s="184" t="s">
        <v>2257</v>
      </c>
      <c r="F21" s="185" t="s">
        <v>2308</v>
      </c>
      <c r="G21" s="189"/>
      <c r="H21" s="186" t="s">
        <v>226</v>
      </c>
      <c r="I21" s="179" t="s">
        <v>884</v>
      </c>
      <c r="J21" s="205" t="s">
        <v>216</v>
      </c>
      <c r="K21" s="186"/>
      <c r="L21" s="186" t="s">
        <v>112</v>
      </c>
      <c r="M21" s="205" t="s">
        <v>217</v>
      </c>
      <c r="N21" s="192">
        <v>44135</v>
      </c>
      <c r="O21" s="192">
        <v>44135</v>
      </c>
      <c r="P21" s="189" t="s">
        <v>46</v>
      </c>
      <c r="Q21" s="219">
        <v>1</v>
      </c>
      <c r="R21" s="205" t="s">
        <v>212</v>
      </c>
      <c r="S21" s="106" t="s">
        <v>90</v>
      </c>
    </row>
    <row r="22" spans="1:19" ht="150">
      <c r="A22" s="178" t="s">
        <v>1812</v>
      </c>
      <c r="B22" s="237" t="s">
        <v>230</v>
      </c>
      <c r="C22" s="182" t="s">
        <v>2307</v>
      </c>
      <c r="D22" s="183" t="s">
        <v>2309</v>
      </c>
      <c r="E22" s="184" t="s">
        <v>2257</v>
      </c>
      <c r="F22" s="185"/>
      <c r="I22" s="179" t="s">
        <v>885</v>
      </c>
      <c r="J22" s="205" t="s">
        <v>216</v>
      </c>
      <c r="K22" s="186"/>
      <c r="L22" s="186" t="s">
        <v>112</v>
      </c>
      <c r="M22" s="205" t="s">
        <v>217</v>
      </c>
      <c r="N22" s="192">
        <v>44135</v>
      </c>
      <c r="O22" s="192">
        <v>44135</v>
      </c>
      <c r="P22" s="189" t="s">
        <v>46</v>
      </c>
      <c r="Q22" s="219">
        <v>1</v>
      </c>
      <c r="R22" s="205" t="s">
        <v>212</v>
      </c>
      <c r="S22" s="106" t="s">
        <v>90</v>
      </c>
    </row>
    <row r="23" spans="1:19" ht="75">
      <c r="A23" s="178" t="s">
        <v>1813</v>
      </c>
      <c r="B23" s="237" t="s">
        <v>230</v>
      </c>
      <c r="C23" s="182" t="s">
        <v>2307</v>
      </c>
      <c r="D23" s="183" t="s">
        <v>2310</v>
      </c>
      <c r="E23" s="184" t="s">
        <v>2257</v>
      </c>
      <c r="F23" s="185"/>
      <c r="I23" s="179" t="s">
        <v>886</v>
      </c>
      <c r="J23" s="205" t="s">
        <v>216</v>
      </c>
      <c r="K23" s="186"/>
      <c r="L23" s="186" t="s">
        <v>112</v>
      </c>
      <c r="M23" s="205" t="s">
        <v>217</v>
      </c>
      <c r="N23" s="192">
        <v>44135</v>
      </c>
      <c r="O23" s="192">
        <v>44135</v>
      </c>
      <c r="P23" s="189" t="s">
        <v>46</v>
      </c>
      <c r="Q23" s="219">
        <v>1</v>
      </c>
      <c r="R23" s="205" t="s">
        <v>212</v>
      </c>
      <c r="S23" s="106" t="s">
        <v>90</v>
      </c>
    </row>
    <row r="24" spans="1:19" ht="75">
      <c r="A24" s="178" t="s">
        <v>1814</v>
      </c>
      <c r="B24" s="237" t="s">
        <v>230</v>
      </c>
      <c r="C24" s="182" t="s">
        <v>2307</v>
      </c>
      <c r="D24" s="183" t="s">
        <v>2311</v>
      </c>
      <c r="E24" s="184" t="s">
        <v>2257</v>
      </c>
      <c r="F24" s="185"/>
      <c r="I24" s="179" t="s">
        <v>887</v>
      </c>
      <c r="J24" s="205" t="s">
        <v>216</v>
      </c>
      <c r="K24" s="186"/>
      <c r="L24" s="186" t="s">
        <v>112</v>
      </c>
      <c r="M24" s="205" t="s">
        <v>217</v>
      </c>
      <c r="N24" s="192">
        <v>44135</v>
      </c>
      <c r="O24" s="192">
        <v>44135</v>
      </c>
      <c r="P24" s="189" t="s">
        <v>46</v>
      </c>
      <c r="Q24" s="219">
        <v>1</v>
      </c>
      <c r="R24" s="205" t="s">
        <v>212</v>
      </c>
      <c r="S24" s="106" t="s">
        <v>90</v>
      </c>
    </row>
    <row r="25" spans="1:19" ht="60">
      <c r="A25" s="178" t="s">
        <v>1815</v>
      </c>
      <c r="B25" s="237" t="s">
        <v>230</v>
      </c>
      <c r="C25" s="182" t="s">
        <v>2307</v>
      </c>
      <c r="D25" s="183" t="s">
        <v>2312</v>
      </c>
      <c r="E25" s="184" t="s">
        <v>2257</v>
      </c>
      <c r="F25" s="185"/>
      <c r="I25" s="179" t="s">
        <v>888</v>
      </c>
      <c r="J25" s="205" t="s">
        <v>216</v>
      </c>
      <c r="K25" s="186"/>
      <c r="L25" s="186" t="s">
        <v>112</v>
      </c>
      <c r="M25" s="205" t="s">
        <v>217</v>
      </c>
      <c r="N25" s="192">
        <v>44135</v>
      </c>
      <c r="O25" s="192">
        <v>44135</v>
      </c>
      <c r="P25" s="189" t="s">
        <v>46</v>
      </c>
      <c r="Q25" s="219">
        <v>1</v>
      </c>
      <c r="R25" s="205" t="s">
        <v>212</v>
      </c>
      <c r="S25" s="106" t="s">
        <v>90</v>
      </c>
    </row>
    <row r="26" spans="1:19" ht="75">
      <c r="A26" s="178" t="s">
        <v>1816</v>
      </c>
      <c r="B26" s="237" t="s">
        <v>230</v>
      </c>
      <c r="C26" s="182" t="s">
        <v>2307</v>
      </c>
      <c r="D26" s="183" t="s">
        <v>2313</v>
      </c>
      <c r="E26" s="184" t="s">
        <v>2257</v>
      </c>
      <c r="F26" s="185"/>
      <c r="I26" s="179" t="s">
        <v>889</v>
      </c>
      <c r="J26" s="205" t="s">
        <v>216</v>
      </c>
      <c r="K26" s="186"/>
      <c r="L26" s="186" t="s">
        <v>112</v>
      </c>
      <c r="M26" s="205" t="s">
        <v>217</v>
      </c>
      <c r="N26" s="192">
        <v>44135</v>
      </c>
      <c r="O26" s="192">
        <v>44135</v>
      </c>
      <c r="P26" s="189" t="s">
        <v>46</v>
      </c>
      <c r="Q26" s="219">
        <v>1</v>
      </c>
      <c r="R26" s="205" t="s">
        <v>212</v>
      </c>
      <c r="S26" s="106" t="s">
        <v>90</v>
      </c>
    </row>
    <row r="27" spans="1:19" ht="45">
      <c r="A27" s="178" t="s">
        <v>1898</v>
      </c>
      <c r="B27" s="237" t="s">
        <v>230</v>
      </c>
      <c r="C27" s="182" t="s">
        <v>2314</v>
      </c>
      <c r="D27" s="183" t="s">
        <v>2274</v>
      </c>
      <c r="E27" s="184" t="s">
        <v>2258</v>
      </c>
      <c r="F27" s="190" t="s">
        <v>2315</v>
      </c>
      <c r="I27" s="179" t="s">
        <v>971</v>
      </c>
      <c r="J27" s="205" t="s">
        <v>216</v>
      </c>
      <c r="K27" s="186"/>
      <c r="L27" s="186" t="s">
        <v>112</v>
      </c>
      <c r="M27" s="205" t="s">
        <v>217</v>
      </c>
      <c r="N27" s="192">
        <v>44135</v>
      </c>
      <c r="O27" s="192">
        <v>44135</v>
      </c>
      <c r="P27" s="189" t="s">
        <v>46</v>
      </c>
      <c r="Q27" s="219">
        <v>1</v>
      </c>
      <c r="R27" s="205" t="s">
        <v>212</v>
      </c>
      <c r="S27" s="106" t="s">
        <v>90</v>
      </c>
    </row>
    <row r="28" spans="1:19" ht="75">
      <c r="A28" s="178" t="s">
        <v>2047</v>
      </c>
      <c r="B28" s="237" t="s">
        <v>230</v>
      </c>
      <c r="C28" s="182" t="s">
        <v>2316</v>
      </c>
      <c r="D28" s="183" t="s">
        <v>2275</v>
      </c>
      <c r="E28" s="184" t="s">
        <v>2259</v>
      </c>
      <c r="F28" s="190" t="s">
        <v>2317</v>
      </c>
      <c r="I28" s="179" t="s">
        <v>1118</v>
      </c>
      <c r="J28" s="205" t="s">
        <v>216</v>
      </c>
      <c r="K28" s="186"/>
      <c r="L28" s="186" t="s">
        <v>112</v>
      </c>
      <c r="M28" s="205" t="s">
        <v>217</v>
      </c>
      <c r="N28" s="192">
        <v>44135</v>
      </c>
      <c r="O28" s="192">
        <v>44135</v>
      </c>
      <c r="P28" s="189" t="s">
        <v>46</v>
      </c>
      <c r="Q28" s="219">
        <v>1</v>
      </c>
      <c r="R28" s="205" t="s">
        <v>212</v>
      </c>
      <c r="S28" s="106" t="s">
        <v>90</v>
      </c>
    </row>
    <row r="29" spans="1:19" ht="60">
      <c r="A29" s="178" t="s">
        <v>2048</v>
      </c>
      <c r="B29" s="237" t="s">
        <v>230</v>
      </c>
      <c r="C29" s="182" t="s">
        <v>2316</v>
      </c>
      <c r="D29" s="183" t="s">
        <v>2318</v>
      </c>
      <c r="E29" s="184" t="s">
        <v>2259</v>
      </c>
      <c r="F29" s="190"/>
      <c r="I29" s="179" t="s">
        <v>1119</v>
      </c>
      <c r="J29" s="205" t="s">
        <v>216</v>
      </c>
      <c r="K29" s="186"/>
      <c r="L29" s="186" t="s">
        <v>112</v>
      </c>
      <c r="M29" s="205" t="s">
        <v>217</v>
      </c>
      <c r="N29" s="192">
        <v>44135</v>
      </c>
      <c r="O29" s="192">
        <v>44135</v>
      </c>
      <c r="P29" s="189" t="s">
        <v>46</v>
      </c>
      <c r="Q29" s="219">
        <v>1</v>
      </c>
      <c r="R29" s="205" t="s">
        <v>212</v>
      </c>
      <c r="S29" s="106" t="s">
        <v>90</v>
      </c>
    </row>
    <row r="30" spans="1:19" ht="45">
      <c r="A30" s="178" t="s">
        <v>2051</v>
      </c>
      <c r="B30" s="237" t="s">
        <v>230</v>
      </c>
      <c r="C30" s="182" t="s">
        <v>2319</v>
      </c>
      <c r="D30" s="183" t="s">
        <v>2276</v>
      </c>
      <c r="E30" s="184" t="s">
        <v>2248</v>
      </c>
      <c r="F30" s="190" t="s">
        <v>2320</v>
      </c>
      <c r="I30" s="179" t="s">
        <v>1122</v>
      </c>
      <c r="J30" s="205" t="s">
        <v>216</v>
      </c>
      <c r="K30" s="186"/>
      <c r="L30" s="186" t="s">
        <v>112</v>
      </c>
      <c r="M30" s="205" t="s">
        <v>217</v>
      </c>
      <c r="N30" s="192">
        <v>44135</v>
      </c>
      <c r="O30" s="192">
        <v>44135</v>
      </c>
      <c r="P30" s="189" t="s">
        <v>46</v>
      </c>
      <c r="Q30" s="219">
        <v>1</v>
      </c>
      <c r="R30" s="205" t="s">
        <v>212</v>
      </c>
      <c r="S30" s="106" t="s">
        <v>90</v>
      </c>
    </row>
    <row r="31" spans="1:19" ht="15.75">
      <c r="A31" s="178" t="s">
        <v>2052</v>
      </c>
      <c r="B31" s="237" t="s">
        <v>230</v>
      </c>
      <c r="C31" s="182" t="s">
        <v>2319</v>
      </c>
      <c r="D31" s="183" t="s">
        <v>2321</v>
      </c>
      <c r="E31" s="184" t="s">
        <v>2248</v>
      </c>
      <c r="F31" s="190"/>
      <c r="I31" s="179" t="s">
        <v>1123</v>
      </c>
      <c r="J31" s="205" t="s">
        <v>216</v>
      </c>
      <c r="K31" s="186"/>
      <c r="L31" s="186" t="s">
        <v>112</v>
      </c>
      <c r="M31" s="205" t="s">
        <v>217</v>
      </c>
      <c r="N31" s="192">
        <v>44135</v>
      </c>
      <c r="O31" s="192">
        <v>44135</v>
      </c>
      <c r="P31" s="189" t="s">
        <v>46</v>
      </c>
      <c r="Q31" s="219">
        <v>1</v>
      </c>
      <c r="R31" s="205" t="s">
        <v>212</v>
      </c>
      <c r="S31" s="106" t="s">
        <v>90</v>
      </c>
    </row>
    <row r="32" spans="1:19" ht="60">
      <c r="A32" s="178" t="s">
        <v>2053</v>
      </c>
      <c r="B32" s="237" t="s">
        <v>230</v>
      </c>
      <c r="C32" s="182" t="s">
        <v>2319</v>
      </c>
      <c r="D32" s="183" t="s">
        <v>2322</v>
      </c>
      <c r="E32" s="184" t="s">
        <v>2248</v>
      </c>
      <c r="F32" s="190"/>
      <c r="I32" s="179" t="s">
        <v>1124</v>
      </c>
      <c r="J32" s="205" t="s">
        <v>216</v>
      </c>
      <c r="K32" s="186"/>
      <c r="L32" s="186" t="s">
        <v>112</v>
      </c>
      <c r="M32" s="205" t="s">
        <v>217</v>
      </c>
      <c r="N32" s="192">
        <v>44135</v>
      </c>
      <c r="O32" s="192">
        <v>44135</v>
      </c>
      <c r="P32" s="189" t="s">
        <v>46</v>
      </c>
      <c r="Q32" s="219">
        <v>1</v>
      </c>
      <c r="R32" s="205" t="s">
        <v>212</v>
      </c>
      <c r="S32" s="106" t="s">
        <v>90</v>
      </c>
    </row>
    <row r="33" spans="1:19" ht="15.75">
      <c r="A33" s="178" t="s">
        <v>2054</v>
      </c>
      <c r="B33" s="237" t="s">
        <v>230</v>
      </c>
      <c r="C33" s="182" t="s">
        <v>2319</v>
      </c>
      <c r="D33" s="183" t="s">
        <v>2323</v>
      </c>
      <c r="E33" s="184" t="s">
        <v>2248</v>
      </c>
      <c r="F33" s="190"/>
      <c r="I33" s="179" t="s">
        <v>1125</v>
      </c>
      <c r="J33" s="205" t="s">
        <v>216</v>
      </c>
      <c r="K33" s="186"/>
      <c r="L33" s="186" t="s">
        <v>112</v>
      </c>
      <c r="M33" s="205" t="s">
        <v>217</v>
      </c>
      <c r="N33" s="192">
        <v>44135</v>
      </c>
      <c r="O33" s="192">
        <v>44135</v>
      </c>
      <c r="P33" s="189" t="s">
        <v>46</v>
      </c>
      <c r="Q33" s="219">
        <v>1</v>
      </c>
      <c r="R33" s="205" t="s">
        <v>212</v>
      </c>
      <c r="S33" s="106" t="s">
        <v>90</v>
      </c>
    </row>
    <row r="34" spans="1:19" ht="75">
      <c r="A34" s="178" t="s">
        <v>2055</v>
      </c>
      <c r="B34" s="237" t="s">
        <v>230</v>
      </c>
      <c r="C34" s="182" t="s">
        <v>2319</v>
      </c>
      <c r="D34" s="183" t="s">
        <v>2324</v>
      </c>
      <c r="E34" s="184" t="s">
        <v>2248</v>
      </c>
      <c r="F34" s="190"/>
      <c r="I34" s="201" t="s">
        <v>1126</v>
      </c>
      <c r="J34" s="205" t="s">
        <v>216</v>
      </c>
      <c r="K34" s="186"/>
      <c r="L34" s="186" t="s">
        <v>112</v>
      </c>
      <c r="M34" s="205" t="s">
        <v>217</v>
      </c>
      <c r="N34" s="192">
        <v>44135</v>
      </c>
      <c r="O34" s="192">
        <v>44135</v>
      </c>
      <c r="P34" s="189" t="s">
        <v>46</v>
      </c>
      <c r="Q34" s="219">
        <v>1</v>
      </c>
      <c r="R34" s="205" t="s">
        <v>212</v>
      </c>
      <c r="S34" s="106" t="s">
        <v>90</v>
      </c>
    </row>
    <row r="35" spans="1:19" ht="60">
      <c r="A35" s="178" t="s">
        <v>2056</v>
      </c>
      <c r="B35" s="237" t="s">
        <v>230</v>
      </c>
      <c r="C35" s="182" t="s">
        <v>2319</v>
      </c>
      <c r="D35" s="183" t="s">
        <v>2325</v>
      </c>
      <c r="E35" s="184" t="s">
        <v>2248</v>
      </c>
      <c r="F35" s="190"/>
      <c r="I35" s="201" t="s">
        <v>1127</v>
      </c>
      <c r="J35" s="205" t="s">
        <v>216</v>
      </c>
      <c r="K35" s="186"/>
      <c r="L35" s="186" t="s">
        <v>112</v>
      </c>
      <c r="M35" s="205" t="s">
        <v>217</v>
      </c>
      <c r="N35" s="192">
        <v>44135</v>
      </c>
      <c r="O35" s="192">
        <v>44135</v>
      </c>
      <c r="P35" s="189" t="s">
        <v>46</v>
      </c>
      <c r="Q35" s="219">
        <v>1</v>
      </c>
      <c r="R35" s="205" t="s">
        <v>212</v>
      </c>
      <c r="S35" s="106" t="s">
        <v>90</v>
      </c>
    </row>
    <row r="36" spans="1:19" ht="30">
      <c r="A36" s="178" t="s">
        <v>2057</v>
      </c>
      <c r="B36" s="237" t="s">
        <v>230</v>
      </c>
      <c r="C36" s="182" t="s">
        <v>2319</v>
      </c>
      <c r="D36" s="183" t="s">
        <v>2326</v>
      </c>
      <c r="E36" s="184" t="s">
        <v>2248</v>
      </c>
      <c r="F36" s="190"/>
      <c r="I36" s="201" t="s">
        <v>1128</v>
      </c>
      <c r="J36" s="205" t="s">
        <v>216</v>
      </c>
      <c r="K36" s="186"/>
      <c r="L36" s="186" t="s">
        <v>112</v>
      </c>
      <c r="M36" s="205" t="s">
        <v>217</v>
      </c>
      <c r="N36" s="192">
        <v>44135</v>
      </c>
      <c r="O36" s="192">
        <v>44135</v>
      </c>
      <c r="P36" s="189" t="s">
        <v>46</v>
      </c>
      <c r="Q36" s="219">
        <v>1</v>
      </c>
      <c r="R36" s="205" t="s">
        <v>212</v>
      </c>
      <c r="S36" s="106" t="s">
        <v>90</v>
      </c>
    </row>
    <row r="37" spans="1:19" ht="45">
      <c r="A37" s="178" t="s">
        <v>2058</v>
      </c>
      <c r="B37" s="237" t="s">
        <v>230</v>
      </c>
      <c r="C37" s="182" t="s">
        <v>2319</v>
      </c>
      <c r="D37" s="183" t="s">
        <v>2327</v>
      </c>
      <c r="E37" s="184" t="s">
        <v>2248</v>
      </c>
      <c r="F37" s="190"/>
      <c r="I37" s="201" t="s">
        <v>1129</v>
      </c>
      <c r="J37" s="205" t="s">
        <v>216</v>
      </c>
      <c r="K37" s="186"/>
      <c r="L37" s="186" t="s">
        <v>112</v>
      </c>
      <c r="M37" s="205" t="s">
        <v>217</v>
      </c>
      <c r="N37" s="192">
        <v>44135</v>
      </c>
      <c r="O37" s="192">
        <v>44135</v>
      </c>
      <c r="P37" s="189" t="s">
        <v>46</v>
      </c>
      <c r="Q37" s="219">
        <v>1</v>
      </c>
      <c r="R37" s="205" t="s">
        <v>212</v>
      </c>
      <c r="S37" s="106" t="s">
        <v>90</v>
      </c>
    </row>
    <row r="38" spans="1:19" ht="15.75">
      <c r="A38" s="178" t="s">
        <v>2059</v>
      </c>
      <c r="B38" s="237" t="s">
        <v>230</v>
      </c>
      <c r="C38" s="182" t="s">
        <v>2319</v>
      </c>
      <c r="D38" s="183" t="s">
        <v>2328</v>
      </c>
      <c r="E38" s="184" t="s">
        <v>2248</v>
      </c>
      <c r="F38" s="190"/>
      <c r="I38" s="201" t="s">
        <v>1130</v>
      </c>
      <c r="J38" s="205" t="s">
        <v>216</v>
      </c>
      <c r="K38" s="186"/>
      <c r="L38" s="186" t="s">
        <v>112</v>
      </c>
      <c r="M38" s="205" t="s">
        <v>217</v>
      </c>
      <c r="N38" s="192">
        <v>44135</v>
      </c>
      <c r="O38" s="192">
        <v>44135</v>
      </c>
      <c r="P38" s="189" t="s">
        <v>46</v>
      </c>
      <c r="Q38" s="219">
        <v>1</v>
      </c>
      <c r="R38" s="205" t="s">
        <v>212</v>
      </c>
      <c r="S38" s="106" t="s">
        <v>90</v>
      </c>
    </row>
    <row r="39" spans="1:19" ht="90">
      <c r="A39" s="178" t="s">
        <v>2060</v>
      </c>
      <c r="B39" s="237" t="s">
        <v>230</v>
      </c>
      <c r="C39" s="182" t="s">
        <v>2319</v>
      </c>
      <c r="D39" s="183" t="s">
        <v>2329</v>
      </c>
      <c r="E39" s="184" t="s">
        <v>2248</v>
      </c>
      <c r="F39" s="190"/>
      <c r="I39" s="201" t="s">
        <v>1131</v>
      </c>
      <c r="J39" s="205" t="s">
        <v>216</v>
      </c>
      <c r="K39" s="186"/>
      <c r="L39" s="186" t="s">
        <v>112</v>
      </c>
      <c r="M39" s="205" t="s">
        <v>217</v>
      </c>
      <c r="N39" s="192">
        <v>44135</v>
      </c>
      <c r="O39" s="192">
        <v>44135</v>
      </c>
      <c r="P39" s="189" t="s">
        <v>46</v>
      </c>
      <c r="Q39" s="219">
        <v>1</v>
      </c>
      <c r="R39" s="205" t="s">
        <v>212</v>
      </c>
      <c r="S39" s="106" t="s">
        <v>90</v>
      </c>
    </row>
    <row r="40" spans="1:19" ht="30">
      <c r="A40" s="178" t="s">
        <v>2141</v>
      </c>
      <c r="B40" s="237" t="s">
        <v>230</v>
      </c>
      <c r="C40" s="182" t="s">
        <v>2330</v>
      </c>
      <c r="D40" s="183" t="s">
        <v>2277</v>
      </c>
      <c r="E40" s="184" t="s">
        <v>2260</v>
      </c>
      <c r="F40" s="190" t="s">
        <v>2331</v>
      </c>
      <c r="I40" s="201" t="s">
        <v>1210</v>
      </c>
      <c r="J40" s="205" t="s">
        <v>216</v>
      </c>
      <c r="K40" s="186"/>
      <c r="L40" s="186" t="s">
        <v>112</v>
      </c>
      <c r="M40" s="205" t="s">
        <v>217</v>
      </c>
      <c r="N40" s="192">
        <v>44135</v>
      </c>
      <c r="O40" s="192">
        <v>44135</v>
      </c>
      <c r="P40" s="189" t="s">
        <v>46</v>
      </c>
      <c r="Q40" s="219">
        <v>1</v>
      </c>
      <c r="R40" s="205" t="s">
        <v>212</v>
      </c>
      <c r="S40" s="106" t="s">
        <v>90</v>
      </c>
    </row>
    <row r="41" spans="1:19" ht="30">
      <c r="A41" s="178" t="s">
        <v>2142</v>
      </c>
      <c r="B41" s="237" t="s">
        <v>230</v>
      </c>
      <c r="C41" s="182" t="s">
        <v>2330</v>
      </c>
      <c r="D41" s="183" t="s">
        <v>2332</v>
      </c>
      <c r="E41" s="184" t="s">
        <v>2260</v>
      </c>
      <c r="F41" s="190"/>
      <c r="I41" s="201" t="s">
        <v>1211</v>
      </c>
      <c r="J41" s="205" t="s">
        <v>216</v>
      </c>
      <c r="K41" s="186"/>
      <c r="L41" s="186" t="s">
        <v>112</v>
      </c>
      <c r="M41" s="205" t="s">
        <v>217</v>
      </c>
      <c r="N41" s="192">
        <v>44135</v>
      </c>
      <c r="O41" s="192">
        <v>44135</v>
      </c>
      <c r="P41" s="189" t="s">
        <v>46</v>
      </c>
      <c r="Q41" s="219">
        <v>1</v>
      </c>
      <c r="R41" s="205" t="s">
        <v>212</v>
      </c>
      <c r="S41" s="106" t="s">
        <v>90</v>
      </c>
    </row>
    <row r="42" spans="1:19" ht="15.75">
      <c r="A42" s="178" t="s">
        <v>2185</v>
      </c>
      <c r="B42" s="237" t="s">
        <v>230</v>
      </c>
      <c r="C42" s="182" t="s">
        <v>2333</v>
      </c>
      <c r="D42" s="183" t="s">
        <v>2278</v>
      </c>
      <c r="E42" s="184" t="s">
        <v>2261</v>
      </c>
      <c r="F42" s="190"/>
      <c r="I42" s="201" t="s">
        <v>1254</v>
      </c>
      <c r="J42" s="205" t="s">
        <v>216</v>
      </c>
      <c r="K42" s="186"/>
      <c r="L42" s="186" t="s">
        <v>112</v>
      </c>
      <c r="M42" s="205" t="s">
        <v>217</v>
      </c>
      <c r="N42" s="192">
        <v>44135</v>
      </c>
      <c r="O42" s="192">
        <v>44135</v>
      </c>
      <c r="P42" s="189" t="s">
        <v>46</v>
      </c>
      <c r="Q42" s="219">
        <v>1</v>
      </c>
      <c r="R42" s="205" t="s">
        <v>212</v>
      </c>
      <c r="S42" s="106" t="s">
        <v>90</v>
      </c>
    </row>
    <row r="43" spans="1:19" ht="15.75">
      <c r="A43" s="178" t="s">
        <v>2186</v>
      </c>
      <c r="B43" s="237" t="s">
        <v>230</v>
      </c>
      <c r="C43" s="182" t="s">
        <v>2333</v>
      </c>
      <c r="D43" s="183" t="s">
        <v>2334</v>
      </c>
      <c r="E43" s="184" t="s">
        <v>2261</v>
      </c>
      <c r="F43" s="190"/>
      <c r="I43" s="201" t="s">
        <v>1255</v>
      </c>
      <c r="J43" s="205" t="s">
        <v>216</v>
      </c>
      <c r="K43" s="186"/>
      <c r="L43" s="186" t="s">
        <v>112</v>
      </c>
      <c r="M43" s="205" t="s">
        <v>217</v>
      </c>
      <c r="N43" s="192">
        <v>44135</v>
      </c>
      <c r="O43" s="192">
        <v>44135</v>
      </c>
      <c r="P43" s="189" t="s">
        <v>46</v>
      </c>
      <c r="Q43" s="219">
        <v>1</v>
      </c>
      <c r="R43" s="205" t="s">
        <v>212</v>
      </c>
      <c r="S43" s="106" t="s">
        <v>90</v>
      </c>
    </row>
    <row r="44" spans="1:19" ht="15.75">
      <c r="A44" s="178" t="s">
        <v>2187</v>
      </c>
      <c r="B44" s="237" t="s">
        <v>230</v>
      </c>
      <c r="C44" s="182" t="s">
        <v>2333</v>
      </c>
      <c r="D44" s="183" t="s">
        <v>2335</v>
      </c>
      <c r="E44" s="184" t="s">
        <v>2261</v>
      </c>
      <c r="F44" s="190"/>
      <c r="I44" s="201" t="s">
        <v>1256</v>
      </c>
      <c r="J44" s="205" t="s">
        <v>216</v>
      </c>
      <c r="K44" s="186"/>
      <c r="L44" s="186" t="s">
        <v>112</v>
      </c>
      <c r="M44" s="205" t="s">
        <v>217</v>
      </c>
      <c r="N44" s="192">
        <v>44135</v>
      </c>
      <c r="O44" s="192">
        <v>44135</v>
      </c>
      <c r="P44" s="189" t="s">
        <v>46</v>
      </c>
      <c r="Q44" s="219">
        <v>1</v>
      </c>
      <c r="R44" s="205" t="s">
        <v>212</v>
      </c>
      <c r="S44" s="106" t="s">
        <v>90</v>
      </c>
    </row>
    <row r="45" spans="1:19" ht="45">
      <c r="A45" s="178" t="s">
        <v>2188</v>
      </c>
      <c r="B45" s="237" t="s">
        <v>230</v>
      </c>
      <c r="C45" s="182" t="s">
        <v>2333</v>
      </c>
      <c r="D45" s="183" t="s">
        <v>2336</v>
      </c>
      <c r="E45" s="184" t="s">
        <v>2261</v>
      </c>
      <c r="F45" s="190"/>
      <c r="I45" s="201" t="s">
        <v>1257</v>
      </c>
      <c r="J45" s="205" t="s">
        <v>216</v>
      </c>
      <c r="K45" s="186"/>
      <c r="L45" s="186" t="s">
        <v>112</v>
      </c>
      <c r="M45" s="205" t="s">
        <v>217</v>
      </c>
      <c r="N45" s="192">
        <v>44135</v>
      </c>
      <c r="O45" s="192">
        <v>44135</v>
      </c>
      <c r="P45" s="189" t="s">
        <v>46</v>
      </c>
      <c r="Q45" s="219">
        <v>1</v>
      </c>
      <c r="R45" s="205" t="s">
        <v>212</v>
      </c>
      <c r="S45" s="106" t="s">
        <v>90</v>
      </c>
    </row>
    <row r="46" spans="1:19" ht="15.75">
      <c r="A46" s="178" t="s">
        <v>2189</v>
      </c>
      <c r="B46" s="237" t="s">
        <v>230</v>
      </c>
      <c r="C46" s="182" t="s">
        <v>2333</v>
      </c>
      <c r="D46" s="183" t="s">
        <v>2337</v>
      </c>
      <c r="E46" s="184" t="s">
        <v>2261</v>
      </c>
      <c r="F46" s="190"/>
      <c r="I46" s="201" t="s">
        <v>1258</v>
      </c>
      <c r="J46" s="205" t="s">
        <v>216</v>
      </c>
      <c r="K46" s="186"/>
      <c r="L46" s="186" t="s">
        <v>112</v>
      </c>
      <c r="M46" s="205" t="s">
        <v>217</v>
      </c>
      <c r="N46" s="192">
        <v>44135</v>
      </c>
      <c r="O46" s="192">
        <v>44135</v>
      </c>
      <c r="P46" s="189" t="s">
        <v>46</v>
      </c>
      <c r="Q46" s="219">
        <v>1</v>
      </c>
      <c r="R46" s="205" t="s">
        <v>212</v>
      </c>
      <c r="S46" s="106" t="s">
        <v>90</v>
      </c>
    </row>
    <row r="47" spans="1:19" ht="30">
      <c r="A47" s="178" t="s">
        <v>2190</v>
      </c>
      <c r="B47" s="237" t="s">
        <v>230</v>
      </c>
      <c r="C47" s="182" t="s">
        <v>2333</v>
      </c>
      <c r="D47" s="183" t="s">
        <v>2338</v>
      </c>
      <c r="E47" s="184" t="s">
        <v>2261</v>
      </c>
      <c r="F47" s="190"/>
      <c r="I47" s="201" t="s">
        <v>1259</v>
      </c>
      <c r="J47" s="205" t="s">
        <v>216</v>
      </c>
      <c r="K47" s="186"/>
      <c r="L47" s="186" t="s">
        <v>112</v>
      </c>
      <c r="M47" s="205" t="s">
        <v>217</v>
      </c>
      <c r="N47" s="192">
        <v>44135</v>
      </c>
      <c r="O47" s="192">
        <v>44135</v>
      </c>
      <c r="P47" s="189" t="s">
        <v>46</v>
      </c>
      <c r="Q47" s="219">
        <v>1</v>
      </c>
      <c r="R47" s="205" t="s">
        <v>212</v>
      </c>
      <c r="S47" s="106" t="s">
        <v>90</v>
      </c>
    </row>
    <row r="48" spans="1:19" ht="45">
      <c r="A48" s="178" t="s">
        <v>2191</v>
      </c>
      <c r="B48" s="237" t="s">
        <v>230</v>
      </c>
      <c r="C48" s="182" t="s">
        <v>2333</v>
      </c>
      <c r="D48" s="183" t="s">
        <v>2339</v>
      </c>
      <c r="E48" s="184" t="s">
        <v>2261</v>
      </c>
      <c r="F48" s="190"/>
      <c r="I48" s="201" t="s">
        <v>1260</v>
      </c>
      <c r="J48" s="205" t="s">
        <v>216</v>
      </c>
      <c r="K48" s="186"/>
      <c r="L48" s="186" t="s">
        <v>112</v>
      </c>
      <c r="M48" s="205" t="s">
        <v>217</v>
      </c>
      <c r="N48" s="192">
        <v>44135</v>
      </c>
      <c r="O48" s="192">
        <v>44135</v>
      </c>
      <c r="P48" s="189" t="s">
        <v>46</v>
      </c>
      <c r="Q48" s="219">
        <v>1</v>
      </c>
      <c r="R48" s="205" t="s">
        <v>212</v>
      </c>
      <c r="S48" s="106" t="s">
        <v>90</v>
      </c>
    </row>
    <row r="49" spans="1:19" ht="15.75">
      <c r="A49" s="178" t="s">
        <v>2192</v>
      </c>
      <c r="B49" s="237" t="s">
        <v>230</v>
      </c>
      <c r="C49" s="182" t="s">
        <v>2333</v>
      </c>
      <c r="D49" s="183" t="s">
        <v>2340</v>
      </c>
      <c r="E49" s="184" t="s">
        <v>2261</v>
      </c>
      <c r="F49" s="190"/>
      <c r="I49" s="201" t="s">
        <v>1261</v>
      </c>
      <c r="J49" s="205" t="s">
        <v>216</v>
      </c>
      <c r="K49" s="186"/>
      <c r="L49" s="186" t="s">
        <v>112</v>
      </c>
      <c r="M49" s="205" t="s">
        <v>217</v>
      </c>
      <c r="N49" s="192">
        <v>44135</v>
      </c>
      <c r="O49" s="192">
        <v>44135</v>
      </c>
      <c r="P49" s="189" t="s">
        <v>46</v>
      </c>
      <c r="Q49" s="219">
        <v>1</v>
      </c>
      <c r="R49" s="205" t="s">
        <v>212</v>
      </c>
      <c r="S49" s="106" t="s">
        <v>90</v>
      </c>
    </row>
    <row r="50" spans="1:19" ht="15.75">
      <c r="A50" s="178" t="s">
        <v>2193</v>
      </c>
      <c r="B50" s="237" t="s">
        <v>230</v>
      </c>
      <c r="C50" s="182" t="s">
        <v>2333</v>
      </c>
      <c r="D50" s="183" t="s">
        <v>2341</v>
      </c>
      <c r="E50" s="184" t="s">
        <v>2261</v>
      </c>
      <c r="F50" s="190"/>
      <c r="I50" s="201" t="s">
        <v>1262</v>
      </c>
      <c r="J50" s="205" t="s">
        <v>216</v>
      </c>
      <c r="K50" s="186"/>
      <c r="L50" s="186" t="s">
        <v>112</v>
      </c>
      <c r="M50" s="205" t="s">
        <v>217</v>
      </c>
      <c r="N50" s="192">
        <v>44135</v>
      </c>
      <c r="O50" s="192">
        <v>44135</v>
      </c>
      <c r="P50" s="189" t="s">
        <v>46</v>
      </c>
      <c r="Q50" s="219">
        <v>1</v>
      </c>
      <c r="R50" s="205" t="s">
        <v>212</v>
      </c>
      <c r="S50" s="106" t="s">
        <v>90</v>
      </c>
    </row>
    <row r="51" spans="1:19" ht="15.75">
      <c r="A51" s="178" t="s">
        <v>2194</v>
      </c>
      <c r="B51" s="237" t="s">
        <v>230</v>
      </c>
      <c r="C51" s="182" t="s">
        <v>2333</v>
      </c>
      <c r="D51" s="183" t="s">
        <v>2342</v>
      </c>
      <c r="E51" s="184" t="s">
        <v>2261</v>
      </c>
      <c r="F51" s="190"/>
      <c r="I51" s="201" t="s">
        <v>1263</v>
      </c>
      <c r="J51" s="205" t="s">
        <v>216</v>
      </c>
      <c r="K51" s="186"/>
      <c r="L51" s="186" t="s">
        <v>112</v>
      </c>
      <c r="M51" s="205" t="s">
        <v>217</v>
      </c>
      <c r="N51" s="192">
        <v>44135</v>
      </c>
      <c r="O51" s="192">
        <v>44135</v>
      </c>
      <c r="P51" s="189" t="s">
        <v>46</v>
      </c>
      <c r="Q51" s="219">
        <v>1</v>
      </c>
      <c r="R51" s="205" t="s">
        <v>212</v>
      </c>
      <c r="S51" s="106" t="s">
        <v>90</v>
      </c>
    </row>
    <row r="52" spans="1:19" ht="15.75">
      <c r="A52" s="178" t="s">
        <v>2195</v>
      </c>
      <c r="B52" s="237" t="s">
        <v>230</v>
      </c>
      <c r="C52" s="182" t="s">
        <v>2333</v>
      </c>
      <c r="D52" s="183" t="s">
        <v>2343</v>
      </c>
      <c r="E52" s="184" t="s">
        <v>2261</v>
      </c>
      <c r="F52" s="190"/>
      <c r="I52" s="201" t="s">
        <v>1264</v>
      </c>
      <c r="J52" s="205" t="s">
        <v>216</v>
      </c>
      <c r="K52" s="186"/>
      <c r="L52" s="186" t="s">
        <v>112</v>
      </c>
      <c r="M52" s="205" t="s">
        <v>217</v>
      </c>
      <c r="N52" s="192">
        <v>44135</v>
      </c>
      <c r="O52" s="192">
        <v>44135</v>
      </c>
      <c r="P52" s="189" t="s">
        <v>46</v>
      </c>
      <c r="Q52" s="219">
        <v>1</v>
      </c>
      <c r="R52" s="205" t="s">
        <v>212</v>
      </c>
      <c r="S52" s="106" t="s">
        <v>90</v>
      </c>
    </row>
    <row r="53" spans="1:19" ht="15.75">
      <c r="A53" s="178" t="s">
        <v>2196</v>
      </c>
      <c r="B53" s="237" t="s">
        <v>230</v>
      </c>
      <c r="C53" s="182" t="s">
        <v>2333</v>
      </c>
      <c r="D53" s="183" t="s">
        <v>2344</v>
      </c>
      <c r="E53" s="184" t="s">
        <v>2261</v>
      </c>
      <c r="I53" s="201" t="s">
        <v>1265</v>
      </c>
      <c r="J53" s="205" t="s">
        <v>216</v>
      </c>
      <c r="K53" s="186"/>
      <c r="L53" s="186" t="s">
        <v>112</v>
      </c>
      <c r="M53" s="205" t="s">
        <v>217</v>
      </c>
      <c r="N53" s="192">
        <v>44135</v>
      </c>
      <c r="O53" s="192">
        <v>44135</v>
      </c>
      <c r="P53" s="189" t="s">
        <v>46</v>
      </c>
      <c r="Q53" s="219">
        <v>1</v>
      </c>
      <c r="R53" s="205" t="s">
        <v>212</v>
      </c>
      <c r="S53" s="106" t="s">
        <v>90</v>
      </c>
    </row>
    <row r="54" spans="1:19" ht="15.75">
      <c r="A54" s="178" t="s">
        <v>2197</v>
      </c>
      <c r="B54" s="237" t="s">
        <v>230</v>
      </c>
      <c r="C54" s="182" t="s">
        <v>2333</v>
      </c>
      <c r="D54" s="183" t="s">
        <v>2345</v>
      </c>
      <c r="E54" s="184" t="s">
        <v>2261</v>
      </c>
      <c r="I54" s="201" t="s">
        <v>1266</v>
      </c>
      <c r="J54" s="205" t="s">
        <v>216</v>
      </c>
      <c r="K54" s="186"/>
      <c r="L54" s="186" t="s">
        <v>112</v>
      </c>
      <c r="M54" s="205" t="s">
        <v>217</v>
      </c>
      <c r="N54" s="192">
        <v>44135</v>
      </c>
      <c r="O54" s="192">
        <v>44135</v>
      </c>
      <c r="P54" s="189" t="s">
        <v>46</v>
      </c>
      <c r="Q54" s="219">
        <v>1</v>
      </c>
      <c r="R54" s="205" t="s">
        <v>212</v>
      </c>
      <c r="S54" s="106" t="s">
        <v>90</v>
      </c>
    </row>
    <row r="55" spans="1:19" ht="15.75">
      <c r="A55" s="178" t="s">
        <v>2198</v>
      </c>
      <c r="B55" s="237" t="s">
        <v>230</v>
      </c>
      <c r="C55" s="182" t="s">
        <v>2333</v>
      </c>
      <c r="D55" s="183" t="s">
        <v>2346</v>
      </c>
      <c r="E55" s="184" t="s">
        <v>2261</v>
      </c>
      <c r="I55" s="201" t="s">
        <v>1267</v>
      </c>
      <c r="J55" s="205" t="s">
        <v>216</v>
      </c>
      <c r="K55" s="186"/>
      <c r="L55" s="186" t="s">
        <v>112</v>
      </c>
      <c r="M55" s="205" t="s">
        <v>217</v>
      </c>
      <c r="N55" s="192">
        <v>44135</v>
      </c>
      <c r="O55" s="192">
        <v>44135</v>
      </c>
      <c r="P55" s="189" t="s">
        <v>46</v>
      </c>
      <c r="Q55" s="219">
        <v>1</v>
      </c>
      <c r="R55" s="205" t="s">
        <v>212</v>
      </c>
      <c r="S55" s="106" t="s">
        <v>90</v>
      </c>
    </row>
    <row r="56" spans="1:19" ht="15.75">
      <c r="A56" s="178" t="s">
        <v>2199</v>
      </c>
      <c r="B56" s="237" t="s">
        <v>230</v>
      </c>
      <c r="C56" s="182" t="s">
        <v>2333</v>
      </c>
      <c r="D56" s="183" t="s">
        <v>2347</v>
      </c>
      <c r="E56" s="184" t="s">
        <v>2261</v>
      </c>
      <c r="I56" s="201" t="s">
        <v>1268</v>
      </c>
      <c r="J56" s="205" t="s">
        <v>216</v>
      </c>
      <c r="K56" s="186"/>
      <c r="L56" s="186" t="s">
        <v>112</v>
      </c>
      <c r="M56" s="205" t="s">
        <v>217</v>
      </c>
      <c r="N56" s="192">
        <v>44135</v>
      </c>
      <c r="O56" s="192">
        <v>44135</v>
      </c>
      <c r="P56" s="189" t="s">
        <v>46</v>
      </c>
      <c r="Q56" s="219">
        <v>1</v>
      </c>
      <c r="R56" s="205" t="s">
        <v>212</v>
      </c>
      <c r="S56" s="106" t="s">
        <v>90</v>
      </c>
    </row>
    <row r="57" spans="1:19" ht="15.75">
      <c r="A57" s="178" t="s">
        <v>2200</v>
      </c>
      <c r="B57" s="237" t="s">
        <v>230</v>
      </c>
      <c r="C57" s="182" t="s">
        <v>2333</v>
      </c>
      <c r="D57" s="183" t="s">
        <v>2348</v>
      </c>
      <c r="E57" s="184" t="s">
        <v>2261</v>
      </c>
      <c r="I57" s="201" t="s">
        <v>1269</v>
      </c>
      <c r="J57" s="205" t="s">
        <v>216</v>
      </c>
      <c r="K57" s="186"/>
      <c r="L57" s="186" t="s">
        <v>112</v>
      </c>
      <c r="M57" s="205" t="s">
        <v>217</v>
      </c>
      <c r="N57" s="192">
        <v>44135</v>
      </c>
      <c r="O57" s="192">
        <v>44135</v>
      </c>
      <c r="P57" s="189" t="s">
        <v>46</v>
      </c>
      <c r="Q57" s="219">
        <v>1</v>
      </c>
      <c r="R57" s="205" t="s">
        <v>212</v>
      </c>
      <c r="S57" s="106" t="s">
        <v>90</v>
      </c>
    </row>
    <row r="58" spans="1:19" ht="15.75">
      <c r="A58" s="178" t="s">
        <v>2201</v>
      </c>
      <c r="B58" s="237" t="s">
        <v>230</v>
      </c>
      <c r="C58" s="182" t="s">
        <v>2333</v>
      </c>
      <c r="D58" s="183" t="s">
        <v>2349</v>
      </c>
      <c r="E58" s="184" t="s">
        <v>2261</v>
      </c>
      <c r="I58" s="201" t="s">
        <v>1270</v>
      </c>
      <c r="J58" s="205" t="s">
        <v>216</v>
      </c>
      <c r="K58" s="186"/>
      <c r="L58" s="186" t="s">
        <v>112</v>
      </c>
      <c r="M58" s="205" t="s">
        <v>217</v>
      </c>
      <c r="N58" s="192">
        <v>44135</v>
      </c>
      <c r="O58" s="192">
        <v>44135</v>
      </c>
      <c r="P58" s="189" t="s">
        <v>46</v>
      </c>
      <c r="Q58" s="219">
        <v>1</v>
      </c>
      <c r="R58" s="205" t="s">
        <v>212</v>
      </c>
      <c r="S58" s="106" t="s">
        <v>90</v>
      </c>
    </row>
    <row r="59" spans="1:19" ht="15.75">
      <c r="A59" s="178" t="s">
        <v>2202</v>
      </c>
      <c r="B59" s="237" t="s">
        <v>230</v>
      </c>
      <c r="C59" s="182" t="s">
        <v>2333</v>
      </c>
      <c r="D59" s="183" t="s">
        <v>2350</v>
      </c>
      <c r="E59" s="184" t="s">
        <v>2261</v>
      </c>
      <c r="I59" s="201" t="s">
        <v>1271</v>
      </c>
      <c r="J59" s="205" t="s">
        <v>216</v>
      </c>
      <c r="K59" s="186"/>
      <c r="L59" s="186" t="s">
        <v>112</v>
      </c>
      <c r="M59" s="205" t="s">
        <v>217</v>
      </c>
      <c r="N59" s="192">
        <v>44135</v>
      </c>
      <c r="O59" s="192">
        <v>44135</v>
      </c>
      <c r="P59" s="189" t="s">
        <v>46</v>
      </c>
      <c r="Q59" s="219">
        <v>1</v>
      </c>
      <c r="R59" s="205" t="s">
        <v>212</v>
      </c>
      <c r="S59" s="106" t="s">
        <v>90</v>
      </c>
    </row>
    <row r="60" spans="1:19" ht="15.75">
      <c r="A60" s="178" t="s">
        <v>2203</v>
      </c>
      <c r="B60" s="237" t="s">
        <v>230</v>
      </c>
      <c r="C60" s="182" t="s">
        <v>2333</v>
      </c>
      <c r="D60" s="183" t="s">
        <v>2351</v>
      </c>
      <c r="E60" s="184" t="s">
        <v>2261</v>
      </c>
      <c r="I60" s="201" t="s">
        <v>1272</v>
      </c>
      <c r="J60" s="205" t="s">
        <v>216</v>
      </c>
      <c r="K60" s="186"/>
      <c r="L60" s="186" t="s">
        <v>112</v>
      </c>
      <c r="M60" s="205" t="s">
        <v>217</v>
      </c>
      <c r="N60" s="192">
        <v>44135</v>
      </c>
      <c r="O60" s="192">
        <v>44135</v>
      </c>
      <c r="P60" s="189" t="s">
        <v>46</v>
      </c>
      <c r="Q60" s="219">
        <v>1</v>
      </c>
      <c r="R60" s="205" t="s">
        <v>212</v>
      </c>
      <c r="S60" s="106" t="s">
        <v>90</v>
      </c>
    </row>
    <row r="61" spans="1:19" ht="30">
      <c r="A61" s="178" t="s">
        <v>2204</v>
      </c>
      <c r="B61" s="237" t="s">
        <v>230</v>
      </c>
      <c r="C61" s="182" t="s">
        <v>2333</v>
      </c>
      <c r="D61" s="183" t="s">
        <v>2352</v>
      </c>
      <c r="E61" s="184" t="s">
        <v>2261</v>
      </c>
      <c r="I61" s="201" t="s">
        <v>1273</v>
      </c>
      <c r="J61" s="205" t="s">
        <v>216</v>
      </c>
      <c r="K61" s="186"/>
      <c r="L61" s="186" t="s">
        <v>112</v>
      </c>
      <c r="M61" s="205" t="s">
        <v>217</v>
      </c>
      <c r="N61" s="192">
        <v>44135</v>
      </c>
      <c r="O61" s="192">
        <v>44135</v>
      </c>
      <c r="P61" s="189" t="s">
        <v>46</v>
      </c>
      <c r="Q61" s="219">
        <v>1</v>
      </c>
      <c r="R61" s="205" t="s">
        <v>212</v>
      </c>
      <c r="S61" s="106" t="s">
        <v>90</v>
      </c>
    </row>
    <row r="62" spans="1:19" ht="15.75">
      <c r="A62" s="178" t="s">
        <v>2205</v>
      </c>
      <c r="B62" s="237" t="s">
        <v>230</v>
      </c>
      <c r="C62" s="182" t="s">
        <v>2333</v>
      </c>
      <c r="D62" s="183" t="s">
        <v>2353</v>
      </c>
      <c r="E62" s="184" t="s">
        <v>2261</v>
      </c>
      <c r="I62" s="201" t="s">
        <v>1274</v>
      </c>
      <c r="J62" s="205" t="s">
        <v>216</v>
      </c>
      <c r="K62" s="186"/>
      <c r="L62" s="186" t="s">
        <v>112</v>
      </c>
      <c r="M62" s="205" t="s">
        <v>217</v>
      </c>
      <c r="N62" s="192">
        <v>44135</v>
      </c>
      <c r="O62" s="192">
        <v>44135</v>
      </c>
      <c r="P62" s="189" t="s">
        <v>46</v>
      </c>
      <c r="Q62" s="219">
        <v>1</v>
      </c>
      <c r="R62" s="205" t="s">
        <v>212</v>
      </c>
      <c r="S62" s="106" t="s">
        <v>90</v>
      </c>
    </row>
    <row r="63" spans="1:19" ht="15.75">
      <c r="A63" s="178" t="s">
        <v>2206</v>
      </c>
      <c r="B63" s="237" t="s">
        <v>230</v>
      </c>
      <c r="C63" s="182" t="s">
        <v>2333</v>
      </c>
      <c r="D63" s="183" t="s">
        <v>2354</v>
      </c>
      <c r="E63" s="184" t="s">
        <v>2261</v>
      </c>
      <c r="I63" s="201" t="s">
        <v>1275</v>
      </c>
      <c r="J63" s="205" t="s">
        <v>216</v>
      </c>
      <c r="K63" s="186"/>
      <c r="L63" s="186" t="s">
        <v>112</v>
      </c>
      <c r="M63" s="205" t="s">
        <v>217</v>
      </c>
      <c r="N63" s="192">
        <v>44135</v>
      </c>
      <c r="O63" s="192">
        <v>44135</v>
      </c>
      <c r="P63" s="189" t="s">
        <v>46</v>
      </c>
      <c r="Q63" s="219">
        <v>1</v>
      </c>
      <c r="R63" s="205" t="s">
        <v>212</v>
      </c>
      <c r="S63" s="106" t="s">
        <v>90</v>
      </c>
    </row>
    <row r="64" spans="1:19" ht="15.75">
      <c r="A64" s="178" t="s">
        <v>2208</v>
      </c>
      <c r="B64" s="237" t="s">
        <v>230</v>
      </c>
      <c r="C64" s="182" t="s">
        <v>2362</v>
      </c>
      <c r="D64" s="183" t="s">
        <v>2279</v>
      </c>
      <c r="E64" s="184" t="s">
        <v>2262</v>
      </c>
      <c r="I64" s="201" t="s">
        <v>2355</v>
      </c>
      <c r="J64" s="205" t="s">
        <v>216</v>
      </c>
      <c r="K64" s="186"/>
      <c r="L64" s="186" t="s">
        <v>112</v>
      </c>
      <c r="M64" s="205" t="s">
        <v>217</v>
      </c>
      <c r="N64" s="192">
        <v>44135</v>
      </c>
      <c r="O64" s="192">
        <v>44135</v>
      </c>
      <c r="P64" s="189" t="s">
        <v>46</v>
      </c>
      <c r="Q64" s="219">
        <v>1</v>
      </c>
      <c r="R64" s="205" t="s">
        <v>212</v>
      </c>
      <c r="S64" s="106" t="s">
        <v>90</v>
      </c>
    </row>
    <row r="65" spans="1:19" ht="75">
      <c r="A65" s="203" t="s">
        <v>1359</v>
      </c>
      <c r="B65" s="237" t="s">
        <v>230</v>
      </c>
      <c r="C65" s="182" t="s">
        <v>2362</v>
      </c>
      <c r="D65" s="183" t="s">
        <v>2381</v>
      </c>
      <c r="E65" s="184" t="s">
        <v>2262</v>
      </c>
      <c r="I65" s="201" t="s">
        <v>437</v>
      </c>
      <c r="J65" s="205" t="s">
        <v>216</v>
      </c>
      <c r="K65" s="186"/>
      <c r="L65" s="186" t="s">
        <v>112</v>
      </c>
      <c r="M65" s="205" t="s">
        <v>217</v>
      </c>
      <c r="N65" s="192">
        <v>44135</v>
      </c>
      <c r="O65" s="192">
        <v>44135</v>
      </c>
      <c r="P65" s="189" t="s">
        <v>46</v>
      </c>
      <c r="Q65" s="219">
        <v>2</v>
      </c>
      <c r="R65" s="205" t="s">
        <v>212</v>
      </c>
      <c r="S65" s="106" t="s">
        <v>90</v>
      </c>
    </row>
    <row r="66" spans="1:19" ht="75">
      <c r="A66" s="203" t="s">
        <v>1360</v>
      </c>
      <c r="B66" s="237" t="s">
        <v>230</v>
      </c>
      <c r="C66" s="182" t="s">
        <v>2362</v>
      </c>
      <c r="D66" s="183" t="s">
        <v>2382</v>
      </c>
      <c r="E66" s="184" t="s">
        <v>2262</v>
      </c>
      <c r="I66" s="201" t="s">
        <v>438</v>
      </c>
      <c r="J66" s="205" t="s">
        <v>216</v>
      </c>
      <c r="K66" s="186"/>
      <c r="L66" s="186" t="s">
        <v>112</v>
      </c>
      <c r="M66" s="205" t="s">
        <v>217</v>
      </c>
      <c r="N66" s="192">
        <v>44135</v>
      </c>
      <c r="O66" s="192">
        <v>44135</v>
      </c>
      <c r="P66" s="189" t="s">
        <v>46</v>
      </c>
      <c r="Q66" s="219">
        <v>3</v>
      </c>
      <c r="R66" s="205" t="s">
        <v>212</v>
      </c>
      <c r="S66" s="106" t="s">
        <v>90</v>
      </c>
    </row>
    <row r="67" spans="1:19" ht="30">
      <c r="A67" s="203" t="s">
        <v>1361</v>
      </c>
      <c r="B67" s="237" t="s">
        <v>230</v>
      </c>
      <c r="C67" s="182" t="s">
        <v>2362</v>
      </c>
      <c r="D67" s="183" t="s">
        <v>2383</v>
      </c>
      <c r="E67" s="184" t="s">
        <v>2262</v>
      </c>
      <c r="I67" s="201" t="s">
        <v>439</v>
      </c>
      <c r="J67" s="205" t="s">
        <v>216</v>
      </c>
      <c r="K67" s="186"/>
      <c r="L67" s="186" t="s">
        <v>112</v>
      </c>
      <c r="M67" s="205" t="s">
        <v>217</v>
      </c>
      <c r="N67" s="192">
        <v>44135</v>
      </c>
      <c r="O67" s="192">
        <v>44135</v>
      </c>
      <c r="P67" s="189" t="s">
        <v>46</v>
      </c>
      <c r="Q67" s="219">
        <v>4</v>
      </c>
      <c r="R67" s="205" t="s">
        <v>212</v>
      </c>
      <c r="S67" s="106" t="s">
        <v>90</v>
      </c>
    </row>
    <row r="68" spans="1:19" ht="45">
      <c r="A68" s="203" t="s">
        <v>1362</v>
      </c>
      <c r="B68" s="237" t="s">
        <v>230</v>
      </c>
      <c r="C68" s="182" t="s">
        <v>2362</v>
      </c>
      <c r="D68" s="183" t="s">
        <v>2384</v>
      </c>
      <c r="E68" s="184" t="s">
        <v>2262</v>
      </c>
      <c r="I68" s="201" t="s">
        <v>440</v>
      </c>
      <c r="J68" s="205" t="s">
        <v>216</v>
      </c>
      <c r="K68" s="186"/>
      <c r="L68" s="186" t="s">
        <v>112</v>
      </c>
      <c r="M68" s="205" t="s">
        <v>217</v>
      </c>
      <c r="N68" s="192">
        <v>44135</v>
      </c>
      <c r="O68" s="192">
        <v>44135</v>
      </c>
      <c r="P68" s="189" t="s">
        <v>46</v>
      </c>
      <c r="Q68" s="219">
        <v>5</v>
      </c>
      <c r="R68" s="205" t="s">
        <v>212</v>
      </c>
      <c r="S68" s="106" t="s">
        <v>90</v>
      </c>
    </row>
    <row r="69" spans="1:19" ht="45">
      <c r="A69" s="203" t="s">
        <v>1363</v>
      </c>
      <c r="B69" s="237" t="s">
        <v>230</v>
      </c>
      <c r="C69" s="182" t="s">
        <v>2362</v>
      </c>
      <c r="D69" s="183" t="s">
        <v>2385</v>
      </c>
      <c r="E69" s="184" t="s">
        <v>2262</v>
      </c>
      <c r="I69" s="201" t="s">
        <v>441</v>
      </c>
      <c r="J69" s="205" t="s">
        <v>216</v>
      </c>
      <c r="K69" s="186"/>
      <c r="L69" s="186" t="s">
        <v>112</v>
      </c>
      <c r="M69" s="205" t="s">
        <v>217</v>
      </c>
      <c r="N69" s="192">
        <v>44135</v>
      </c>
      <c r="O69" s="192">
        <v>44135</v>
      </c>
      <c r="P69" s="189" t="s">
        <v>46</v>
      </c>
      <c r="Q69" s="219">
        <v>6</v>
      </c>
      <c r="R69" s="205" t="s">
        <v>212</v>
      </c>
      <c r="S69" s="106" t="s">
        <v>90</v>
      </c>
    </row>
    <row r="70" spans="1:19" ht="45">
      <c r="A70" s="203" t="s">
        <v>1364</v>
      </c>
      <c r="B70" s="237" t="s">
        <v>230</v>
      </c>
      <c r="C70" s="182" t="s">
        <v>2362</v>
      </c>
      <c r="D70" s="183" t="s">
        <v>2386</v>
      </c>
      <c r="E70" s="184" t="s">
        <v>2262</v>
      </c>
      <c r="I70" s="201" t="s">
        <v>442</v>
      </c>
      <c r="J70" s="205" t="s">
        <v>216</v>
      </c>
      <c r="K70" s="186"/>
      <c r="L70" s="186" t="s">
        <v>112</v>
      </c>
      <c r="M70" s="205" t="s">
        <v>217</v>
      </c>
      <c r="N70" s="192">
        <v>44135</v>
      </c>
      <c r="O70" s="192">
        <v>44135</v>
      </c>
      <c r="P70" s="189" t="s">
        <v>46</v>
      </c>
      <c r="Q70" s="219">
        <v>7</v>
      </c>
      <c r="R70" s="205" t="s">
        <v>212</v>
      </c>
      <c r="S70" s="106" t="s">
        <v>90</v>
      </c>
    </row>
    <row r="71" spans="1:19" ht="45">
      <c r="A71" s="203" t="s">
        <v>1365</v>
      </c>
      <c r="B71" s="237" t="s">
        <v>230</v>
      </c>
      <c r="C71" s="182" t="s">
        <v>2362</v>
      </c>
      <c r="D71" s="183" t="s">
        <v>2387</v>
      </c>
      <c r="E71" s="184" t="s">
        <v>2262</v>
      </c>
      <c r="I71" s="201" t="s">
        <v>443</v>
      </c>
      <c r="J71" s="205" t="s">
        <v>216</v>
      </c>
      <c r="K71" s="186"/>
      <c r="L71" s="186" t="s">
        <v>112</v>
      </c>
      <c r="M71" s="205" t="s">
        <v>217</v>
      </c>
      <c r="N71" s="192">
        <v>44135</v>
      </c>
      <c r="O71" s="192">
        <v>44135</v>
      </c>
      <c r="P71" s="189" t="s">
        <v>46</v>
      </c>
      <c r="Q71" s="219">
        <v>8</v>
      </c>
      <c r="R71" s="205" t="s">
        <v>212</v>
      </c>
      <c r="S71" s="106" t="s">
        <v>90</v>
      </c>
    </row>
    <row r="72" spans="1:19" ht="60">
      <c r="A72" s="203" t="s">
        <v>1366</v>
      </c>
      <c r="B72" s="237" t="s">
        <v>230</v>
      </c>
      <c r="C72" s="182" t="s">
        <v>2362</v>
      </c>
      <c r="D72" s="183" t="s">
        <v>2388</v>
      </c>
      <c r="E72" s="184" t="s">
        <v>2262</v>
      </c>
      <c r="I72" s="201" t="s">
        <v>444</v>
      </c>
      <c r="J72" s="205" t="s">
        <v>216</v>
      </c>
      <c r="K72" s="186"/>
      <c r="L72" s="186" t="s">
        <v>112</v>
      </c>
      <c r="M72" s="205" t="s">
        <v>217</v>
      </c>
      <c r="N72" s="192">
        <v>44135</v>
      </c>
      <c r="O72" s="192">
        <v>44135</v>
      </c>
      <c r="P72" s="189" t="s">
        <v>46</v>
      </c>
      <c r="Q72" s="219">
        <v>9</v>
      </c>
      <c r="R72" s="205" t="s">
        <v>212</v>
      </c>
      <c r="S72" s="106" t="s">
        <v>90</v>
      </c>
    </row>
    <row r="73" spans="1:19" ht="30">
      <c r="A73" s="203" t="s">
        <v>1367</v>
      </c>
      <c r="B73" s="237" t="s">
        <v>230</v>
      </c>
      <c r="C73" s="182" t="s">
        <v>2362</v>
      </c>
      <c r="D73" s="183" t="s">
        <v>2389</v>
      </c>
      <c r="E73" s="184" t="s">
        <v>2262</v>
      </c>
      <c r="I73" s="201" t="s">
        <v>445</v>
      </c>
      <c r="J73" s="205" t="s">
        <v>216</v>
      </c>
      <c r="K73" s="186"/>
      <c r="L73" s="186" t="s">
        <v>112</v>
      </c>
      <c r="M73" s="205" t="s">
        <v>217</v>
      </c>
      <c r="N73" s="192">
        <v>44135</v>
      </c>
      <c r="O73" s="192">
        <v>44135</v>
      </c>
      <c r="P73" s="189" t="s">
        <v>46</v>
      </c>
      <c r="Q73" s="219">
        <v>10</v>
      </c>
      <c r="R73" s="205" t="s">
        <v>212</v>
      </c>
      <c r="S73" s="106" t="s">
        <v>90</v>
      </c>
    </row>
    <row r="74" spans="1:19" ht="60">
      <c r="A74" s="203" t="s">
        <v>1368</v>
      </c>
      <c r="B74" s="237" t="s">
        <v>230</v>
      </c>
      <c r="C74" s="182" t="s">
        <v>2362</v>
      </c>
      <c r="D74" s="183" t="s">
        <v>2390</v>
      </c>
      <c r="E74" s="184" t="s">
        <v>2262</v>
      </c>
      <c r="I74" s="201" t="s">
        <v>446</v>
      </c>
      <c r="J74" s="205" t="s">
        <v>216</v>
      </c>
      <c r="K74" s="186"/>
      <c r="L74" s="186" t="s">
        <v>112</v>
      </c>
      <c r="M74" s="205" t="s">
        <v>217</v>
      </c>
      <c r="N74" s="192">
        <v>44135</v>
      </c>
      <c r="O74" s="192">
        <v>44135</v>
      </c>
      <c r="P74" s="189" t="s">
        <v>46</v>
      </c>
      <c r="Q74" s="219">
        <v>11</v>
      </c>
      <c r="R74" s="205" t="s">
        <v>212</v>
      </c>
      <c r="S74" s="106" t="s">
        <v>90</v>
      </c>
    </row>
    <row r="75" spans="1:19" ht="30">
      <c r="A75" s="203" t="s">
        <v>1369</v>
      </c>
      <c r="B75" s="237" t="s">
        <v>230</v>
      </c>
      <c r="C75" s="182" t="s">
        <v>2362</v>
      </c>
      <c r="D75" s="183" t="s">
        <v>2391</v>
      </c>
      <c r="E75" s="184" t="s">
        <v>2262</v>
      </c>
      <c r="I75" s="201" t="s">
        <v>447</v>
      </c>
      <c r="J75" s="205" t="s">
        <v>216</v>
      </c>
      <c r="K75" s="186"/>
      <c r="L75" s="186" t="s">
        <v>112</v>
      </c>
      <c r="M75" s="205" t="s">
        <v>217</v>
      </c>
      <c r="N75" s="192">
        <v>44135</v>
      </c>
      <c r="O75" s="192">
        <v>44135</v>
      </c>
      <c r="P75" s="189" t="s">
        <v>46</v>
      </c>
      <c r="Q75" s="219">
        <v>12</v>
      </c>
      <c r="R75" s="205" t="s">
        <v>212</v>
      </c>
      <c r="S75" s="106" t="s">
        <v>90</v>
      </c>
    </row>
    <row r="76" spans="1:19" ht="45">
      <c r="A76" s="203" t="s">
        <v>1370</v>
      </c>
      <c r="B76" s="237" t="s">
        <v>230</v>
      </c>
      <c r="C76" s="182" t="s">
        <v>2362</v>
      </c>
      <c r="D76" s="183" t="s">
        <v>2392</v>
      </c>
      <c r="E76" s="184" t="s">
        <v>2262</v>
      </c>
      <c r="I76" s="201" t="s">
        <v>448</v>
      </c>
      <c r="J76" s="205" t="s">
        <v>216</v>
      </c>
      <c r="K76" s="186"/>
      <c r="L76" s="186" t="s">
        <v>112</v>
      </c>
      <c r="M76" s="205" t="s">
        <v>217</v>
      </c>
      <c r="N76" s="192">
        <v>44135</v>
      </c>
      <c r="O76" s="192">
        <v>44135</v>
      </c>
      <c r="P76" s="189" t="s">
        <v>46</v>
      </c>
      <c r="Q76" s="219">
        <v>13</v>
      </c>
      <c r="R76" s="205" t="s">
        <v>212</v>
      </c>
      <c r="S76" s="106" t="s">
        <v>90</v>
      </c>
    </row>
    <row r="77" spans="1:19" ht="15.75">
      <c r="A77" s="203" t="s">
        <v>1371</v>
      </c>
      <c r="B77" s="237" t="s">
        <v>230</v>
      </c>
      <c r="C77" s="182" t="s">
        <v>2362</v>
      </c>
      <c r="D77" s="183" t="s">
        <v>2393</v>
      </c>
      <c r="E77" s="184" t="s">
        <v>2262</v>
      </c>
      <c r="I77" s="201" t="s">
        <v>449</v>
      </c>
      <c r="J77" s="205" t="s">
        <v>216</v>
      </c>
      <c r="K77" s="186"/>
      <c r="L77" s="186" t="s">
        <v>112</v>
      </c>
      <c r="M77" s="205" t="s">
        <v>217</v>
      </c>
      <c r="N77" s="192">
        <v>44135</v>
      </c>
      <c r="O77" s="192">
        <v>44135</v>
      </c>
      <c r="P77" s="189" t="s">
        <v>46</v>
      </c>
      <c r="Q77" s="219">
        <v>14</v>
      </c>
      <c r="R77" s="205" t="s">
        <v>212</v>
      </c>
      <c r="S77" s="106" t="s">
        <v>90</v>
      </c>
    </row>
    <row r="78" spans="1:19" ht="90">
      <c r="A78" s="203" t="s">
        <v>1372</v>
      </c>
      <c r="B78" s="237" t="s">
        <v>230</v>
      </c>
      <c r="C78" s="182" t="s">
        <v>2362</v>
      </c>
      <c r="D78" s="183" t="s">
        <v>2394</v>
      </c>
      <c r="E78" s="184" t="s">
        <v>2262</v>
      </c>
      <c r="I78" s="201" t="s">
        <v>450</v>
      </c>
      <c r="J78" s="205" t="s">
        <v>216</v>
      </c>
      <c r="K78" s="186"/>
      <c r="L78" s="186" t="s">
        <v>112</v>
      </c>
      <c r="M78" s="205" t="s">
        <v>217</v>
      </c>
      <c r="N78" s="192">
        <v>44135</v>
      </c>
      <c r="O78" s="192">
        <v>44135</v>
      </c>
      <c r="P78" s="189" t="s">
        <v>46</v>
      </c>
      <c r="Q78" s="219">
        <v>15</v>
      </c>
      <c r="R78" s="205" t="s">
        <v>212</v>
      </c>
      <c r="S78" s="106" t="s">
        <v>90</v>
      </c>
    </row>
  </sheetData>
  <autoFilter ref="A1:S64"/>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500-000000000000}">
  <sheetPr codeName="Sheet6"/>
  <dimension ref="A1:S96"/>
  <sheetViews>
    <sheetView rightToLeft="1" zoomScale="85" zoomScaleNormal="85" workbookViewId="0" topLeftCell="A1">
      <selection pane="topLeft" activeCell="N8" sqref="N8"/>
    </sheetView>
  </sheetViews>
  <sheetFormatPr defaultColWidth="17.5742857142857" defaultRowHeight="15"/>
  <cols>
    <col min="1" max="1" width="9" style="2" bestFit="1" customWidth="1"/>
    <col min="2" max="2" width="20.8571428571429" style="5" bestFit="1" customWidth="1"/>
    <col min="3" max="3" width="2.57142857142857" customWidth="1"/>
    <col min="5" max="5" width="27.5714285714286" bestFit="1" customWidth="1"/>
    <col min="6" max="6" width="2.71428571428571" customWidth="1"/>
    <col min="7" max="7" width="12.4285714285714" customWidth="1"/>
    <col min="8" max="8" width="29.2857142857143" style="212" customWidth="1"/>
    <col min="9" max="9" width="2" customWidth="1"/>
    <col min="10" max="10" width="21.7142857142857" bestFit="1" customWidth="1"/>
    <col min="11" max="11" width="27.5714285714286" bestFit="1" customWidth="1"/>
    <col min="12" max="12" width="2.57142857142857" customWidth="1"/>
    <col min="13" max="13" width="9" style="51" bestFit="1" customWidth="1"/>
    <col min="14" max="14" width="64.7142857142857" style="26" bestFit="1" customWidth="1"/>
    <col min="15" max="15" width="17.5714285714286" style="26"/>
    <col min="16" max="16" width="2.85714285714286" customWidth="1"/>
    <col min="17" max="17" width="22.2857142857143" bestFit="1" customWidth="1"/>
    <col min="18" max="18" width="28.8571428571429" bestFit="1" customWidth="1"/>
    <col min="19" max="19" width="20.8571428571429" bestFit="1" customWidth="1"/>
  </cols>
  <sheetData>
    <row r="1" spans="1:19" ht="15.75" thickBot="1">
      <c r="A1" s="7" t="s">
        <v>6</v>
      </c>
      <c r="B1" s="7" t="s">
        <v>40</v>
      </c>
      <c r="D1" s="47" t="s">
        <v>184</v>
      </c>
      <c r="E1" s="6" t="s">
        <v>0</v>
      </c>
      <c r="G1" s="209" t="s">
        <v>2364</v>
      </c>
      <c r="H1" s="211" t="s">
        <v>2365</v>
      </c>
      <c r="J1" s="49" t="s">
        <v>191</v>
      </c>
      <c r="K1" s="49" t="s">
        <v>192</v>
      </c>
      <c r="M1" s="209" t="s">
        <v>2366</v>
      </c>
      <c r="N1" s="211" t="s">
        <v>2367</v>
      </c>
      <c r="O1" s="210"/>
      <c r="Q1" s="26" t="s">
        <v>49</v>
      </c>
      <c r="R1" s="26" t="s">
        <v>285</v>
      </c>
      <c r="S1" s="26" t="s">
        <v>286</v>
      </c>
    </row>
    <row r="2" spans="1:19" ht="15.75">
      <c r="A2" s="9" t="s">
        <v>11</v>
      </c>
      <c r="B2" s="10" t="s">
        <v>107</v>
      </c>
      <c r="D2" s="8" t="s">
        <v>48</v>
      </c>
      <c r="E2" s="27" t="s">
        <v>134</v>
      </c>
      <c r="G2" s="26" t="s">
        <v>1311</v>
      </c>
      <c r="H2" t="str">
        <f>INDEX(m4net!B:B,MATCH(G2,m4net!A:A,0))</f>
        <v>כללי</v>
      </c>
      <c r="J2" s="27" t="s">
        <v>48</v>
      </c>
      <c r="K2" s="27" t="s">
        <v>134</v>
      </c>
      <c r="M2" t="s">
        <v>1311</v>
      </c>
      <c r="N2" t="str">
        <f>INDEX(m4net!B:B,MATCH(M2,m4net!A:A,0))</f>
        <v>כללי</v>
      </c>
      <c r="O2"/>
      <c r="Q2" s="4" t="s">
        <v>325</v>
      </c>
      <c r="R2" s="69" t="s">
        <v>321</v>
      </c>
      <c r="S2" s="4" t="s">
        <v>290</v>
      </c>
    </row>
    <row r="3" spans="1:19" ht="15.75">
      <c r="A3" s="9" t="s">
        <v>12</v>
      </c>
      <c r="B3" s="10" t="s">
        <v>284</v>
      </c>
      <c r="D3" s="8" t="s">
        <v>54</v>
      </c>
      <c r="E3" s="28" t="s">
        <v>1</v>
      </c>
      <c r="G3" s="26" t="s">
        <v>1435</v>
      </c>
      <c r="H3" t="str">
        <f>INDEX(m4net!B:B,MATCH(G3,m4net!A:A,0))</f>
        <v>אספקה נכנסת</v>
      </c>
      <c r="J3" s="28" t="s">
        <v>21</v>
      </c>
      <c r="K3" s="28" t="s">
        <v>1</v>
      </c>
      <c r="M3" t="s">
        <v>1312</v>
      </c>
      <c r="N3" t="str">
        <f>INDEX(m4net!B:B,MATCH(M3,m4net!A:A,0))</f>
        <v>ייעוד</v>
      </c>
      <c r="O3"/>
      <c r="Q3" s="4" t="s">
        <v>323</v>
      </c>
      <c r="R3" s="69" t="s">
        <v>322</v>
      </c>
      <c r="S3" s="4" t="s">
        <v>292</v>
      </c>
    </row>
    <row r="4" spans="1:19" ht="15.75">
      <c r="A4" s="9" t="s">
        <v>13</v>
      </c>
      <c r="B4" s="10" t="s">
        <v>19</v>
      </c>
      <c r="D4" s="8" t="s">
        <v>55</v>
      </c>
      <c r="E4" s="28" t="s">
        <v>3</v>
      </c>
      <c r="G4" s="26" t="s">
        <v>1555</v>
      </c>
      <c r="H4" t="str">
        <f>INDEX(m4net!B:B,MATCH(G4,m4net!A:A,0))</f>
        <v>אחסון</v>
      </c>
      <c r="J4" s="28" t="s">
        <v>186</v>
      </c>
      <c r="K4" s="28" t="s">
        <v>3</v>
      </c>
      <c r="M4" t="s">
        <v>1325</v>
      </c>
      <c r="N4" t="str">
        <f>INDEX(m4net!B:B,MATCH(M4,m4net!A:A,0))</f>
        <v>דרישות כלליות</v>
      </c>
      <c r="O4"/>
      <c r="Q4" s="70" t="s">
        <v>347</v>
      </c>
      <c r="R4" s="69" t="s">
        <v>324</v>
      </c>
      <c r="S4" s="4" t="s">
        <v>291</v>
      </c>
    </row>
    <row r="5" spans="1:19" ht="15.75">
      <c r="A5" s="9" t="s">
        <v>14</v>
      </c>
      <c r="B5" s="10" t="s">
        <v>20</v>
      </c>
      <c r="D5" s="8" t="s">
        <v>45</v>
      </c>
      <c r="E5" s="28" t="s">
        <v>244</v>
      </c>
      <c r="G5" s="26" t="s">
        <v>1642</v>
      </c>
      <c r="H5" t="str">
        <f>INDEX(m4net!B:B,MATCH(G5,m4net!A:A,0))</f>
        <v>ניהול מלאי</v>
      </c>
      <c r="J5" s="28" t="s">
        <v>187</v>
      </c>
      <c r="K5" s="28" t="s">
        <v>8</v>
      </c>
      <c r="M5" t="s">
        <v>1331</v>
      </c>
      <c r="N5" t="str">
        <f>INDEX(m4net!B:B,MATCH(M5,m4net!A:A,0))</f>
        <v>מערכות המידע הייעודיות</v>
      </c>
      <c r="O5"/>
      <c r="Q5" s="70" t="s">
        <v>256</v>
      </c>
      <c r="R5" s="69" t="s">
        <v>324</v>
      </c>
      <c r="S5" s="4" t="s">
        <v>292</v>
      </c>
    </row>
    <row r="6" spans="1:19" ht="15.75">
      <c r="A6" s="52" t="s">
        <v>90</v>
      </c>
      <c r="B6" s="10" t="s">
        <v>230</v>
      </c>
      <c r="D6" s="8" t="s">
        <v>47</v>
      </c>
      <c r="E6" s="28" t="s">
        <v>133</v>
      </c>
      <c r="G6" s="26" t="s">
        <v>1765</v>
      </c>
      <c r="H6" t="str">
        <f>INDEX(m4net!B:B,MATCH(G6,m4net!A:A,0))</f>
        <v xml:space="preserve">אספקה יוצאת </v>
      </c>
      <c r="J6" s="28" t="s">
        <v>188</v>
      </c>
      <c r="K6" s="28" t="s">
        <v>133</v>
      </c>
      <c r="M6" t="s">
        <v>1340</v>
      </c>
      <c r="N6" t="str">
        <f>INDEX(m4net!B:B,MATCH(M6,m4net!A:A,0))</f>
        <v>ממשקים</v>
      </c>
      <c r="O6"/>
      <c r="Q6" s="70" t="s">
        <v>330</v>
      </c>
      <c r="R6" s="69" t="s">
        <v>324</v>
      </c>
      <c r="S6" s="4" t="s">
        <v>292</v>
      </c>
    </row>
    <row r="7" spans="1:19" ht="15.75">
      <c r="A7" s="9" t="s">
        <v>15</v>
      </c>
      <c r="B7" s="10" t="s">
        <v>214</v>
      </c>
      <c r="E7" s="28" t="s">
        <v>131</v>
      </c>
      <c r="G7" s="26" t="s">
        <v>2061</v>
      </c>
      <c r="H7" t="str">
        <f>INDEX(m4net!B:B,MATCH(G7,m4net!A:A,0))</f>
        <v>ריענון</v>
      </c>
      <c r="J7" s="28" t="s">
        <v>189</v>
      </c>
      <c r="K7" s="28" t="s">
        <v>131</v>
      </c>
      <c r="M7" t="s">
        <v>1351</v>
      </c>
      <c r="N7" t="str">
        <f>INDEX(m4net!B:B,MATCH(M7,m4net!A:A,0))</f>
        <v>ניהול נתוני תשתית</v>
      </c>
      <c r="O7"/>
      <c r="Q7" s="70" t="s">
        <v>331</v>
      </c>
      <c r="R7" s="69" t="s">
        <v>324</v>
      </c>
      <c r="S7" s="4" t="s">
        <v>292</v>
      </c>
    </row>
    <row r="8" spans="1:19" ht="16.5" thickBot="1">
      <c r="A8" s="9" t="s">
        <v>16</v>
      </c>
      <c r="B8" s="10" t="s">
        <v>388</v>
      </c>
      <c r="E8" s="29" t="s">
        <v>132</v>
      </c>
      <c r="G8" s="26" t="s">
        <v>2127</v>
      </c>
      <c r="H8" t="str">
        <f>INDEX(m4net!B:B,MATCH(G8,m4net!A:A,0))</f>
        <v>ספירות מלאי</v>
      </c>
      <c r="J8" s="28" t="s">
        <v>190</v>
      </c>
      <c r="K8" s="28" t="s">
        <v>132</v>
      </c>
      <c r="M8" t="s">
        <v>1398</v>
      </c>
      <c r="N8" t="str">
        <f>INDEX(m4net!B:B,MATCH(M8,m4net!A:A,0))</f>
        <v>הרשאות</v>
      </c>
      <c r="O8"/>
      <c r="Q8" s="70" t="s">
        <v>332</v>
      </c>
      <c r="R8" s="69" t="s">
        <v>324</v>
      </c>
      <c r="S8" s="4" t="s">
        <v>292</v>
      </c>
    </row>
    <row r="9" spans="1:19" ht="15">
      <c r="A9" s="9" t="s">
        <v>17</v>
      </c>
      <c r="B9" s="10" t="s">
        <v>22</v>
      </c>
      <c r="G9" s="26" t="s">
        <v>2183</v>
      </c>
      <c r="H9" t="str">
        <f>INDEX(m4net!B:B,MATCH(G9,m4net!A:A,0))</f>
        <v>דו"חות</v>
      </c>
      <c r="M9" s="51" t="s">
        <v>1407</v>
      </c>
      <c r="N9" t="str">
        <f>INDEX(m4net!B:B,MATCH(M9,m4net!A:A,0))</f>
        <v>משימות</v>
      </c>
      <c r="Q9" s="4" t="s">
        <v>233</v>
      </c>
      <c r="R9" s="69" t="s">
        <v>320</v>
      </c>
      <c r="S9" s="4" t="s">
        <v>288</v>
      </c>
    </row>
    <row r="10" spans="2:19" ht="15">
      <c r="B10" s="4"/>
      <c r="G10" s="26" t="s">
        <v>2207</v>
      </c>
      <c r="H10" s="213" t="str">
        <f>INDEX(m4net!B:B,MATCH(G10,m4net!A:A,0))</f>
        <v>BI, KPI, לוח מחוונים</v>
      </c>
      <c r="M10" s="51" t="s">
        <v>1417</v>
      </c>
      <c r="N10" t="str">
        <f>INDEX(m4net!B:B,MATCH(M10,m4net!A:A,0))</f>
        <v>בקרת אימות ביצוע</v>
      </c>
      <c r="Q10" s="4" t="s">
        <v>234</v>
      </c>
      <c r="R10" s="69" t="s">
        <v>320</v>
      </c>
      <c r="S10" s="4" t="s">
        <v>289</v>
      </c>
    </row>
    <row r="11" spans="2:18" ht="15">
      <c r="B11" s="4"/>
      <c r="H11"/>
      <c r="M11" s="51" t="s">
        <v>1432</v>
      </c>
      <c r="N11" t="str">
        <f>INDEX(m4net!B:B,MATCH(M11,m4net!A:A,0))</f>
        <v>שליחת הודעות והתראות</v>
      </c>
      <c r="R11" t="s">
        <v>287</v>
      </c>
    </row>
    <row r="12" spans="2:14" ht="15">
      <c r="B12" s="4"/>
      <c r="H12"/>
      <c r="M12" s="51" t="s">
        <v>1435</v>
      </c>
      <c r="N12" t="str">
        <f>INDEX(m4net!B:B,MATCH(M12,m4net!A:A,0))</f>
        <v>אספקה נכנסת</v>
      </c>
    </row>
    <row r="13" spans="2:14" ht="15">
      <c r="B13" s="4"/>
      <c r="H13"/>
      <c r="M13" s="51" t="s">
        <v>1436</v>
      </c>
      <c r="N13" t="str">
        <f>INDEX(m4net!B:B,MATCH(M13,m4net!A:A,0))</f>
        <v>ממשק צפי אספקה נכנסת ומשלוח</v>
      </c>
    </row>
    <row r="14" spans="2:18" ht="15">
      <c r="B14" s="3"/>
      <c r="H14"/>
      <c r="M14" s="51" t="s">
        <v>1440</v>
      </c>
      <c r="N14" t="str">
        <f>INDEX(m4net!B:B,MATCH(M14,m4net!A:A,0))</f>
        <v>הקמת צפי אספקה נכנסת ומשלוח</v>
      </c>
      <c r="R14" s="70"/>
    </row>
    <row r="15" spans="2:18" ht="15">
      <c r="B15" s="3"/>
      <c r="H15"/>
      <c r="M15" s="51" t="s">
        <v>1442</v>
      </c>
      <c r="N15" t="str">
        <f>INDEX(m4net!B:B,MATCH(M15,m4net!A:A,0))</f>
        <v>ניהול זמינות רמפות</v>
      </c>
      <c r="R15" s="70"/>
    </row>
    <row r="16" spans="2:18" ht="15">
      <c r="B16" s="4"/>
      <c r="M16" s="51" t="s">
        <v>1448</v>
      </c>
      <c r="N16" t="str">
        <f>INDEX(m4net!B:B,MATCH(M16,m4net!A:A,0))</f>
        <v>אישור מועד אספקה</v>
      </c>
      <c r="R16" s="70"/>
    </row>
    <row r="17" spans="2:14" ht="15">
      <c r="B17" s="4"/>
      <c r="M17" s="51" t="s">
        <v>1450</v>
      </c>
      <c r="N17" t="str">
        <f>INDEX(m4net!B:B,MATCH(M17,m4net!A:A,0))</f>
        <v>בקשת אישור כניסה</v>
      </c>
    </row>
    <row r="18" spans="2:14" ht="15">
      <c r="B18" s="4"/>
      <c r="M18" s="51" t="s">
        <v>1452</v>
      </c>
      <c r="N18" t="str">
        <f>INDEX(m4net!B:B,MATCH(M18,m4net!A:A,0))</f>
        <v>ניהול מורשי כניסה</v>
      </c>
    </row>
    <row r="19" spans="2:14" ht="15">
      <c r="B19" s="4"/>
      <c r="M19" s="51" t="s">
        <v>1456</v>
      </c>
      <c r="N19" t="str">
        <f>INDEX(m4net!B:B,MATCH(M19,m4net!A:A,0))</f>
        <v>אישור כניסה</v>
      </c>
    </row>
    <row r="20" spans="2:14" ht="15">
      <c r="B20" s="4"/>
      <c r="M20" s="51" t="s">
        <v>1458</v>
      </c>
      <c r="N20" t="str">
        <f>INDEX(m4net!B:B,MATCH(M20,m4net!A:A,0))</f>
        <v>ממשק תשובה לבקשת אישור כניסה</v>
      </c>
    </row>
    <row r="21" spans="2:14" ht="15">
      <c r="B21"/>
      <c r="M21" s="51" t="s">
        <v>1461</v>
      </c>
      <c r="N21" t="str">
        <f>INDEX(m4net!B:B,MATCH(M21,m4net!A:A,0))</f>
        <v>בקרת כניסה ומתן הוראות הכוונה</v>
      </c>
    </row>
    <row r="22" spans="2:14" ht="15">
      <c r="B22" s="4"/>
      <c r="M22" s="51" t="s">
        <v>1469</v>
      </c>
      <c r="N22" t="str">
        <f>INDEX(m4net!B:B,MATCH(M22,m4net!A:A,0))</f>
        <v>בדיקת תקינות ראשונית בהתייצבות ברמפה</v>
      </c>
    </row>
    <row r="23" spans="1:14" ht="15">
      <c r="A23"/>
      <c r="B23" s="4"/>
      <c r="M23" s="51" t="s">
        <v>1481</v>
      </c>
      <c r="N23" t="str">
        <f>INDEX(m4net!B:B,MATCH(M23,m4net!A:A,0))</f>
        <v>זיהוי, ספירה והזנת נתוני קבלה</v>
      </c>
    </row>
    <row r="24" spans="2:14" ht="15">
      <c r="B24" s="4"/>
      <c r="M24" s="51" t="s">
        <v>1499</v>
      </c>
      <c r="N24" t="str">
        <f>INDEX(m4net!B:B,MATCH(M24,m4net!A:A,0))</f>
        <v>קבלת מספר אצווה/מס"ד של המזמין</v>
      </c>
    </row>
    <row r="25" spans="2:14" ht="15">
      <c r="B25" s="4"/>
      <c r="M25" s="51" t="s">
        <v>1501</v>
      </c>
      <c r="N25" t="str">
        <f>INDEX(m4net!B:B,MATCH(M25,m4net!A:A,0))</f>
        <v>קבלה למלאי - רגילה</v>
      </c>
    </row>
    <row r="26" spans="2:14" ht="15">
      <c r="B26" s="4"/>
      <c r="M26" s="51" t="s">
        <v>1511</v>
      </c>
      <c r="N26" t="str">
        <f>INDEX(m4net!B:B,MATCH(M26,m4net!A:A,0))</f>
        <v>קבלה למלאי - מטען שהוגדר מראש ע"י ספק חיצוני/ספק פנימי</v>
      </c>
    </row>
    <row r="27" spans="2:14" ht="15">
      <c r="B27" s="4"/>
      <c r="M27" s="51" t="s">
        <v>1518</v>
      </c>
      <c r="N27" t="str">
        <f>INDEX(m4net!B:B,MATCH(M27,m4net!A:A,0))</f>
        <v>ביקורת קבלה/בחינה</v>
      </c>
    </row>
    <row r="28" spans="2:14" ht="15">
      <c r="B28" s="4"/>
      <c r="M28" s="51" t="s">
        <v>1525</v>
      </c>
      <c r="N28" t="str">
        <f>INDEX(m4net!B:B,MATCH(M28,m4net!A:A,0))</f>
        <v>קבלה למלאי כנגד אספקה נכנסת למטען</v>
      </c>
    </row>
    <row r="29" spans="2:14" ht="15">
      <c r="B29" s="4"/>
      <c r="M29" s="51" t="s">
        <v>1527</v>
      </c>
      <c r="N29" t="str">
        <f>INDEX(m4net!B:B,MATCH(M29,m4net!A:A,0))</f>
        <v>סיכום קליטת אספקה נכנסת</v>
      </c>
    </row>
    <row r="30" spans="2:14" ht="15">
      <c r="B30" s="4"/>
      <c r="M30" s="51" t="s">
        <v>1530</v>
      </c>
      <c r="N30" t="str">
        <f>INDEX(m4net!B:B,MATCH(M30,m4net!A:A,0))</f>
        <v>מדידה והזנה של מאפייני מלאי לפריט חדש/קיים/אצווה חדשה עם מאפייני מלאי חדשים</v>
      </c>
    </row>
    <row r="31" spans="2:14" ht="15">
      <c r="B31" s="4"/>
      <c r="M31" s="51" t="s">
        <v>1535</v>
      </c>
      <c r="N31" t="str">
        <f>INDEX(m4net!B:B,MATCH(M31,m4net!A:A,0))</f>
        <v>בקשה לעדכון נתוני קטלוג ויחידות המרה</v>
      </c>
    </row>
    <row r="32" spans="2:14" ht="15">
      <c r="B32" s="4"/>
      <c r="M32" s="51" t="s">
        <v>1537</v>
      </c>
      <c r="N32" t="str">
        <f>INDEX(m4net!B:B,MATCH(M32,m4net!A:A,0))</f>
        <v>הפצת נתוני קטלוג ויחידות המרה לכלל מערכות ה- WMS</v>
      </c>
    </row>
    <row r="33" spans="2:14" ht="15">
      <c r="B33" s="4"/>
      <c r="M33" s="51" t="s">
        <v>1539</v>
      </c>
      <c r="N33" t="str">
        <f>INDEX(m4net!B:B,MATCH(M33,m4net!A:A,0))</f>
        <v>תהליכי בקרה וטיפול בפערים</v>
      </c>
    </row>
    <row r="34" spans="2:14" ht="15">
      <c r="B34" s="4"/>
      <c r="M34" s="51" t="s">
        <v>1546</v>
      </c>
      <c r="N34" t="str">
        <f>INDEX(m4net!B:B,MATCH(M34,m4net!A:A,0))</f>
        <v xml:space="preserve">תאום אספקה נכנסת באמצעות מערכת תיאום הספקה </v>
      </c>
    </row>
    <row r="35" spans="2:14" ht="15">
      <c r="B35" s="4"/>
      <c r="M35" s="51" t="s">
        <v>1555</v>
      </c>
      <c r="N35" t="str">
        <f>INDEX(m4net!B:B,MATCH(M35,m4net!A:A,0))</f>
        <v>אחסון</v>
      </c>
    </row>
    <row r="36" spans="2:14" ht="15">
      <c r="B36" s="4"/>
      <c r="M36" s="51" t="s">
        <v>1556</v>
      </c>
      <c r="N36" t="str">
        <f>INDEX(m4net!B:B,MATCH(M36,m4net!A:A,0))</f>
        <v>אלגוריתם אחסון</v>
      </c>
    </row>
    <row r="37" spans="2:14" ht="15">
      <c r="B37" s="4"/>
      <c r="M37" s="51" t="s">
        <v>1580</v>
      </c>
      <c r="N37" t="str">
        <f>INDEX(m4net!B:B,MATCH(M37,m4net!A:A,0))</f>
        <v>אחסון משטחים (משטח שלם או חלקי) למחסן קונבנציונלי</v>
      </c>
    </row>
    <row r="38" spans="2:14" ht="15">
      <c r="B38" s="4"/>
      <c r="M38" s="51" t="s">
        <v>1595</v>
      </c>
      <c r="N38" t="str">
        <f>INDEX(m4net!B:B,MATCH(M38,m4net!A:A,0))</f>
        <v>אחסון תכולת מצבור למחסן קונבנציונלי</v>
      </c>
    </row>
    <row r="39" spans="2:14" ht="15">
      <c r="B39" s="4"/>
      <c r="M39" s="51" t="s">
        <v>1605</v>
      </c>
      <c r="N39" t="str">
        <f>INDEX(m4net!B:B,MATCH(M39,m4net!A:A,0))</f>
        <v>אחסון קרטונים שלמים או יחידות למחסן קונבנציונלי</v>
      </c>
    </row>
    <row r="40" spans="2:14" ht="15">
      <c r="B40" s="4"/>
      <c r="M40" s="51" t="s">
        <v>1612</v>
      </c>
      <c r="N40" t="str">
        <f>INDEX(m4net!B:B,MATCH(M40,m4net!A:A,0))</f>
        <v>אחסון בהערמה עצמית (מיועד לפריטים גדולים, נפחיים, צורות לא סטנדרטיות וכד')</v>
      </c>
    </row>
    <row r="41" spans="2:14" ht="15">
      <c r="B41" s="4"/>
      <c r="M41" s="51" t="s">
        <v>1616</v>
      </c>
      <c r="N41" t="str">
        <f>INDEX(m4net!B:B,MATCH(M41,m4net!A:A,0))</f>
        <v>אחסון משטחים שלמים או חלקיים למחסן המשטחים האוטומטי.</v>
      </c>
    </row>
    <row r="42" spans="2:14" ht="15">
      <c r="B42" s="4"/>
      <c r="M42" s="51" t="s">
        <v>1625</v>
      </c>
      <c r="N42" t="str">
        <f>INDEX(m4net!B:B,MATCH(M42,m4net!A:A,0))</f>
        <v>אחסון קרטונים שלמים או מלאי ביחידות למחסן המשטחים האוטומטי</v>
      </c>
    </row>
    <row r="43" spans="2:14" ht="15">
      <c r="B43" s="4"/>
      <c r="M43" s="51" t="s">
        <v>1627</v>
      </c>
      <c r="N43" t="str">
        <f>INDEX(m4net!B:B,MATCH(M43,m4net!A:A,0))</f>
        <v xml:space="preserve">אחסון קרטונים שלמים או מלאי ביחידות למחסן המכלים האוטומטי </v>
      </c>
    </row>
    <row r="44" spans="2:14" ht="15">
      <c r="B44" s="4"/>
      <c r="M44" s="51" t="s">
        <v>1642</v>
      </c>
      <c r="N44" t="str">
        <f>INDEX(m4net!B:B,MATCH(M44,m4net!A:A,0))</f>
        <v>ניהול מלאי</v>
      </c>
    </row>
    <row r="45" spans="2:14" ht="15">
      <c r="B45" s="4"/>
      <c r="M45" s="51" t="s">
        <v>1643</v>
      </c>
      <c r="N45" t="str">
        <f>INDEX(m4net!B:B,MATCH(M45,m4net!A:A,0))</f>
        <v>ויסותים (אופטימיזציה באחסון)</v>
      </c>
    </row>
    <row r="46" spans="2:14" ht="15">
      <c r="B46" s="4"/>
      <c r="M46" s="51" t="s">
        <v>1656</v>
      </c>
      <c r="N46" t="str">
        <f>INDEX(m4net!B:B,MATCH(M46,m4net!A:A,0))</f>
        <v>צמצום מטענים</v>
      </c>
    </row>
    <row r="47" spans="2:14" ht="15">
      <c r="B47" s="4"/>
      <c r="M47" s="51" t="s">
        <v>1670</v>
      </c>
      <c r="N47" t="str">
        <f>INDEX(m4net!B:B,MATCH(M47,m4net!A:A,0))</f>
        <v>ניהול תהליכי ערך מוסף (Value Added Services - VAS)</v>
      </c>
    </row>
    <row r="48" spans="2:14" ht="15">
      <c r="B48" s="4"/>
      <c r="M48" s="51" t="s">
        <v>1721</v>
      </c>
      <c r="N48" t="str">
        <f>INDEX(m4net!B:B,MATCH(M48,m4net!A:A,0))</f>
        <v>בקרת טמפרטורה</v>
      </c>
    </row>
    <row r="49" spans="2:14" ht="15">
      <c r="B49" s="4"/>
      <c r="M49" s="51" t="s">
        <v>1725</v>
      </c>
      <c r="N49" t="str">
        <f>INDEX(m4net!B:B,MATCH(M49,m4net!A:A,0))</f>
        <v>תהליך בקרת איכות תקופתי או יזום באופן ידני</v>
      </c>
    </row>
    <row r="50" spans="2:14" ht="15">
      <c r="B50" s="4"/>
      <c r="M50" s="51" t="s">
        <v>1729</v>
      </c>
      <c r="N50" t="str">
        <f>INDEX(m4net!B:B,MATCH(M50,m4net!A:A,0))</f>
        <v>שינוי סטאטוס אצווה/חומר לבלתי שמיש/מוגבל</v>
      </c>
    </row>
    <row r="51" spans="2:14" ht="15">
      <c r="B51" s="4"/>
      <c r="M51" s="51" t="s">
        <v>1732</v>
      </c>
      <c r="N51" t="str">
        <f>INDEX(m4net!B:B,MATCH(M51,m4net!A:A,0))</f>
        <v>החזרות למלאי מלקוחות המרה"ס</v>
      </c>
    </row>
    <row r="52" spans="2:14" ht="15">
      <c r="B52" s="4"/>
      <c r="M52" s="51" t="s">
        <v>1742</v>
      </c>
      <c r="N52" t="str">
        <f>INDEX(m4net!B:B,MATCH(M52,m4net!A:A,0))</f>
        <v>טיפול בפגומים/פג"תים</v>
      </c>
    </row>
    <row r="53" spans="2:14" ht="15">
      <c r="B53" s="4"/>
      <c r="M53" s="51" t="s">
        <v>1756</v>
      </c>
      <c r="N53" t="str">
        <f>INDEX(m4net!B:B,MATCH(M53,m4net!A:A,0))</f>
        <v>גריטה, החזרה לספקים ומכירת מלאי</v>
      </c>
    </row>
    <row r="54" spans="13:14" ht="15">
      <c r="M54" s="51" t="s">
        <v>1762</v>
      </c>
      <c r="N54" t="str">
        <f>INDEX(m4net!B:B,MATCH(M54,m4net!A:A,0))</f>
        <v>חסימת מלאי</v>
      </c>
    </row>
    <row r="55" spans="13:14" ht="15">
      <c r="M55" s="51" t="s">
        <v>1765</v>
      </c>
      <c r="N55" t="str">
        <f>INDEX(m4net!B:B,MATCH(M55,m4net!A:A,0))</f>
        <v xml:space="preserve">אספקה יוצאת </v>
      </c>
    </row>
    <row r="56" spans="13:14" ht="15">
      <c r="M56" s="51" t="s">
        <v>1766</v>
      </c>
      <c r="N56" t="str">
        <f>INDEX(m4net!B:B,MATCH(M56,m4net!A:A,0))</f>
        <v>מנגנון להגדרת סוגי גלי ליקוט</v>
      </c>
    </row>
    <row r="57" spans="13:14" ht="15">
      <c r="M57" s="51" t="s">
        <v>1783</v>
      </c>
      <c r="N57" t="str">
        <f>INDEX(m4net!B:B,MATCH(M57,m4net!A:A,0))</f>
        <v>מנגנון תכנון גלי ליקוט</v>
      </c>
    </row>
    <row r="58" spans="13:14" ht="15">
      <c r="M58" s="51" t="s">
        <v>1810</v>
      </c>
      <c r="N58" t="str">
        <f>INDEX(m4net!B:B,MATCH(M58,m4net!A:A,0))</f>
        <v>ממשק הזמנות ERP</v>
      </c>
    </row>
    <row r="59" spans="13:14" ht="15">
      <c r="M59" s="51" t="s">
        <v>1817</v>
      </c>
      <c r="N59" t="str">
        <f>INDEX(m4net!B:B,MATCH(M59,m4net!A:A,0))</f>
        <v>יצירת הזמנות WMS</v>
      </c>
    </row>
    <row r="60" spans="13:14" ht="15">
      <c r="M60" s="51" t="s">
        <v>1820</v>
      </c>
      <c r="N60" t="str">
        <f>INDEX(m4net!B:B,MATCH(M60,m4net!A:A,0))</f>
        <v>יצירה ועדכון של גלי ליקוט</v>
      </c>
    </row>
    <row r="61" spans="13:14" ht="15">
      <c r="M61" s="51" t="s">
        <v>1837</v>
      </c>
      <c r="N61" t="str">
        <f>INDEX(m4net!B:B,MATCH(M61,m4net!A:A,0))</f>
        <v>תכנון גלי ליקוט</v>
      </c>
    </row>
    <row r="62" spans="13:14" ht="15">
      <c r="M62" s="51" t="s">
        <v>1840</v>
      </c>
      <c r="N62" t="str">
        <f>INDEX(m4net!B:B,MATCH(M62,m4net!A:A,0))</f>
        <v>בקשה לתכנון הפצה</v>
      </c>
    </row>
    <row r="63" spans="13:14" ht="15">
      <c r="M63" s="51" t="s">
        <v>1847</v>
      </c>
      <c r="N63" t="str">
        <f>INDEX(m4net!B:B,MATCH(M63,m4net!A:A,0))</f>
        <v>תכנון הפצה</v>
      </c>
    </row>
    <row r="64" spans="13:14" ht="15">
      <c r="M64" s="51" t="s">
        <v>1876</v>
      </c>
      <c r="N64" t="str">
        <f>INDEX(m4net!B:B,MATCH(M64,m4net!A:A,0))</f>
        <v>אישור תכנון הפצה</v>
      </c>
    </row>
    <row r="65" spans="13:14" ht="15">
      <c r="M65" s="51" t="s">
        <v>1880</v>
      </c>
      <c r="N65" t="str">
        <f>INDEX(m4net!B:B,MATCH(M65,m4net!A:A,0))</f>
        <v>ממשק תשובה לבקשה לתכנון הפצה</v>
      </c>
    </row>
    <row r="66" spans="13:14" ht="15">
      <c r="M66" s="51" t="s">
        <v>1882</v>
      </c>
      <c r="N66" t="str">
        <f>INDEX(m4net!B:B,MATCH(M66,m4net!A:A,0))</f>
        <v>דרישות הובלה</v>
      </c>
    </row>
    <row r="67" spans="13:14" ht="15">
      <c r="M67" s="51" t="s">
        <v>1885</v>
      </c>
      <c r="N67" t="str">
        <f>INDEX(m4net!B:B,MATCH(M67,m4net!A:A,0))</f>
        <v>הזמנות הובלה</v>
      </c>
    </row>
    <row r="68" spans="13:14" ht="15">
      <c r="M68" s="51" t="s">
        <v>1887</v>
      </c>
      <c r="N68" t="str">
        <f>INDEX(m4net!B:B,MATCH(M68,m4net!A:A,0))</f>
        <v>פלטפורמות ונהגים</v>
      </c>
    </row>
    <row r="69" spans="13:14" ht="15">
      <c r="M69" s="51" t="s">
        <v>1891</v>
      </c>
      <c r="N69" t="str">
        <f>INDEX(m4net!B:B,MATCH(M69,m4net!A:A,0))</f>
        <v>עדכון תכנון גלי ליקוט והזמנות בתכנית ההפצה המאושרת</v>
      </c>
    </row>
    <row r="70" spans="13:14" ht="15">
      <c r="M70" s="51" t="s">
        <v>1897</v>
      </c>
      <c r="N70" t="str">
        <f>INDEX(m4net!B:B,MATCH(M70,m4net!A:A,0))</f>
        <v>צפי אספקות יוצאות</v>
      </c>
    </row>
    <row r="71" spans="13:14" ht="15">
      <c r="M71" s="51" t="s">
        <v>1899</v>
      </c>
      <c r="N71" t="str">
        <f>INDEX(m4net!B:B,MATCH(M71,m4net!A:A,0))</f>
        <v>שחרור גלי ליקוט</v>
      </c>
    </row>
    <row r="72" spans="13:14" ht="15">
      <c r="M72" s="51" t="s">
        <v>1904</v>
      </c>
      <c r="N72" t="str">
        <f>INDEX(m4net!B:B,MATCH(M72,m4net!A:A,0))</f>
        <v>ממשק עדכון הזמנות מה WMS</v>
      </c>
    </row>
    <row r="73" spans="13:14" ht="15">
      <c r="M73" s="51" t="s">
        <v>1907</v>
      </c>
      <c r="N73" t="str">
        <f>INDEX(m4net!B:B,MATCH(M73,m4net!A:A,0))</f>
        <v>ליקוט</v>
      </c>
    </row>
    <row r="74" spans="13:14" ht="15">
      <c r="M74" s="51" t="s">
        <v>2013</v>
      </c>
      <c r="N74" t="str">
        <f>INDEX(m4net!B:B,MATCH(M74,m4net!A:A,0))</f>
        <v>שינוע לרציף הכנה להעמסה</v>
      </c>
    </row>
    <row r="75" spans="13:14" ht="15">
      <c r="M75" s="51" t="s">
        <v>2024</v>
      </c>
      <c r="N75" t="str">
        <f>INDEX(m4net!B:B,MATCH(M75,m4net!A:A,0))</f>
        <v>בקרת תכולה ואריזה</v>
      </c>
    </row>
    <row r="76" spans="13:14" ht="15">
      <c r="M76" s="51" t="s">
        <v>2032</v>
      </c>
      <c r="N76" t="str">
        <f>INDEX(m4net!B:B,MATCH(M76,m4net!A:A,0))</f>
        <v>הפקת מסמכי שילוח</v>
      </c>
    </row>
    <row r="77" spans="13:14" ht="15">
      <c r="M77" s="51" t="s">
        <v>2036</v>
      </c>
      <c r="N77" t="str">
        <f>INDEX(m4net!B:B,MATCH(M77,m4net!A:A,0))</f>
        <v>העמסת פלטפורמת ההפצה ושילוח</v>
      </c>
    </row>
    <row r="78" spans="13:14" ht="15">
      <c r="M78" s="51" t="s">
        <v>2046</v>
      </c>
      <c r="N78" t="str">
        <f>INDEX(m4net!B:B,MATCH(M78,m4net!A:A,0))</f>
        <v>ניפוק</v>
      </c>
    </row>
    <row r="79" spans="13:14" ht="15">
      <c r="M79" s="51" t="s">
        <v>2050</v>
      </c>
      <c r="N79" s="213" t="str">
        <f>INDEX(m4net!B:B,MATCH(M79,m4net!A:A,0))</f>
        <v>POD</v>
      </c>
    </row>
    <row r="80" spans="13:14" ht="15">
      <c r="M80" s="51" t="s">
        <v>2061</v>
      </c>
      <c r="N80" t="str">
        <f>INDEX(m4net!B:B,MATCH(M80,m4net!A:A,0))</f>
        <v>ריענון</v>
      </c>
    </row>
    <row r="81" spans="13:14" ht="15">
      <c r="M81" s="51" t="s">
        <v>2062</v>
      </c>
      <c r="N81" t="str">
        <f>INDEX(m4net!B:B,MATCH(M81,m4net!A:A,0))</f>
        <v>כללי</v>
      </c>
    </row>
    <row r="82" spans="13:14" ht="15">
      <c r="M82" s="51" t="s">
        <v>2079</v>
      </c>
      <c r="N82" t="str">
        <f>INDEX(m4net!B:B,MATCH(M82,m4net!A:A,0))</f>
        <v>יצירת משימת ריענון</v>
      </c>
    </row>
    <row r="83" spans="13:14" ht="15">
      <c r="M83" s="51" t="s">
        <v>2106</v>
      </c>
      <c r="N83" t="str">
        <f>INDEX(m4net!B:B,MATCH(M83,m4net!A:A,0))</f>
        <v>ליקוט לריענון</v>
      </c>
    </row>
    <row r="84" spans="13:14" ht="15">
      <c r="M84" s="51" t="s">
        <v>2114</v>
      </c>
      <c r="N84" t="str">
        <f>INDEX(m4net!B:B,MATCH(M84,m4net!A:A,0))</f>
        <v>פיזור לאיתורי הריענון</v>
      </c>
    </row>
    <row r="85" spans="13:14" ht="15">
      <c r="M85" s="51" t="s">
        <v>2127</v>
      </c>
      <c r="N85" t="str">
        <f>INDEX(m4net!B:B,MATCH(M85,m4net!A:A,0))</f>
        <v>ספירות מלאי</v>
      </c>
    </row>
    <row r="86" spans="13:14" ht="15">
      <c r="M86" s="51" t="s">
        <v>2128</v>
      </c>
      <c r="N86" t="str">
        <f>INDEX(m4net!B:B,MATCH(M86,m4net!A:A,0))</f>
        <v>כללי</v>
      </c>
    </row>
    <row r="87" spans="13:14" ht="15">
      <c r="M87" s="51" t="s">
        <v>2140</v>
      </c>
      <c r="N87" t="str">
        <f>INDEX(m4net!B:B,MATCH(M87,m4net!A:A,0))</f>
        <v>ספירה מחזורית</v>
      </c>
    </row>
    <row r="88" spans="13:14" ht="15">
      <c r="M88" s="51" t="s">
        <v>2161</v>
      </c>
      <c r="N88" t="str">
        <f>INDEX(m4net!B:B,MATCH(M88,m4net!A:A,0))</f>
        <v>ספירה יזומה</v>
      </c>
    </row>
    <row r="89" spans="13:14" ht="15">
      <c r="M89" s="51" t="s">
        <v>2169</v>
      </c>
      <c r="N89" t="str">
        <f>INDEX(m4net!B:B,MATCH(M89,m4net!A:A,0))</f>
        <v>ספירת אפס</v>
      </c>
    </row>
    <row r="90" spans="13:14" ht="15">
      <c r="M90" s="51" t="s">
        <v>2173</v>
      </c>
      <c r="N90" t="str">
        <f>INDEX(m4net!B:B,MATCH(M90,m4net!A:A,0))</f>
        <v>ניהול וטיפול באי התאמות</v>
      </c>
    </row>
    <row r="91" spans="13:14" ht="15">
      <c r="M91" s="51" t="s">
        <v>2183</v>
      </c>
      <c r="N91" t="str">
        <f>INDEX(m4net!B:B,MATCH(M91,m4net!A:A,0))</f>
        <v>דו"חות</v>
      </c>
    </row>
    <row r="92" spans="13:14" ht="15">
      <c r="M92" s="51" t="s">
        <v>2184</v>
      </c>
      <c r="N92" t="str">
        <f>INDEX(m4net!B:B,MATCH(M92,m4net!A:A,0))</f>
        <v>דו"חות תפעוליים</v>
      </c>
    </row>
    <row r="93" spans="13:14" ht="15">
      <c r="M93" s="51" t="s">
        <v>2197</v>
      </c>
      <c r="N93" t="str">
        <f>INDEX(m4net!B:B,MATCH(M93,m4net!A:A,0))</f>
        <v>דו"חות ניהוליים</v>
      </c>
    </row>
    <row r="94" spans="13:14" ht="15">
      <c r="M94" s="51" t="s">
        <v>2207</v>
      </c>
      <c r="N94" s="213" t="str">
        <f>INDEX(m4net!B:B,MATCH(M94,m4net!A:A,0))</f>
        <v>BI, KPI, לוח מחוונים</v>
      </c>
    </row>
    <row r="95" spans="13:14" ht="15">
      <c r="M95" s="51" t="s">
        <v>2208</v>
      </c>
      <c r="N95" t="str">
        <f>INDEX(m4net!B:B,MATCH(M95,m4net!A:A,0))</f>
        <v>כללי</v>
      </c>
    </row>
    <row r="96" spans="13:14" ht="15">
      <c r="M96" s="51" t="s">
        <v>2223</v>
      </c>
      <c r="N96" t="str">
        <f>INDEX(m4net!B:B,MATCH(M96,m4net!A:A,0))</f>
        <v>ניהול KPI</v>
      </c>
    </row>
  </sheetData>
  <autoFilter ref="M1:O1"/>
  <sortState ref="A2:B7">
    <sortCondition sortBy="value" ref="B2:B7"/>
  </sortState>
  <pageMargins left="0.7" right="0.7" top="0.75" bottom="0.75" header="0.3" footer="0.3"/>
  <pageSetup orientation="portrait" paperSize="9"/>
  <tableParts>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1 6 " ? > < D a t a M a s h u p   s q m i d = " e 3 d b 4 0 a 3 - e 8 7 4 - 4 b 9 d - 8 c 4 d - 1 d a 4 a 7 6 e b 5 9 8 "   x m l n s = " h t t p : / / s c h e m a s . m i c r o s o f t . c o m / D a t a M a s h u p " > A A A A A B c D A A B Q S w M E F A A C A A g A N n a U U S k p k / q n A A A A + Q A A A B I A H A B D b 2 5 m a W c v U G F j a 2 F n Z S 5 4 b W w g o h g A K K A U A A A A A A A A A A A A A A A A A A A A A A A A A A A A h Y / N C o J A G E V f R W b v / E l R 8 j k u W g U K Q R B t B 5 1 0 S M d w x s Z 3 a 9 E j 9 Q o J Z b V r e Q 9 n c e 7 j d o d 0 b J v g q n q r O 5 M g h i k K l C m 6 U p s q Q Y M 7 h S u U C t j J 4 i w r F U y y s f F o y w T V z l 1 i Q r z 3 2 E e 4 6 y v C K W X k m G f 7 o l a t R B 9 Z / 5 d D b a y T p l B I w O E V I z h e M r x g a 4 5 Z R B m Q m U O u z d f h U z K m Q H 4 g b I b G D b 0 S y o T b D M g 8 g b x v i C d Q S w M E F A A C A A g A N n a U 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2 l F E o i k e 4 D g A A A B E A A A A T A B w A R m 9 y b X V s Y X M v U 2 V j d G l v b j E u b S C i G A A o o B Q A A A A A A A A A A A A A A A A A A A A A A A A A A A A r T k 0 u y c z P U w i G 0 I b W A F B L A Q I t A B Q A A g A I A D Z 2 l F E p K Z P 6 p w A A A P k A A A A S A A A A A A A A A A A A A A A A A A A A A A B D b 2 5 m a W c v U G F j a 2 F n Z S 5 4 b W x Q S w E C L Q A U A A I A C A A 2 d p R R D 8 r p q 6 Q A A A D p A A A A E w A A A A A A A A A A A A A A A A D z A A A A W 0 N v b n R l b n R f V H l w Z X N d L n h t b F B L A Q I t A B Q A A g A I A D Z 2 l F E o i k e 4 D g A A A B E A A A A T A A A A A A A A A A A A A A A A A O Q B A A B G b 3 J t d W x h c y 9 T Z W N 0 a W 9 u M S 5 t U E s F B g A A A A A D A A M A w g A A A D 8 C 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G z L x C K S U E W a 9 t 4 2 G 2 f w a A A A A A A C A A A A A A A D Z g A A w A A A A B A A A A B s l l V j s C D D m w t W 1 K q s j m U I A A A A A A S A A A C g A A A A E A A A A A + 8 7 v 2 L 9 M 9 9 U D + W z s F u u v Z Q A A A A M c D S y c 6 T l y x 5 1 i c X z + 3 y r S o x j 8 3 I M H R v G K A i b X i A m n D o 8 g 6 U n K y n k B L t b e + 4 / A d w j a V 0 K y H M W T W k M x 5 w L h l U 8 J u A w W I b 5 3 L o + L y 5 U C M e i M k U A A A A C B R m O k j p w k + h g e f 2 Y 9 A + 6 S N K Q O 0 = < / D a t a M a s h u p > 
</file>

<file path=customXml/itemProps1.xml><?xml version="1.0" encoding="utf-8"?>
<ds:datastoreItem xmlns:ds="http://schemas.openxmlformats.org/officeDocument/2006/customXml" ds:itemID="{883D2606-58FF-4A64-9531-D05A108C27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