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worksheets/sheet1.xml" ContentType="application/vnd.openxmlformats-officedocument.spreadsheetml.worksheet+xml"/>
  <Override PartName="/xl/charts/chart1.xml" ContentType="application/vnd.openxmlformats-officedocument.drawingml.chart+xml"/>
  <Override PartName="/xl/charts/style1.xml" ContentType="application/vnd.ms-office.chartstyle+xml"/>
  <Override PartName="/xl/charts/color1.xml" ContentType="application/vnd.ms-office.chartcolorstyle+xml"/>
  <Override PartName="/xl/charts/chart2.xml" ContentType="application/vnd.openxmlformats-officedocument.drawingml.chart+xml"/>
  <Override PartName="/xl/charts/style2.xml" ContentType="application/vnd.ms-office.chartstyle+xml"/>
  <Override PartName="/xl/charts/color2.xml" ContentType="application/vnd.ms-office.chartcolorstyle+xml"/>
  <Override PartName="/xl/charts/chart3.xml" ContentType="application/vnd.openxmlformats-officedocument.drawingml.chart+xml"/>
  <Override PartName="/xl/charts/style3.xml" ContentType="application/vnd.ms-office.chartstyle+xml"/>
  <Override PartName="/xl/charts/color3.xml" ContentType="application/vnd.ms-office.chartcolorsty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dr-app\assets\data\_in\"/>
    </mc:Choice>
  </mc:AlternateContent>
  <bookViews>
    <workbookView xWindow="0" yWindow="0" windowWidth="14760" windowHeight="10620" activeTab="0"/>
  </bookViews>
  <sheets>
    <sheet name="משימות פתוחות מרהס ג" sheetId="1" r:id="rId3"/>
    <sheet name="פיבוט וגרפים" sheetId="2" r:id="rId4"/>
  </sheets>
  <definedNames>
    <definedName name="_xlnm._FilterDatabase" localSheetId="0" hidden="1">'משימות פתוחות מרהס ג'!$A$1:$R$122</definedName>
    <definedName name="Z_0C608950_1B48_4260_B137_F9D3E381DA99_.wvu.Cols" localSheetId="0" hidden="1">'משימות פתוחות מרהס ג'!$D:$D</definedName>
    <definedName name="Z_0C608950_1B48_4260_B137_F9D3E381DA99_.wvu.FilterData" localSheetId="0" hidden="1">'משימות פתוחות מרהס ג'!$A$1:$R$121</definedName>
    <definedName name="Z_258D14FD_B8D8_416E_B4E7_8540EEE43059_.wvu.FilterData" localSheetId="0" hidden="1">'משימות פתוחות מרהס ג'!$A$1:$R$109</definedName>
    <definedName name="Z_3C53F14F_95F8_4CAB_B019_F5C45C097542_.wvu.FilterData" localSheetId="0" hidden="1">'משימות פתוחות מרהס ג'!$A$1:$R$110</definedName>
    <definedName name="Z_3C8137C7_4963_45AE_AD77_D000B49868C4_.wvu.Cols" localSheetId="0" hidden="1">'משימות פתוחות מרהס ג'!$D:$D</definedName>
    <definedName name="Z_3C8137C7_4963_45AE_AD77_D000B49868C4_.wvu.FilterData" localSheetId="0" hidden="1">'משימות פתוחות מרהס ג'!$A$1:$R$109</definedName>
    <definedName name="Z_501A599F_502B_435D_8AC6_338434026CD9_.wvu.FilterData" localSheetId="0" hidden="1">'משימות פתוחות מרהס ג'!$A$1:$R$122</definedName>
    <definedName name="Z_5722AFF6_EDE3_4D6E_BB0F_8F22BE38268B_.wvu.FilterData" localSheetId="0" hidden="1">'משימות פתוחות מרהס ג'!$A$1:$R$122</definedName>
    <definedName name="Z_58D8ECA9_BC34_4356_8A26_BF461644C2D8_.wvu.FilterData" localSheetId="0" hidden="1">'משימות פתוחות מרהס ג'!$A$1:$R$115</definedName>
    <definedName name="Z_5BA01A6F_A0EB_4B62_A725_3E41CBB8E4DE_.wvu.FilterData" localSheetId="0" hidden="1">'משימות פתוחות מרהס ג'!$A$1:$R$111</definedName>
    <definedName name="Z_672C870D_C8CA_4C25_A7A2_8B7E244196B1_.wvu.Cols" localSheetId="0" hidden="1">'משימות פתוחות מרהס ג'!$D:$D</definedName>
    <definedName name="Z_672C870D_C8CA_4C25_A7A2_8B7E244196B1_.wvu.FilterData" localSheetId="0" hidden="1">'משימות פתוחות מרהס ג'!$A$1:$R$118</definedName>
    <definedName name="Z_6CA24A83_18B7_4D55_9BFB_0339AFC2B8A4_.wvu.FilterData" localSheetId="0" hidden="1">'משימות פתוחות מרהס ג'!$A$1:$R$118</definedName>
    <definedName name="Z_91EC6596_DF05_46D7_8053_32F2C96EAF67_.wvu.Cols" localSheetId="0" hidden="1">'משימות פתוחות מרהס ג'!$D:$D</definedName>
    <definedName name="Z_91EC6596_DF05_46D7_8053_32F2C96EAF67_.wvu.FilterData" localSheetId="0" hidden="1">'משימות פתוחות מרהס ג'!$A$1:$R$122</definedName>
    <definedName name="Z_ADE9F040_4571_45B5_9F88_84D1362FF1AC_.wvu.FilterData" localSheetId="0" hidden="1">'משימות פתוחות מרהס ג'!$A$1:$R$109</definedName>
    <definedName name="Z_CB4ECC6F_B32E_4DD6_BD0A_0D7170419D67_.wvu.Cols" localSheetId="0" hidden="1">'משימות פתוחות מרהס ג'!$D:$D</definedName>
    <definedName name="Z_CB4ECC6F_B32E_4DD6_BD0A_0D7170419D67_.wvu.FilterData" localSheetId="0" hidden="1">'משימות פתוחות מרהס ג'!$A$1:$R$122</definedName>
    <definedName name="Z_CBFA13F2_E13A_49E3_BE4E_4929A269CDDF_.wvu.FilterData" localSheetId="0" hidden="1">'משימות פתוחות מרהס ג'!$A$1:$R$122</definedName>
    <definedName name="Z_D6B88811_5613_454B_B139_87C825858C45_.wvu.FilterData" localSheetId="0" hidden="1">'משימות פתוחות מרהס ג'!$A$1:$R$112</definedName>
    <definedName name="Z_EA519AFB_DC66_436F_8FE3_52972547D73E_.wvu.FilterData" localSheetId="0" hidden="1">'משימות פתוחות מרהס ג'!$A$1:$R$109</definedName>
    <definedName name="Z_FCA16AF1_9228_4B9E_AB9E_D4C95CE2E428_.wvu.Cols" localSheetId="0" hidden="1">'משימות פתוחות מרהס ג'!$D:$D</definedName>
    <definedName name="Z_FCA16AF1_9228_4B9E_AB9E_D4C95CE2E428_.wvu.FilterData" localSheetId="0" hidden="1">'משימות פתוחות מרהס ג'!$A$1:$R$122</definedName>
    <definedName name="Z_FE138CBE_B1C4_4C60_AAB5_921B17506D69_.wvu.FilterData" localSheetId="0" hidden="1">'משימות פתוחות מרהס ג'!$A$1:$R$117</definedName>
    <definedName name="Z_FE7A902D_9C73_4E4B_BF65_FA0742463A93_.wvu.FilterData" localSheetId="0" hidden="1">'משימות פתוחות מרהס ג'!$A$1:$R$106</definedName>
  </definedNames>
  <calcPr fullCalcOnLoad="1"/>
  <customWorkbookViews>
    <customWorkbookView name="o6365904 - Personal View" guid="{501a599f-502b-435d-8ac6-338434026cd9}" activeSheetId="1" xWindow="126" yWindow="120" windowWidth="1715" windowHeight="1160" mergeInterval="0" personalView="1"/>
    <customWorkbookView name="s8385892 - תצוגה אישית" guid="{91ec6596-df05-46d7-8053-32f2c96eaf67}" activeSheetId="1" xWindow="0" yWindow="-8" windowWidth="1936" windowHeight="1176" mergeInterval="0" personalView="1" maximized="1"/>
    <customWorkbookView name="s7089731 - תצוגה אישית" guid="{0c608950-1b48-4260-b137-f9d3e381da99}" activeSheetId="1" xWindow="0" yWindow="-75" windowWidth="1936" windowHeight="1176" mergeInterval="0" personalView="1" maximized="1"/>
    <customWorkbookView name="o0228107 - תצוגה אישית" guid="{3c8137c7-4963-45ae-ad77-d000b49868c4}" activeSheetId="1" xWindow="0" yWindow="-8" windowWidth="1936" windowHeight="1176" mergeInterval="0" personalView="1" maximized="1"/>
    <customWorkbookView name="o2264466 - תצוגה אישית" guid="{672c870d-c8ca-4c25-a7a2-8b7e244196b1}" activeSheetId="1" xWindow="0" yWindow="-8" windowWidth="1936" windowHeight="1176" mergeInterval="0" personalView="1" maximized="1"/>
    <customWorkbookView name="c9802178 - תצוגה אישית" guid="{cb4ecc6f-b32e-4dd6-bd0a-0d7170419d67}" activeSheetId="1" xWindow="0" yWindow="-8" windowWidth="1936" windowHeight="1056" mergeInterval="0" personalView="1" maximized="1"/>
    <customWorkbookView name="o2534820 - Personal View" guid="{fca16af1-9228-4b9e-ab9e-d4c95ce2e428}" activeSheetId="1" xWindow="0" yWindow="-8" windowWidth="1936" windowHeight="1176" mergeInterval="0" personalView="1" maximized="1"/>
  </customWorkbookViews>
  <pivotCaches>
    <pivotCache cacheId="0" r:id="rId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22" i="1" l="1"/>
</calcChain>
</file>

<file path=xl/sharedStrings.xml><?xml version="1.0" encoding="utf-8"?>
<sst xmlns="http://schemas.openxmlformats.org/spreadsheetml/2006/main" count="1139" uniqueCount="375">
  <si>
    <t>#</t>
  </si>
  <si>
    <t>תאריך הדיון</t>
  </si>
  <si>
    <t>אחראי</t>
  </si>
  <si>
    <t>לו"ז מקורי (אם שונה)</t>
  </si>
  <si>
    <t>לו"ז מאושר (מעודכן)</t>
  </si>
  <si>
    <t>סטטוס</t>
  </si>
  <si>
    <t>דרג הצגה</t>
  </si>
  <si>
    <t>באיחור</t>
  </si>
  <si>
    <t>סטטוס לגרף</t>
  </si>
  <si>
    <t>Column Labels</t>
  </si>
  <si>
    <t>Grand Total</t>
  </si>
  <si>
    <t>Row Labels</t>
  </si>
  <si>
    <t>Count of #</t>
  </si>
  <si>
    <t>משפיע על RN</t>
  </si>
  <si>
    <t>מאפייני מלאי משק חומ"ס מצברים וסוללות</t>
  </si>
  <si>
    <t>דיוני זכיין- ספקים</t>
  </si>
  <si>
    <t>דיוני זכיין- מבנה ארגוני</t>
  </si>
  <si>
    <t>תשתיות מאפייני מלאי פיזיקלים לצורך אחסנה, טקסקטיל וצכ"ל</t>
  </si>
  <si>
    <t>דיוני זכיין- דיון ארכיטקטורת על ממשקים</t>
  </si>
  <si>
    <t>טרום קבלה למלאי- גנרי</t>
  </si>
  <si>
    <t>תהליכי קבלה למלאי- גנרי</t>
  </si>
  <si>
    <t>תהליכי קבלה למלאי משק החומ"ס מצברים וסוללות</t>
  </si>
  <si>
    <t>תשתיות נתונים לממשקים</t>
  </si>
  <si>
    <t>תהליכי קבלה למלאי גנרי- נושאים פתוחים</t>
  </si>
  <si>
    <t xml:space="preserve">תשתיות נתונים לממשקים- המשך </t>
  </si>
  <si>
    <t>תרחיש</t>
  </si>
  <si>
    <t>תהליך</t>
  </si>
  <si>
    <t>נושא</t>
  </si>
  <si>
    <t>מאפייני מלאי</t>
  </si>
  <si>
    <t>נתוני תשתית</t>
  </si>
  <si>
    <t xml:space="preserve">ספקים </t>
  </si>
  <si>
    <t>קבלה למלאי</t>
  </si>
  <si>
    <t>מלאי</t>
  </si>
  <si>
    <t>מבנה ארגוני</t>
  </si>
  <si>
    <t>מתחמים</t>
  </si>
  <si>
    <t>מצ"מ</t>
  </si>
  <si>
    <t>ליקוט</t>
  </si>
  <si>
    <t>כושרים</t>
  </si>
  <si>
    <t>טרמינולוגיה משותפת</t>
  </si>
  <si>
    <t xml:space="preserve">מק"ט יצרן </t>
  </si>
  <si>
    <t>רוחבי</t>
  </si>
  <si>
    <t>ממשקים</t>
  </si>
  <si>
    <t>טכנולוגיית ותצורת ממשקים</t>
  </si>
  <si>
    <t>ניהול וניטור ממשקים</t>
  </si>
  <si>
    <t>ניתוב ממשקים למרחבים</t>
  </si>
  <si>
    <t>חיווי לשדרים</t>
  </si>
  <si>
    <t>סכמת הממשקים</t>
  </si>
  <si>
    <t>הקבלה בין מבנים ארגוניים בין המערכות</t>
  </si>
  <si>
    <t>אספקה נכנסת</t>
  </si>
  <si>
    <t>קבלה מרכש</t>
  </si>
  <si>
    <t xml:space="preserve">זיהוי פריט </t>
  </si>
  <si>
    <t>פריטים נלווים</t>
  </si>
  <si>
    <t xml:space="preserve">תהליך טרום קליטה </t>
  </si>
  <si>
    <t>תהליך טרום קליטה</t>
  </si>
  <si>
    <t>קטלוג גז</t>
  </si>
  <si>
    <t xml:space="preserve">חומרי אריזה מנוהלי מלאי  </t>
  </si>
  <si>
    <t>ממשק נתוני פריט</t>
  </si>
  <si>
    <t>שדות בממשק- 
Consignee</t>
  </si>
  <si>
    <t>שדות בממשק-
PICKSORTORDER</t>
  </si>
  <si>
    <t>שדות בממשק-
SKUGROUP</t>
  </si>
  <si>
    <t>שדות תיאור</t>
  </si>
  <si>
    <t>סדרות</t>
  </si>
  <si>
    <t xml:space="preserve">סדרות </t>
  </si>
  <si>
    <t>ערכות</t>
  </si>
  <si>
    <t xml:space="preserve">ערכות </t>
  </si>
  <si>
    <t xml:space="preserve">משק צר"פ </t>
  </si>
  <si>
    <t>פריטים לא מזוהים</t>
  </si>
  <si>
    <t xml:space="preserve">תהליך קליטה </t>
  </si>
  <si>
    <t>ניהול צ'</t>
  </si>
  <si>
    <t>השקעות/קבלה למלאי</t>
  </si>
  <si>
    <t xml:space="preserve">השקעות </t>
  </si>
  <si>
    <t xml:space="preserve">גרסאות </t>
  </si>
  <si>
    <t xml:space="preserve">גזים </t>
  </si>
  <si>
    <t xml:space="preserve">היתר רעלים </t>
  </si>
  <si>
    <t xml:space="preserve">חומרי אריזה </t>
  </si>
  <si>
    <t>תקן GS1</t>
  </si>
  <si>
    <t xml:space="preserve">דגימות </t>
  </si>
  <si>
    <t>הזמנות אמר"לים</t>
  </si>
  <si>
    <t>קבלה למלאי- מרק"ט</t>
  </si>
  <si>
    <t>בחינות איכות</t>
  </si>
  <si>
    <t>שדות בממשק - OVERRECIEVEPCT</t>
  </si>
  <si>
    <t>ניהול חומ"ס</t>
  </si>
  <si>
    <t>סיווג משימה</t>
  </si>
  <si>
    <t>קבלת החלטה</t>
  </si>
  <si>
    <t>WMS</t>
  </si>
  <si>
    <t>או"ש</t>
  </si>
  <si>
    <t>משימה</t>
  </si>
  <si>
    <t>שדה אוכלוסיית פריטים יכול לשמש כמשפחות פריט. היום הסוללות לא מנוהלות ע"י אוכלוסיות פריט,
לפגישה הבאה יש להציג את השדות הקיימים בתשתית הפריטים בסאפ.</t>
  </si>
  <si>
    <t>תשובות לשאלות בקובץ</t>
  </si>
  <si>
    <t>העמקה- קבלת משטחים והחזרתם לספק</t>
  </si>
  <si>
    <t>יש לדאוג למסמך עדכני של המתחמים בטרמינולוגיה חדשה</t>
  </si>
  <si>
    <t>דודי רם ציין כי כאשר הפריט לא קיים באיתור, יש להגדיר סטטוס מתאים ב SAP כמשוב מה WMS.</t>
  </si>
  <si>
    <t>לא ברור האם הכושרים צריכים להיות חלק מאסטרטגיית האחסנה, או מהלך פיצול אספקות בצד הזכיין , באם כן נדרש דיון המציג את לוגיקת וקטור הניפוק</t>
  </si>
  <si>
    <t xml:space="preserve">יש ללמד את הזכיין מושגים בסיסיים ב SAP
1.	BATCH 
2.	יחידות מידה
3.	סריאלי </t>
  </si>
  <si>
    <t xml:space="preserve">אלכס מעונין לראות את המלאי ברזולוציה של יצרן.  יש לציין שגם הזכיין צריך את המידע. – יש לבחון את הדרישה- האם חדשה. 
במידה ודרישה רלוונטית- יש לגבש תפיסת קטלוג בנושא. </t>
  </si>
  <si>
    <t>יש לבחון אל מול אילוצי המכרז את אפשרות השימוש בממשקים סינכרונים, בהיבט שיקולי מניעת תלות בין המערכות ויכולת עבודה בנתק</t>
  </si>
  <si>
    <t>יש לברר מה הדרישות החוזיות , האם יש דרישה חוזית למערכת המנטרת את כלל הממשקים מכלל המערכות או כל מערכת אחראית לניטור בצד שלה.</t>
  </si>
  <si>
    <t>א. נדרש לקבוע את שיטת החיווי עבור השדרים , איזה סוג חיווי ובאיזה תחנות נקבל חיווי.
ב.	חיווי שדר לכמה מרחבים- יש להנחות את כלל הצוותים על מנת להבטיח שלא יהיו מקרים אלו, אלא שדר בחתך של מבנה ארגוני ממערכת המקור ללא פיצול או לוגיקית בכלי התווך</t>
  </si>
  <si>
    <t>עבור כל ממשק שעובר בגשר פלדה, נדרש לבנות סכמה. יש לסכם מי הגורם האחראי על כתיבה והטמעת הסכמה בכל אחד מן הממשקים</t>
  </si>
  <si>
    <t>נדרשת העמקה בנושא המבנה הארגוני, יש לוודא שמקבל מענה במסגרת הדיון בנושא המרחבים. העמקה זו הכרחית לפני שניגשים לדבר על התהליכים</t>
  </si>
  <si>
    <t>יש לקבל החלטה האם לאפשר מצב של מספר תעודות משלוח לאספקה אחת או שתמיד אספקה נכנסת = תעודת משלוח</t>
  </si>
  <si>
    <t>לדאוג באספקה הנכנסת להכניס אתר אחסון (כולל כושר)</t>
  </si>
  <si>
    <t xml:space="preserve">קבלת החלטה לגבי עיתוי של שידור הקליטה ל SAP 
•	יצירת מטען. 
•	יצירת מצבור. 
•	סיום הקליטה. </t>
  </si>
  <si>
    <t xml:space="preserve">באמצעות מק"ט יצרן או מק"ט צה"לי. יש לגבש מדינות ברורה ורצוי אחידה לגבי אפשרויות הזיהוי בסך המשקים. לאחר מכן יש לתאם זאת אל מול הספקים. </t>
  </si>
  <si>
    <t>מטען יכיל תמיד פריט אחד – עלתה שאלה לגני נילווים – לדוג' מכשיר ראיית לילה מגיע בתוך מזוודה .</t>
  </si>
  <si>
    <t>לא ברור תהליך טרום הקבלה ושחרור הספק לפני ספירה מלאה של המלאי בקבלה (יניב).</t>
  </si>
  <si>
    <t>תהליך הזיהוי – למה לא מבוצע בשלב הטרום קבלה (יניב).</t>
  </si>
  <si>
    <t xml:space="preserve">כיום יש מק"ט לצילינדר, לכלוב ולגז. כך שמזמינים גז צריך להזמין כלוב, צילינדר וגז כשלושה פריטים. לטובת WMS יש להגדיר מתודולוגיית קטלוג בנושא הגזים.  </t>
  </si>
  <si>
    <t>יש לשנות תפיסת פתרון. המצב הקיים מבוסס על חיוב וזיכוי עצמי, לא מתאים לWMS</t>
  </si>
  <si>
    <t>נדרש להמשיך לדון בשדה זה ולקבל החלטה על הפתרון הנכון ביותר למרה"ס. האם מאפיין זה ייצג את האתר (מרחב) או יהיה מקביל ל"קוד חברה".</t>
  </si>
  <si>
    <t>נתון זה נדרש רק בWMS.
נדרש להחליט האם עדכון במרחב אחד יעדכן את המרחבים הנוספים וכיצד. האופציות מוצגות מעלה.</t>
  </si>
  <si>
    <t>נדרש דיון יעודי להעמקה בשדה זה.
לדיון יש להציג קובץ עם נתונים מהSAP לבחינת משפחות הפריטים הקיימות כיום</t>
  </si>
  <si>
    <t>גיבוש תפיסת פתרון ב WMS</t>
  </si>
  <si>
    <t xml:space="preserve">ערכה בודדת ע"ג מספר משטחים </t>
  </si>
  <si>
    <t>גיבוש תפיסת פתרון - לפריטים לא מזוהים</t>
  </si>
  <si>
    <t>גיבוש תפיסת פתרון - פריטים שלא מופיעים בהזמנת צפי</t>
  </si>
  <si>
    <t>גיבוש תפיסת פתרון - ניהול עדיפות בקליטה</t>
  </si>
  <si>
    <t xml:space="preserve">גיבוש תפיסת פתרון - תהליך קליטה כאשר צ' לא ידוע מראש </t>
  </si>
  <si>
    <t>גיבוש תפיסת פתרון - תהליך השקעות בקליטה למלאי.
כיצד יקלט מלאי מושקע? במערכת הsap או הWMS? ומה יכיל הצפי?</t>
  </si>
  <si>
    <t>גיבוש תפיסת פתרון לניהול גרסאות</t>
  </si>
  <si>
    <t>גיבוש תפיסת פתרון לטובת גזים</t>
  </si>
  <si>
    <t>גיבוש תפיסת פתרון לטובת הגבלות באחסנה (קוד אזמה)</t>
  </si>
  <si>
    <t>גיבוש תפיסת פתרון לגבי חומרי אריזה מנוהלי מלאי. כולל יחידות ניטול. בעייתי בהיבט WMS</t>
  </si>
  <si>
    <t>קבלת החלטה לגבי הערכות טכנולוגית לקליטת ברקוד בתקן המדובר (מק"ט יצרן, יחידת מידה, סריאליים, אצוות ועוד</t>
  </si>
  <si>
    <t>גיבוש תפיסת פתרון – דגימות מלאי לטובת בחינת איכות</t>
  </si>
  <si>
    <t>גיבוש תפיסת פתרון סופי - תהליך הקליטה למלאי</t>
  </si>
  <si>
    <t>גיבוש תפיסת פתרון</t>
  </si>
  <si>
    <t>יש להחליט באיזו מערכת לנהל TOLERANCE – חריגה בין ההזמנה למלאי שיתקבל</t>
  </si>
  <si>
    <t>יש לנהל דיון ייעודי להעמקה בנושא ניהול חומרים מסוכנים במערכת הWMS</t>
  </si>
  <si>
    <t>אילן מרום</t>
  </si>
  <si>
    <t>אמל"ח</t>
  </si>
  <si>
    <t>יישום</t>
  </si>
  <si>
    <t>אבי פרישמן</t>
  </si>
  <si>
    <t>מוריה יעקב</t>
  </si>
  <si>
    <t>מלאי?</t>
  </si>
  <si>
    <t>לירן מרום- M4N</t>
  </si>
  <si>
    <t>שגיא הרוש</t>
  </si>
  <si>
    <t>?</t>
  </si>
  <si>
    <t>דיוני ליקוט</t>
  </si>
  <si>
    <t>במהלך הדיונים הבאים</t>
  </si>
  <si>
    <t>דיוני ממשקים</t>
  </si>
  <si>
    <t>מיידי</t>
  </si>
  <si>
    <t>29.4.21</t>
  </si>
  <si>
    <t>דיון סיכום תשתיות נתונים</t>
  </si>
  <si>
    <t>בוצע</t>
  </si>
  <si>
    <t>הוחלט</t>
  </si>
  <si>
    <t>24.3.2021</t>
  </si>
  <si>
    <t>8.3.2021</t>
  </si>
  <si>
    <t>8.4.2021</t>
  </si>
  <si>
    <t>גוף אחראי</t>
  </si>
  <si>
    <t>(blank)</t>
  </si>
  <si>
    <t>גריטות והשמדות</t>
  </si>
  <si>
    <t>אחסנה</t>
  </si>
  <si>
    <t>01.12.IMP.01</t>
  </si>
  <si>
    <t>01.12.SAP.03</t>
  </si>
  <si>
    <t>01.12.SAP.04</t>
  </si>
  <si>
    <t>01.12.IMP.05</t>
  </si>
  <si>
    <t>01.12.IMP.09</t>
  </si>
  <si>
    <t>01.12.SAP.D1</t>
  </si>
  <si>
    <t>01.06.IMP.01</t>
  </si>
  <si>
    <t>01.06.SAP.01</t>
  </si>
  <si>
    <t>01.06.IMP.03</t>
  </si>
  <si>
    <t>01.06.IMP.04</t>
  </si>
  <si>
    <t>01.06.IMP.05</t>
  </si>
  <si>
    <t>01.06.INT.01</t>
  </si>
  <si>
    <t>01.06.INT.02</t>
  </si>
  <si>
    <t>01.06.WMS.04</t>
  </si>
  <si>
    <t>01.06.INT.04</t>
  </si>
  <si>
    <t>01.06.SAP.04</t>
  </si>
  <si>
    <t>01.06.WMS.09</t>
  </si>
  <si>
    <t>01.06.SAP.02</t>
  </si>
  <si>
    <t xml:space="preserve">   מחסנים מיוחדים - מערכת SAP תאפשר המשך גריטות למחסנים מיוחדים ולתהליכי משקי הדלק כפי שקיים היום</t>
  </si>
  <si>
    <t xml:space="preserve">   תהליך גריטה למחסנים בתפעול WMS - מערכת SAP תאפשר פתיחת שריון עם נתוני המק"ט הישן והחדש ללא ביצוע תנועות מלאי /השמדות לפריט ע"ב מסך ZVP2</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</si>
  <si>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</si>
  <si>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 xml:space="preserve">   תהליך גריטה למחסנים בתפעול WMS - מערכת SAP תאפשר פתיחת שריון עם נתוני המק"ט לטובת ביצוע חסימת המלאי ע"ב מסך- ZVP1</t>
  </si>
  <si>
    <t xml:space="preserve">   תהליך גריטה למחסנים בתפעול WMS - מערכת SAP תאפשר בחירת סיבה לפסילה עבור כל תהליך ע"ב מסך ZVP1</t>
  </si>
  <si>
    <t xml:space="preserve">   תהליך גריטה למחסנים בתפעול WMS - מערכת SAP תבצע איחוד תהליך העבודה למזון כפי שמתואר עבור מר"ץ ודלק</t>
  </si>
  <si>
    <t>מערכת SAP תאפשר את תהליכי האחסנה ובדיקת החוקות כפי שקיים היום</t>
  </si>
  <si>
    <t>מערכת SAP תפתח שריון עם נתוני המלאי הנדרשים לחסימה/לשחרור בWMS.  = כפול עם 01.06.INT.01 (SAP)</t>
  </si>
  <si>
    <t xml:space="preserve">מערכת SAP תמשיך לאפשר את היכולת חסימה/שחרור בשגרה ובחירום ע"ב טרנ' zlq02 zblkstk ברמת הWM  </t>
  </si>
  <si>
    <t>מערכת SAP תאפשר איחוד קודי סיבה בין המרכזים השונים</t>
  </si>
  <si>
    <t>קודי סיבה - מרכזים</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</si>
  <si>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</si>
  <si>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</si>
  <si>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מערכת WMS תאפשר דיווח סטאטוס חסימת/שחרור מלאים מסיבות שונות</t>
  </si>
  <si>
    <t>מערכת WMS תשלח שדר עם נתוני הבקשה למערכת SAP.</t>
  </si>
  <si>
    <t>מערכת SAP  תציג את הבקשה (דרך עדכון בשולחן עבודה), ותאפשר התחלת תהליך חסימה/שחרור ע"ס בקשת מדיניות לפריט זו.</t>
  </si>
  <si>
    <t xml:space="preserve">מערכת הwms תתנהל עם קודי סיבת חסימה בהתאם לאיחוד קודי החסימה המאוחדים שיסוכמו ע"י מרה"ס. </t>
  </si>
  <si>
    <t xml:space="preserve">   חסימה/שחרור מלאים כהנחיה ממערכת SAP - למחסנים בתפעול WMS - מערכת SAP תפתח שריון עם נתוני המלאי הנדרשים לחסימה/לשחרור בWMS</t>
  </si>
  <si>
    <t xml:space="preserve">      פתיחת בקשה מדיניות לפריט מלאים ממערכת WMS לSAP- מערכת SAP תציג את הבקשה (דרך עדכון בשולחן עבודה), ותאפשר התחלת תהליך חסימה/שחרור ע"ס בקשת מדיניות לפריט זו.</t>
  </si>
  <si>
    <t xml:space="preserve">   קודי סיבת החסימה- קיסטום סיבות לתנועה 977/978 על פי סיבות החסימה שברשימת קודי הסיבות המאוחד.</t>
  </si>
  <si>
    <t>עבור מחסנים מיוחדים ממתין להגדרה של אילן מרום טבלת פרמטרים CCD/ הגדרה של מחסן מיוחד</t>
  </si>
  <si>
    <t>תפיסת הפתרון השתנתה ולכן לא מדובר בשיריון- מדובר באספקה, תהליך אשר נמצא בניתוח</t>
  </si>
  <si>
    <t>ממתין לרשימת סיבות לפסילה שיעברו מהמשתמשים</t>
  </si>
  <si>
    <t>לא ניתן להתחיל- אין דמצ טרם נכנסו לניהול ע"פ כושרים ותהליך של גריטות בזהה ליתר המרכזים</t>
  </si>
  <si>
    <t>ממתין לרשימת סיבות חסימה אחידה מהמרכזים</t>
  </si>
  <si>
    <t>WMS  - נדרש הזכיין ולכן יבוצע בשלב מאוחר יותר</t>
  </si>
  <si>
    <t>שולחן עבודה למעתד ולמנפר באחריו BW</t>
  </si>
  <si>
    <t>02.05.21</t>
  </si>
  <si>
    <t>ולד</t>
  </si>
  <si>
    <t>הערות</t>
  </si>
  <si>
    <t>משימה מדיון</t>
  </si>
  <si>
    <t>סטטוס ניהול פרויקט</t>
  </si>
  <si>
    <t>ספירות</t>
  </si>
  <si>
    <t xml:space="preserve">דיווח הפרשי ספירה </t>
  </si>
  <si>
    <t xml:space="preserve">הפרש  חלוט \ לא חלוט </t>
  </si>
  <si>
    <t xml:space="preserve">סטאטוס
הפרש פתוח – בדיוק כמו היום  - סטאטוס  01
הפרש חלוט – הפרש חלוט  - סטאטוס חדש ייעודי
2.2 שינוי סטאטוס הפרש מלא  חלוט ללא חלוט  יתקבל בממשק מה WMS   במידה  ואתם יודעים לקבוע את מבנה הנתונים (אולי אפשר לקבוע אותם ביחד )  אפשר לפתח את ה IDOC
אבי נא לאשר שהכל ניתן לפתח וכך גם יוגדר אצל הזכיין </t>
  </si>
  <si>
    <t xml:space="preserve">דיווח הפרש וקיזוז </t>
  </si>
  <si>
    <t>30.05.21</t>
  </si>
  <si>
    <t>אספקה ליחידות</t>
  </si>
  <si>
    <t>תיקונים</t>
  </si>
  <si>
    <t>טיפול בהפרשים</t>
  </si>
  <si>
    <t>שרשרת אספקה</t>
  </si>
  <si>
    <t>26.05.21</t>
  </si>
  <si>
    <t>ישראל אברמוביץ</t>
  </si>
  <si>
    <t xml:space="preserve">מבנה ארגוני דלק IM ל-WM </t>
  </si>
  <si>
    <t>נדרש להגדיר מחסן WM חדש כולל איזורים פיזיים, איזורים לוגיים, אסטרטגית אחסנה, איזה פריטים שייכים לכל אסטרטגיה, סוגי ואזורי אחסון, איתורים..</t>
  </si>
  <si>
    <t>31.05.21</t>
  </si>
  <si>
    <t>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</si>
  <si>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t>
  </si>
  <si>
    <t>         טרנזיט – עדכון הזמנה -מערכת הSAP תאפשר שינוי אתר אחסון מקבל ליחידה שלא מקושרת אליה במערכת.</t>
  </si>
  <si>
    <t>         טרנזיט ניפוק בין מרחבים -ההזמנה תנופק מהמרחב המנפק הראשון למרחב המנפק השני למחסן ההפצה.</t>
  </si>
  <si>
    <t>         טרנזיט – טופס שילוח -מערכת הSAP תאפשר לציין בטופס השילוח כי נדרש להוביל את המשלוח למחסן ההפצה במרכז המקבל ולא ישירות ליחידה.</t>
  </si>
  <si>
    <t>         טרנזיט -מערכת הSAP תתמוך ביצירת משלוח על סמך האספקה המקורית.</t>
  </si>
  <si>
    <t>         טרנזיט -ניפוק מהמרחב השני ליחידה</t>
  </si>
  <si>
    <t>         שליחת הזמנה לזכיין- תינתן אפשרות לשליטה בהזמנות שישלחו לזכיין ע"י בעלי תפקידים שיוגדרו לכך</t>
  </si>
  <si>
    <t>            שליחת הזמנה לזכיין- תינתן אפשרות לשליטה בהזמנות שישלחו לזכיין ע"י בעלי תפקידים שיוגדרו לכך- לשלב בZMEATED את האפשרות לשלוח לזכיין הזמנות בצורה ידנית</t>
  </si>
  <si>
    <t>            שליחת הזמנה לזכיין- תינתן אפשרות לשליטה בהזמנות שישלחו לזכיין ע"י בעלי תפקידים שיוגדרו לכך- אפיון חוקה עבור אלו הזמנות ישלחו אוטמטי ואלו יצטרכו אישור ידני</t>
  </si>
  <si>
    <t>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</si>
  <si>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         הפקת טפסי שילוח -מערכת ה SAP תתמוך בהפקת טפסי שילוח</t>
  </si>
  <si>
    <t>         פסילת פריט - מערכת הSAP תאפשר לבצע תהליך זיכוי יחידה, העברת כושר לפריט וסגירת הזמנת חוב Z25M.</t>
  </si>
  <si>
    <t>         פסילת פריט</t>
  </si>
  <si>
    <t>            מערכת הSAP תתמוך בשליחת מייל אוטומטי ליחידה עם הפריטים הפסולים ומספר ההזמנה.- אפיון טריגר לשליחת מייל</t>
  </si>
  <si>
    <t>         העברת כושר</t>
  </si>
  <si>
    <t>         מסך ייעודי</t>
  </si>
  <si>
    <t>         דוחות בקרה</t>
  </si>
  <si>
    <t>         תיקון מלאי-מערכת הSAP תאפשר תיקון מלאי המקושר לאספקה בהתאם לשדר שהתקבל ממערכת הWMS.</t>
  </si>
  <si>
    <t>            תיקון מלאי- מערכת הSAP תאפשר תיקון מלאי המקושר לאספקה בהתאם לשדר שהתקבל ממערכת הWMS. נופק פחות</t>
  </si>
  <si>
    <t>            תיקון מלאי- מערכת הSAP תאפשר תיקון מלאי המקושר לאספקה בהתאם לשדר שהתקבל ממערכת הWMS. נופק יותר</t>
  </si>
  <si>
    <t>            תיקון מלאי- מערכת הSAP תאפשר תיקון מלאי המקושר לאספקה בהתאם לשדר שהתקבל ממערכת הWMS. נופק מק"ט אחר</t>
  </si>
  <si>
    <t>         תיקון תקציב-מערכת הSAP תתמוך בזיכוי / חיוב תקציב היחידה בכל טיפול בהפרשים</t>
  </si>
  <si>
    <t>         עדכון אספקה-מערכת הSAP תתמוך בקבלת סטאטוס האספקה ממערכת הPOD.</t>
  </si>
  <si>
    <t>         עדכון המלאי-מערכת SAP תתמוך באפשרות לעדכן פערים בין הכמות באספקה לכמות בפועל .</t>
  </si>
  <si>
    <t>מיקום השדות (כותרת/שורה), סוג הנתונים ועיתוי קבלת הסטטוס תלוי בממשקים למול הWMS</t>
  </si>
  <si>
    <t>סוגיית טרנזיט טרם נסגרה</t>
  </si>
  <si>
    <t>האם הכוונה לשליטה בשלב הדרישה באמצעות הBRF (לבירור מול גלית)</t>
  </si>
  <si>
    <t>בדיונים עם הזכיין ייסגר עיתוי שליחת ההזמנה (האם מייד עם יצירת ההזמנה או בעיתויים קבועיים)</t>
  </si>
  <si>
    <t>ממתין להחלטות או"ש</t>
  </si>
  <si>
    <t>תלוי בתבנית הנתונים שתתקבל בממשק ועל פיהם תיווצר האספקה</t>
  </si>
  <si>
    <t>התאמת טפסי השילוח הם תוצאה של הנתונים ההפצתיים הרלוונטיים שיתקבלו בממשק מהWMS</t>
  </si>
  <si>
    <t>כל תהליך התיקונים תלוי בממשקים למול הזכיין באופן ביצוע השינוע בין המחסנים ובצורת ההתממשקות בין מערכת הSAP לwms</t>
  </si>
  <si>
    <t>תלוי באופן ביצוע התיקון במערכת הWMS ובאופן ההתממשקות לSAP</t>
  </si>
  <si>
    <t>כל נושא הPOD טרם נסגר</t>
  </si>
  <si>
    <t>ויסותים</t>
  </si>
  <si>
    <t>כל תהליכי ויסותים הדורשים שינוע, טרם ניתן להתחיל בפיתוח, עד שנסגור עם הזכיין את כל הנתונים המתקבלים/נשלחים מ/למערכות הYMS והTMS ועיתוי השליחה.</t>
  </si>
  <si>
    <t xml:space="preserve">קיזוז אוטו' יבוצע בהתאם לחוקה שתתקבל מהאמלח , הועברה לאמלח החוקה הקיימת היום
קיזוז ידני יש לקבוע לוגיקה ושיטה
אבי נא לאשר שהכל ניתן לפתח וכך גם יוגדר אצל הזכיין </t>
  </si>
  <si>
    <t>קיימת עדיפות לתצורה אחידה לממשקים, למעט ממשקים חריגים. סוגי הממשק, סוגי הקבצים שיעברו וכד'. יש להעמיק בצורך שעולה מכל ממשק, התפיסה המומלצת היא שימוש במנגנון ה – IDOC לכלל הצוותים.</t>
  </si>
  <si>
    <r>
      <t xml:space="preserve">ללא צורך במסמך אלא תנועת מלאי לחיוב או לזיכוי  עם "קישור" לנתוני הספירה ב WMS
במידה וזאת ההחלטה נקסטם סיבה \תנועה ייעודית עבור  דיווח הפרש.
</t>
    </r>
    <r>
      <rPr>
        <i/>
        <sz val="11"/>
        <rFont val="Calibri"/>
        <family val="2"/>
        <scheme val="minor"/>
      </rPr>
      <t xml:space="preserve">אבי נא לאשר שהכל ניתן לפתח וכך גם יוגדר אצל הזכיין </t>
    </r>
  </si>
  <si>
    <t>בחינות</t>
  </si>
  <si>
    <t>איכות</t>
  </si>
  <si>
    <t>קבלה החלטה לקבל גריטת תבל בהקשר של העברת נתונים באספקה נכנסת לתהליך קבלה למלאי</t>
  </si>
  <si>
    <t xml:space="preserve">הגדרת סימולים בDEV 120 </t>
  </si>
  <si>
    <t>עד להסדרת השימוש בסימולים הפנויים הקיימים (סעיפים א'-ג'), בינתיים נדרש להקים מיידית שני סטים (כושרים 0-9) של סימולים פנויים בסביבת ה- DEV120 על כלל המאפיינים הנדרשים על מנת לאפשר בדיקות בצוותי היישום בענף לוגמ"ר.</t>
  </si>
  <si>
    <t>תבל</t>
  </si>
  <si>
    <t>אסף בן דוד</t>
  </si>
  <si>
    <t>07.02.21</t>
  </si>
  <si>
    <t>09.06.21</t>
  </si>
  <si>
    <t>ZVP1</t>
  </si>
  <si>
    <t xml:space="preserve">התאמות לאספקה ללא סימוכין לא מתקדם כי האוביקט נעול עד לבדיקות משתמשים של מצל"ח ZVP1 </t>
  </si>
  <si>
    <t>07.06.21</t>
  </si>
  <si>
    <t>חוקת קיזוז</t>
  </si>
  <si>
    <t>ממתינים תשובת המשתמשים בנושא חוקת קיזוז</t>
  </si>
  <si>
    <t xml:space="preserve">ספירות ואובדנים - </t>
  </si>
  <si>
    <t>17.06.21</t>
  </si>
  <si>
    <t>תהליך גריטה למחסנים בתפעול WMS - מערכת SAP תבצע איחוד תהליך העבודה למשקי המזון</t>
  </si>
  <si>
    <t>נדרש לקבל הבהרה האם נדרש לבצע התאמות או איחוד כושרי מזון בגריטות</t>
  </si>
  <si>
    <t>תהליך גריטה למחסנים בתפעול WMS - מערכת SAP תעדכן את סטאטוס המלאי בשריון ע"ב הנתונים שהתקבלו מWMS. העדכון יכול להיות מבוצע במספר פעימות עבור מצל"ח, מר"צ, דלק</t>
  </si>
  <si>
    <t>נדרש לסכם עם המשתמשים שלא יבוצע עדכון בפעימות עבור אספקה יחידה אלא רק בסיום הפעולה של הכמות הכוללת</t>
  </si>
  <si>
    <t xml:space="preserve">גל </t>
  </si>
  <si>
    <t>01.04.IMP.01</t>
  </si>
  <si>
    <t>טרם הועבר אישור סופי של קבוצת מתכנו במרכז עבודה</t>
  </si>
  <si>
    <t>פירוקים והשקעות</t>
  </si>
  <si>
    <t>הזמנות אחזקה: מערכת SAP תאפשר המשך עבודה תקינה בתהליך פתיחה, עדכון וסגירת הזמנות אחזקה ע"ב מרכזי עבודה וקבוצות מתכנן חדשות שייפתחו</t>
  </si>
  <si>
    <t xml:space="preserve">איחוד מייל עם תכולת חוקת אובדנים של מרה"ס ג' בגלל CR פתוח שהמתין לבדיקות הפעלה. </t>
  </si>
  <si>
    <t>נסגר במסגרת דיוני שרשרת אספקה מול הזכיין.</t>
  </si>
  <si>
    <t>24.06.21</t>
  </si>
  <si>
    <t>נעם ברייט</t>
  </si>
  <si>
    <t>יש להקצות כ"א ייעודי לטובת אישורי הסכמות במצו"ב</t>
  </si>
  <si>
    <t>סטטוס לוגמ"ר/מצו"ב</t>
  </si>
  <si>
    <t>22.06.21</t>
  </si>
  <si>
    <t>כללי</t>
  </si>
  <si>
    <t>יש לסגור את תהליך קבלה למלאי של פריט הדורש בחינה, 
הן בהיבט של בחינה במקור והן פריט הדורש הזנה של תעודת בחינה בפועל.
עקב כך לא ניתן לסגור את התהליך מול הזכיין ולא להתחיל פיתוחים אצלינו ללא סיגרה סופית</t>
  </si>
  <si>
    <t>תהליך האו"ש בקבלה מסימול חוץ</t>
  </si>
  <si>
    <t>סימולי חוץ</t>
  </si>
  <si>
    <t>נדרש לסכם כיצד יבוצע הניתוב לWMS הרלוונטי- במערכת הזכיין.</t>
  </si>
  <si>
    <t>במערכת הwms נדרש לתחזק בסה"כ 4 שדות תיאור: עברית, אנגלית, תיאור קצר, שדה כינוי- לוודא שקיימת התייחסות במסמך הזכיין</t>
  </si>
  <si>
    <t>יורם פירשט</t>
  </si>
  <si>
    <t>קטלוג</t>
  </si>
  <si>
    <t>המלצת לוגמ"ר הינה ששדה זה ייצג אתר. במסמך הסיכום שיצא מטעם הזכייון לא כתוב זאת בצורה ברורה, יש לחדד זאת</t>
  </si>
  <si>
    <t>לא מופיע במסמך הסיכום</t>
  </si>
  <si>
    <t>לבירור מול סיון אינשנק</t>
  </si>
  <si>
    <t>החלו דיונים לגיבוש התפיסה ב24.6</t>
  </si>
  <si>
    <t>יש לוודא בסיכום דיון מיום חמישי ה24.6 שאכן סוכם על שימוש במקט צהלי</t>
  </si>
  <si>
    <t>לבירור מול ישראל אברמוביץ- האם יש צורך להתייחס לאמירה? מה המשמעות?</t>
  </si>
  <si>
    <t>טרם התקבלה החלטה, יעלה בדיון זכיין בנושא</t>
  </si>
  <si>
    <t>29.06.21</t>
  </si>
  <si>
    <t>BI</t>
  </si>
  <si>
    <t>תשתיות</t>
  </si>
  <si>
    <t>יש לוודא כי העתקות/הסבות יבוצע גם  מול QAS 230 - לשם מחובר ה-BI</t>
  </si>
  <si>
    <t>יבוצע שימוש במנגנון הIDOC עבור כלל הממשקים</t>
  </si>
  <si>
    <t>במסמך הסיכום לא מופיע התיחסות לשדה כינוי</t>
  </si>
  <si>
    <t>נסגרה תפיסה אך נפתחה סוגיה חדשה בהקשר תקן 306א'</t>
  </si>
  <si>
    <t xml:space="preserve">בדיקת יכולת WMS לנפק ממבנה מצ"מ- בעקבות ההחלטה לנהל את המצ"מ בIM נוצרה בעיה, איך לזהות את המחסן היעודי של מצ"מ בתוך התהליך. נדרש המשך דיון.
</t>
  </si>
  <si>
    <t>תקן 306א'</t>
  </si>
  <si>
    <t>החלפות</t>
  </si>
  <si>
    <t>בעקבות ההחלטה לנהל את המצ"מ בIM נוצרה בעיה בהקשר החלפות- תקן 306א' . התקן מתחשב במלאי הנמצא במצ"מ, (SAP וWMS), בבימלים ובאתרי אחסון נוספים המנוהלים SAP,  ולכן תהיה בעיה לשלוט על המלאי ולבצע סנכרון בין כלל המלאים הקיימים בWMS ובSAP המשוייכים למצ"מ. נדרש המשך דיון.</t>
  </si>
  <si>
    <t>יניב זיידנר</t>
  </si>
  <si>
    <t>בימל"ים</t>
  </si>
  <si>
    <t>יש להעביר לו"ז לתוכנית עבודה - גאנט</t>
  </si>
  <si>
    <t>תקציב ורכש</t>
  </si>
  <si>
    <t>ת"ע</t>
  </si>
  <si>
    <t>התאמת מסכים</t>
  </si>
  <si>
    <t>יש למפות את כלל המסכים הZים בתהליכי שרשרת ולסווג את המסכים הרלוונטים לעידן הזכיין שעשויים להפגע מהשינוי התהליכי או מהמבנה הארגוני</t>
  </si>
  <si>
    <t>החזרות</t>
  </si>
  <si>
    <t>02.06.IMP.01</t>
  </si>
  <si>
    <t>יש לקבוע פגישה עם הגורמים במרצ האחראים על מסכי ZWIN  ו-ZSHIN</t>
  </si>
  <si>
    <t>קביעת פגישה</t>
  </si>
  <si>
    <t>מאור אחתרזד</t>
  </si>
  <si>
    <t>טכנולוגיה</t>
  </si>
  <si>
    <t>DevOps</t>
  </si>
  <si>
    <t>קפטיה</t>
  </si>
  <si>
    <t>רוני ניקנם</t>
  </si>
  <si>
    <t>פריאל סמדג'ה</t>
  </si>
  <si>
    <t>יובל בן מויאל</t>
  </si>
  <si>
    <t>סוכמה תפיסת פתרון ועודכן הbp, תהליך ההשקעה ובוצע במלואו בSAP</t>
  </si>
  <si>
    <t>הסימולים שהתקבלו הינם פיקטיביים ולא הפורמליים הנדרשים</t>
  </si>
  <si>
    <t>ממתין לרשימת סיבות חסימה אחידה מהמרה"ס</t>
  </si>
  <si>
    <t xml:space="preserve">ממתין לאמלח (מיפוי אתרי אחסון ישנים מול חדשים) </t>
  </si>
  <si>
    <t>01.03.21</t>
  </si>
  <si>
    <t>התקבל חלקי</t>
  </si>
  <si>
    <t>מאור איבשיץ</t>
  </si>
  <si>
    <t>30.06.21</t>
  </si>
  <si>
    <t>אחזקה</t>
  </si>
  <si>
    <t>יש לקיים דיון אמלח/יישום לגבי איכות בקבלה מרכש (לא מזון)</t>
  </si>
  <si>
    <t>תהליך גריטה למחסנים בתפעול WMS - מערכת SAP תבצע איחוד תהליך העבודה למשקי ציוד לחימה וחלפים ומזון כפי שמתואר עבור מר"ץ ודלק</t>
  </si>
  <si>
    <t>ממתין לדמ"צ</t>
  </si>
  <si>
    <t>27.06.21</t>
  </si>
  <si>
    <t>לטיפול אמל"ח</t>
  </si>
  <si>
    <t>07.07.21</t>
  </si>
  <si>
    <t>מרקט</t>
  </si>
  <si>
    <t>קבלת לוזים מול משהב"ט לנושא הממשקים</t>
  </si>
  <si>
    <t>08.07.21</t>
  </si>
  <si>
    <t>אברהם פינסון</t>
  </si>
  <si>
    <t>קבלת רשימה</t>
  </si>
  <si>
    <t>קבלת רשימה המקשרת בין בין גוף דורש ל ארגון רכש, אתר וקבוצת רכש</t>
  </si>
  <si>
    <t>סימולים</t>
  </si>
  <si>
    <t xml:space="preserve">סיון - דובר בדיוני זכיין  מתאריך 28.06. הפריטים הנלווים יכנסו להזמנות ניפוק. במידה ולא ניתן להכניס להזמנה תהיה טבלה בניהול מערכת הזכיין עם טבלת המרה אילו פריטים צריכים להיות באילו אריזות. קיימת משימה למפקדת להעביר את הטבלה. 
המארזים יקלטו למלאי בצפי פנימי או מול הזמנת הרכש הרלוונטית. </t>
  </si>
  <si>
    <t>טרם התחילו דיונים בנושא
סיון יתואמו דיונים יעודיים על נושא הערכות</t>
  </si>
  <si>
    <t>סיון - חופף לשורה 25</t>
  </si>
  <si>
    <t>חופף</t>
  </si>
  <si>
    <t xml:space="preserve">סיון אינשנק - יקבע סטאטוס ברמת ההזמנה שהיא לא תשלח לתכנון במערכת הזכיין אלא תשאר בSAP עד שיוחלט לשדר אותה. כיום קיים סטאטוס Z0 לטיפול ארוך בהזמנה. </t>
  </si>
  <si>
    <t>תואם דיון ל 13.07 לסכם את הנושא</t>
  </si>
  <si>
    <t>מאור ישב עם מאיה</t>
  </si>
  <si>
    <t>רועי למדן</t>
  </si>
  <si>
    <t>מטופל במסגרת המבצוע המוקדם של תהליך ההחזרות בדמצבר 2021</t>
  </si>
  <si>
    <t>הרחבת מקטים</t>
  </si>
  <si>
    <t>דובר בדיון טיפול בהפרשים יסגר במסגרת האפיון המפורט</t>
  </si>
  <si>
    <t>יסגר במסגרת תפיסת פתרון POD</t>
  </si>
  <si>
    <t>בעבודה</t>
  </si>
  <si>
    <t>יש לקבוע שמות לסימולים ולשייך אותם לאתרי אחסון</t>
  </si>
  <si>
    <t>יסכה לוסטיג</t>
  </si>
  <si>
    <t>גל שלמה בן דוד</t>
  </si>
  <si>
    <t>חגית סברלו</t>
  </si>
  <si>
    <t>תפיסת הפתרון נקבעה, טרם התקיים דיון אצל הזכיין</t>
  </si>
  <si>
    <t>ראה סעיף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</si>
</sst>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177"/>
      <scheme val="minor"/>
    </font>
    <font>
      <sz val="10"/>
      <color theme="1"/>
      <name val="Arial"/>
      <family val="2"/>
    </font>
    <font>
      <b/>
      <sz val="11"/>
      <color rgb="FF3F3F3F"/>
      <name val="Calibri"/>
      <family val="2"/>
      <charset val="177"/>
      <scheme val="minor"/>
    </font>
    <font>
      <sz val="11"/>
      <name val="Calibri"/>
      <family val="2"/>
      <scheme val="minor"/>
    </font>
    <font>
      <i/>
      <sz val="11"/>
      <name val="Calibri"/>
      <family val="2"/>
      <scheme val="minor"/>
    </font>
    <font>
      <b/>
      <sz val="11"/>
      <name val="Calibri"/>
      <family val="2"/>
      <scheme val="minor"/>
    </font>
    <font>
      <sz val="11"/>
      <color rgb="FF000000"/>
      <name val="Calibri"/>
      <family val="2"/>
      <scheme val="minor"/>
    </font>
    <font>
      <sz val="10"/>
      <color rgb="FFFF0000"/>
      <name val="Arial"/>
      <family val="2"/>
    </font>
    <font>
      <sz val="12"/>
      <color theme="1"/>
      <name val="Calibri"/>
      <family val="2"/>
    </font>
    <font>
      <sz val="12"/>
      <color theme="1" tint="0.35"/>
      <name val="Calibri"/>
      <family val="2"/>
      <scheme val="minor"/>
    </font>
    <font>
      <sz val="10"/>
      <color theme="1" tint="0.35"/>
      <name val="Calibri"/>
      <family val="2"/>
      <scheme val="minor"/>
    </font>
    <font>
      <sz val="11"/>
      <color theme="1"/>
      <name val="Calibri"/>
      <family val="2"/>
    </font>
    <font>
      <sz val="11"/>
      <color theme="1" tint="0.25"/>
      <name val="Calibri"/>
      <family val="2"/>
      <scheme val="minor"/>
    </font>
    <font>
      <sz val="11"/>
      <color theme="1" tint="0.35"/>
      <name val="Calibri"/>
      <family val="2"/>
      <scheme val="minor"/>
    </font>
    <font>
      <sz val="10"/>
      <color theme="1"/>
      <name val="Calibri"/>
      <family val="2"/>
    </font>
    <font>
      <sz val="12"/>
      <color theme="1" tint="0.35"/>
      <name val="Calibri"/>
      <family val="2"/>
      <scheme val="minor"/>
    </font>
    <font>
      <sz val="10"/>
      <color theme="1" tint="0.35"/>
      <name val="Calibri"/>
      <family val="2"/>
      <scheme val="minor"/>
    </font>
    <font>
      <sz val="11"/>
      <color theme="1" tint="0.25"/>
      <name val="Calibri"/>
      <family val="2"/>
      <scheme val="minor"/>
    </font>
    <font>
      <sz val="11"/>
      <color theme="1" tint="0.35"/>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bgColor indexed="64"/>
      </patternFill>
    </fill>
    <fill>
      <patternFill patternType="solid">
        <fgColor theme="7" tint="0.39998"/>
        <bgColor indexed="64"/>
      </patternFill>
    </fill>
    <fill>
      <patternFill patternType="solid">
        <fgColor rgb="FF00B0F0"/>
        <bgColor indexed="64"/>
      </patternFill>
    </fill>
    <fill>
      <patternFill patternType="solid">
        <fgColor rgb="FF92D050"/>
        <bgColor indexed="64"/>
      </patternFill>
    </fill>
    <fill>
      <patternFill patternType="solid">
        <fgColor rgb="FFFFFFFF"/>
        <bgColor indexed="64"/>
      </patternFill>
    </fill>
  </fills>
  <borders count="4">
    <border>
      <left/>
      <right/>
      <top/>
      <bottom/>
      <diagonal/>
    </border>
    <border>
      <left style="thin">
        <color rgb="FF3F3F3F"/>
      </left>
      <right style="thin">
        <color rgb="FF3F3F3F"/>
      </right>
      <top style="thin">
        <color rgb="FF3F3F3F"/>
      </top>
      <bottom style="thin">
        <color rgb="FF3F3F3F"/>
      </bottom>
    </border>
    <border>
      <left style="thin">
        <color auto="1"/>
      </left>
      <right style="thin">
        <color auto="1"/>
      </right>
      <top style="thin">
        <color auto="1"/>
      </top>
      <bottom style="thin">
        <color auto="1"/>
      </bottom>
    </border>
    <border>
      <left style="medium">
        <color auto="1"/>
      </left>
      <right/>
      <top/>
      <bottom style="medium">
        <color auto="1"/>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2" borderId="1" applyNumberFormat="0" applyAlignment="0" applyProtection="0"/>
  </cellStyleXfs>
  <cellXfs count="46">
    <xf numFmtId="0" fontId="0" fillId="0" borderId="0" xfId="0"/>
    <xf numFmtId="0" fontId="0" fillId="0" borderId="0" xfId="0"/>
    <xf numFmtId="0" fontId="0" fillId="0" borderId="0" xfId="0" applyNumberFormat="1"/>
    <xf numFmtId="0" fontId="0" fillId="0" borderId="0" xfId="0" applyAlignment="1">
      <alignment horizontal="right"/>
    </xf>
    <xf numFmtId="0" fontId="0" fillId="0" borderId="0" xfId="0" applyAlignment="1">
      <alignment horizontal="right" indent="1"/>
    </xf>
    <xf numFmtId="0" fontId="3" fillId="3" borderId="0" xfId="0" applyFont="1" applyFill="1" applyBorder="1" applyAlignment="1">
      <alignment vertical="center" readingOrder="2"/>
    </xf>
    <xf numFmtId="0" fontId="3" fillId="3" borderId="0" xfId="0" applyFont="1" applyFill="1" applyBorder="1" applyAlignment="1">
      <alignment horizontal="center" vertical="center" readingOrder="2"/>
    </xf>
    <xf numFmtId="0" fontId="3" fillId="3" borderId="0" xfId="0" applyFont="1" applyFill="1" applyBorder="1" applyAlignment="1">
      <alignment vertical="center"/>
    </xf>
    <xf numFmtId="0" fontId="3" fillId="3" borderId="0" xfId="0" applyFont="1" applyFill="1" applyBorder="1" applyAlignment="1">
      <alignment horizontal="right" vertical="center"/>
    </xf>
    <xf numFmtId="0" fontId="3" fillId="3" borderId="2" xfId="0" applyFont="1" applyFill="1" applyBorder="1" applyAlignment="1">
      <alignment horizontal="center" vertical="center" readingOrder="2"/>
    </xf>
    <xf numFmtId="0" fontId="3" fillId="3" borderId="2" xfId="20" applyFont="1" applyFill="1" applyBorder="1" applyAlignment="1">
      <alignment horizontal="center" vertical="center" wrapText="1"/>
    </xf>
    <xf numFmtId="0" fontId="3" fillId="3" borderId="2" xfId="20" applyFont="1" applyFill="1" applyBorder="1" applyAlignment="1">
      <alignment horizontal="right" vertical="center" wrapText="1"/>
    </xf>
    <xf numFmtId="0" fontId="3" fillId="3" borderId="2" xfId="0" applyFont="1" applyFill="1" applyBorder="1" applyAlignment="1">
      <alignment vertical="center" readingOrder="2"/>
    </xf>
    <xf numFmtId="0" fontId="3" fillId="3" borderId="2" xfId="20" applyFont="1" applyFill="1" applyBorder="1" applyAlignment="1">
      <alignment horizontal="center" vertical="center"/>
    </xf>
    <xf numFmtId="0" fontId="3" fillId="3" borderId="2" xfId="0" applyFont="1" applyFill="1" applyBorder="1" applyAlignment="1">
      <alignment vertical="center"/>
    </xf>
    <xf numFmtId="0" fontId="3" fillId="3" borderId="2" xfId="20" applyFont="1" applyFill="1" applyBorder="1" applyAlignment="1">
      <alignment horizontal="center" vertical="center" wrapText="1" readingOrder="1"/>
    </xf>
    <xf numFmtId="2" fontId="3" fillId="3" borderId="2" xfId="20" applyNumberFormat="1" applyFont="1" applyFill="1" applyBorder="1" applyAlignment="1">
      <alignment horizontal="right" vertical="center" wrapText="1" readingOrder="2"/>
    </xf>
    <xf numFmtId="0" fontId="3" fillId="3" borderId="2" xfId="20" applyFont="1" applyFill="1" applyBorder="1" applyAlignment="1">
      <alignment horizontal="center" vertical="center" wrapText="1" readingOrder="2"/>
    </xf>
    <xf numFmtId="0" fontId="3" fillId="3" borderId="2" xfId="20" applyFont="1" applyFill="1" applyBorder="1" applyAlignment="1">
      <alignment horizontal="right" vertical="center"/>
    </xf>
    <xf numFmtId="0" fontId="3" fillId="3" borderId="2" xfId="2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right" vertical="center" wrapText="1"/>
    </xf>
    <xf numFmtId="0" fontId="3" fillId="3" borderId="2" xfId="0" applyFont="1" applyFill="1" applyBorder="1" applyAlignment="1">
      <alignment horizontal="right" vertical="center" readingOrder="2"/>
    </xf>
    <xf numFmtId="0" fontId="3" fillId="3" borderId="2" xfId="0" applyFont="1" applyFill="1" applyBorder="1" applyAlignment="1">
      <alignment horizontal="right" vertical="center" wrapText="1" readingOrder="2"/>
    </xf>
    <xf numFmtId="0" fontId="3" fillId="3" borderId="2" xfId="0" applyFont="1" applyFill="1" applyBorder="1" applyAlignment="1">
      <alignment horizontal="right" vertical="center"/>
    </xf>
    <xf numFmtId="0" fontId="3" fillId="3" borderId="2" xfId="0" applyFont="1" applyFill="1" applyBorder="1" applyAlignment="1">
      <alignment horizontal="center" vertical="center"/>
    </xf>
    <xf numFmtId="0" fontId="5" fillId="4" borderId="2" xfId="0" applyFont="1" applyFill="1" applyBorder="1" applyAlignment="1">
      <alignment horizontal="center" vertical="center" wrapText="1" readingOrder="2"/>
    </xf>
    <xf numFmtId="0" fontId="5" fillId="5" borderId="2" xfId="0" applyFont="1" applyFill="1" applyBorder="1" applyAlignment="1">
      <alignment horizontal="center" vertical="center" wrapText="1" readingOrder="2"/>
    </xf>
    <xf numFmtId="0" fontId="5" fillId="4" borderId="0" xfId="0" applyFont="1" applyFill="1" applyBorder="1" applyAlignment="1">
      <alignment vertical="center" readingOrder="2"/>
    </xf>
    <xf numFmtId="0" fontId="3" fillId="3" borderId="2" xfId="0" applyFont="1" applyFill="1" applyBorder="1" applyAlignment="1">
      <alignment horizontal="center" vertical="center" wrapText="1" readingOrder="2"/>
    </xf>
    <xf numFmtId="0" fontId="3" fillId="6" borderId="2" xfId="20" applyFont="1" applyFill="1" applyBorder="1" applyAlignment="1">
      <alignment horizontal="center" vertical="center" wrapText="1"/>
    </xf>
    <xf numFmtId="0" fontId="3" fillId="3" borderId="2" xfId="20" applyFont="1" applyFill="1" applyBorder="1" applyAlignment="1">
      <alignment horizontal="center" vertical="center" readingOrder="2"/>
    </xf>
    <xf numFmtId="0" fontId="3" fillId="6" borderId="2" xfId="20" applyFont="1" applyFill="1" applyBorder="1" applyAlignment="1">
      <alignment horizontal="center" vertical="center" wrapText="1" readingOrder="2"/>
    </xf>
    <xf numFmtId="0" fontId="0" fillId="0" borderId="2" xfId="0" applyNumberFormat="1" applyFont="1" applyBorder="1" applyAlignment="1">
      <alignment horizontal="center" readingOrder="2"/>
    </xf>
    <xf numFmtId="0" fontId="0" fillId="0" borderId="2" xfId="0" applyFont="1" applyBorder="1" applyAlignment="1">
      <alignment horizontal="center" readingOrder="2"/>
    </xf>
    <xf numFmtId="0" fontId="6" fillId="0" borderId="2" xfId="0" applyFont="1" applyBorder="1" applyAlignment="1">
      <alignment horizontal="center" vertical="center"/>
    </xf>
    <xf numFmtId="0" fontId="6" fillId="0" borderId="2" xfId="0" applyFont="1" applyBorder="1" applyAlignment="1">
      <alignment vertical="center"/>
    </xf>
    <xf numFmtId="0" fontId="0" fillId="7" borderId="2" xfId="0" applyFont="1" applyFill="1" applyBorder="1" applyAlignment="1">
      <alignment horizontal="center" vertical="center" readingOrder="2"/>
    </xf>
    <xf numFmtId="0" fontId="0" fillId="7" borderId="2" xfId="0" applyFont="1" applyFill="1" applyBorder="1" applyAlignment="1">
      <alignment horizontal="right" vertical="center" readingOrder="2"/>
    </xf>
    <xf numFmtId="0" fontId="6" fillId="0" borderId="2" xfId="0" applyFont="1" applyBorder="1" applyAlignment="1">
      <alignment horizontal="justify" vertical="center" readingOrder="2"/>
    </xf>
    <xf numFmtId="0" fontId="3" fillId="3" borderId="0" xfId="0" applyFont="1" applyFill="1" applyBorder="1" applyAlignment="1">
      <alignment horizontal="center" vertical="center"/>
    </xf>
    <xf numFmtId="0" fontId="0" fillId="0" borderId="2" xfId="0" applyFont="1" applyBorder="1"/>
    <xf numFmtId="0" fontId="3" fillId="0" borderId="2" xfId="0" applyFont="1" applyFill="1" applyBorder="1" applyAlignment="1">
      <alignment horizontal="center" vertical="center" readingOrder="2"/>
    </xf>
    <xf numFmtId="0" fontId="3" fillId="0" borderId="2" xfId="0" applyFont="1" applyFill="1" applyBorder="1" applyAlignment="1">
      <alignment horizontal="right" vertical="center" readingOrder="2"/>
    </xf>
    <xf numFmtId="0" fontId="6" fillId="0" borderId="2" xfId="0" applyFont="1" applyBorder="1" applyAlignment="1">
      <alignment horizontal="right" vertical="center" readingOrder="2"/>
    </xf>
    <xf numFmtId="0" fontId="7" fillId="7" borderId="3" xfId="0" applyFont="1" applyFill="1" applyBorder="1" applyAlignment="1">
      <alignment horizontal="right" vertical="center" wrapText="1" readingOrder="2"/>
    </xf>
  </cellXfs>
  <cellStyles count="7">
    <cellStyle name="Normal" xfId="0" builtinId="0"/>
    <cellStyle name="Percent" xfId="15"/>
    <cellStyle name="Currency" xfId="16"/>
    <cellStyle name="Currency [0]" xfId="17"/>
    <cellStyle name="Comma" xfId="18"/>
    <cellStyle name="Comma [0]" xfId="19"/>
    <cellStyle name="Output" xfId="20"/>
  </cellStyles>
  <dxfs count="2">
    <dxf>
      <fill>
        <patternFill>
          <bgColor rgb="FF92D050"/>
        </patternFill>
      </fill>
    </dxf>
    <dxf>
      <fill>
        <patternFill>
          <bgColor rgb="FF92D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 /><Relationship Id="rId1" Type="http://schemas.openxmlformats.org/officeDocument/2006/relationships/theme" Target="theme/theme1.xml" /><Relationship Id="rId2" Type="http://schemas.openxmlformats.org/officeDocument/2006/relationships/pivotCacheDefinition" Target="pivotCache/pivotCacheDefinition1.xml" /><Relationship Id="rId4" Type="http://schemas.openxmlformats.org/officeDocument/2006/relationships/worksheet" Target="worksheets/sheet2.xml" /><Relationship Id="rId6" Type="http://schemas.openxmlformats.org/officeDocument/2006/relationships/sharedStrings" Target="sharedStrings.xml" /><Relationship Id="rId3" Type="http://schemas.openxmlformats.org/officeDocument/2006/relationships/worksheet" Target="worksheets/sheet1.xml" /><Relationship Id="rId7" Type="http://schemas.openxmlformats.org/officeDocument/2006/relationships/calcChain" Target="calcChain.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1.xml" /></Relationships>
</file>

<file path=xl/charts/_rels/chart2.xml.rels><?xml version="1.0" encoding="UTF-8" standalone="yes"?><Relationships xmlns="http://schemas.openxmlformats.org/package/2006/relationships"><Relationship Id="rId1" Type="http://schemas.microsoft.com/office/2011/relationships/chartStyle" Target="style2.xml" /><Relationship Id="rId2" Type="http://schemas.microsoft.com/office/2011/relationships/chartColorStyle" Target="color2.xml" /></Relationships>
</file>

<file path=xl/charts/_rels/chart3.xml.rels><?xml version="1.0" encoding="UTF-8" standalone="yes"?><Relationships xmlns="http://schemas.openxmlformats.org/package/2006/relationships"><Relationship Id="rId1" Type="http://schemas.microsoft.com/office/2011/relationships/chartStyle" Target="style3.xml" /><Relationship Id="rId2" Type="http://schemas.microsoft.com/office/2011/relationships/chartColorStyle" Target="color3.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[0]פיבוט וגרפים!PivotTable1</c:name>
  </c:pivotSource>
  <c:chart>
    <c:autoTitleDeleted val="1"/>
    <c:pivotFmts>
      <c:pivotFmt>
        <c:idx val="0"/>
        <c:spPr>
          <a:solidFill>
            <a:srgbClr val="D32B2F"/>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32B2F"/>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s>
    <c:plotArea>
      <c:layout/>
      <c:barChart>
        <c:barDir val="bar"/>
        <c:grouping val="stacked"/>
        <c:varyColors val="0"/>
        <c:ser>
          <c:idx val="0"/>
          <c:order val="0"/>
          <c:tx>
            <c:strRef>
              <c:f>'פיבוט וגרפים'!$B$3:$B$4</c:f>
              <c:strCache>
                <c:ptCount val="1"/>
                <c:pt idx="0">
                  <c:v>Grand Total</c:v>
                </c:pt>
              </c:strCache>
            </c:strRef>
          </c:tx>
          <c:spPr>
            <a:solidFill>
              <a:schemeClr val="accent1"/>
            </a:solidFill>
            <a:ln w="6350">
              <a:noFill/>
            </a:ln>
          </c:spPr>
          <c:invertIfNegative val="0"/>
          <c:dLbls>
            <c:numFmt formatCode="General" sourceLinked="1"/>
            <c:showLegendKey val="0"/>
            <c:showVal val="0"/>
            <c:showCatName val="0"/>
            <c:showSerName val="0"/>
            <c:showPercent val="0"/>
            <c:showBubbleSize val="0"/>
            <c:showLeaderLines val="0"/>
            <c:delete val="1"/>
          </c:dLbls>
          <c:cat>
            <c:strRef>
              <c:f>'פיבוט וגרפים'!$A$5</c:f>
              <c:strCache>
                <c:ptCount val="1"/>
                <c:pt idx="0">
                  <c:v>Total</c:v>
                </c:pt>
              </c:strCache>
            </c:strRef>
          </c:cat>
          <c:val>
            <c:numRef>
              <c:f>'פיבוט וגרפים'!$B$5</c:f>
              <c:numCache>
                <c:formatCode>General</c:formatCode>
                <c:ptCount val="1"/>
              </c:numCache>
            </c:numRef>
          </c:val>
          <c:extLst>
            <c:ext xmlns:c16="http://schemas.microsoft.com/office/drawing/2014/chart" uri="{C3380CC4-5D6E-409C-BE32-E72D297353CC}">
              <c16:uniqueId val="{00000000-963D-44D3-8512-587991368FD1}"/>
            </c:ext>
          </c:extLst>
        </c:ser>
        <c:overlap val="100"/>
        <c:gapWidth val="95"/>
        <c:axId val="17792110"/>
        <c:axId val="25911262"/>
      </c:barChart>
      <c:catAx>
        <c:axId val="17792110"/>
        <c:scaling>
          <c:orientation val="minMax"/>
        </c:scaling>
        <c:delete val="0"/>
        <c:axPos val="r"/>
        <c:majorGridlines>
          <c:spPr>
            <a:ln w="6350">
              <a:noFill/>
            </a:ln>
          </c:spPr>
        </c:majorGridlines>
        <c:minorGridlines>
          <c:spPr>
            <a:ln w="6350">
              <a:noFill/>
            </a:ln>
          </c:spPr>
        </c:minorGridlines>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1200" b="0" i="0" u="none" baseline="0">
                <a:solidFill>
                  <a:schemeClr val="tx1">
                    <a:lumMod val="65000"/>
                    <a:lumOff val="35000"/>
                  </a:schemeClr>
                </a:solidFill>
                <a:latin typeface="+mn-lt"/>
                <a:ea typeface="+mn-ea"/>
                <a:cs typeface="+mn-cs"/>
              </a:defRPr>
            </a:pPr>
            <a:endParaRPr lang="en-US" sz="1200" b="0" i="0" u="none" baseline="0">
              <a:solidFill>
                <a:schemeClr val="tx1">
                  <a:lumMod val="65000"/>
                  <a:lumOff val="35000"/>
                </a:schemeClr>
              </a:solidFill>
              <a:latin typeface="+mn-lt"/>
              <a:ea typeface="+mn-ea"/>
              <a:cs typeface="+mn-cs"/>
            </a:endParaRPr>
          </a:p>
        </c:txPr>
        <c:crossAx val="25911262"/>
        <c:crosses val="autoZero"/>
        <c:auto val="1"/>
        <c:lblOffset val="100"/>
        <c:noMultiLvlLbl val="0"/>
      </c:catAx>
      <c:valAx>
        <c:axId val="25911262"/>
        <c:scaling>
          <c:orientation val="maxMin"/>
        </c:scaling>
        <c:delete val="1"/>
        <c:axPos val="b"/>
        <c:majorGridlines>
          <c:spPr>
            <a:ln w="6350">
              <a:noFill/>
            </a:ln>
          </c:spPr>
        </c:majorGridlines>
        <c:minorGridlines>
          <c:spPr>
            <a:ln w="6350">
              <a:noFill/>
            </a:ln>
          </c:spPr>
        </c:minorGridlines>
        <c:majorTickMark val="none"/>
        <c:minorTickMark val="none"/>
        <c:tickLblPos val="nextTo"/>
        <c:spPr>
          <a:ln w="6350" cap="flat" cmpd="sng"/>
        </c:spPr>
        <c:crossAx val="17792110"/>
        <c:crosses val="autoZero"/>
        <c:crossBetween val="between"/>
      </c:valAx>
      <c:spPr>
        <a:noFill/>
        <a:ln w="6350">
          <a:noFill/>
        </a:ln>
      </c:spPr>
    </c:plotArea>
    <c:legend>
      <c:legendPos val="t"/>
      <c:layout/>
      <c:overlay val="0"/>
      <c:spPr>
        <a:noFill/>
        <a:ln w="6350">
          <a:noFill/>
        </a:ln>
      </c:spPr>
      <c:txPr>
        <a:bodyPr vert="horz" rot="0"/>
        <a:lstStyle/>
        <a:p>
          <a:pPr>
            <a:defRPr lang="en-US" sz="1000" b="0" i="0" u="none" baseline="0">
              <a:solidFill>
                <a:schemeClr val="tx1">
                  <a:lumMod val="65000"/>
                  <a:lumOff val="35000"/>
                </a:schemeClr>
              </a:solidFill>
              <a:latin typeface="+mn-lt"/>
              <a:ea typeface="+mn-ea"/>
              <a:cs typeface="+mn-cs"/>
            </a:defRPr>
          </a:pPr>
          <a:endParaRPr lang="en-US" sz="1000" b="0" i="0" u="none" baseline="0">
            <a:solidFill>
              <a:schemeClr val="tx1">
                <a:lumMod val="65000"/>
                <a:lumOff val="35000"/>
              </a:schemeClr>
            </a:solidFill>
            <a:latin typeface="+mn-lt"/>
            <a:ea typeface="+mn-ea"/>
            <a:cs typeface="+mn-cs"/>
          </a:endParaRPr>
        </a:p>
      </c:txPr>
    </c:legend>
    <c:plotVisOnly val="1"/>
    <c:dispBlanksAs val="gap"/>
    <c:showDLblsOverMax val="0"/>
  </c:chart>
  <c:spPr>
    <a:solidFill>
      <a:schemeClr val="bg1"/>
    </a:solidFill>
    <a:ln w="9525" cap="flat" cmpd="sng">
      <a:solidFill>
        <a:schemeClr val="tx1">
          <a:lumMod val="15000"/>
          <a:lumOff val="85000"/>
        </a:schemeClr>
      </a:solidFill>
      <a:round/>
    </a:ln>
  </c:spPr>
  <c:txPr>
    <a:bodyPr vert="horz" rot="0"/>
    <a:lstStyle/>
    <a:p>
      <a:pPr>
        <a:defRPr lang="en-US" sz="1200" u="none" baseline="0">
          <a:solidFill>
            <a:schemeClr val="tx1"/>
          </a:solidFill>
        </a:defRPr>
      </a:pPr>
      <a:endParaRPr lang="en-US" sz="1200" u="none" baseline="0">
        <a:solidFill>
          <a:schemeClr val="tx1"/>
        </a:solidFill>
      </a:endParaRPr>
    </a:p>
  </c:txPr>
  <c:extLs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[0]פיבוט וגרפים!PivotTable2</c:name>
  </c:pivotSource>
  <c:chart>
    <c:autoTitleDeleted val="1"/>
    <c:pivotFmts>
      <c:pivotFmt>
        <c:idx val="0"/>
        <c:spPr>
          <a:solidFill>
            <a:srgbClr val="D32B2F"/>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42C54"/>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'פיבוט וגרפים'!$B$24:$B$25</c:f>
              <c:strCache>
                <c:ptCount val="1"/>
                <c:pt idx="0">
                  <c:v>(blank)</c:v>
                </c:pt>
              </c:strCache>
            </c:strRef>
          </c:tx>
          <c:spPr>
            <a:solidFill>
              <a:schemeClr val="accent1"/>
            </a:solidFill>
            <a:ln w="6350">
              <a:noFill/>
            </a:ln>
          </c:spPr>
          <c:invertIfNegative val="0"/>
          <c:dLbls>
            <c:numFmt formatCode="General" sourceLinked="1"/>
            <c:showLegendKey val="0"/>
            <c:showVal val="0"/>
            <c:showCatName val="0"/>
            <c:showSerName val="0"/>
            <c:showPercent val="0"/>
            <c:showBubbleSize val="0"/>
            <c:showLeaderLines val="1"/>
            <c:delete val="1"/>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cat>
            <c:strRef>
              <c:f>'פיבוט וגרפים'!$A$26:$A$42</c:f>
              <c:strCache>
                <c:ptCount val="13"/>
                <c:pt idx="0">
                  <c:v>אבי פרישמן
אמל"ח</c:v>
                </c:pt>
                <c:pt idx="1">
                  <c:v>מוריה יעקב</c:v>
                </c:pt>
                <c:pt idx="2">
                  <c:v>מלאי?</c:v>
                </c:pt>
                <c:pt idx="3">
                  <c:v>WMS</c:v>
                </c:pt>
                <c:pt idx="4">
                  <c:v>לירן מרום- M4N</c:v>
                </c:pt>
                <c:pt idx="5">
                  <c:v>אסף בן דוד</c:v>
                </c:pt>
                <c:pt idx="6">
                  <c:v>גל </c:v>
                </c:pt>
                <c:pt idx="7">
                  <c:v>אילן מרום
יישום</c:v>
                </c:pt>
                <c:pt idx="8">
                  <c:v>יישום</c:v>
                </c:pt>
                <c:pt idx="9">
                  <c:v>שגיא הרוש</c:v>
                </c:pt>
                <c:pt idx="10">
                  <c:v>ישראל אברמוביץ</c:v>
                </c:pt>
                <c:pt idx="11">
                  <c:v>ולד</c:v>
                </c:pt>
                <c:pt idx="12">
                  <c:v>(blank)
(blank)</c:v>
                </c:pt>
              </c:strCache>
            </c:strRef>
          </c:cat>
          <c:val>
            <c:numRef>
              <c:f>'פיבוט וגרפים'!$B$26:$B$42</c:f>
              <c:numCache>
                <c:formatCode>General</c:formatCode>
                <c:ptCount val="13"/>
                <c:pt idx="0">
                  <c:v>53</c:v>
                </c:pt>
                <c:pt idx="1">
                  <c:v>8</c:v>
                </c:pt>
                <c:pt idx="2">
                  <c:v>1</c:v>
                </c:pt>
                <c:pt idx="3">
                  <c:v>1</c:v>
                </c:pt>
                <c:pt idx="4">
                  <c:v>1</c:v>
                </c:pt>
                <c:pt idx="5">
                  <c:v>1</c:v>
                </c:pt>
                <c:pt idx="6">
                  <c:v>2</c:v>
                </c:pt>
                <c:pt idx="7">
                  <c:v>6</c:v>
                </c:pt>
                <c:pt idx="8">
                  <c:v>2</c:v>
                </c:pt>
                <c:pt idx="9">
                  <c:v>2</c:v>
                </c:pt>
                <c:pt idx="10">
                  <c:v>1</c:v>
                </c:pt>
                <c:pt idx="11">
                  <c:v>19</c:v>
                </c:pt>
                <c:pt idx="12">
                  <c:v>7</c:v>
                </c:pt>
              </c:numCache>
            </c:numRef>
          </c:val>
          <c:extLst>
            <c:ext xmlns:c16="http://schemas.microsoft.com/office/drawing/2014/chart" uri="{C3380CC4-5D6E-409C-BE32-E72D297353CC}">
              <c16:uniqueId val="{00000000-B0AA-4C50-902A-7555898A5351}"/>
            </c:ext>
          </c:extLst>
        </c:ser>
        <c:ser>
          <c:idx val="1"/>
          <c:order val="1"/>
          <c:tx>
            <c:strRef>
              <c:f>'פיבוט וגרפים'!$C$24:$C$25</c:f>
            </c:strRef>
          </c:tx>
          <c:spPr>
            <a:solidFill>
              <a:schemeClr val="accent2"/>
            </a:solidFill>
            <a:ln w="6350">
              <a:noFill/>
            </a:ln>
          </c:spPr>
          <c:invertIfNegative val="0"/>
          <c:dLbls>
            <c:numFmt formatCode="General" sourceLinked="1"/>
            <c:spPr>
              <a:noFill/>
              <a:ln w="6350">
                <a:noFill/>
              </a:ln>
            </c:spPr>
            <c:txPr>
              <a:bodyPr vert="horz" rot="0">
                <a:spAutoFit/>
              </a:bodyPr>
              <a:lstStyle/>
              <a:p>
                <a:pPr algn="ctr">
                  <a:defRPr lang="en-US" sz="1100" b="0" i="0" u="none" baseline="0">
                    <a:solidFill>
                      <a:schemeClr val="tx1">
                        <a:lumMod val="75000"/>
                        <a:lumOff val="25000"/>
                      </a:schemeClr>
                    </a:solidFill>
                    <a:latin typeface="+mn-lt"/>
                    <a:ea typeface="+mn-ea"/>
                    <a:cs typeface="+mn-cs"/>
                  </a:defRPr>
                </a:pPr>
                <a:endParaRPr lang="en-US" sz="1100" b="0" i="0" u="none" baseline="0">
                  <a:solidFill>
                    <a:schemeClr val="tx1">
                      <a:lumMod val="75000"/>
                      <a:lumOff val="25000"/>
                    </a:schemeClr>
                  </a:solidFill>
                  <a:latin typeface="+mn-lt"/>
                  <a:ea typeface="+mn-ea"/>
                  <a:cs typeface="+mn-cs"/>
                </a:endParaRPr>
              </a:p>
            </c:txPr>
            <c:dLblPos val="ctr"/>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cat>
            <c:strRef>
              <c:f>'פיבוט וגרפים'!$A$26:$A$42</c:f>
              <c:strCache>
                <c:ptCount val="13"/>
                <c:pt idx="0">
                  <c:v>אבי פרישמן
אמל"ח</c:v>
                </c:pt>
                <c:pt idx="1">
                  <c:v>מוריה יעקב</c:v>
                </c:pt>
                <c:pt idx="2">
                  <c:v>מלאי?</c:v>
                </c:pt>
                <c:pt idx="3">
                  <c:v>WMS</c:v>
                </c:pt>
                <c:pt idx="4">
                  <c:v>לירן מרום- M4N</c:v>
                </c:pt>
                <c:pt idx="5">
                  <c:v>אסף בן דוד</c:v>
                </c:pt>
                <c:pt idx="6">
                  <c:v>גל </c:v>
                </c:pt>
                <c:pt idx="7">
                  <c:v>אילן מרום
יישום</c:v>
                </c:pt>
                <c:pt idx="8">
                  <c:v>יישום</c:v>
                </c:pt>
                <c:pt idx="9">
                  <c:v>שגיא הרוש</c:v>
                </c:pt>
                <c:pt idx="10">
                  <c:v>ישראל אברמוביץ</c:v>
                </c:pt>
                <c:pt idx="11">
                  <c:v>ולד</c:v>
                </c:pt>
                <c:pt idx="12">
                  <c:v>(blank)
(blank)</c:v>
                </c:pt>
              </c:strCache>
            </c:strRef>
          </c:cat>
          <c:val>
            <c:numRef>
              <c:f>'פיבוט וגרפים'!$C$26:$C$42</c:f>
              <c:numCache>
                <c:formatCode>General</c:formatCode>
                <c:ptCount val="13"/>
                <c:pt idx="12">
                  <c:v>1</c:v>
                </c:pt>
              </c:numCache>
            </c:numRef>
          </c:val>
          <c:extLst>
            <c:ext xmlns:c16="http://schemas.microsoft.com/office/drawing/2014/chart" uri="{C3380CC4-5D6E-409C-BE32-E72D297353CC}">
              <c16:uniqueId val="{00000000-7EF6-4B16-B7F5-56BE76E1E721}"/>
            </c:ext>
          </c:extLst>
        </c:ser>
        <c:overlap val="100"/>
        <c:gapWidth val="182"/>
        <c:axId val="31874772"/>
        <c:axId val="18437496"/>
      </c:barChart>
      <c:catAx>
        <c:axId val="31874772"/>
        <c:scaling>
          <c:orientation val="minMax"/>
        </c:scaling>
        <c:delete val="0"/>
        <c:axPos val="r"/>
        <c:majorGridlines>
          <c:spPr>
            <a:ln w="6350">
              <a:noFill/>
            </a:ln>
          </c:spPr>
        </c:majorGridlines>
        <c:minorGridlines>
          <c:spPr>
            <a:ln w="6350">
              <a:noFill/>
            </a:ln>
          </c:spPr>
        </c:minorGridlines>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1100" b="0" i="0" u="none" baseline="0">
                <a:solidFill>
                  <a:schemeClr val="tx1">
                    <a:lumMod val="65000"/>
                    <a:lumOff val="35000"/>
                  </a:schemeClr>
                </a:solidFill>
                <a:latin typeface="+mn-lt"/>
                <a:ea typeface="+mn-ea"/>
                <a:cs typeface="+mn-cs"/>
              </a:defRPr>
            </a:pPr>
            <a:endParaRPr lang="en-US" sz="1100" b="0" i="0" u="none" baseline="0">
              <a:solidFill>
                <a:schemeClr val="tx1">
                  <a:lumMod val="65000"/>
                  <a:lumOff val="35000"/>
                </a:schemeClr>
              </a:solidFill>
              <a:latin typeface="+mn-lt"/>
              <a:ea typeface="+mn-ea"/>
              <a:cs typeface="+mn-cs"/>
            </a:endParaRPr>
          </a:p>
        </c:txPr>
        <c:crossAx val="18437496"/>
        <c:crosses val="autoZero"/>
        <c:auto val="1"/>
        <c:lblOffset val="100"/>
        <c:noMultiLvlLbl val="0"/>
      </c:catAx>
      <c:valAx>
        <c:axId val="18437496"/>
        <c:scaling>
          <c:orientation val="maxMin"/>
        </c:scaling>
        <c:delete val="0"/>
        <c:axPos val="b"/>
        <c:majorGridlines>
          <c:spPr>
            <a:ln w="9525" cap="flat" cmpd="sng">
              <a:solidFill>
                <a:schemeClr val="tx1">
                  <a:lumMod val="15000"/>
                  <a:lumOff val="85000"/>
                </a:schemeClr>
              </a:solidFill>
              <a:round/>
            </a:ln>
          </c:spPr>
        </c:majorGridlines>
        <c:minorGridlines>
          <c:spPr>
            <a:ln w="6350">
              <a:noFill/>
            </a:ln>
          </c:spPr>
        </c:minorGridlines>
        <c:numFmt formatCode="General" sourceLinked="1"/>
        <c:majorTickMark val="none"/>
        <c:minorTickMark val="none"/>
        <c:tickLblPos val="nextTo"/>
        <c:spPr>
          <a:noFill/>
          <a:ln w="6350">
            <a:noFill/>
          </a:ln>
        </c:spPr>
        <c:txPr>
          <a:bodyPr/>
          <a:lstStyle/>
          <a:p>
            <a:pPr>
              <a:defRPr lang="en-US" sz="1100" b="0" i="0" u="none" baseline="0">
                <a:solidFill>
                  <a:schemeClr val="tx1">
                    <a:lumMod val="65000"/>
                    <a:lumOff val="35000"/>
                  </a:schemeClr>
                </a:solidFill>
                <a:latin typeface="+mn-lt"/>
                <a:ea typeface="+mn-ea"/>
                <a:cs typeface="+mn-cs"/>
              </a:defRPr>
            </a:pPr>
            <a:endParaRPr lang="en-US" sz="1100" b="0" i="0" u="none" baseline="0">
              <a:solidFill>
                <a:schemeClr val="tx1">
                  <a:lumMod val="65000"/>
                  <a:lumOff val="35000"/>
                </a:schemeClr>
              </a:solidFill>
              <a:latin typeface="+mn-lt"/>
              <a:ea typeface="+mn-ea"/>
              <a:cs typeface="+mn-cs"/>
            </a:endParaRPr>
          </a:p>
        </c:txPr>
        <c:crossAx val="31874772"/>
        <c:crosses val="autoZero"/>
        <c:crossBetween val="between"/>
      </c:valAx>
      <c:spPr>
        <a:noFill/>
        <a:ln w="6350">
          <a:noFill/>
        </a:ln>
      </c:spPr>
    </c:plotArea>
    <c:legend>
      <c:legendPos val="b"/>
      <c:layout/>
      <c:overlay val="0"/>
      <c:spPr>
        <a:noFill/>
        <a:ln w="6350">
          <a:noFill/>
        </a:ln>
      </c:spPr>
      <c:txPr>
        <a:bodyPr vert="horz" rot="0"/>
        <a:lstStyle/>
        <a:p>
          <a:pPr>
            <a:defRPr lang="en-US" sz="1100" b="0" i="0" u="none" baseline="0">
              <a:solidFill>
                <a:schemeClr val="tx1">
                  <a:lumMod val="65000"/>
                  <a:lumOff val="35000"/>
                </a:schemeClr>
              </a:solidFill>
              <a:latin typeface="+mn-lt"/>
              <a:ea typeface="+mn-ea"/>
              <a:cs typeface="+mn-cs"/>
            </a:defRPr>
          </a:pPr>
          <a:endParaRPr lang="en-US" sz="1100" b="0" i="0" u="none" baseline="0">
            <a:solidFill>
              <a:schemeClr val="tx1">
                <a:lumMod val="65000"/>
                <a:lumOff val="35000"/>
              </a:schemeClr>
            </a:solidFill>
            <a:latin typeface="+mn-lt"/>
            <a:ea typeface="+mn-ea"/>
            <a:cs typeface="+mn-cs"/>
          </a:endParaRPr>
        </a:p>
      </c:txPr>
    </c:legend>
    <c:plotVisOnly val="1"/>
    <c:dispBlanksAs val="gap"/>
    <c:showDLblsOverMax val="0"/>
  </c:chart>
  <c:spPr>
    <a:solidFill>
      <a:schemeClr val="bg1"/>
    </a:solidFill>
    <a:ln w="9525" cap="flat" cmpd="sng">
      <a:solidFill>
        <a:schemeClr val="tx1">
          <a:lumMod val="15000"/>
          <a:lumOff val="85000"/>
        </a:schemeClr>
      </a:solidFill>
      <a:round/>
    </a:ln>
  </c:spPr>
  <c:txPr>
    <a:bodyPr vert="horz" rot="0"/>
    <a:lstStyle/>
    <a:p>
      <a:pPr>
        <a:defRPr lang="en-US" sz="1100" u="none" baseline="0">
          <a:solidFill>
            <a:schemeClr val="tx1"/>
          </a:solidFill>
        </a:defRPr>
      </a:pPr>
      <a:endParaRPr lang="en-US" sz="1100" u="none" baseline="0">
        <a:solidFill>
          <a:schemeClr val="tx1"/>
        </a:solidFill>
      </a:endParaRPr>
    </a:p>
  </c:txPr>
  <c:extLs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[0]פיבוט וגרפים!PivotTable3</c:name>
  </c:pivotSource>
  <c:chart>
    <c:title>
      <c:layout/>
      <c:overlay val="0"/>
      <c:spPr>
        <a:noFill/>
        <a:ln w="6350">
          <a:noFill/>
        </a:ln>
      </c:spPr>
      <c:txPr>
        <a:bodyPr vert="horz" rot="0"/>
        <a:lstStyle/>
        <a:p>
          <a:pPr>
            <a:defRPr lang="en-US" sz="1200" b="0" i="0" u="none" baseline="0">
              <a:solidFill>
                <a:schemeClr val="tx1">
                  <a:lumMod val="65000"/>
                  <a:lumOff val="35000"/>
                </a:schemeClr>
              </a:solidFill>
              <a:latin typeface="+mn-lt"/>
              <a:ea typeface="+mn-ea"/>
              <a:cs typeface="+mn-cs"/>
            </a:defRPr>
          </a:pPr>
          <a:endParaRPr lang="en-US" sz="1200" b="0" i="0" u="none" baseline="0">
            <a:solidFill>
              <a:schemeClr val="tx1">
                <a:lumMod val="65000"/>
                <a:lumOff val="35000"/>
              </a:schemeClr>
            </a:solidFill>
            <a:latin typeface="+mn-lt"/>
            <a:ea typeface="+mn-ea"/>
            <a:cs typeface="+mn-cs"/>
          </a:endParaRPr>
        </a:p>
      </c:txPr>
    </c:title>
    <c:autoTitleDeleted val="0"/>
    <c:pivotFmts>
      <c:pivotFmt>
        <c:idx val="0"/>
        <c:spPr>
          <a:solidFill>
            <a:srgbClr val="D42C5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42C5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spPr>
          <a:solidFill>
            <a:schemeClr val="accent1"/>
          </a:solidFill>
          <a:ln>
            <a:noFill/>
          </a:ln>
          <a:effectLst/>
        </c:spPr>
        <c:marker>
          <c:symbol val="none"/>
        </c:marker>
      </c:pivotFmt>
    </c:pivotFmts>
    <c:plotArea>
      <c:layout/>
      <c:barChart>
        <c:barDir val="bar"/>
        <c:grouping val="stacked"/>
        <c:varyColors val="0"/>
        <c:ser>
          <c:idx val="0"/>
          <c:order val="0"/>
          <c:tx>
            <c:strRef>
              <c:f>'פיבוט וגרפים'!$B$77:$B$78</c:f>
              <c:strCache>
                <c:ptCount val="1"/>
                <c:pt idx="0">
                  <c:v>Grand Total</c:v>
                </c:pt>
              </c:strCache>
            </c:strRef>
          </c:tx>
          <c:spPr>
            <a:solidFill>
              <a:schemeClr val="accent1"/>
            </a:solidFill>
            <a:ln w="6350">
              <a:noFill/>
            </a:ln>
          </c:spPr>
          <c:invertIfNegative val="0"/>
          <c:dLbls>
            <c:numFmt formatCode="General" sourceLinked="1"/>
            <c:showLegendKey val="0"/>
            <c:showVal val="0"/>
            <c:showCatName val="0"/>
            <c:showSerName val="0"/>
            <c:showPercent val="0"/>
            <c:showBubbleSize val="0"/>
            <c:showLeaderLines val="0"/>
            <c:delete val="1"/>
          </c:dLbls>
          <c:cat>
            <c:strRef>
              <c:f>'פיבוט וגרפים'!$A$79</c:f>
              <c:strCache>
                <c:ptCount val="1"/>
                <c:pt idx="0">
                  <c:v>Total</c:v>
                </c:pt>
              </c:strCache>
            </c:strRef>
          </c:cat>
          <c:val>
            <c:numRef>
              <c:f>'פיבוט וגרפים'!$B$79</c:f>
              <c:numCache>
                <c:formatCode>General</c:formatCode>
                <c:ptCount val="1"/>
              </c:numCache>
            </c:numRef>
          </c:val>
          <c:extLst>
            <c:ext xmlns:c16="http://schemas.microsoft.com/office/drawing/2014/chart" uri="{C3380CC4-5D6E-409C-BE32-E72D297353CC}">
              <c16:uniqueId val="{00000000-84ED-450B-9DF9-ADBB338A59B0}"/>
            </c:ext>
          </c:extLst>
        </c:ser>
        <c:overlap val="100"/>
        <c:axId val="31719739"/>
        <c:axId val="17042198"/>
      </c:barChart>
      <c:catAx>
        <c:axId val="31719739"/>
        <c:scaling>
          <c:orientation val="minMax"/>
        </c:scaling>
        <c:delete val="0"/>
        <c:axPos val="r"/>
        <c:majorGridlines>
          <c:spPr>
            <a:ln w="6350">
              <a:noFill/>
            </a:ln>
          </c:spPr>
        </c:majorGridlines>
        <c:minorGridlines>
          <c:spPr>
            <a:ln w="6350">
              <a:noFill/>
            </a:ln>
          </c:spPr>
        </c:minorGridlines>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1000" b="0" i="0" u="none" baseline="0">
                <a:solidFill>
                  <a:schemeClr val="tx1">
                    <a:lumMod val="65000"/>
                    <a:lumOff val="35000"/>
                  </a:schemeClr>
                </a:solidFill>
                <a:latin typeface="+mn-lt"/>
                <a:ea typeface="+mn-ea"/>
                <a:cs typeface="+mn-cs"/>
              </a:defRPr>
            </a:pPr>
            <a:endParaRPr lang="en-US" sz="1000" b="0" i="0" u="none" baseline="0">
              <a:solidFill>
                <a:schemeClr val="tx1">
                  <a:lumMod val="65000"/>
                  <a:lumOff val="35000"/>
                </a:schemeClr>
              </a:solidFill>
              <a:latin typeface="+mn-lt"/>
              <a:ea typeface="+mn-ea"/>
              <a:cs typeface="+mn-cs"/>
            </a:endParaRPr>
          </a:p>
        </c:txPr>
        <c:crossAx val="17042198"/>
        <c:crosses val="autoZero"/>
        <c:auto val="1"/>
        <c:lblOffset val="100"/>
        <c:noMultiLvlLbl val="0"/>
      </c:catAx>
      <c:valAx>
        <c:axId val="17042198"/>
        <c:scaling>
          <c:orientation val="maxMin"/>
        </c:scaling>
        <c:delete val="0"/>
        <c:axPos val="b"/>
        <c:majorGridlines>
          <c:spPr>
            <a:ln w="9525" cap="flat" cmpd="sng">
              <a:solidFill>
                <a:schemeClr val="tx1">
                  <a:lumMod val="15000"/>
                  <a:lumOff val="85000"/>
                </a:schemeClr>
              </a:solidFill>
              <a:round/>
            </a:ln>
          </c:spPr>
        </c:majorGridlines>
        <c:minorGridlines>
          <c:spPr>
            <a:ln w="6350">
              <a:noFill/>
            </a:ln>
          </c:spPr>
        </c:minorGridlines>
        <c:numFmt formatCode="General" sourceLinked="1"/>
        <c:majorTickMark val="none"/>
        <c:minorTickMark val="none"/>
        <c:tickLblPos val="nextTo"/>
        <c:spPr>
          <a:noFill/>
          <a:ln w="6350">
            <a:noFill/>
          </a:ln>
        </c:spPr>
        <c:txPr>
          <a:bodyPr/>
          <a:lstStyle/>
          <a:p>
            <a:pPr>
              <a:defRPr lang="en-US" sz="1000" b="0" i="0" u="none" baseline="0">
                <a:solidFill>
                  <a:schemeClr val="tx1">
                    <a:lumMod val="65000"/>
                    <a:lumOff val="35000"/>
                  </a:schemeClr>
                </a:solidFill>
                <a:latin typeface="+mn-lt"/>
                <a:ea typeface="+mn-ea"/>
                <a:cs typeface="+mn-cs"/>
              </a:defRPr>
            </a:pPr>
            <a:endParaRPr lang="en-US" sz="1000" b="0" i="0" u="none" baseline="0">
              <a:solidFill>
                <a:schemeClr val="tx1">
                  <a:lumMod val="65000"/>
                  <a:lumOff val="35000"/>
                </a:schemeClr>
              </a:solidFill>
              <a:latin typeface="+mn-lt"/>
              <a:ea typeface="+mn-ea"/>
              <a:cs typeface="+mn-cs"/>
            </a:endParaRPr>
          </a:p>
        </c:txPr>
        <c:crossAx val="31719739"/>
        <c:crosses val="autoZero"/>
        <c:crossBetween val="between"/>
      </c:valAx>
      <c:spPr>
        <a:noFill/>
        <a:ln w="6350">
          <a:noFill/>
        </a:ln>
      </c:spPr>
    </c:plotArea>
    <c:legend>
      <c:legendPos val="b"/>
      <c:layout/>
      <c:overlay val="0"/>
      <c:spPr>
        <a:noFill/>
        <a:ln w="6350">
          <a:noFill/>
        </a:ln>
      </c:spPr>
      <c:txPr>
        <a:bodyPr vert="horz" rot="0"/>
        <a:lstStyle/>
        <a:p>
          <a:pPr>
            <a:defRPr lang="en-US" sz="1000" b="0" i="0" u="none" baseline="0">
              <a:solidFill>
                <a:schemeClr val="tx1">
                  <a:lumMod val="65000"/>
                  <a:lumOff val="35000"/>
                </a:schemeClr>
              </a:solidFill>
              <a:latin typeface="+mn-lt"/>
              <a:ea typeface="+mn-ea"/>
              <a:cs typeface="+mn-cs"/>
            </a:defRPr>
          </a:pPr>
          <a:endParaRPr lang="en-US" sz="1000" b="0" i="0" u="none" baseline="0">
            <a:solidFill>
              <a:schemeClr val="tx1">
                <a:lumMod val="65000"/>
                <a:lumOff val="35000"/>
              </a:schemeClr>
            </a:solidFill>
            <a:latin typeface="+mn-lt"/>
            <a:ea typeface="+mn-ea"/>
            <a:cs typeface="+mn-cs"/>
          </a:endParaRPr>
        </a:p>
      </c:txPr>
    </c:legend>
    <c:plotVisOnly val="1"/>
    <c:dispBlanksAs val="gap"/>
    <c:showDLblsOverMax val="0"/>
  </c:chart>
  <c:spPr>
    <a:solidFill>
      <a:schemeClr val="bg1"/>
    </a:solidFill>
    <a:ln w="9525" cap="flat" cmpd="sng">
      <a:solidFill>
        <a:schemeClr val="tx1">
          <a:lumMod val="15000"/>
          <a:lumOff val="85000"/>
        </a:schemeClr>
      </a:solidFill>
      <a:round/>
    </a:ln>
  </c:spPr>
  <c:txPr>
    <a:bodyPr vert="horz" rot="0"/>
    <a:lstStyle/>
    <a:p>
      <a:pPr>
        <a:defRPr lang="en-US" sz="1000" u="none" baseline="0">
          <a:solidFill>
            <a:schemeClr val="tx1"/>
          </a:solidFill>
        </a:defRPr>
      </a:pPr>
      <a:endParaRPr lang="en-US" sz="1000" u="none" baseline="0">
        <a:solidFill>
          <a:schemeClr val="tx1"/>
        </a:solidFill>
      </a:endParaRPr>
    </a:p>
  </c:txPr>
  <c:extLs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919163</xdr:colOff>
      <xdr:row>1</xdr:row>
      <xdr:rowOff>0</xdr:rowOff>
    </xdr:from>
    <xdr:to>
      <xdr:col>16</xdr:col>
      <xdr:colOff>185738</xdr:colOff>
      <xdr:row>16</xdr:row>
      <xdr:rowOff>28575</xdr:rowOff>
    </xdr:to>
    <xdr:graphicFrame macro="">
      <xdr:nvGraphicFramePr>
        <xdr:cNvPr id="2" name="Chart 1"/>
        <xdr:cNvGraphicFramePr/>
      </xdr:nvGraphicFramePr>
      <xdr:xfrm>
        <a:off x="5095875" y="190500"/>
        <a:ext cx="4610100" cy="2886075"/>
      </xdr:xfrm>
      <a:graphic>
        <a:graphicData uri="http://schemas.openxmlformats.org/drawingml/2006/chart">
          <c:chart xmlns:c="http://schemas.openxmlformats.org/drawingml/2006/chart" r:id="rId1"/>
        </a:graphicData>
      </a:graphic>
    </xdr:graphicFrame>
    <xdr:clientData/>
  </xdr:twoCellAnchor>
  <xdr:twoCellAnchor>
    <xdr:from>
      <xdr:col>5</xdr:col>
      <xdr:colOff>733425</xdr:colOff>
      <xdr:row>19</xdr:row>
      <xdr:rowOff>9525</xdr:rowOff>
    </xdr:from>
    <xdr:to>
      <xdr:col>17</xdr:col>
      <xdr:colOff>95250</xdr:colOff>
      <xdr:row>44</xdr:row>
      <xdr:rowOff>57149</xdr:rowOff>
    </xdr:to>
    <xdr:graphicFrame macro="">
      <xdr:nvGraphicFramePr>
        <xdr:cNvPr id="3" name="Chart 2"/>
        <xdr:cNvGraphicFramePr/>
      </xdr:nvGraphicFramePr>
      <xdr:xfrm>
        <a:off x="3705225" y="3629025"/>
        <a:ext cx="6515100" cy="4810125"/>
      </xdr:xfrm>
      <a:graphic>
        <a:graphicData uri="http://schemas.openxmlformats.org/drawingml/2006/chart">
          <c:chart xmlns:c="http://schemas.openxmlformats.org/drawingml/2006/chart" r:id="rId2"/>
        </a:graphicData>
      </a:graphic>
    </xdr:graphicFrame>
    <xdr:clientData/>
  </xdr:twoCellAnchor>
  <xdr:twoCellAnchor>
    <xdr:from>
      <xdr:col>9</xdr:col>
      <xdr:colOff>0</xdr:colOff>
      <xdr:row>64</xdr:row>
      <xdr:rowOff>85723</xdr:rowOff>
    </xdr:from>
    <xdr:to>
      <xdr:col>17</xdr:col>
      <xdr:colOff>504825</xdr:colOff>
      <xdr:row>88</xdr:row>
      <xdr:rowOff>161924</xdr:rowOff>
    </xdr:to>
    <xdr:graphicFrame macro="">
      <xdr:nvGraphicFramePr>
        <xdr:cNvPr id="5" name="Chart 4"/>
        <xdr:cNvGraphicFramePr/>
      </xdr:nvGraphicFramePr>
      <xdr:xfrm>
        <a:off x="5095875" y="12277725"/>
        <a:ext cx="5534025" cy="4648200"/>
      </xdr:xfrm>
      <a:graphic>
        <a:graphicData uri="http://schemas.openxmlformats.org/drawingml/2006/chart">
          <c:chart xmlns:c="http://schemas.openxmlformats.org/drawingml/2006/chart" r:id="rId3"/>
        </a:graphicData>
      </a:graphic>
    </xdr:graphicFrame>
    <xdr:clientData/>
  </xdr:twoCellAnchor>
</xdr:wsDr>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freshedBy="Aspose" recordCount="179">
  <cacheSource type="worksheet">
    <worksheetSource ref="A1:R1048576" sheet="משימות פתוחות מרהס ג"/>
  </cacheSource>
  <cacheFields count="18">
    <cacheField name="#" numFmtId="0">
      <sharedItems containsString="0" containsBlank="1" containsNumber="1" containsInteger="1" count="0"/>
    </cacheField>
    <cacheField name="משימה מדיון" numFmtId="0">
      <sharedItems containsBlank="1" count="0"/>
    </cacheField>
    <cacheField name="תאריך הדיון" numFmtId="0">
      <sharedItems containsBlank="1" containsMixedTypes="1" containsNumber="1" count="0"/>
    </cacheField>
    <cacheField name="סיווג משימה" numFmtId="0">
      <sharedItems containsBlank="1" count="0"/>
    </cacheField>
    <cacheField name="תרחיש" numFmtId="0">
      <sharedItems containsBlank="1" count="0"/>
    </cacheField>
    <cacheField name="תהליך" numFmtId="0">
      <sharedItems containsBlank="1" count="0"/>
    </cacheField>
    <cacheField name="נושא" numFmtId="0">
      <sharedItems containsBlank="1" count="0"/>
    </cacheField>
    <cacheField name="משימה" numFmtId="0">
      <sharedItems containsBlank="1" longText="1" count="0"/>
    </cacheField>
    <cacheField name="הערות" numFmtId="0">
      <sharedItems containsBlank="1" count="0"/>
    </cacheField>
    <cacheField name="גוף אחראי" numFmtId="0">
      <sharedItems containsBlank="1" count="3">
        <m/>
        <s v="יישום"/>
        <s v="אמל&quot;ח"/>
      </sharedItems>
    </cacheField>
    <cacheField name="אחראי" numFmtId="0">
      <sharedItems containsBlank="1" count="20">
        <m/>
        <s v="אילן מרום"/>
        <s v="ישראל אברמוביץ"/>
        <s v="אבי פרישמן"/>
        <s v="יישום"/>
        <s v="מוריה יעקב"/>
        <s v="מלאי?"/>
        <s v="שגיא הרוש"/>
        <s v="WMS"/>
        <s v="לירן מרום- M4N"/>
        <s v="ולד"/>
        <s v="אסף בן דוד"/>
        <s v="גל "/>
        <s v="יורם" u="1"/>
        <s v="רפאל רוטמן" u="1"/>
        <s v="שירי מסיקה" u="1"/>
        <s v="אריק קודנצוב" u="1"/>
        <s v="אמל&quot;ח" u="1"/>
        <s v="קטיה גרינברג" u="1"/>
        <s v="אבי + קטיה ושגיא" u="1"/>
      </sharedItems>
    </cacheField>
    <cacheField name="משפיע על RN" numFmtId="0">
      <sharedItems containsBlank="1" count="0"/>
    </cacheField>
    <cacheField name="לו&quot;ז מקורי (אם שונה)" numFmtId="0">
      <sharedItems containsBlank="1" count="0"/>
    </cacheField>
    <cacheField name="לו&quot;ז מאושר (מעודכן)" numFmtId="0">
      <sharedItems containsBlank="1" count="0"/>
    </cacheField>
    <cacheField name="סטטוס" numFmtId="0">
      <sharedItems containsBlank="1" count="0"/>
    </cacheField>
    <cacheField name="דרג הצגה" numFmtId="0">
      <sharedItems containsSemiMixedTypes="0" containsString="0" containsBlank="1" containsMixedTypes="1" count="0"/>
    </cacheField>
    <cacheField name="באיחור" numFmtId="0">
      <sharedItems containsBlank="1" count="0"/>
    </cacheField>
    <cacheField name="סטטוס לגרף" numFmtId="0">
      <sharedItems containsBlank="1" count="8">
        <s v=""/>
        <m/>
        <s v="בוטל" u="1"/>
        <s v="בוצע" u="1"/>
        <s v="בעבודה" u="1"/>
        <s v="באיחור" u="1"/>
        <s v="עתידי" u="1"/>
        <s v="טרם החל" u="1"/>
      </sharedItems>
    </cacheField>
  </cacheFields>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
  <r>
    <n v="1"/>
    <s v="מאפייני מלאי משק חומ&quot;ס מצברים וסוללות"/>
    <n v="16.3"/>
    <m/>
    <m/>
    <m/>
    <s v="מאפייני מלאי"/>
    <s v="שדה אוכלוסיית פריטים יכול לשמש כמשפחות פריט. היום הסוללות לא מנוהלות ע&quot;י אוכלוסיות פריט,_x000a_לפגישה הבאה יש להציג את השדות הקיימים בתשתית הפריטים בסאפ."/>
    <m/>
    <x v="0"/>
    <x v="0"/>
    <m/>
    <m/>
    <m/>
    <m/>
    <m/>
    <b v="1"/>
    <x v="0"/>
  </r>
  <r>
    <n v="2"/>
    <s v="דיוני זכיין- ספקים"/>
    <n v="18.3"/>
    <m/>
    <m/>
    <s v="נתוני תשתית"/>
    <s v="ספקים "/>
    <s v="תשובות לשאלות בקובץ"/>
    <m/>
    <x v="0"/>
    <x v="0"/>
    <m/>
    <m/>
    <s v="24.3.2021"/>
    <s v="בוצע"/>
    <m/>
    <b v="1"/>
    <x v="1"/>
  </r>
  <r>
    <n v="3"/>
    <s v="דיוני זכיין- ספקים"/>
    <n v="18.3"/>
    <m/>
    <m/>
    <s v="נתוני תשתית"/>
    <s v="קבלה למלאי"/>
    <s v="העמקה- קבלת משטחים והחזרתם לספק"/>
    <m/>
    <x v="0"/>
    <x v="0"/>
    <m/>
    <s v="?"/>
    <s v="?"/>
    <m/>
    <m/>
    <b v="0"/>
    <x v="1"/>
  </r>
  <r>
    <n v="4"/>
    <s v="דיוני זכיין- מבנה ארגוני"/>
    <n v="21.3"/>
    <m/>
    <s v="מלאי"/>
    <s v="מבנה ארגוני"/>
    <s v="מתחמים"/>
    <s v="יש לדאוג למסמך עדכני של המתחמים בטרמינולוגיה חדשה"/>
    <m/>
    <x v="1"/>
    <x v="1"/>
    <m/>
    <s v="8.3.2021"/>
    <s v="8.3.2021"/>
    <m/>
    <m/>
    <b v="0"/>
    <x v="1"/>
  </r>
  <r>
    <n v="5"/>
    <s v="דיוני זכיין- מבנה ארגוני"/>
    <n v="21.3"/>
    <m/>
    <s v="שרשרת אספקה"/>
    <s v="מבנה ארגוני"/>
    <s v="מצ&quot;מ"/>
    <s v="בדיקת יכולת WMS לנפק ממבנה מצ&quot;מ- בעקבות ההחלטה לנהל את המצ&quot;מ בIM נוצרה בעיה, איך לזהות את המחסן היעודי של מצ&quot;מ בתוך התהליך. נדרש המשך דיון"/>
    <m/>
    <x v="1"/>
    <x v="2"/>
    <m/>
    <s v="8.4.2021"/>
    <s v="8.4.2021"/>
    <m/>
    <m/>
    <b v="0"/>
    <x v="1"/>
  </r>
  <r>
    <n v="6"/>
    <s v="דיוני זכיין- מבנה ארגוני"/>
    <n v="21.3"/>
    <m/>
    <s v="מלאי"/>
    <s v="קבלה מרכש"/>
    <s v="ליקוט"/>
    <s v="דודי רם ציין כי כאשר הפריט לא קיים באיתור, יש להגדיר סטטוס מתאים ב SAP כמשוב מה WMS."/>
    <m/>
    <x v="1"/>
    <x v="1"/>
    <m/>
    <s v="דיוני ליקוט"/>
    <s v="דיוני ליקוט"/>
    <m/>
    <m/>
    <b v="0"/>
    <x v="1"/>
  </r>
  <r>
    <n v="7"/>
    <s v="דיוני זכיין- מבנה ארגוני"/>
    <n v="21.3"/>
    <m/>
    <s v="מלאי"/>
    <s v="מבנה ארגוני"/>
    <s v="כושרים"/>
    <s v="לא ברור האם הכושרים צריכים להיות חלק מאסטרטגיית האחסנה, או מהלך פיצול אספקות בצד הזכיין , באם כן נדרש דיון המציג את לוגיקת וקטור הניפוק"/>
    <m/>
    <x v="2"/>
    <x v="3"/>
    <m/>
    <m/>
    <m/>
    <m/>
    <m/>
    <b v="1"/>
    <x v="1"/>
  </r>
  <r>
    <n v="8"/>
    <s v="תשתיות מאפייני מלאי פיזיקלים לצורך אחסנה, טקסקטיל וצכ&quot;ל"/>
    <n v="21.3"/>
    <m/>
    <s v="מלאי"/>
    <s v="מבנה ארגוני"/>
    <s v="טרמינולוגיה משותפת"/>
    <s v="יש ללמד את הזכיין מושגים בסיסיים ב SAP_x000a_1._x0009_BATCH _x000a_2._x0009_יחידות מידה_x000a_3._x0009_סריאלי "/>
    <m/>
    <x v="1"/>
    <x v="4"/>
    <m/>
    <s v="במהלך הדיונים הבאים"/>
    <s v="במהלך הדיונים הבאים"/>
    <s v="בוצע"/>
    <m/>
    <b v="0"/>
    <x v="1"/>
  </r>
  <r>
    <n v="9"/>
    <s v="תשתיות מאפייני מלאי פיזיקלים לצורך אחסנה, טקסקטיל וצכ&quot;ל"/>
    <n v="21.3"/>
    <s v="קבלת החלטה"/>
    <s v="מלאי"/>
    <s v="מבנה ארגוני"/>
    <s v="מק&quot;ט יצרן "/>
    <s v="אלכס מעונין לראות את המלאי ברזולוציה של יצרן.  יש לציין שגם הזכיין צריך את המידע. – יש לבחון את הדרישה- האם חדשה. _x000a_במידה ודרישה רלוונטית- יש לגבש תפיסת קטלוג בנושא. "/>
    <m/>
    <x v="2"/>
    <x v="5"/>
    <m/>
    <m/>
    <m/>
    <s v="בוצע"/>
    <m/>
    <b v="1"/>
    <x v="1"/>
  </r>
  <r>
    <n v="10"/>
    <s v="דיוני זכיין- דיון ארכיטקטורת על ממשקים"/>
    <n v="22.3"/>
    <s v="קבלת החלטה"/>
    <s v="רוחבי"/>
    <s v="ממשקים"/>
    <s v="טכנולוגיית ותצורת ממשקים"/>
    <s v="יש לבחון אל מול אילוצי המכרז את אפשרות השימוש בממשקים סינכרונים, בהיבט שיקולי מניעת תלות בין המערכות ויכולת עבודה בנתק"/>
    <m/>
    <x v="0"/>
    <x v="0"/>
    <m/>
    <s v="דיוני ממשקים"/>
    <s v="דיוני ממשקים"/>
    <s v="הוחלט"/>
    <m/>
    <b v="0"/>
    <x v="1"/>
  </r>
  <r>
    <n v="11"/>
    <s v="דיוני זכיין- דיון ארכיטקטורת על ממשקים"/>
    <n v="22.3"/>
    <m/>
    <s v="רוחבי"/>
    <s v="ממשקים"/>
    <s v="טכנולוגיית ותצורת ממשקים"/>
    <s v="קיימת עדיפות לתצורה אחידה לממשקים, למעט ממשקים חריגים. סוגי הממשק, סוגי הקבצים שיעברו וכד'. יש להעמיק בצורך שעולה מכל ממשק, התפיסה המומלצת היא שימוש במנגנון ה – IDOC לכלל הצוותים."/>
    <m/>
    <x v="1"/>
    <x v="4"/>
    <m/>
    <s v="דיוני ממשקים"/>
    <s v="דיוני ממשקים"/>
    <m/>
    <m/>
    <b v="0"/>
    <x v="1"/>
  </r>
  <r>
    <n v="12"/>
    <s v="דיוני זכיין- דיון ארכיטקטורת על ממשקים"/>
    <n v="22.3"/>
    <m/>
    <s v="רוחבי"/>
    <s v="ממשקים"/>
    <s v="ניהול וניטור ממשקים"/>
    <s v="יש לברר מה הדרישות החוזיות , האם יש דרישה חוזית למערכת המנטרת את כלל הממשקים מכלל המערכות או כל מערכת אחראית לניטור בצד שלה."/>
    <m/>
    <x v="2"/>
    <x v="3"/>
    <m/>
    <m/>
    <m/>
    <m/>
    <m/>
    <b v="1"/>
    <x v="1"/>
  </r>
  <r>
    <n v="13"/>
    <s v="דיוני זכיין- דיון ארכיטקטורת על ממשקים"/>
    <n v="22.3"/>
    <s v="קבלת החלטה"/>
    <s v="רוחבי"/>
    <s v="ממשקים"/>
    <s v="ניתוב ממשקים למרחבים"/>
    <s v="נדרש לסכם כיצד יבוצע הניתוב לWMS הרלוונטי."/>
    <m/>
    <x v="0"/>
    <x v="0"/>
    <m/>
    <s v="דיוני ממשקים"/>
    <s v="דיוני ממשקים"/>
    <m/>
    <m/>
    <b v="0"/>
    <x v="1"/>
  </r>
  <r>
    <n v="14"/>
    <s v="דיוני זכיין- דיון ארכיטקטורת על ממשקים"/>
    <n v="22.3"/>
    <s v="קבלת החלטה"/>
    <s v="רוחבי"/>
    <s v="ממשקים"/>
    <s v="חיווי לשדרים"/>
    <s v="א. נדרש לקבוע את שיטת החיווי עבור השדרים , איזה סוג חיווי ובאיזה תחנות נקבל חיווי._x000a_ב._x0009_חיווי שדר לכמה מרחבים- יש להנחות את כלל הצוותים על מנת להבטיח שלא יהיו מקרים אלו, אלא שדר בחתך של מבנה ארגוני ממערכת המקור ללא פיצול או לוגיקית בכלי התווך"/>
    <m/>
    <x v="0"/>
    <x v="0"/>
    <m/>
    <s v="דיוני ממשקים"/>
    <s v="דיוני ממשקים"/>
    <m/>
    <m/>
    <b v="0"/>
    <x v="1"/>
  </r>
  <r>
    <n v="15"/>
    <s v="דיוני זכיין- דיון ארכיטקטורת על ממשקים"/>
    <n v="22.3"/>
    <s v="קבלת החלטה"/>
    <s v="רוחבי"/>
    <s v="ממשקים"/>
    <s v="סכמת הממשקים"/>
    <s v="עבור כל ממשק שעובר בגשר פלדה, נדרש לבנות סכמה. יש לסכם מי הגורם האחראי על כתיבה והטמעת הסכמה בכל אחד מן הממשקים"/>
    <m/>
    <x v="0"/>
    <x v="0"/>
    <m/>
    <s v="דיוני ממשקים"/>
    <s v="דיוני ממשקים"/>
    <m/>
    <m/>
    <b v="0"/>
    <x v="1"/>
  </r>
  <r>
    <n v="16"/>
    <s v="דיוני זכיין- דיון ארכיטקטורת על ממשקים"/>
    <n v="22.3"/>
    <m/>
    <s v="מלאי"/>
    <m/>
    <s v="הקבלה בין מבנים ארגוניים בין המערכות"/>
    <s v="נדרשת העמקה בנושא המבנה הארגוני, יש לוודא שמקבל מענה במסגרת הדיון בנושא המרחבים. העמקה זו הכרחית לפני שניגשים לדבר על התהליכים"/>
    <m/>
    <x v="0"/>
    <x v="0"/>
    <m/>
    <s v="מיידי"/>
    <s v="מיידי"/>
    <s v="בוצע"/>
    <m/>
    <b v="0"/>
    <x v="1"/>
  </r>
  <r>
    <n v="17"/>
    <s v="טרום קבלה למלאי- גנרי"/>
    <n v="5.4"/>
    <s v="קבלת החלטה"/>
    <s v="שרשרת אספקה"/>
    <s v="אספקה נכנסת"/>
    <s v="אספקה נכנסת"/>
    <s v="יש לקבל החלטה האם לאפשר מצב של מספר תעודות משלוח לאספקה אחת או שתמיד אספקה נכנסת = תעודת משלוח"/>
    <m/>
    <x v="2"/>
    <x v="3"/>
    <m/>
    <m/>
    <m/>
    <s v="בוצע"/>
    <m/>
    <b v="1"/>
    <x v="1"/>
  </r>
  <r>
    <n v="18"/>
    <s v="טרום קבלה למלאי- גנרי"/>
    <n v="5.4"/>
    <m/>
    <s v="שרשרת אספקה"/>
    <s v="אספקה נכנסת"/>
    <s v="אספקה נכנסת"/>
    <s v="לדאוג באספקה הנכנסת להכניס אתר אחסון (כולל כושר)"/>
    <m/>
    <x v="1"/>
    <x v="1"/>
    <m/>
    <m/>
    <m/>
    <s v="בוצע"/>
    <m/>
    <b v="1"/>
    <x v="1"/>
  </r>
  <r>
    <n v="19"/>
    <s v="תהליכי קבלה למלאי- גנרי"/>
    <n v="11.4"/>
    <s v="קבלת החלטה"/>
    <s v="מלאי"/>
    <s v="קבלה מרכש"/>
    <s v="קבלה מרכש"/>
    <s v="קבלת החלטה לגבי עיתוי של שידור הקליטה ל SAP _x000a_•_x0009_יצירת מטען. _x000a_•_x0009_יצירת מצבור. _x000a_•_x0009_סיום הקליטה. "/>
    <m/>
    <x v="1"/>
    <x v="1"/>
    <m/>
    <s v="29.4.21"/>
    <s v="29.4.21"/>
    <m/>
    <m/>
    <b v="0"/>
    <x v="1"/>
  </r>
  <r>
    <n v="20"/>
    <s v="תהליכי קבלה למלאי- גנרי"/>
    <n v="11.4"/>
    <s v="קבלת החלטה"/>
    <m/>
    <s v="אספקה נכנסת"/>
    <s v="זיהוי פריט "/>
    <s v="באמצעות מק&quot;ט יצרן או מק&quot;ט צה&quot;לי. יש לגבש מדינות ברורה ורצוי אחידה לגבי אפשרויות הזיהוי בסך המשקים. לאחר מכן יש לתאם זאת אל מול הספקים. "/>
    <m/>
    <x v="2"/>
    <x v="3"/>
    <m/>
    <m/>
    <m/>
    <m/>
    <m/>
    <b v="1"/>
    <x v="1"/>
  </r>
  <r>
    <n v="21"/>
    <s v="תהליכי קבלה למלאי- גנרי"/>
    <n v="11.4"/>
    <m/>
    <m/>
    <s v="אספקה נכנסת"/>
    <s v="פריטים נלווים"/>
    <s v="מטען יכיל תמיד פריט אחד – עלתה שאלה לגני נילווים – לדוג' מכשיר ראיית לילה מגיע בתוך מזוודה ."/>
    <m/>
    <x v="2"/>
    <x v="5"/>
    <m/>
    <m/>
    <m/>
    <m/>
    <m/>
    <b v="1"/>
    <x v="1"/>
  </r>
  <r>
    <n v="22"/>
    <s v="תהליכי קבלה למלאי- גנרי"/>
    <n v="11.4"/>
    <s v="קבלת החלטה"/>
    <m/>
    <s v="אספקה נכנסת"/>
    <s v="תהליך טרום קליטה "/>
    <s v="לא ברור תהליך טרום הקבלה ושחרור הספק לפני ספירה מלאה של המלאי בקבלה (יניב)."/>
    <m/>
    <x v="2"/>
    <x v="3"/>
    <m/>
    <m/>
    <m/>
    <s v="בוצע"/>
    <m/>
    <b v="1"/>
    <x v="1"/>
  </r>
  <r>
    <n v="23"/>
    <s v="תהליכי קבלה למלאי- גנרי"/>
    <n v="11.4"/>
    <s v="קבלת החלטה"/>
    <m/>
    <s v="אספקה נכנסת"/>
    <s v="תהליך טרום קליטה"/>
    <s v="תהליך הזיהוי – למה לא מבוצע בשלב הטרום קבלה (יניב)."/>
    <m/>
    <x v="2"/>
    <x v="3"/>
    <m/>
    <m/>
    <m/>
    <s v="בוצע"/>
    <m/>
    <b v="1"/>
    <x v="1"/>
  </r>
  <r>
    <n v="24"/>
    <s v="תהליכי קבלה למלאי משק החומ&quot;ס מצברים וסוללות"/>
    <n v="13.4"/>
    <s v="קבלת החלטה"/>
    <m/>
    <m/>
    <s v="קטלוג גז"/>
    <s v="כיום יש מק&quot;ט לצילינדר, לכלוב ולגז. כך שמזמינים גז צריך להזמין כלוב, צילינדר וגז כשלושה פריטים. לטובת WMS יש להגדיר מתודולוגיית קטלוג בנושא הגזים.  "/>
    <m/>
    <x v="2"/>
    <x v="3"/>
    <m/>
    <m/>
    <m/>
    <m/>
    <m/>
    <b v="1"/>
    <x v="1"/>
  </r>
  <r>
    <n v="25"/>
    <s v="תהליכי קבלה למלאי משק החומ&quot;ס מצברים וסוללות"/>
    <n v="13.4"/>
    <m/>
    <m/>
    <m/>
    <s v="חומרי אריזה מנוהלי מלאי  "/>
    <s v="יש לשנות תפיסת פתרון. המצב הקיים מבוסס על חיוב וזיכוי עצמי, לא מתאים לWMS"/>
    <m/>
    <x v="2"/>
    <x v="6"/>
    <m/>
    <m/>
    <m/>
    <m/>
    <m/>
    <b v="1"/>
    <x v="1"/>
  </r>
  <r>
    <n v="26"/>
    <s v="תשתיות נתונים לממשקים"/>
    <n v="13.4"/>
    <m/>
    <m/>
    <s v="ממשק נתוני פריט"/>
    <s v="שדות בממשק- _x000a_Consignee"/>
    <s v="נדרש להמשיך לדון בשדה זה ולקבל החלטה על הפתרון הנכון ביותר למרה&quot;ס. האם מאפיין זה ייצג את האתר (מרחב) או יהיה מקביל ל&quot;קוד חברה&quot;."/>
    <m/>
    <x v="1"/>
    <x v="1"/>
    <m/>
    <m/>
    <m/>
    <m/>
    <m/>
    <b v="1"/>
    <x v="1"/>
  </r>
  <r>
    <n v="27"/>
    <s v="תשתיות נתונים לממשקים"/>
    <n v="13.4"/>
    <m/>
    <m/>
    <s v="ממשק נתוני פריט"/>
    <s v="שדות בממשק-_x000a_PICKSORTORDER"/>
    <s v="נתון זה נדרש רק בWMS._x000a_נדרש להחליט האם עדכון במרחב אחד יעדכן את המרחבים הנוספים וכיצד. האופציות מוצגות מעלה."/>
    <m/>
    <x v="2"/>
    <x v="3"/>
    <m/>
    <m/>
    <m/>
    <m/>
    <m/>
    <b v="1"/>
    <x v="1"/>
  </r>
  <r>
    <n v="28"/>
    <s v="תשתיות נתונים לממשקים"/>
    <n v="13.4"/>
    <m/>
    <m/>
    <s v="ממשק נתוני פריט"/>
    <s v="שדות בממשק-_x000a_SKUGROUP"/>
    <s v="נדרש דיון יעודי להעמקה בשדה זה._x000a_לדיון יש להציג קובץ עם נתונים מהSAP לבחינת משפחות הפריטים הקיימות כיום"/>
    <m/>
    <x v="1"/>
    <x v="7"/>
    <m/>
    <m/>
    <m/>
    <m/>
    <m/>
    <b v="1"/>
    <x v="1"/>
  </r>
  <r>
    <n v="29"/>
    <s v="תשתיות נתונים לממשקים"/>
    <n v="13.4"/>
    <m/>
    <m/>
    <m/>
    <s v="שדות תיאור"/>
    <s v="במערכת הwms נדרש לתחזק בסה&quot;כ 4 שדות תיאור: עברית, אנגלית, תיאור קצר, שדה כינוי"/>
    <m/>
    <x v="2"/>
    <x v="8"/>
    <m/>
    <m/>
    <m/>
    <m/>
    <m/>
    <b v="1"/>
    <x v="1"/>
  </r>
  <r>
    <n v="30"/>
    <s v="תהליכי קבלה למלאי גנרי- נושאים פתוחים"/>
    <n v="25.4"/>
    <s v="קבלת החלטה"/>
    <s v="מלאי"/>
    <s v="סדרות"/>
    <s v="סדרות "/>
    <s v="גיבוש תפיסת פתרון ב WMS"/>
    <m/>
    <x v="2"/>
    <x v="3"/>
    <m/>
    <m/>
    <m/>
    <m/>
    <m/>
    <b v="1"/>
    <x v="1"/>
  </r>
  <r>
    <n v="31"/>
    <s v="תהליכי קבלה למלאי גנרי- נושאים פתוחים"/>
    <n v="25.4"/>
    <s v="WMS"/>
    <s v="מלאי"/>
    <s v="ערכות"/>
    <s v="ערכות "/>
    <s v="ערכה בודדת ע&quot;ג מספר משטחים "/>
    <m/>
    <x v="2"/>
    <x v="9"/>
    <m/>
    <m/>
    <m/>
    <m/>
    <m/>
    <b v="1"/>
    <x v="1"/>
  </r>
  <r>
    <n v="32"/>
    <s v="תהליכי קבלה למלאי גנרי- נושאים פתוחים"/>
    <n v="25.4"/>
    <s v="או&quot;ש"/>
    <s v="מלאי"/>
    <s v="קבלה למלאי"/>
    <s v="משק צר&quot;פ "/>
    <s v="גיבוש תפיסת פתרון - לפריטים לא מזוהים"/>
    <m/>
    <x v="2"/>
    <x v="3"/>
    <m/>
    <m/>
    <m/>
    <m/>
    <m/>
    <b v="1"/>
    <x v="1"/>
  </r>
  <r>
    <n v="33"/>
    <s v="תהליכי קבלה למלאי גנרי- נושאים פתוחים"/>
    <n v="25.4"/>
    <s v="או&quot;ש"/>
    <s v="מלאי"/>
    <s v="קבלה למלאי"/>
    <s v="פריטים לא מזוהים"/>
    <s v="גיבוש תפיסת פתרון - פריטים שלא מופיעים בהזמנת צפי"/>
    <m/>
    <x v="2"/>
    <x v="3"/>
    <m/>
    <m/>
    <m/>
    <m/>
    <m/>
    <b v="1"/>
    <x v="1"/>
  </r>
  <r>
    <n v="34"/>
    <s v="תהליכי קבלה למלאי גנרי- נושאים פתוחים"/>
    <n v="25.4"/>
    <s v="או&quot;ש"/>
    <s v="מלאי"/>
    <s v="קבלה למלאי"/>
    <s v="תהליך קליטה "/>
    <s v="גיבוש תפיסת פתרון - ניהול עדיפות בקליטה"/>
    <m/>
    <x v="2"/>
    <x v="3"/>
    <m/>
    <m/>
    <m/>
    <m/>
    <m/>
    <b v="1"/>
    <x v="1"/>
  </r>
  <r>
    <n v="35"/>
    <s v="תהליכי קבלה למלאי גנרי- נושאים פתוחים"/>
    <n v="25.4"/>
    <s v="או&quot;ש"/>
    <s v="מלאי"/>
    <s v="קבלה למלאי"/>
    <s v="ניהול צ'"/>
    <s v="גיבוש תפיסת פתרון - תהליך קליטה כאשר צ' לא ידוע מראש "/>
    <m/>
    <x v="2"/>
    <x v="3"/>
    <m/>
    <m/>
    <m/>
    <m/>
    <m/>
    <b v="1"/>
    <x v="1"/>
  </r>
  <r>
    <n v="36"/>
    <s v="תהליכי קבלה למלאי גנרי- נושאים פתוחים"/>
    <n v="25.4"/>
    <s v="או&quot;ש"/>
    <s v="מלאי"/>
    <s v="השקעות/קבלה למלאי"/>
    <s v="השקעות "/>
    <s v="גיבוש תפיסת פתרון - תהליך השקעות בקליטה למלאי._x000a_כיצד יקלט מלאי מושקע? במערכת הsap או הWMS? ומה יכיל הצפי?"/>
    <m/>
    <x v="2"/>
    <x v="3"/>
    <m/>
    <m/>
    <m/>
    <m/>
    <m/>
    <b v="1"/>
    <x v="1"/>
  </r>
  <r>
    <n v="37"/>
    <s v="תהליכי קבלה למלאי גנרי- נושאים פתוחים"/>
    <n v="25.4"/>
    <s v="או&quot;ש"/>
    <m/>
    <m/>
    <s v="גרסאות "/>
    <s v="גיבוש תפיסת פתרון לניהול גרסאות"/>
    <m/>
    <x v="2"/>
    <x v="3"/>
    <m/>
    <m/>
    <m/>
    <m/>
    <m/>
    <b v="1"/>
    <x v="1"/>
  </r>
  <r>
    <n v="38"/>
    <s v="תהליכי קבלה למלאי גנרי- נושאים פתוחים"/>
    <n v="25.4"/>
    <s v="או&quot;ש"/>
    <m/>
    <s v="קבלה למלאי"/>
    <s v="גזים "/>
    <s v="גיבוש תפיסת פתרון לטובת גזים"/>
    <m/>
    <x v="2"/>
    <x v="3"/>
    <m/>
    <m/>
    <m/>
    <m/>
    <m/>
    <b v="1"/>
    <x v="1"/>
  </r>
  <r>
    <n v="39"/>
    <s v="תהליכי קבלה למלאי גנרי- נושאים פתוחים"/>
    <n v="25.4"/>
    <s v="או&quot;ש"/>
    <m/>
    <s v="קבלה למלאי"/>
    <s v="היתר רעלים "/>
    <s v="גיבוש תפיסת פתרון לטובת הגבלות באחסנה (קוד אזמה)"/>
    <m/>
    <x v="2"/>
    <x v="3"/>
    <m/>
    <m/>
    <m/>
    <m/>
    <m/>
    <b v="1"/>
    <x v="1"/>
  </r>
  <r>
    <n v="40"/>
    <s v="תהליכי קבלה למלאי גנרי- נושאים פתוחים"/>
    <n v="25.4"/>
    <s v="או&quot;ש"/>
    <m/>
    <s v="קבלה למלאי"/>
    <s v="חומרי אריזה "/>
    <s v="גיבוש תפיסת פתרון לגבי חומרי אריזה מנוהלי מלאי. כולל יחידות ניטול. בעייתי בהיבט WMS"/>
    <m/>
    <x v="2"/>
    <x v="3"/>
    <m/>
    <m/>
    <m/>
    <m/>
    <m/>
    <b v="1"/>
    <x v="1"/>
  </r>
  <r>
    <n v="41"/>
    <s v="תהליכי קבלה למלאי גנרי- נושאים פתוחים"/>
    <n v="25.4"/>
    <s v="או&quot;ש"/>
    <m/>
    <m/>
    <s v="תקן GS1"/>
    <s v="קבלת החלטה לגבי הערכות טכנולוגית לקליטת ברקוד בתקן המדובר (מק&quot;ט יצרן, יחידת מידה, סריאליים, אצוות ועוד"/>
    <m/>
    <x v="2"/>
    <x v="3"/>
    <m/>
    <m/>
    <m/>
    <m/>
    <m/>
    <b v="1"/>
    <x v="1"/>
  </r>
  <r>
    <n v="42"/>
    <s v="תהליכי קבלה למלאי גנרי- נושאים פתוחים"/>
    <n v="25.4"/>
    <s v="או&quot;ש"/>
    <s v="מלאי"/>
    <s v="קבלה למלאי"/>
    <s v="דגימות "/>
    <s v="גיבוש תפיסת פתרון – דגימות מלאי לטובת בחינת איכות"/>
    <m/>
    <x v="2"/>
    <x v="3"/>
    <m/>
    <m/>
    <m/>
    <m/>
    <m/>
    <b v="1"/>
    <x v="1"/>
  </r>
  <r>
    <n v="43"/>
    <s v="תהליכי קבלה למלאי גנרי- נושאים פתוחים"/>
    <n v="25.4"/>
    <s v="או&quot;ש"/>
    <s v="מלאי"/>
    <s v="קבלה למלאי"/>
    <s v="הזמנות אמר&quot;לים"/>
    <s v="גיבוש תפיסת פתרון סופי - תהליך הקליטה למלאי"/>
    <m/>
    <x v="2"/>
    <x v="3"/>
    <m/>
    <m/>
    <m/>
    <m/>
    <m/>
    <b v="1"/>
    <x v="1"/>
  </r>
  <r>
    <n v="44"/>
    <s v="תהליכי קבלה למלאי גנרי- נושאים פתוחים"/>
    <n v="25.4"/>
    <s v="או&quot;ש"/>
    <s v="מלאי"/>
    <s v="קבלה למלאי"/>
    <s v="קבלה למלאי- מרק&quot;ט"/>
    <s v="גיבוש תפיסת פתרון סופי - תהליך הקליטה למלאי"/>
    <m/>
    <x v="2"/>
    <x v="3"/>
    <m/>
    <m/>
    <m/>
    <m/>
    <m/>
    <b v="1"/>
    <x v="1"/>
  </r>
  <r>
    <n v="45"/>
    <s v="תהליכי קבלה למלאי גנרי- נושאים פתוחים"/>
    <n v="25.4"/>
    <s v="או&quot;ש"/>
    <m/>
    <m/>
    <s v="בחינות איכות"/>
    <s v="גיבוש תפיסת פתרון"/>
    <m/>
    <x v="2"/>
    <x v="3"/>
    <m/>
    <m/>
    <m/>
    <m/>
    <m/>
    <b v="1"/>
    <x v="1"/>
  </r>
  <r>
    <n v="46"/>
    <s v="תשתיות נתונים לממשקים- המשך "/>
    <n v="28.4"/>
    <m/>
    <m/>
    <s v="ממשק נתוני פריט"/>
    <s v="שדות בממשק - OVERRECIEVEPCT"/>
    <s v="יש להחליט באיזו מערכת לנהל TOLERANCE – חריגה בין ההזמנה למלאי שיתקבל"/>
    <m/>
    <x v="1"/>
    <x v="7"/>
    <m/>
    <s v="דיון סיכום תשתיות נתונים"/>
    <s v="דיון סיכום תשתיות נתונים"/>
    <m/>
    <m/>
    <b v="0"/>
    <x v="1"/>
  </r>
  <r>
    <n v="47"/>
    <s v="תשתיות נתונים לממשקים- המשך "/>
    <n v="28.4"/>
    <m/>
    <m/>
    <s v="ממשק נתוני פריט"/>
    <s v="ניהול חומ&quot;ס"/>
    <s v="יש לנהל דיון ייעודי להעמקה בנושא ניהול חומרים מסוכנים במערכת הWMS"/>
    <m/>
    <x v="2"/>
    <x v="3"/>
    <m/>
    <m/>
    <m/>
    <m/>
    <m/>
    <b v="1"/>
    <x v="1"/>
  </r>
  <r>
    <n v="48"/>
    <s v="סטטוס ניהול פרויקט"/>
    <s v="02.05.21"/>
    <m/>
    <s v="מלאי"/>
    <s v="גריטות והשמדות"/>
    <s v="   מחסנים מיוחדים - מערכת SAP תאפשר המשך גריטות למחסנים מיוחדים ולתהליכי משקי הדלק כפי שקיים היום"/>
    <s v="עבור מחסנים מיוחדים ממתין להגדרה של אילן מרום טבלת פרמטרים CCD/ הגדרה של מחסן מיוחד"/>
    <m/>
    <x v="1"/>
    <x v="1"/>
    <s v="01.12.IMP.01"/>
    <m/>
    <m/>
    <m/>
    <m/>
    <b v="1"/>
    <x v="1"/>
  </r>
  <r>
    <n v="49"/>
    <s v="סטטוס ניהול פרויקט"/>
    <s v="02.05.21"/>
    <m/>
    <s v="מלאי"/>
    <s v="גריטות והשמדות"/>
    <s v="   תהליך גריטה למחסנים בתפעול WMS - מערכת SAP תאפשר פתיחת שריון עם נתוני המק&quot;ט הישן והחדש ללא ביצוע תנועות מלאי /השמדות לפריט ע&quot;ב מסך ZVP2"/>
    <s v="תפיסת הפתרון השתנתה ולכן לא מדובר בשיריון- מדובר באספקה, תהליך אשר נמצא בניתוח"/>
    <m/>
    <x v="1"/>
    <x v="10"/>
    <s v="01.12.SAP.03"/>
    <m/>
    <m/>
    <m/>
    <m/>
    <b v="1"/>
    <x v="1"/>
  </r>
  <r>
    <n v="50"/>
    <s v="סטטוס ניהול פרויקט"/>
    <s v="02.05.21"/>
    <m/>
    <s v="מלאי"/>
    <s v="גריטות והשמדות"/>
    <s v="   תהליך גריטה למחסנים בתפעול WMS - מערכת SAP תעדכן את סטאטוס המלאי בשריון ע&quot;ב הנתונים שהתקבלו מWMS. העדכון יכול להיות מבוצע במספר פעימות עבור מצל&quot;ח, מר&quot;צ, דלק"/>
    <s v="תפיסת הפתרון השתנתה ולכן לא מדובר בשיריון- מדובר באספקה, תהליך אשר נמצא בניתוח"/>
    <m/>
    <x v="1"/>
    <x v="10"/>
    <s v="01.12.SAP.04"/>
    <m/>
    <m/>
    <m/>
    <m/>
    <b v="1"/>
    <x v="1"/>
  </r>
  <r>
    <n v="51"/>
    <s v="סטטוס ניהול פרויקט"/>
    <s v="02.05.21"/>
    <m/>
    <s v="מלאי"/>
    <s v="גריטות והשמדות"/>
    <s v="   תהליך גריטה למחסנים בתפעול WMS - מערכת SAP תאפשר פתיחת שריון עם נתוני המק&quot;ט לטובת ביצוע חסימת המלאי ע&quot;ב מסך- ZVP1"/>
    <s v="תפיסת הפתרון השתנתה ולכן לא מדובר בשיריון- מדובר באספקה, תהליך אשר נמצא בניתוח"/>
    <m/>
    <x v="1"/>
    <x v="10"/>
    <s v="01.12.IMP.05"/>
    <m/>
    <m/>
    <m/>
    <m/>
    <b v="1"/>
    <x v="1"/>
  </r>
  <r>
    <n v="52"/>
    <s v="סטטוס ניהול פרויקט"/>
    <s v="02.05.21"/>
    <m/>
    <s v="מלאי"/>
    <s v="גריטות והשמדות"/>
    <s v="   תהליך גריטה למחסנים בתפעול WMS - מערכת SAP תאפשר בחירת סיבה לפסילה עבור כל תהליך ע&quot;ב מסך ZVP1"/>
    <s v="ממתין לרשימת סיבות לפסילה שיעברו מהמשתמשים"/>
    <m/>
    <x v="1"/>
    <x v="10"/>
    <s v="01.12.IMP.09"/>
    <m/>
    <m/>
    <m/>
    <m/>
    <b v="1"/>
    <x v="1"/>
  </r>
  <r>
    <n v="53"/>
    <s v="סטטוס ניהול פרויקט"/>
    <s v="02.05.21"/>
    <m/>
    <s v="מלאי"/>
    <s v="גריטות והשמדות"/>
    <s v="   תהליך גריטה למחסנים בתפעול WMS - מערכת SAP תבצע איחוד תהליך העבודה למזון כפי שמתואר עבור מר&quot;ץ ודלק"/>
    <s v="לא ניתן להתחיל- אין דמצ טרם נכנסו לניהול ע&quot;פ כושרים ותהליך של גריטות בזהה ליתר המרכזים"/>
    <m/>
    <x v="1"/>
    <x v="10"/>
    <s v="01.12.SAP.D1"/>
    <m/>
    <m/>
    <m/>
    <m/>
    <b v="1"/>
    <x v="1"/>
  </r>
  <r>
    <n v="54"/>
    <s v="סטטוס ניהול פרויקט"/>
    <s v="02.05.21"/>
    <m/>
    <s v="מלאי"/>
    <s v="אחסנה"/>
    <s v="מערכת SAP תאפשר את תהליכי האחסנה ובדיקת החוקות כפי שקיים היום"/>
    <s v="ממתין לרשימת סיבות חסימה אחידה מהמרכזים"/>
    <m/>
    <x v="1"/>
    <x v="10"/>
    <s v="01.06.IMP.01"/>
    <m/>
    <m/>
    <m/>
    <m/>
    <b v="1"/>
    <x v="1"/>
  </r>
  <r>
    <n v="55"/>
    <s v="סטטוס ניהול פרויקט"/>
    <s v="02.05.21"/>
    <m/>
    <s v="מלאי"/>
    <s v="אחסנה"/>
    <s v="מערכת SAP תפתח שריון עם נתוני המלאי הנדרשים לחסימה/לשחרור בWMS.  = כפול עם 01.06.INT.01 (SAP)"/>
    <s v="תפיסת הפתרון השתנתה ולכן לא מדובר בשיריון- מדובר באספקה, תהליך אשר נמצא בניתוח"/>
    <m/>
    <x v="1"/>
    <x v="10"/>
    <s v="01.06.SAP.01"/>
    <m/>
    <m/>
    <m/>
    <m/>
    <b v="1"/>
    <x v="1"/>
  </r>
  <r>
    <n v="56"/>
    <s v="סטטוס ניהול פרויקט"/>
    <s v="02.05.21"/>
    <m/>
    <s v="מלאי"/>
    <s v="אחסנה"/>
    <s v="מערכת SAP תמשיך לאפשר את היכולת חסימה/שחרור בשגרה ובחירום ע&quot;ב טרנ' zlq02 zblkstk ברמת הWM  "/>
    <s v="ממתין לרשימת סיבות חסימה אחידה מהמרכזים"/>
    <m/>
    <x v="1"/>
    <x v="10"/>
    <s v="01.06.IMP.03"/>
    <m/>
    <m/>
    <m/>
    <m/>
    <b v="1"/>
    <x v="1"/>
  </r>
  <r>
    <n v="57"/>
    <s v="סטטוס ניהול פרויקט"/>
    <s v="02.05.21"/>
    <m/>
    <s v="מלאי"/>
    <s v="אחסנה"/>
    <s v="מערכת SAP תאפשר איחוד קודי סיבה בין המרכזים השונים"/>
    <s v="ממתין לרשימת סיבות חסימה אחידה מהמרכזים"/>
    <m/>
    <x v="1"/>
    <x v="10"/>
    <s v="01.06.IMP.04"/>
    <m/>
    <m/>
    <m/>
    <m/>
    <b v="1"/>
    <x v="1"/>
  </r>
  <r>
    <n v="58"/>
    <s v="סטטוס ניהול פרויקט"/>
    <s v="02.05.21"/>
    <m/>
    <s v="מלאי"/>
    <s v="אחסנה"/>
    <s v="קודי סיבה - מרכזים"/>
    <s v="ממתין לרשימת סיבות חסימה אחידה מהמרכזים"/>
    <m/>
    <x v="1"/>
    <x v="10"/>
    <s v="01.06.IMP.05"/>
    <m/>
    <m/>
    <m/>
    <m/>
    <b v="1"/>
    <x v="1"/>
  </r>
  <r>
    <n v="59"/>
    <s v="סטטוס ניהול פרויקט"/>
    <s v="02.05.21"/>
    <m/>
    <s v="מלאי"/>
    <s v="אחסנה"/>
    <s v="מערכת SAP תשלח שדר למערכת WMS עם נתוני המלאי הנדרשים לחסימה/לשחרור (מק&quot;ט, כמות וכושר), כולל סיבת חסימה."/>
    <s v="WMS  - נדרש הזכיין ולכן יבוצע בשלב מאוחר יותר"/>
    <m/>
    <x v="1"/>
    <x v="10"/>
    <s v="01.06.INT.01"/>
    <m/>
    <m/>
    <m/>
    <m/>
    <b v="1"/>
    <x v="1"/>
  </r>
  <r>
    <n v="60"/>
    <s v="סטטוס ניהול פרויקט"/>
    <s v="02.05.21"/>
    <m/>
    <s v="מלאי"/>
    <s v="אחסנה"/>
    <s v="מערכת WMS תשלח שדר למערכת SAP על נתוני המלאי שנחסמו/שוחררו. העדכון יכול להתבצע במספר פעימות."/>
    <s v="WMS  - נדרש הזכיין ולכן יבוצע בשלב מאוחר יותר"/>
    <m/>
    <x v="1"/>
    <x v="10"/>
    <s v="01.06.INT.02"/>
    <m/>
    <m/>
    <m/>
    <m/>
    <b v="1"/>
    <x v="1"/>
  </r>
  <r>
    <n v="61"/>
    <s v="סטטוס ניהול פרויקט"/>
    <s v="02.05.21"/>
    <m/>
    <s v="מלאי"/>
    <s v="אחסנה"/>
    <s v="מערכת WMS תאפשר דיווח סטאטוס חסימת/שחרור מלאים מסיבות שונות"/>
    <s v="WMS  - נדרש הזכיין ולכן יבוצע בשלב מאוחר יותר"/>
    <m/>
    <x v="1"/>
    <x v="10"/>
    <s v="01.06.WMS.04"/>
    <m/>
    <m/>
    <m/>
    <m/>
    <b v="1"/>
    <x v="1"/>
  </r>
  <r>
    <n v="62"/>
    <s v="סטטוס ניהול פרויקט"/>
    <s v="02.05.21"/>
    <m/>
    <s v="מלאי"/>
    <s v="אחסנה"/>
    <s v="מערכת WMS תשלח שדר עם נתוני הבקשה למערכת SAP."/>
    <s v="WMS  - נדרש הזכיין ולכן יבוצע בשלב מאוחר יותר"/>
    <m/>
    <x v="1"/>
    <x v="10"/>
    <s v="01.06.INT.04"/>
    <m/>
    <m/>
    <m/>
    <m/>
    <b v="1"/>
    <x v="1"/>
  </r>
  <r>
    <n v="63"/>
    <s v="סטטוס ניהול פרויקט"/>
    <s v="02.05.21"/>
    <m/>
    <s v="מלאי"/>
    <s v="אחסנה"/>
    <s v="מערכת SAP  תציג את הבקשה (דרך עדכון בשולחן עבודה), ותאפשר התחלת תהליך חסימה/שחרור ע&quot;ס בקשת מדיניות לפריט זו."/>
    <s v="WMS  - נדרש הזכיין ולכן יבוצע בשלב מאוחר יותר"/>
    <m/>
    <x v="1"/>
    <x v="10"/>
    <s v="01.06.SAP.04"/>
    <m/>
    <m/>
    <m/>
    <m/>
    <b v="1"/>
    <x v="1"/>
  </r>
  <r>
    <n v="64"/>
    <s v="סטטוס ניהול פרויקט"/>
    <s v="02.05.21"/>
    <m/>
    <s v="מלאי"/>
    <s v="אחסנה"/>
    <s v="מערכת הwms תתנהל עם קודי סיבת חסימה בהתאם לאיחוד קודי החסימה המאוחדים שיסוכמו ע&quot;י מרה&quot;ס. "/>
    <s v="WMS  - נדרש הזכיין ולכן יבוצע בשלב מאוחר יותר"/>
    <m/>
    <x v="1"/>
    <x v="10"/>
    <s v="01.06.WMS.09"/>
    <m/>
    <m/>
    <m/>
    <m/>
    <b v="1"/>
    <x v="1"/>
  </r>
  <r>
    <n v="65"/>
    <s v="סטטוס ניהול פרויקט"/>
    <s v="02.05.21"/>
    <m/>
    <s v="מלאי"/>
    <s v="אחסנה"/>
    <s v="   חסימה/שחרור מלאים כהנחיה ממערכת SAP - למחסנים בתפעול WMS - מערכת SAP תפתח שריון עם נתוני המלאי הנדרשים לחסימה/לשחרור בWMS"/>
    <s v="תפיסת הפתרון השתנתה ולכן לא מדובר בשיריון- מדובר באספקה, תהליך אשר נמצא בניתוח"/>
    <m/>
    <x v="1"/>
    <x v="10"/>
    <s v="01.06.SAP.02"/>
    <m/>
    <m/>
    <m/>
    <m/>
    <b v="1"/>
    <x v="1"/>
  </r>
  <r>
    <n v="66"/>
    <s v="סטטוס ניהול פרויקט"/>
    <s v="02.05.21"/>
    <m/>
    <s v="מלאי"/>
    <s v="אחסנה"/>
    <s v="      פתיחת בקשה מדיניות לפריט מלאים ממערכת WMS לSAP- מערכת SAP תציג את הבקשה (דרך עדכון בשולחן עבודה), ותאפשר התחלת תהליך חסימה/שחרור ע&quot;ס בקשת מדיניות לפריט זו."/>
    <s v="שולחן עבודה למעתד ולמנפר באחריו BW"/>
    <m/>
    <x v="1"/>
    <x v="10"/>
    <s v="01.06.SAP.04"/>
    <m/>
    <m/>
    <m/>
    <m/>
    <b v="1"/>
    <x v="1"/>
  </r>
  <r>
    <n v="67"/>
    <s v="סטטוס ניהול פרויקט"/>
    <s v="02.05.21"/>
    <m/>
    <s v="מלאי"/>
    <s v="אחסנה"/>
    <s v="   קודי סיבת החסימה- קיסטום סיבות לתנועה 977/978 על פי סיבות החסימה שברשימת קודי הסיבות המאוחד."/>
    <s v="ממתין לרשימת סיבות חסימה אחידה מהמרכזים"/>
    <m/>
    <x v="1"/>
    <x v="10"/>
    <s v="01.06.IMP.05"/>
    <m/>
    <m/>
    <m/>
    <m/>
    <b v="1"/>
    <x v="1"/>
  </r>
  <r>
    <n v="68"/>
    <s v="סטטוס ניהול פרויקט"/>
    <s v="30.05.21"/>
    <m/>
    <s v="מלאי"/>
    <s v="ספירות"/>
    <s v="דיווח הפרשי ספירה "/>
    <s v="ללא צורך במסמך אלא תנועת מלאי לחיוב או לזיכוי  עם &quot;קישור&quot; לנתוני הספירה ב WMS_x000a_במידה וזאת ההחלטה נקסטם סיבה \תנועה ייעודית עבור  דיווח הפרש._x000a_אבי נא לאשר שהכל ניתן לפתח וכך גם יוגדר אצל הזכיין "/>
    <m/>
    <x v="2"/>
    <x v="3"/>
    <m/>
    <m/>
    <m/>
    <m/>
    <m/>
    <b v="1"/>
    <x v="1"/>
  </r>
  <r>
    <n v="69"/>
    <s v="סטטוס ניהול פרויקט"/>
    <s v="30.05.21"/>
    <m/>
    <s v="מלאי"/>
    <s v="ספירות"/>
    <s v="הפרש  חלוט \ לא חלוט "/>
    <s v="סטאטוס_x000a_הפרש פתוח – בדיוק כמו היום  - סטאטוס  01_x000a_הפרש חלוט – הפרש חלוט  - סטאטוס חדש ייעודי_x000a_2.2 שינוי סטאטוס הפרש מלא  חלוט ללא חלוט  יתקבל בממשק מה WMS   במידה  ואתם יודעים לקבוע את מבנה הנתונים (אולי אפשר לקבוע אותם ביחד )  אפשר לפתח את ה IDOC_x000a_אבי נא לאשר שהכל ניתן לפתח וכך גם יוגדר אצל הזכיין "/>
    <m/>
    <x v="2"/>
    <x v="3"/>
    <m/>
    <m/>
    <m/>
    <m/>
    <m/>
    <b v="1"/>
    <x v="1"/>
  </r>
  <r>
    <n v="70"/>
    <s v="סטטוס ניהול פרויקט"/>
    <s v="30.05.21"/>
    <m/>
    <s v="מלאי"/>
    <s v="ספירות"/>
    <s v="דיווח הפרש וקיזוז "/>
    <s v="קיזוז אוטו' יבוצע בהתאם לחוקה שתתקבל מהאמלח , הועברה לאמלח החוקה הקיימת היום_x000a_קיזוז ידני יש לקבוע לוגיקה ושיטה_x000a_אבי נא לאשר שהכל ניתן לפתח וכך גם יוגדר אצל הזכיין "/>
    <m/>
    <x v="2"/>
    <x v="3"/>
    <m/>
    <m/>
    <m/>
    <m/>
    <m/>
    <b v="1"/>
    <x v="1"/>
  </r>
  <r>
    <n v="71"/>
    <s v="סטטוס ניהול פרויקט"/>
    <s v="26.05.21"/>
    <m/>
    <s v="שרשרת אספקה"/>
    <s v="אספקה ליחידות"/>
    <s v="         סטאטוס שלבי תהליך האספקה- מערכת ה – SAP תתמוך ביצירת סטאטוסים/חיוויים ברמת כותרת, לדוגמה: &quot;הגיע ליחידה&quot; ו&quot;נופק&quot;. סטטוס ניפוק הינו סטנדרטי ולל&quot;ש. יש ליצור סטטוס הגיע ליחידה שיווצר בעת חתימת יחידה על הPOD"/>
    <s v="מיקום השדות (כותרת/שורה), סוג הנתונים ועיתוי קבלת הסטטוס תלוי בממשקים למול הWMS"/>
    <m/>
    <x v="2"/>
    <x v="3"/>
    <m/>
    <m/>
    <m/>
    <m/>
    <m/>
    <b v="1"/>
    <x v="1"/>
  </r>
  <r>
    <n v="72"/>
    <s v="סטטוס ניהול פרויקט"/>
    <s v="26.05.21"/>
    <m/>
    <s v="שרשרת אספקה"/>
    <s v="אספקה ליחידות"/>
    <s v="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s v="סוגיית טרנזיט טרם נסגרה"/>
    <m/>
    <x v="2"/>
    <x v="3"/>
    <m/>
    <m/>
    <m/>
    <m/>
    <m/>
    <b v="1"/>
    <x v="1"/>
  </r>
  <r>
    <n v="73"/>
    <s v="סטטוס ניהול פרויקט"/>
    <s v="26.05.21"/>
    <m/>
    <s v="שרשרת אספקה"/>
    <s v="אספקה ליחידות"/>
    <s v="         טרנזיט – עדכון הזמנה -מערכת הSAP תאפשר שינוי אתר אחסון מקבל ליחידה שלא מקושרת אליה במערכת."/>
    <s v="סוגיית טרנזיט טרם נסגרה"/>
    <m/>
    <x v="2"/>
    <x v="3"/>
    <m/>
    <m/>
    <m/>
    <m/>
    <m/>
    <b v="1"/>
    <x v="1"/>
  </r>
  <r>
    <n v="74"/>
    <s v="סטטוס ניהול פרויקט"/>
    <s v="26.05.21"/>
    <m/>
    <s v="שרשרת אספקה"/>
    <s v="אספקה ליחידות"/>
    <s v="         טרנזיט ניפוק בין מרחבים -ההזמנה תנופק מהמרחב המנפק הראשון למרחב המנפק השני למחסן ההפצה."/>
    <s v="סוגיית טרנזיט טרם נסגרה"/>
    <m/>
    <x v="2"/>
    <x v="3"/>
    <m/>
    <m/>
    <m/>
    <m/>
    <m/>
    <b v="1"/>
    <x v="1"/>
  </r>
  <r>
    <n v="75"/>
    <s v="סטטוס ניהול פרויקט"/>
    <s v="26.05.21"/>
    <m/>
    <s v="שרשרת אספקה"/>
    <s v="אספקה ליחידות"/>
    <s v="         טרנזיט – טופס שילוח -מערכת הSAP תאפשר לציין בטופס השילוח כי נדרש להוביל את המשלוח למחסן ההפצה במרכז המקבל ולא ישירות ליחידה."/>
    <s v="סוגיית טרנזיט טרם נסגרה"/>
    <m/>
    <x v="2"/>
    <x v="3"/>
    <m/>
    <m/>
    <m/>
    <m/>
    <m/>
    <b v="1"/>
    <x v="1"/>
  </r>
  <r>
    <n v="76"/>
    <s v="סטטוס ניהול פרויקט"/>
    <s v="26.05.21"/>
    <m/>
    <s v="שרשרת אספקה"/>
    <s v="אספקה ליחידות"/>
    <s v="         טרנזיט -מערכת הSAP תתמוך ביצירת משלוח על סמך האספקה המקורית."/>
    <s v="סוגיית טרנזיט טרם נסגרה"/>
    <m/>
    <x v="2"/>
    <x v="3"/>
    <m/>
    <m/>
    <m/>
    <m/>
    <m/>
    <b v="1"/>
    <x v="1"/>
  </r>
  <r>
    <n v="77"/>
    <s v="סטטוס ניהול פרויקט"/>
    <s v="26.05.21"/>
    <m/>
    <s v="שרשרת אספקה"/>
    <s v="אספקה ליחידות"/>
    <s v="         טרנזיט -ניפוק מהמרחב השני ליחידה"/>
    <s v="סוגיית טרנזיט טרם נסגרה"/>
    <m/>
    <x v="2"/>
    <x v="3"/>
    <m/>
    <m/>
    <m/>
    <m/>
    <m/>
    <b v="1"/>
    <x v="1"/>
  </r>
  <r>
    <n v="78"/>
    <s v="סטטוס ניהול פרויקט"/>
    <s v="26.05.21"/>
    <m/>
    <s v="שרשרת אספקה"/>
    <s v="אספקה ליחידות"/>
    <s v="         שליחת הזמנה לזכיין- תינתן אפשרות לשליטה בהזמנות שישלחו לזכיין ע&quot;י בעלי תפקידים שיוגדרו לכך"/>
    <s v="האם הכוונה לשליטה בשלב הדרישה באמצעות הBRF (לבירור מול גלית)"/>
    <m/>
    <x v="2"/>
    <x v="3"/>
    <m/>
    <m/>
    <m/>
    <m/>
    <m/>
    <b v="1"/>
    <x v="1"/>
  </r>
  <r>
    <n v="79"/>
    <s v="סטטוס ניהול פרויקט"/>
    <s v="26.05.21"/>
    <m/>
    <s v="שרשרת אספקה"/>
    <s v="אספקה ליחידות"/>
    <s v="            שליחת הזמנה לזכיין- תינתן אפשרות לשליטה בהזמנות שישלחו לזכיין ע&quot;י בעלי תפקידים שיוגדרו לכך- לשלב בZMEATED את האפשרות לשלוח לזכיין הזמנות בצורה ידנית"/>
    <s v="בדיונים עם הזכיין ייסגר עיתוי שליחת ההזמנה (האם מייד עם יצירת ההזמנה או בעיתויים קבועיים)"/>
    <m/>
    <x v="2"/>
    <x v="3"/>
    <m/>
    <m/>
    <m/>
    <m/>
    <m/>
    <b v="1"/>
    <x v="1"/>
  </r>
  <r>
    <n v="80"/>
    <s v="סטטוס ניהול פרויקט"/>
    <s v="26.05.21"/>
    <m/>
    <s v="שרשרת אספקה"/>
    <s v="אספקה ליחידות"/>
    <s v="            שליחת הזמנה לזכיין- תינתן אפשרות לשליטה בהזמנות שישלחו לזכיין ע&quot;י בעלי תפקידים שיוגדרו לכך- אפיון חוקה עבור אלו הזמנות ישלחו אוטמטי ואלו יצטרכו אישור ידני"/>
    <s v="ממתין להחלטות או&quot;ש"/>
    <m/>
    <x v="2"/>
    <x v="3"/>
    <m/>
    <m/>
    <m/>
    <m/>
    <m/>
    <b v="1"/>
    <x v="1"/>
  </r>
  <r>
    <n v="81"/>
    <s v="סטטוס ניהול פרויקט"/>
    <s v="26.05.21"/>
    <m/>
    <s v="שרשרת אספקה"/>
    <s v="אספקה ליחידות"/>
    <s v="         פתיחת אספקה- מערכת ה-SAP תאפשר פתיחת אספקה כנגד הזמנת STO ולמול האספקות הסופיות המתקבלות ממערכת הWMS- לאפשר פתיחת אספקה באמצעות IDOC : כנגד הזמנת STO מסוג z21/ ZDLK/z22"/>
    <s v="תלוי בתבנית הנתונים שתתקבל בממשק ועל פיהם תיווצר האספקה"/>
    <m/>
    <x v="2"/>
    <x v="3"/>
    <m/>
    <m/>
    <m/>
    <m/>
    <m/>
    <b v="1"/>
    <x v="1"/>
  </r>
  <r>
    <n v="82"/>
    <s v="סטטוס ניהול פרויקט"/>
    <s v="26.05.21"/>
    <m/>
    <s v="שרשרת אספקה"/>
    <s v="אספקה ליחידות"/>
    <s v="         הפקת טפסי שילוח -מערכת ה SAP תתמוך בהפקת טפסי שילוח"/>
    <s v="התאמת טפסי השילוח הם תוצאה של הנתונים ההפצתיים הרלוונטיים שיתקבלו בממשק מהWMS"/>
    <m/>
    <x v="2"/>
    <x v="3"/>
    <m/>
    <m/>
    <m/>
    <m/>
    <m/>
    <b v="1"/>
    <x v="1"/>
  </r>
  <r>
    <n v="83"/>
    <s v="סטטוס ניהול פרויקט"/>
    <s v="26.05.21"/>
    <m/>
    <s v="שרשרת אספקה"/>
    <s v="תיקונים"/>
    <s v="         פסילת פריט - מערכת הSAP תאפשר לבצע תהליך זיכוי יחידה, העברת כושר לפריט וסגירת הזמנת חוב Z25M."/>
    <s v="כל תהליך התיקונים תלוי בממשקים למול הזכיין באופן ביצוע השינוע בין המחסנים ובצורת ההתממשקות בין מערכת הSAP לwms"/>
    <m/>
    <x v="2"/>
    <x v="3"/>
    <m/>
    <m/>
    <m/>
    <m/>
    <m/>
    <b v="1"/>
    <x v="1"/>
  </r>
  <r>
    <n v="84"/>
    <s v="סטטוס ניהול פרויקט"/>
    <s v="26.05.21"/>
    <m/>
    <s v="שרשרת אספקה"/>
    <s v="תיקונים"/>
    <s v="         פסילת פריט"/>
    <s v="כל תהליך התיקונים תלוי בממשקים למול הזכיין באופן ביצוע השינוע בין המחסנים ובצורת ההתממשקות בין מערכת הSAP לwms"/>
    <m/>
    <x v="2"/>
    <x v="3"/>
    <m/>
    <m/>
    <m/>
    <m/>
    <m/>
    <b v="1"/>
    <x v="1"/>
  </r>
  <r>
    <n v="85"/>
    <s v="סטטוס ניהול פרויקט"/>
    <s v="26.05.21"/>
    <m/>
    <s v="שרשרת אספקה"/>
    <s v="תיקונים"/>
    <s v="            מערכת הSAP תתמוך בשליחת מייל אוטומטי ליחידה עם הפריטים הפסולים ומספר ההזמנה.- אפיון טריגר לשליחת מייל"/>
    <s v="כל תהליך התיקונים תלוי בממשקים למול הזכיין באופן ביצוע השינוע בין המחסנים ובצורת ההתממשקות בין מערכת הSAP לwms"/>
    <m/>
    <x v="2"/>
    <x v="3"/>
    <m/>
    <m/>
    <m/>
    <m/>
    <m/>
    <b v="1"/>
    <x v="1"/>
  </r>
  <r>
    <n v="86"/>
    <s v="סטטוס ניהול פרויקט"/>
    <s v="26.05.21"/>
    <m/>
    <s v="שרשרת אספקה"/>
    <s v="תיקונים"/>
    <s v="         העברת כושר"/>
    <s v="כל תהליך התיקונים תלוי בממשקים למול הזכיין באופן ביצוע השינוע בין המחסנים ובצורת ההתממשקות בין מערכת הSAP לwms"/>
    <m/>
    <x v="2"/>
    <x v="3"/>
    <m/>
    <m/>
    <m/>
    <m/>
    <m/>
    <b v="1"/>
    <x v="1"/>
  </r>
  <r>
    <n v="87"/>
    <s v="סטטוס ניהול פרויקט"/>
    <s v="26.05.21"/>
    <m/>
    <s v="שרשרת אספקה"/>
    <s v="תיקונים"/>
    <s v="         מסך ייעודי"/>
    <s v="כל תהליך התיקונים תלוי בממשקים למול הזכיין באופן ביצוע השינוע בין המחסנים ובצורת ההתממשקות בין מערכת הSAP לwms"/>
    <m/>
    <x v="2"/>
    <x v="3"/>
    <m/>
    <m/>
    <m/>
    <m/>
    <m/>
    <b v="1"/>
    <x v="1"/>
  </r>
  <r>
    <n v="88"/>
    <s v="סטטוס ניהול פרויקט"/>
    <s v="26.05.21"/>
    <m/>
    <s v="שרשרת אספקה"/>
    <s v="תיקונים"/>
    <s v="         דוחות בקרה"/>
    <s v="כל תהליך התיקונים תלוי בממשקים למול הזכיין באופן ביצוע השינוע בין המחסנים ובצורת ההתממשקות בין מערכת הSAP לwms"/>
    <m/>
    <x v="2"/>
    <x v="3"/>
    <m/>
    <m/>
    <m/>
    <m/>
    <m/>
    <b v="1"/>
    <x v="1"/>
  </r>
  <r>
    <n v="89"/>
    <s v="סטטוס ניהול פרויקט"/>
    <s v="26.05.21"/>
    <m/>
    <s v="שרשרת אספקה"/>
    <s v="טיפול בהפרשים"/>
    <s v="         תיקון מלאי-מערכת הSAP תאפשר תיקון מלאי המקושר לאספקה בהתאם לשדר שהתקבל ממערכת הWMS."/>
    <s v="תלוי באופן ביצוע התיקון במערכת הWMS ובאופן ההתממשקות לSAP"/>
    <m/>
    <x v="2"/>
    <x v="3"/>
    <m/>
    <m/>
    <m/>
    <m/>
    <m/>
    <b v="1"/>
    <x v="1"/>
  </r>
  <r>
    <n v="90"/>
    <s v="סטטוס ניהול פרויקט"/>
    <s v="26.05.21"/>
    <m/>
    <s v="שרשרת אספקה"/>
    <s v="טיפול בהפרשים"/>
    <s v="            תיקון מלאי- מערכת הSAP תאפשר תיקון מלאי המקושר לאספקה בהתאם לשדר שהתקבל ממערכת הWMS. נופק פחות"/>
    <s v="תלוי באופן ביצוע התיקון במערכת הWMS ובאופן ההתממשקות לSAP"/>
    <m/>
    <x v="2"/>
    <x v="3"/>
    <m/>
    <m/>
    <m/>
    <m/>
    <m/>
    <b v="1"/>
    <x v="1"/>
  </r>
  <r>
    <n v="91"/>
    <s v="סטטוס ניהול פרויקט"/>
    <s v="26.05.21"/>
    <m/>
    <s v="שרשרת אספקה"/>
    <s v="טיפול בהפרשים"/>
    <s v="            תיקון מלאי- מערכת הSAP תאפשר תיקון מלאי המקושר לאספקה בהתאם לשדר שהתקבל ממערכת הWMS. נופק יותר"/>
    <s v="תלוי באופן ביצוע התיקון במערכת הWMS ובאופן ההתממשקות לSAP"/>
    <m/>
    <x v="2"/>
    <x v="3"/>
    <m/>
    <m/>
    <m/>
    <m/>
    <m/>
    <b v="1"/>
    <x v="1"/>
  </r>
  <r>
    <n v="92"/>
    <s v="סטטוס ניהול פרויקט"/>
    <s v="26.05.21"/>
    <m/>
    <s v="שרשרת אספקה"/>
    <s v="טיפול בהפרשים"/>
    <s v="            תיקון מלאי- מערכת הSAP תאפשר תיקון מלאי המקושר לאספקה בהתאם לשדר שהתקבל ממערכת הWMS. נופק מק&quot;ט אחר"/>
    <s v="תלוי באופן ביצוע התיקון במערכת הWMS ובאופן ההתממשקות לSAP"/>
    <m/>
    <x v="2"/>
    <x v="3"/>
    <m/>
    <m/>
    <m/>
    <m/>
    <m/>
    <b v="1"/>
    <x v="1"/>
  </r>
  <r>
    <n v="93"/>
    <s v="סטטוס ניהול פרויקט"/>
    <s v="26.05.21"/>
    <m/>
    <s v="שרשרת אספקה"/>
    <s v="טיפול בהפרשים"/>
    <s v="         תיקון תקציב-מערכת הSAP תתמוך בזיכוי / חיוב תקציב היחידה בכל טיפול בהפרשים"/>
    <s v="תלוי באופן ביצוע התיקון במערכת הWMS ובאופן ההתממשקות לSAP"/>
    <m/>
    <x v="2"/>
    <x v="3"/>
    <m/>
    <m/>
    <m/>
    <m/>
    <m/>
    <b v="1"/>
    <x v="1"/>
  </r>
  <r>
    <n v="94"/>
    <s v="סטטוס ניהול פרויקט"/>
    <s v="26.05.21"/>
    <m/>
    <s v="שרשרת אספקה"/>
    <s v="טיפול בהפרשים"/>
    <s v="         עדכון אספקה-מערכת הSAP תתמוך בקבלת סטאטוס האספקה ממערכת הPOD."/>
    <s v="כל נושא הPOD טרם נסגר"/>
    <m/>
    <x v="2"/>
    <x v="3"/>
    <m/>
    <m/>
    <m/>
    <m/>
    <m/>
    <b v="1"/>
    <x v="1"/>
  </r>
  <r>
    <n v="95"/>
    <s v="סטטוס ניהול פרויקט"/>
    <s v="26.05.21"/>
    <m/>
    <s v="שרשרת אספקה"/>
    <s v="טיפול בהפרשים"/>
    <s v="         עדכון המלאי-מערכת SAP תתמוך באפשרות לעדכן פערים בין הכמות באספקה לכמות בפועל ."/>
    <s v="תלוי באופן ביצוע התיקון במערכת הWMS ובאופן ההתממשקות לSAP"/>
    <m/>
    <x v="2"/>
    <x v="3"/>
    <m/>
    <m/>
    <m/>
    <m/>
    <m/>
    <b v="1"/>
    <x v="1"/>
  </r>
  <r>
    <n v="96"/>
    <s v="סטטוס ניהול פרויקט"/>
    <s v="31.05.21"/>
    <m/>
    <s v="שרשרת אספקה"/>
    <s v="ויסותים"/>
    <s v="כל תהליכי ויסותים הדורשים שינוע, טרם ניתן להתחיל בפיתוח, עד שנסגור עם הזכיין את כל הנתונים המתקבלים/נשלחים מ/למערכות הYMS והTMS ועיתוי השליחה."/>
    <m/>
    <m/>
    <x v="2"/>
    <x v="3"/>
    <m/>
    <m/>
    <m/>
    <m/>
    <m/>
    <b v="1"/>
    <x v="1"/>
  </r>
  <r>
    <n v="97"/>
    <s v="סטטוס ניהול פרויקט"/>
    <s v="31.05.21"/>
    <m/>
    <s v="מלאי"/>
    <s v="מבנה ארגוני"/>
    <s v="מבנה ארגוני דלק IM ל-WM "/>
    <s v="נדרש להגדיר מחסן WM חדש כולל איזורים פיזיים, איזורים לוגיים, אסטרטגית אחסנה, איזה פריטים שייכים לכל אסטרטגיה, סוגי ואזורי אחסון, איתורים.."/>
    <s v="מאיה: נשלח מייל 31.05.21"/>
    <x v="2"/>
    <x v="5"/>
    <m/>
    <m/>
    <m/>
    <m/>
    <m/>
    <m/>
    <x v="1"/>
  </r>
  <r>
    <n v="98"/>
    <s v="סטטוס ניהול פרויקט"/>
    <s v="31.05.21"/>
    <m/>
    <s v="איכות"/>
    <s v="בחינות"/>
    <s v="תבל"/>
    <s v="קבלה החלטה לקבל גריטת תבל בהקשר של העברת נתונים באספקה נכנסת לתהליך קבלה למלאי"/>
    <m/>
    <x v="2"/>
    <x v="11"/>
    <m/>
    <m/>
    <m/>
    <m/>
    <m/>
    <m/>
    <x v="1"/>
  </r>
  <r>
    <n v="99"/>
    <s v="סטטוס ניהול פרויקט"/>
    <s v="07.02.21"/>
    <m/>
    <s v="מלאי"/>
    <s v="ויסותים"/>
    <s v="הגדרת סימולים בDEV 120 "/>
    <s v="עד להסדרת השימוש בסימולים הפנויים הקיימים (סעיפים א'-ג'), בינתיים נדרש להקים מיידית שני סטים (כושרים 0-9) של סימולים פנויים בסביבת ה- DEV120 על כלל המאפיינים הנדרשים על מנת לאפשר בדיקות בצוותי היישום בענף לוגמ&quot;ר."/>
    <m/>
    <x v="2"/>
    <x v="5"/>
    <m/>
    <m/>
    <m/>
    <m/>
    <m/>
    <m/>
    <x v="1"/>
  </r>
  <r>
    <n v="100"/>
    <s v="סטטוס ניהול פרויקט"/>
    <s v="07.06.21"/>
    <m/>
    <s v="מלאי"/>
    <s v="גריטות והשמדות"/>
    <s v="ZVP1"/>
    <s v="התאמות לאספקה ללא סימוכין לא מתקדם כי האוביקט נעול עד לבדיקות משתמשים של מצל&quot;ח ZVP1 "/>
    <s v="סיכון לפיתוחים עתידיים"/>
    <x v="2"/>
    <x v="5"/>
    <m/>
    <m/>
    <m/>
    <m/>
    <m/>
    <m/>
    <x v="1"/>
  </r>
  <r>
    <n v="101"/>
    <s v="סטטוס ניהול פרויקט"/>
    <s v="30.05.21"/>
    <m/>
    <s v="מלאי"/>
    <s v="ספירות"/>
    <s v="חוקת קיזוז"/>
    <s v="ממתינים תשובת המשתמשים בנושא חוקת קיזוז"/>
    <s v="משתמשים מעכבים"/>
    <x v="2"/>
    <x v="5"/>
    <m/>
    <m/>
    <m/>
    <m/>
    <m/>
    <m/>
    <x v="1"/>
  </r>
  <r>
    <n v="102"/>
    <s v="סטטוס ניהול פרויקט"/>
    <s v="09.06.21"/>
    <m/>
    <s v="מלאי"/>
    <s v="ספירות"/>
    <s v="ספירות ואובדנים - "/>
    <m/>
    <s v="משתמשים מעכבים"/>
    <x v="2"/>
    <x v="5"/>
    <m/>
    <m/>
    <m/>
    <m/>
    <m/>
    <m/>
    <x v="1"/>
  </r>
  <r>
    <n v="103"/>
    <s v="סטטוס ניהול פרויקט"/>
    <s v="17.06.21"/>
    <m/>
    <s v="מלאי"/>
    <s v="גריטות והשמדות"/>
    <s v="נדרש לקבל הבהרה האם נדרש לבצע התאמות או איחוד כושרי מזון בגריטות"/>
    <s v="תהליך גריטה למחסנים בתפעול WMS - מערכת SAP תבצע איחוד תהליך העבודה למשקי המזון"/>
    <m/>
    <x v="2"/>
    <x v="5"/>
    <s v="01.12.SAP.D1"/>
    <m/>
    <m/>
    <m/>
    <m/>
    <m/>
    <x v="1"/>
  </r>
  <r>
    <n v="104"/>
    <s v="סטטוס ניהול פרויקט"/>
    <s v="17.06.21"/>
    <m/>
    <s v="מלאי"/>
    <s v="גריטות והשמדות"/>
    <s v="תהליך גריטה למחסנים בתפעול WMS - מערכת SAP תעדכן את סטאטוס המלאי בשריון ע&quot;ב הנתונים שהתקבלו מWMS. העדכון יכול להיות מבוצע במספר פעימות עבור מצל&quot;ח, מר&quot;צ, דלק"/>
    <s v="נדרש לסכם עם המשתמשים שלא יבוצע עדכון בפעימות עבור אספקה יחידה אלא רק בסיום הפעולה של הכמות הכוללת"/>
    <m/>
    <x v="2"/>
    <x v="12"/>
    <s v="01.12.SAP.04"/>
    <m/>
    <m/>
    <m/>
    <m/>
    <m/>
    <x v="1"/>
  </r>
  <r>
    <n v="105"/>
    <s v="סטטוס ניהול פרויקט"/>
    <s v="17.06.21"/>
    <m/>
    <s v="מלאי"/>
    <s v="פירוקים והשקעות"/>
    <s v="הזמנות אחזקה: מערכת SAP תאפשר המשך עבודה תקינה בתהליך פתיחה, עדכון וסגירת הזמנות אחזקה ע&quot;ב מרכזי עבודה וקבוצות מתכנן חדשות שייפתחו"/>
    <s v="טרם הועבר אישור סופי של קבוצת מתכנו במרכז עבודה"/>
    <m/>
    <x v="2"/>
    <x v="12"/>
    <s v="01.04.IMP.01"/>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r>
    <m/>
    <m/>
    <m/>
    <m/>
    <m/>
    <m/>
    <m/>
    <m/>
    <m/>
    <x v="0"/>
    <x v="0"/>
    <m/>
    <m/>
    <m/>
    <m/>
    <m/>
    <m/>
    <x v="1"/>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showMissing="1" preserveFormatting="1" useAutoFormatting="1" itemPrintTitles="1" outline="1" outlineData="1" createdVersion="6" updatedVersion="6" indent="0" multipleFieldFilters="0" showMemberPropertyTips="1">
  <location ref="A77:B79" firstHeaderRow="1" firstDataRow="2" firstDataCol="1"/>
  <pivotFields count="18">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m="1" x="5"/>
        <item m="1" x="4"/>
        <item m="1" x="7"/>
        <item h="1" x="1"/>
        <item m="1" x="3"/>
        <item m="1" x="6"/>
        <item h="1" m="1" x="2"/>
        <item h="1" x="0"/>
        <item t="default"/>
      </items>
    </pivotField>
  </pivotFields>
  <rowItems count="1">
    <i/>
  </rowItems>
  <colFields count="1">
    <field x="17"/>
  </colFields>
  <colItems count="1">
    <i t="grand">
      <x/>
    </i>
  </colItems>
  <dataFields count="1">
    <dataField name="Count of #"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Missing="1" preserveFormatting="1" useAutoFormatting="1" itemPrintTitles="1" outline="1" outlineData="1" createdVersion="6" updatedVersion="6" indent="0" multipleFieldFilters="0" showMemberPropertyTips="1">
  <location ref="A3:B5" firstHeaderRow="1" firstDataRow="2" firstDataCol="1"/>
  <pivotFields count="18">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m="1" x="5"/>
        <item m="1" x="4"/>
        <item m="1" x="7"/>
        <item h="1" x="1"/>
        <item m="1" x="3"/>
        <item m="1" x="6"/>
        <item h="1" m="1" x="2"/>
        <item h="1" x="0"/>
        <item t="default"/>
      </items>
    </pivotField>
  </pivotFields>
  <rowItems count="1">
    <i/>
  </rowItems>
  <colFields count="1">
    <field x="17"/>
  </colFields>
  <colItems count="1">
    <i t="grand">
      <x/>
    </i>
  </colItems>
  <dataFields count="1">
    <dataField name="Count of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showMissing="1" preserveFormatting="1" useAutoFormatting="1" itemPrintTitles="1" outline="1" outlineData="1" createdVersion="6" updatedVersion="6" indent="0" multipleFieldFilters="0" showMemberPropertyTips="1">
  <location ref="A24:D42" firstHeaderRow="1" firstDataRow="2" firstDataCol="1"/>
  <pivotFields count="18">
    <pivotField dataField="1"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axis="axisRow" showAll="0">
      <items count="21">
        <item m="1" x="16"/>
        <item m="1" x="18"/>
        <item m="1" x="14"/>
        <item m="1" x="15"/>
        <item x="0"/>
        <item x="1"/>
        <item m="1" x="17"/>
        <item x="4"/>
        <item m="1" x="13"/>
        <item x="3"/>
        <item x="5"/>
        <item x="6"/>
        <item m="1" x="19"/>
        <item x="8"/>
        <item x="9"/>
        <item x="7"/>
        <item x="2"/>
        <item x="10"/>
        <item x="11"/>
        <item x="12"/>
        <item t="default"/>
      </items>
    </pivotField>
    <pivotField showAll="0"/>
    <pivotField showAll="0"/>
    <pivotField showAll="0"/>
    <pivotField showAll="0"/>
    <pivotField showAll="0"/>
    <pivotField showAll="0"/>
    <pivotField axis="axisCol" showAll="0">
      <items count="9">
        <item m="1" x="5"/>
        <item m="1" x="4"/>
        <item m="1" x="7"/>
        <item x="1"/>
        <item m="1" x="3"/>
        <item m="1" x="6"/>
        <item m="1" x="2"/>
        <item x="0"/>
        <item t="default"/>
      </items>
    </pivotField>
  </pivotFields>
  <rowFields count="2">
    <field x="9"/>
    <field x="10"/>
  </rowFields>
  <rowItems count="17">
    <i>
      <x/>
    </i>
    <i r="1">
      <x v="9"/>
    </i>
    <i r="1">
      <x v="10"/>
    </i>
    <i r="1">
      <x v="11"/>
    </i>
    <i r="1">
      <x v="13"/>
    </i>
    <i r="1">
      <x v="14"/>
    </i>
    <i r="1">
      <x v="18"/>
    </i>
    <i r="1">
      <x v="19"/>
    </i>
    <i>
      <x v="1"/>
    </i>
    <i r="1">
      <x v="5"/>
    </i>
    <i r="1">
      <x v="7"/>
    </i>
    <i r="1">
      <x v="15"/>
    </i>
    <i r="1">
      <x v="16"/>
    </i>
    <i r="1">
      <x v="17"/>
    </i>
    <i>
      <x v="2"/>
    </i>
    <i r="1">
      <x v="4"/>
    </i>
    <i t="grand">
      <x/>
    </i>
  </rowItems>
  <colFields count="1">
    <field x="17"/>
  </colFields>
  <colItems count="3">
    <i>
      <x v="3"/>
    </i>
    <i>
      <x v="7"/>
    </i>
    <i t="grand">
      <x/>
    </i>
  </colItems>
  <dataFields count="1">
    <dataField name="Count of #"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ivotTable" Target="../pivotTables/pivotTable1.xml" /><Relationship Id="rId4" Type="http://schemas.openxmlformats.org/officeDocument/2006/relationships/pivotTable" Target="../pivotTables/pivotTable3.xml" /><Relationship Id="rId3"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4B860CC6-CA42-4810-84E6-62D274D09CD3}">
  <dimension ref="A1:R122"/>
  <sheetViews>
    <sheetView showGridLines="0" rightToLeft="1" tabSelected="1" zoomScale="80" zoomScaleNormal="80" workbookViewId="0" topLeftCell="A1">
      <pane ySplit="1" topLeftCell="A2" activePane="bottomLeft" state="frozen"/>
      <selection pane="topLeft" activeCell="C1" sqref="C1"/>
      <selection pane="bottomLeft" activeCell="A2" sqref="A2"/>
    </sheetView>
  </sheetViews>
  <sheetFormatPr defaultColWidth="16.0042857142857" defaultRowHeight="15"/>
  <cols>
    <col min="1" max="1" width="7.14285714285714" style="6" bestFit="1" customWidth="1"/>
    <col min="2" max="2" width="17.4285714285714" style="6" bestFit="1" customWidth="1"/>
    <col min="3" max="3" width="16.4285714285714" style="6" bestFit="1" customWidth="1"/>
    <col min="4" max="4" width="16" style="7" customWidth="1"/>
    <col min="5" max="5" width="21" style="7" customWidth="1"/>
    <col min="6" max="6" width="16.1428571428571" style="7" customWidth="1"/>
    <col min="7" max="7" width="29.1428571428571" style="7" customWidth="1"/>
    <col min="8" max="8" width="71.1428571428571" style="8" customWidth="1"/>
    <col min="9" max="9" width="10.7142857142857" style="6" bestFit="1" customWidth="1"/>
    <col min="10" max="10" width="15" style="40" bestFit="1" customWidth="1"/>
    <col min="11" max="11" width="11.4285714285714" style="40" bestFit="1" customWidth="1"/>
    <col min="12" max="12" width="18.2857142857143" style="6" bestFit="1" customWidth="1"/>
    <col min="13" max="13" width="21.4285714285714" style="5" bestFit="1" customWidth="1"/>
    <col min="14" max="14" width="20.8571428571429" style="6" bestFit="1" customWidth="1"/>
    <col min="15" max="15" width="11.7142857142857" style="6" bestFit="1" customWidth="1"/>
    <col min="16" max="16" width="14.4285714285714" style="5" bestFit="1" customWidth="1"/>
    <col min="17" max="17" width="12" style="6" bestFit="1" customWidth="1"/>
    <col min="18" max="18" width="16.4285714285714" style="6" bestFit="1" customWidth="1"/>
    <col min="19" max="16384" width="16" style="5"/>
  </cols>
  <sheetData>
    <row r="1" spans="1:18" s="28" customFormat="1" ht="37.5" customHeight="1">
      <c r="A1" s="26" t="s">
        <v>0</v>
      </c>
      <c r="B1" s="26" t="s">
        <v>201</v>
      </c>
      <c r="C1" s="26" t="s">
        <v>1</v>
      </c>
      <c r="D1" s="26" t="s">
        <v>82</v>
      </c>
      <c r="E1" s="26" t="s">
        <v>25</v>
      </c>
      <c r="F1" s="26" t="s">
        <v>26</v>
      </c>
      <c r="G1" s="26" t="s">
        <v>27</v>
      </c>
      <c r="H1" s="26" t="s">
        <v>86</v>
      </c>
      <c r="I1" s="27" t="s">
        <v>200</v>
      </c>
      <c r="J1" s="26" t="s">
        <v>149</v>
      </c>
      <c r="K1" s="26" t="s">
        <v>2</v>
      </c>
      <c r="L1" s="26" t="s">
        <v>13</v>
      </c>
      <c r="M1" s="26" t="s">
        <v>3</v>
      </c>
      <c r="N1" s="26" t="s">
        <v>4</v>
      </c>
      <c r="O1" s="26" t="s">
        <v>5</v>
      </c>
      <c r="P1" s="26" t="s">
        <v>6</v>
      </c>
      <c r="Q1" s="26" t="s">
        <v>7</v>
      </c>
      <c r="R1" s="26" t="s">
        <v>8</v>
      </c>
    </row>
    <row r="2" spans="1:18" ht="45">
      <c r="A2" s="9">
        <v>1</v>
      </c>
      <c r="B2" s="10" t="s">
        <v>14</v>
      </c>
      <c r="C2" s="10">
        <v>16.300000000000001</v>
      </c>
      <c r="D2" s="10"/>
      <c r="E2" s="10" t="s">
        <v>32</v>
      </c>
      <c r="F2" s="10" t="s">
        <v>29</v>
      </c>
      <c r="G2" s="10" t="s">
        <v>28</v>
      </c>
      <c r="H2" s="11" t="s">
        <v>87</v>
      </c>
      <c r="I2" s="17"/>
      <c r="J2" s="10" t="s">
        <v>131</v>
      </c>
      <c r="K2" s="10" t="s">
        <v>316</v>
      </c>
      <c r="L2" s="9"/>
      <c r="M2" s="10"/>
      <c r="N2" s="10"/>
      <c r="O2" s="10" t="s">
        <v>144</v>
      </c>
      <c r="P2" s="12"/>
      <c r="Q2" s="9" t="b">
        <f ca="1">AND(OR(N2="",ISERROR(FIND(N2,"בוטל בוצע לביטול עתידי"))),M2&lt;TODAY())</f>
        <v>1</v>
      </c>
      <c r="R2" s="9" t="str">
        <f>IF(N2,"באיחור",IF(L2="","",L2))</f>
        <v/>
      </c>
    </row>
    <row r="3" spans="1:18" ht="15">
      <c r="A3" s="9">
        <v>2</v>
      </c>
      <c r="B3" s="13" t="s">
        <v>15</v>
      </c>
      <c r="C3" s="13">
        <v>18.300000000000001</v>
      </c>
      <c r="D3" s="10"/>
      <c r="E3" s="13" t="s">
        <v>212</v>
      </c>
      <c r="F3" s="13" t="s">
        <v>29</v>
      </c>
      <c r="G3" s="10" t="s">
        <v>30</v>
      </c>
      <c r="H3" s="11" t="s">
        <v>88</v>
      </c>
      <c r="I3" s="31"/>
      <c r="J3" s="10" t="s">
        <v>131</v>
      </c>
      <c r="K3" s="13" t="s">
        <v>333</v>
      </c>
      <c r="L3" s="9"/>
      <c r="M3" s="13"/>
      <c r="N3" s="13" t="s">
        <v>146</v>
      </c>
      <c r="O3" s="13" t="s">
        <v>144</v>
      </c>
      <c r="P3" s="12"/>
      <c r="Q3" s="9" t="b">
        <f ca="1">AND(OR(N3="",ISERROR(FIND(N3,"בוטל בוצע לביטול עתידי"))),M3&lt;TODAY())</f>
        <v>1</v>
      </c>
      <c r="R3" s="9"/>
    </row>
    <row r="4" spans="1:18" ht="15">
      <c r="A4" s="9">
        <v>3</v>
      </c>
      <c r="B4" s="13" t="s">
        <v>15</v>
      </c>
      <c r="C4" s="13">
        <v>18.300000000000001</v>
      </c>
      <c r="D4" s="10"/>
      <c r="E4" s="13" t="s">
        <v>32</v>
      </c>
      <c r="F4" s="13" t="s">
        <v>29</v>
      </c>
      <c r="G4" s="10" t="s">
        <v>31</v>
      </c>
      <c r="H4" s="11" t="s">
        <v>89</v>
      </c>
      <c r="I4" s="31"/>
      <c r="J4" s="10" t="s">
        <v>131</v>
      </c>
      <c r="K4" s="13" t="s">
        <v>316</v>
      </c>
      <c r="L4" s="9"/>
      <c r="M4" s="13" t="s">
        <v>137</v>
      </c>
      <c r="N4" s="13" t="s">
        <v>137</v>
      </c>
      <c r="O4" s="13"/>
      <c r="P4" s="12"/>
      <c r="Q4" s="9" t="b">
        <f ca="1">AND(OR(N4="",ISERROR(FIND(N4,"בוטל בוצע לביטול עתידי"))),M4&lt;TODAY())</f>
        <v>0</v>
      </c>
      <c r="R4" s="9"/>
    </row>
    <row r="5" spans="1:18" ht="30">
      <c r="A5" s="9">
        <v>4</v>
      </c>
      <c r="B5" s="10" t="s">
        <v>16</v>
      </c>
      <c r="C5" s="10">
        <v>21.300000000000001</v>
      </c>
      <c r="D5" s="10"/>
      <c r="E5" s="10" t="s">
        <v>32</v>
      </c>
      <c r="F5" s="10" t="s">
        <v>33</v>
      </c>
      <c r="G5" s="10" t="s">
        <v>34</v>
      </c>
      <c r="H5" s="11" t="s">
        <v>90</v>
      </c>
      <c r="I5" s="17"/>
      <c r="J5" s="10" t="s">
        <v>131</v>
      </c>
      <c r="K5" s="10" t="s">
        <v>129</v>
      </c>
      <c r="L5" s="9"/>
      <c r="M5" s="10" t="s">
        <v>147</v>
      </c>
      <c r="N5" s="10" t="s">
        <v>147</v>
      </c>
      <c r="O5" s="10" t="s">
        <v>144</v>
      </c>
      <c r="P5" s="12"/>
      <c r="Q5" s="9" t="b">
        <f ca="1">AND(OR(N5="",ISERROR(FIND(N5,"בוטל בוצע לביטול עתידי"))),M5&lt;TODAY())</f>
        <v>0</v>
      </c>
      <c r="R5" s="9"/>
    </row>
    <row r="6" spans="1:18" ht="105">
      <c r="A6" s="9">
        <v>5</v>
      </c>
      <c r="B6" s="10" t="s">
        <v>16</v>
      </c>
      <c r="C6" s="10">
        <v>21.300000000000001</v>
      </c>
      <c r="D6" s="10"/>
      <c r="E6" s="10" t="s">
        <v>212</v>
      </c>
      <c r="F6" s="10" t="s">
        <v>33</v>
      </c>
      <c r="G6" s="10" t="s">
        <v>35</v>
      </c>
      <c r="H6" s="11" t="s">
        <v>312</v>
      </c>
      <c r="I6" s="17" t="s">
        <v>311</v>
      </c>
      <c r="J6" s="10" t="s">
        <v>131</v>
      </c>
      <c r="K6" s="10" t="s">
        <v>214</v>
      </c>
      <c r="L6" s="9"/>
      <c r="M6" s="10" t="s">
        <v>148</v>
      </c>
      <c r="N6" s="10" t="s">
        <v>148</v>
      </c>
      <c r="O6" s="10" t="s">
        <v>144</v>
      </c>
      <c r="P6" s="12"/>
      <c r="Q6" s="9" t="b">
        <f ca="1">AND(OR(N6="",ISERROR(FIND(N6,"בוטל בוצע לביטול עתידי"))),M6&lt;TODAY())</f>
        <v>0</v>
      </c>
      <c r="R6" s="9"/>
    </row>
    <row r="7" spans="1:18" ht="135">
      <c r="A7" s="9">
        <v>6</v>
      </c>
      <c r="B7" s="10" t="s">
        <v>16</v>
      </c>
      <c r="C7" s="10">
        <v>21.300000000000001</v>
      </c>
      <c r="D7" s="10"/>
      <c r="E7" s="10" t="s">
        <v>32</v>
      </c>
      <c r="F7" s="10" t="s">
        <v>49</v>
      </c>
      <c r="G7" s="10" t="s">
        <v>36</v>
      </c>
      <c r="H7" s="11" t="s">
        <v>91</v>
      </c>
      <c r="I7" s="17" t="s">
        <v>303</v>
      </c>
      <c r="J7" s="10" t="s">
        <v>131</v>
      </c>
      <c r="K7" s="10" t="s">
        <v>129</v>
      </c>
      <c r="L7" s="9"/>
      <c r="M7" s="10" t="s">
        <v>138</v>
      </c>
      <c r="N7" s="10" t="s">
        <v>138</v>
      </c>
      <c r="O7" s="10"/>
      <c r="P7" s="12"/>
      <c r="Q7" s="9" t="b">
        <f ca="1">AND(OR(N7="",ISERROR(FIND(N7,"בוטל בוצע לביטול עתידי"))),M7&lt;TODAY())</f>
        <v>0</v>
      </c>
      <c r="R7" s="9"/>
    </row>
    <row r="8" spans="1:18" ht="30">
      <c r="A8" s="9">
        <v>7</v>
      </c>
      <c r="B8" s="10" t="s">
        <v>16</v>
      </c>
      <c r="C8" s="10">
        <v>21.300000000000001</v>
      </c>
      <c r="D8" s="10"/>
      <c r="E8" s="10" t="s">
        <v>32</v>
      </c>
      <c r="F8" s="10" t="s">
        <v>33</v>
      </c>
      <c r="G8" s="10" t="s">
        <v>37</v>
      </c>
      <c r="H8" s="11" t="s">
        <v>92</v>
      </c>
      <c r="I8" s="17"/>
      <c r="J8" s="10" t="s">
        <v>130</v>
      </c>
      <c r="K8" s="10" t="s">
        <v>132</v>
      </c>
      <c r="L8" s="9"/>
      <c r="M8" s="10"/>
      <c r="N8" s="10"/>
      <c r="O8" s="10"/>
      <c r="P8" s="12"/>
      <c r="Q8" s="9" t="b">
        <f ca="1">AND(OR(N8="",ISERROR(FIND(N8,"בוטל בוצע לביטול עתידי"))),M8&lt;TODAY())</f>
        <v>1</v>
      </c>
      <c r="R8" s="9"/>
    </row>
    <row r="9" spans="1:18" ht="60">
      <c r="A9" s="9">
        <v>8</v>
      </c>
      <c r="B9" s="10" t="s">
        <v>17</v>
      </c>
      <c r="C9" s="10">
        <v>21.300000000000001</v>
      </c>
      <c r="D9" s="10"/>
      <c r="E9" s="10" t="s">
        <v>32</v>
      </c>
      <c r="F9" s="10" t="s">
        <v>33</v>
      </c>
      <c r="G9" s="10" t="s">
        <v>38</v>
      </c>
      <c r="H9" s="11" t="s">
        <v>93</v>
      </c>
      <c r="I9" s="17"/>
      <c r="J9" s="10" t="s">
        <v>131</v>
      </c>
      <c r="K9" s="10" t="s">
        <v>131</v>
      </c>
      <c r="L9" s="9"/>
      <c r="M9" s="10" t="s">
        <v>139</v>
      </c>
      <c r="N9" s="10" t="s">
        <v>139</v>
      </c>
      <c r="O9" s="10" t="s">
        <v>144</v>
      </c>
      <c r="P9" s="12"/>
      <c r="Q9" s="9" t="b">
        <f ca="1">AND(OR(N9="",ISERROR(FIND(N9,"בוטל בוצע לביטול עתידי"))),M9&lt;TODAY())</f>
        <v>0</v>
      </c>
      <c r="R9" s="9"/>
    </row>
    <row r="10" spans="1:18" ht="60">
      <c r="A10" s="9">
        <v>9</v>
      </c>
      <c r="B10" s="10" t="s">
        <v>17</v>
      </c>
      <c r="C10" s="10">
        <v>21.300000000000001</v>
      </c>
      <c r="D10" s="10" t="s">
        <v>83</v>
      </c>
      <c r="E10" s="10" t="s">
        <v>32</v>
      </c>
      <c r="F10" s="10" t="s">
        <v>33</v>
      </c>
      <c r="G10" s="10" t="s">
        <v>39</v>
      </c>
      <c r="H10" s="11" t="s">
        <v>94</v>
      </c>
      <c r="I10" s="17"/>
      <c r="J10" s="10" t="s">
        <v>130</v>
      </c>
      <c r="K10" s="10" t="s">
        <v>133</v>
      </c>
      <c r="L10" s="9"/>
      <c r="M10" s="10"/>
      <c r="N10" s="10"/>
      <c r="O10" s="10" t="s">
        <v>144</v>
      </c>
      <c r="P10" s="12"/>
      <c r="Q10" s="9" t="b">
        <f ca="1">AND(OR(N10="",ISERROR(FIND(N10,"בוטל בוצע לביטול עתידי"))),M10&lt;TODAY())</f>
        <v>1</v>
      </c>
      <c r="R10" s="9"/>
    </row>
    <row r="11" spans="1:18" ht="45">
      <c r="A11" s="9">
        <v>10</v>
      </c>
      <c r="B11" s="10" t="s">
        <v>18</v>
      </c>
      <c r="C11" s="13">
        <v>22.300000000000001</v>
      </c>
      <c r="D11" s="10" t="s">
        <v>83</v>
      </c>
      <c r="E11" s="13" t="s">
        <v>40</v>
      </c>
      <c r="F11" s="13" t="s">
        <v>41</v>
      </c>
      <c r="G11" s="10" t="s">
        <v>42</v>
      </c>
      <c r="H11" s="11" t="s">
        <v>95</v>
      </c>
      <c r="I11" s="13" t="s">
        <v>145</v>
      </c>
      <c r="J11" s="10" t="s">
        <v>330</v>
      </c>
      <c r="K11" s="13" t="s">
        <v>331</v>
      </c>
      <c r="L11" s="9"/>
      <c r="M11" s="10" t="s">
        <v>140</v>
      </c>
      <c r="N11" s="10" t="s">
        <v>140</v>
      </c>
      <c r="O11" s="30" t="s">
        <v>144</v>
      </c>
      <c r="P11" s="12"/>
      <c r="Q11" s="9" t="b">
        <f ca="1">AND(OR(N11="",ISERROR(FIND(N11,"בוטל בוצע לביטול עתידי"))),M11&lt;TODAY())</f>
        <v>0</v>
      </c>
      <c r="R11" s="9"/>
    </row>
    <row r="12" spans="1:18" ht="90">
      <c r="A12" s="9">
        <v>11</v>
      </c>
      <c r="B12" s="10" t="s">
        <v>18</v>
      </c>
      <c r="C12" s="13">
        <v>22.300000000000001</v>
      </c>
      <c r="D12" s="10"/>
      <c r="E12" s="13" t="s">
        <v>40</v>
      </c>
      <c r="F12" s="13" t="s">
        <v>41</v>
      </c>
      <c r="G12" s="10" t="s">
        <v>42</v>
      </c>
      <c r="H12" s="11" t="s">
        <v>256</v>
      </c>
      <c r="I12" s="32" t="s">
        <v>309</v>
      </c>
      <c r="J12" s="10" t="s">
        <v>131</v>
      </c>
      <c r="K12" s="13" t="s">
        <v>131</v>
      </c>
      <c r="L12" s="9"/>
      <c r="M12" s="10" t="s">
        <v>140</v>
      </c>
      <c r="N12" s="10" t="s">
        <v>140</v>
      </c>
      <c r="O12" s="30" t="s">
        <v>144</v>
      </c>
      <c r="P12" s="12"/>
      <c r="Q12" s="9" t="b">
        <f ca="1">AND(OR(N12="",ISERROR(FIND(N12,"בוטל בוצע לביטול עתידי"))),M12&lt;TODAY())</f>
        <v>0</v>
      </c>
      <c r="R12" s="9"/>
    </row>
    <row r="13" spans="1:18" ht="45">
      <c r="A13" s="9">
        <v>12</v>
      </c>
      <c r="B13" s="10" t="s">
        <v>18</v>
      </c>
      <c r="C13" s="13">
        <v>22.300000000000001</v>
      </c>
      <c r="D13" s="10"/>
      <c r="E13" s="13" t="s">
        <v>40</v>
      </c>
      <c r="F13" s="13" t="s">
        <v>41</v>
      </c>
      <c r="G13" s="10" t="s">
        <v>43</v>
      </c>
      <c r="H13" s="11" t="s">
        <v>96</v>
      </c>
      <c r="I13" s="31"/>
      <c r="J13" s="10" t="s">
        <v>130</v>
      </c>
      <c r="K13" s="10" t="s">
        <v>132</v>
      </c>
      <c r="L13" s="9"/>
      <c r="M13" s="13"/>
      <c r="N13" s="13"/>
      <c r="O13" s="13"/>
      <c r="P13" s="12"/>
      <c r="Q13" s="9" t="b">
        <f ca="1">AND(OR(N13="",ISERROR(FIND(N13,"בוטל בוצע לביטול עתידי"))),M13&lt;TODAY())</f>
        <v>1</v>
      </c>
      <c r="R13" s="9"/>
    </row>
    <row r="14" spans="1:18" ht="45">
      <c r="A14" s="9">
        <v>13</v>
      </c>
      <c r="B14" s="10" t="s">
        <v>18</v>
      </c>
      <c r="C14" s="13">
        <v>22.300000000000001</v>
      </c>
      <c r="D14" s="10" t="s">
        <v>83</v>
      </c>
      <c r="E14" s="13" t="s">
        <v>40</v>
      </c>
      <c r="F14" s="13" t="s">
        <v>41</v>
      </c>
      <c r="G14" s="10" t="s">
        <v>44</v>
      </c>
      <c r="H14" s="11" t="s">
        <v>294</v>
      </c>
      <c r="I14" s="31"/>
      <c r="J14" s="10" t="s">
        <v>130</v>
      </c>
      <c r="K14" s="10" t="s">
        <v>132</v>
      </c>
      <c r="L14" s="9"/>
      <c r="M14" s="10" t="s">
        <v>140</v>
      </c>
      <c r="N14" s="10" t="s">
        <v>140</v>
      </c>
      <c r="O14" s="13"/>
      <c r="P14" s="12"/>
      <c r="Q14" s="9" t="b">
        <f ca="1">AND(OR(N14="",ISERROR(FIND(N14,"בוטל בוצע לביטול עתידי"))),M14&lt;TODAY())</f>
        <v>0</v>
      </c>
      <c r="R14" s="9"/>
    </row>
    <row r="15" spans="1:18" ht="45">
      <c r="A15" s="9">
        <v>14</v>
      </c>
      <c r="B15" s="10" t="s">
        <v>18</v>
      </c>
      <c r="C15" s="13">
        <v>22.300000000000001</v>
      </c>
      <c r="D15" s="10" t="s">
        <v>83</v>
      </c>
      <c r="E15" s="13" t="s">
        <v>40</v>
      </c>
      <c r="F15" s="13" t="s">
        <v>41</v>
      </c>
      <c r="G15" s="10" t="s">
        <v>45</v>
      </c>
      <c r="H15" s="11" t="s">
        <v>97</v>
      </c>
      <c r="I15" s="31"/>
      <c r="J15" s="10" t="s">
        <v>330</v>
      </c>
      <c r="K15" s="10" t="s">
        <v>370</v>
      </c>
      <c r="L15" s="9"/>
      <c r="M15" s="10" t="s">
        <v>140</v>
      </c>
      <c r="N15" s="10" t="s">
        <v>140</v>
      </c>
      <c r="O15" s="13" t="s">
        <v>368</v>
      </c>
      <c r="P15" s="12"/>
      <c r="Q15" s="9" t="b">
        <f ca="1">AND(OR(N15="",ISERROR(FIND(N15,"בוטל בוצע לביטול עתידי"))),M15&lt;TODAY())</f>
        <v>0</v>
      </c>
      <c r="R15" s="9"/>
    </row>
    <row r="16" spans="1:18" ht="45">
      <c r="A16" s="9">
        <v>15</v>
      </c>
      <c r="B16" s="10" t="s">
        <v>18</v>
      </c>
      <c r="C16" s="13">
        <v>22.300000000000001</v>
      </c>
      <c r="D16" s="10" t="s">
        <v>83</v>
      </c>
      <c r="E16" s="13" t="s">
        <v>40</v>
      </c>
      <c r="F16" s="13" t="s">
        <v>41</v>
      </c>
      <c r="G16" s="10" t="s">
        <v>46</v>
      </c>
      <c r="H16" s="11" t="s">
        <v>98</v>
      </c>
      <c r="I16" s="31"/>
      <c r="J16" s="10" t="s">
        <v>329</v>
      </c>
      <c r="K16" s="13" t="s">
        <v>332</v>
      </c>
      <c r="L16" s="9"/>
      <c r="M16" s="10" t="s">
        <v>140</v>
      </c>
      <c r="N16" s="10" t="s">
        <v>140</v>
      </c>
      <c r="O16" s="30" t="s">
        <v>144</v>
      </c>
      <c r="P16" s="12"/>
      <c r="Q16" s="9" t="b">
        <f ca="1">AND(OR(N16="",ISERROR(FIND(N16,"בוטל בוצע לביטול עתידי"))),M16&lt;TODAY())</f>
        <v>0</v>
      </c>
      <c r="R16" s="9"/>
    </row>
    <row r="17" spans="1:18" ht="45">
      <c r="A17" s="9">
        <v>16</v>
      </c>
      <c r="B17" s="10" t="s">
        <v>18</v>
      </c>
      <c r="C17" s="13">
        <v>22.300000000000001</v>
      </c>
      <c r="D17" s="10"/>
      <c r="E17" s="13" t="s">
        <v>32</v>
      </c>
      <c r="F17" s="13"/>
      <c r="G17" s="10" t="s">
        <v>47</v>
      </c>
      <c r="H17" s="11" t="s">
        <v>99</v>
      </c>
      <c r="I17" s="31"/>
      <c r="J17" s="10" t="s">
        <v>131</v>
      </c>
      <c r="K17" s="13" t="s">
        <v>129</v>
      </c>
      <c r="L17" s="9"/>
      <c r="M17" s="13" t="s">
        <v>141</v>
      </c>
      <c r="N17" s="13" t="s">
        <v>141</v>
      </c>
      <c r="O17" s="13" t="s">
        <v>144</v>
      </c>
      <c r="P17" s="12"/>
      <c r="Q17" s="9" t="b">
        <f ca="1">AND(OR(N17="",ISERROR(FIND(N17,"בוטל בוצע לביטול עתידי"))),M17&lt;TODAY())</f>
        <v>0</v>
      </c>
      <c r="R17" s="9"/>
    </row>
    <row r="18" spans="1:18" ht="30">
      <c r="A18" s="9">
        <v>17</v>
      </c>
      <c r="B18" s="10" t="s">
        <v>19</v>
      </c>
      <c r="C18" s="10">
        <v>5.4000000000000004</v>
      </c>
      <c r="D18" s="10" t="s">
        <v>83</v>
      </c>
      <c r="E18" s="10" t="s">
        <v>212</v>
      </c>
      <c r="F18" s="10" t="s">
        <v>48</v>
      </c>
      <c r="G18" s="10" t="s">
        <v>48</v>
      </c>
      <c r="H18" s="11" t="s">
        <v>100</v>
      </c>
      <c r="I18" s="17"/>
      <c r="J18" s="10" t="s">
        <v>130</v>
      </c>
      <c r="K18" s="10" t="s">
        <v>132</v>
      </c>
      <c r="L18" s="9"/>
      <c r="M18" s="10"/>
      <c r="N18" s="10"/>
      <c r="O18" s="10" t="s">
        <v>144</v>
      </c>
      <c r="P18" s="12"/>
      <c r="Q18" s="9" t="b">
        <f ca="1">AND(OR(N18="",ISERROR(FIND(N18,"בוטל בוצע לביטול עתידי"))),M18&lt;TODAY())</f>
        <v>1</v>
      </c>
      <c r="R18" s="9"/>
    </row>
    <row r="19" spans="1:18" ht="30">
      <c r="A19" s="9">
        <v>18</v>
      </c>
      <c r="B19" s="10" t="s">
        <v>19</v>
      </c>
      <c r="C19" s="10">
        <v>5.4000000000000004</v>
      </c>
      <c r="D19" s="10"/>
      <c r="E19" s="10" t="s">
        <v>212</v>
      </c>
      <c r="F19" s="10" t="s">
        <v>48</v>
      </c>
      <c r="G19" s="10" t="s">
        <v>48</v>
      </c>
      <c r="H19" s="11" t="s">
        <v>101</v>
      </c>
      <c r="I19" s="31"/>
      <c r="J19" s="10" t="s">
        <v>131</v>
      </c>
      <c r="K19" s="10" t="s">
        <v>129</v>
      </c>
      <c r="L19" s="9"/>
      <c r="M19" s="10"/>
      <c r="N19" s="10"/>
      <c r="O19" s="13" t="s">
        <v>144</v>
      </c>
      <c r="P19" s="12"/>
      <c r="Q19" s="9" t="b">
        <f ca="1">AND(OR(N19="",ISERROR(FIND(N19,"בוטל בוצע לביטול עתידי"))),M19&lt;TODAY())</f>
        <v>1</v>
      </c>
      <c r="R19" s="9"/>
    </row>
    <row r="20" spans="1:18" ht="75">
      <c r="A20" s="9">
        <v>19</v>
      </c>
      <c r="B20" s="10" t="s">
        <v>20</v>
      </c>
      <c r="C20" s="10">
        <v>11.4</v>
      </c>
      <c r="D20" s="10" t="s">
        <v>83</v>
      </c>
      <c r="E20" s="14" t="s">
        <v>32</v>
      </c>
      <c r="F20" s="10" t="s">
        <v>49</v>
      </c>
      <c r="G20" s="10" t="s">
        <v>49</v>
      </c>
      <c r="H20" s="11" t="s">
        <v>102</v>
      </c>
      <c r="I20" s="17" t="s">
        <v>304</v>
      </c>
      <c r="J20" s="10" t="s">
        <v>131</v>
      </c>
      <c r="K20" s="10" t="s">
        <v>129</v>
      </c>
      <c r="L20" s="9"/>
      <c r="M20" s="10" t="s">
        <v>142</v>
      </c>
      <c r="N20" s="10" t="s">
        <v>142</v>
      </c>
      <c r="O20" s="10" t="s">
        <v>144</v>
      </c>
      <c r="P20" s="12"/>
      <c r="Q20" s="9" t="b">
        <f ca="1">AND(OR(N20="",ISERROR(FIND(N20,"בוטל בוצע לביטול עתידי"))),M20&lt;TODAY())</f>
        <v>0</v>
      </c>
      <c r="R20" s="9"/>
    </row>
    <row r="21" spans="1:18" ht="105">
      <c r="A21" s="9">
        <v>20</v>
      </c>
      <c r="B21" s="10" t="s">
        <v>20</v>
      </c>
      <c r="C21" s="10">
        <v>11.4</v>
      </c>
      <c r="D21" s="10" t="s">
        <v>83</v>
      </c>
      <c r="E21" s="10" t="s">
        <v>32</v>
      </c>
      <c r="F21" s="10" t="s">
        <v>48</v>
      </c>
      <c r="G21" s="10" t="s">
        <v>50</v>
      </c>
      <c r="H21" s="11" t="s">
        <v>103</v>
      </c>
      <c r="I21" s="17" t="s">
        <v>302</v>
      </c>
      <c r="J21" s="10" t="s">
        <v>130</v>
      </c>
      <c r="K21" s="10" t="s">
        <v>132</v>
      </c>
      <c r="L21" s="9"/>
      <c r="M21" s="10"/>
      <c r="N21" s="10"/>
      <c r="O21" s="10"/>
      <c r="P21" s="12"/>
      <c r="Q21" s="9" t="b">
        <f ca="1">AND(OR(N21="",ISERROR(FIND(N21,"בוטל בוצע לביטול עתידי"))),M21&lt;TODAY())</f>
        <v>1</v>
      </c>
      <c r="R21" s="9"/>
    </row>
    <row r="22" spans="1:18" ht="30">
      <c r="A22" s="9">
        <v>21</v>
      </c>
      <c r="B22" s="10" t="s">
        <v>20</v>
      </c>
      <c r="C22" s="10">
        <v>11.4</v>
      </c>
      <c r="D22" s="10"/>
      <c r="E22" s="10" t="s">
        <v>32</v>
      </c>
      <c r="F22" s="10" t="s">
        <v>48</v>
      </c>
      <c r="G22" s="10" t="s">
        <v>51</v>
      </c>
      <c r="H22" s="11" t="s">
        <v>104</v>
      </c>
      <c r="I22" s="17" t="s">
        <v>347</v>
      </c>
      <c r="J22" s="10" t="s">
        <v>130</v>
      </c>
      <c r="K22" s="10" t="s">
        <v>133</v>
      </c>
      <c r="L22" s="9"/>
      <c r="M22" s="10"/>
      <c r="N22" s="10"/>
      <c r="O22" s="10"/>
      <c r="P22" s="12"/>
      <c r="Q22" s="9" t="b">
        <f ca="1">AND(OR(N22="",ISERROR(FIND(N22,"בוטל בוצע לביטול עתידי"))),M22&lt;TODAY())</f>
        <v>1</v>
      </c>
      <c r="R22" s="9"/>
    </row>
    <row r="23" spans="1:18" ht="30">
      <c r="A23" s="9">
        <v>22</v>
      </c>
      <c r="B23" s="10" t="s">
        <v>20</v>
      </c>
      <c r="C23" s="10">
        <v>11.4</v>
      </c>
      <c r="D23" s="10" t="s">
        <v>83</v>
      </c>
      <c r="E23" s="10" t="s">
        <v>32</v>
      </c>
      <c r="F23" s="10" t="s">
        <v>48</v>
      </c>
      <c r="G23" s="10" t="s">
        <v>52</v>
      </c>
      <c r="H23" s="11" t="s">
        <v>105</v>
      </c>
      <c r="I23" s="17"/>
      <c r="J23" s="10" t="s">
        <v>130</v>
      </c>
      <c r="K23" s="10" t="s">
        <v>132</v>
      </c>
      <c r="L23" s="9"/>
      <c r="M23" s="10"/>
      <c r="N23" s="10"/>
      <c r="O23" s="10" t="s">
        <v>144</v>
      </c>
      <c r="P23" s="12"/>
      <c r="Q23" s="9" t="b">
        <f ca="1">AND(OR(N23="",ISERROR(FIND(N23,"בוטל בוצע לביטול עתידי"))),M23&lt;TODAY())</f>
        <v>1</v>
      </c>
      <c r="R23" s="9"/>
    </row>
    <row r="24" spans="1:18" ht="30">
      <c r="A24" s="9">
        <v>23</v>
      </c>
      <c r="B24" s="10" t="s">
        <v>20</v>
      </c>
      <c r="C24" s="10">
        <v>11.4</v>
      </c>
      <c r="D24" s="10" t="s">
        <v>83</v>
      </c>
      <c r="E24" s="10" t="s">
        <v>32</v>
      </c>
      <c r="F24" s="10" t="s">
        <v>48</v>
      </c>
      <c r="G24" s="10" t="s">
        <v>53</v>
      </c>
      <c r="H24" s="11" t="s">
        <v>106</v>
      </c>
      <c r="I24" s="17"/>
      <c r="J24" s="10" t="s">
        <v>130</v>
      </c>
      <c r="K24" s="10" t="s">
        <v>132</v>
      </c>
      <c r="L24" s="9"/>
      <c r="M24" s="10"/>
      <c r="N24" s="10"/>
      <c r="O24" s="10" t="s">
        <v>144</v>
      </c>
      <c r="P24" s="12"/>
      <c r="Q24" s="9" t="b">
        <f ca="1">AND(OR(N24="",ISERROR(FIND(N24,"בוטל בוצע לביטול עתידי"))),M24&lt;TODAY())</f>
        <v>1</v>
      </c>
      <c r="R24" s="9"/>
    </row>
    <row r="25" spans="1:18" ht="45">
      <c r="A25" s="9">
        <v>24</v>
      </c>
      <c r="B25" s="10" t="s">
        <v>21</v>
      </c>
      <c r="C25" s="10">
        <v>13.4</v>
      </c>
      <c r="D25" s="10" t="s">
        <v>83</v>
      </c>
      <c r="E25" s="10" t="s">
        <v>297</v>
      </c>
      <c r="F25" s="10" t="s">
        <v>307</v>
      </c>
      <c r="G25" s="10" t="s">
        <v>54</v>
      </c>
      <c r="H25" s="11" t="s">
        <v>107</v>
      </c>
      <c r="I25" s="17"/>
      <c r="J25" s="10" t="s">
        <v>130</v>
      </c>
      <c r="K25" s="10" t="s">
        <v>132</v>
      </c>
      <c r="L25" s="9"/>
      <c r="M25" s="10"/>
      <c r="N25" s="10"/>
      <c r="O25" s="10"/>
      <c r="P25" s="12"/>
      <c r="Q25" s="9" t="b">
        <f ca="1">AND(OR(N25="",ISERROR(FIND(N25,"בוטל בוצע לביטול עתידי"))),M25&lt;TODAY())</f>
        <v>1</v>
      </c>
      <c r="R25" s="9"/>
    </row>
    <row r="26" spans="1:18" ht="409.5">
      <c r="A26" s="9">
        <v>25</v>
      </c>
      <c r="B26" s="10" t="s">
        <v>21</v>
      </c>
      <c r="C26" s="10">
        <v>13.4</v>
      </c>
      <c r="D26" s="10"/>
      <c r="E26" s="10" t="s">
        <v>32</v>
      </c>
      <c r="F26" s="10"/>
      <c r="G26" s="10" t="s">
        <v>55</v>
      </c>
      <c r="H26" s="11" t="s">
        <v>108</v>
      </c>
      <c r="I26" s="10" t="s">
        <v>356</v>
      </c>
      <c r="J26" s="10" t="s">
        <v>130</v>
      </c>
      <c r="K26" s="10" t="s">
        <v>133</v>
      </c>
      <c r="L26" s="9"/>
      <c r="M26" s="10"/>
      <c r="N26" s="10"/>
      <c r="O26" s="10" t="s">
        <v>144</v>
      </c>
      <c r="P26" s="12"/>
      <c r="Q26" s="9" t="b">
        <f ca="1">AND(OR(N26="",ISERROR(FIND(N26,"בוטל בוצע לביטול עתידי"))),M26&lt;TODAY())</f>
        <v>1</v>
      </c>
      <c r="R26" s="9"/>
    </row>
    <row r="27" spans="1:18" ht="195">
      <c r="A27" s="9">
        <v>26</v>
      </c>
      <c r="B27" s="10" t="s">
        <v>22</v>
      </c>
      <c r="C27" s="10">
        <v>13.4</v>
      </c>
      <c r="D27" s="10"/>
      <c r="E27" s="10" t="s">
        <v>297</v>
      </c>
      <c r="F27" s="10" t="s">
        <v>56</v>
      </c>
      <c r="G27" s="10" t="s">
        <v>57</v>
      </c>
      <c r="H27" s="11" t="s">
        <v>109</v>
      </c>
      <c r="I27" s="17" t="s">
        <v>298</v>
      </c>
      <c r="J27" s="10" t="s">
        <v>130</v>
      </c>
      <c r="K27" s="13" t="s">
        <v>296</v>
      </c>
      <c r="L27" s="9"/>
      <c r="M27" s="10"/>
      <c r="N27" s="10"/>
      <c r="O27" s="10"/>
      <c r="P27" s="12"/>
      <c r="Q27" s="9" t="b">
        <f ca="1">AND(OR(N27="",ISERROR(FIND(N27,"בוטל בוצע לביטול עתידי"))),M27&lt;TODAY())</f>
        <v>1</v>
      </c>
      <c r="R27" s="9"/>
    </row>
    <row r="28" spans="1:18" ht="45">
      <c r="A28" s="9">
        <v>27</v>
      </c>
      <c r="B28" s="10" t="s">
        <v>22</v>
      </c>
      <c r="C28" s="10">
        <v>13.4</v>
      </c>
      <c r="D28" s="10"/>
      <c r="E28" s="10" t="s">
        <v>297</v>
      </c>
      <c r="F28" s="10" t="s">
        <v>56</v>
      </c>
      <c r="G28" s="10" t="s">
        <v>58</v>
      </c>
      <c r="H28" s="11" t="s">
        <v>110</v>
      </c>
      <c r="I28" s="17"/>
      <c r="J28" s="10" t="s">
        <v>130</v>
      </c>
      <c r="K28" s="10" t="s">
        <v>132</v>
      </c>
      <c r="L28" s="9"/>
      <c r="M28" s="10"/>
      <c r="N28" s="10"/>
      <c r="O28" s="10"/>
      <c r="P28" s="12"/>
      <c r="Q28" s="9" t="b">
        <f ca="1">AND(OR(N28="",ISERROR(FIND(N28,"בוטל בוצע לביטול עתידי"))),M28&lt;TODAY())</f>
        <v>1</v>
      </c>
      <c r="R28" s="9"/>
    </row>
    <row r="29" spans="1:18" ht="30">
      <c r="A29" s="9">
        <v>28</v>
      </c>
      <c r="B29" s="10" t="s">
        <v>22</v>
      </c>
      <c r="C29" s="10">
        <v>13.4</v>
      </c>
      <c r="D29" s="10"/>
      <c r="E29" s="10" t="s">
        <v>297</v>
      </c>
      <c r="F29" s="10" t="s">
        <v>56</v>
      </c>
      <c r="G29" s="10" t="s">
        <v>59</v>
      </c>
      <c r="H29" s="11" t="s">
        <v>111</v>
      </c>
      <c r="I29" s="17"/>
      <c r="J29" s="10" t="s">
        <v>131</v>
      </c>
      <c r="K29" s="10" t="s">
        <v>136</v>
      </c>
      <c r="L29" s="9"/>
      <c r="M29" s="10"/>
      <c r="N29" s="10"/>
      <c r="O29" s="10" t="s">
        <v>144</v>
      </c>
      <c r="P29" s="12"/>
      <c r="Q29" s="9" t="b">
        <f ca="1">AND(OR(N29="",ISERROR(FIND(N29,"בוטל בוצע לביטול עתידי"))),M29&lt;TODAY())</f>
        <v>1</v>
      </c>
      <c r="R29" s="9"/>
    </row>
    <row r="30" spans="1:18" ht="75">
      <c r="A30" s="9">
        <v>29</v>
      </c>
      <c r="B30" s="10" t="s">
        <v>22</v>
      </c>
      <c r="C30" s="10">
        <v>13.4</v>
      </c>
      <c r="D30" s="10"/>
      <c r="E30" s="10" t="s">
        <v>297</v>
      </c>
      <c r="F30" s="10" t="s">
        <v>56</v>
      </c>
      <c r="G30" s="10" t="s">
        <v>60</v>
      </c>
      <c r="H30" s="11" t="s">
        <v>295</v>
      </c>
      <c r="I30" s="17" t="s">
        <v>310</v>
      </c>
      <c r="J30" s="10" t="s">
        <v>130</v>
      </c>
      <c r="K30" s="10" t="s">
        <v>296</v>
      </c>
      <c r="L30" s="9"/>
      <c r="M30" s="10"/>
      <c r="N30" s="10"/>
      <c r="O30" s="10"/>
      <c r="P30" s="12"/>
      <c r="Q30" s="9" t="b">
        <f ca="1">AND(OR(N30="",ISERROR(FIND(N30,"בוטל בוצע לביטול עתידי"))),M30&lt;TODAY())</f>
        <v>1</v>
      </c>
      <c r="R30" s="9"/>
    </row>
    <row r="31" spans="1:18" ht="30">
      <c r="A31" s="9">
        <v>30</v>
      </c>
      <c r="B31" s="10" t="s">
        <v>23</v>
      </c>
      <c r="C31" s="10">
        <v>25.399999999999999</v>
      </c>
      <c r="D31" s="10" t="s">
        <v>83</v>
      </c>
      <c r="E31" s="10" t="s">
        <v>32</v>
      </c>
      <c r="F31" s="10" t="s">
        <v>61</v>
      </c>
      <c r="G31" s="10" t="s">
        <v>62</v>
      </c>
      <c r="H31" s="11" t="s">
        <v>112</v>
      </c>
      <c r="I31" s="31" t="s">
        <v>301</v>
      </c>
      <c r="J31" s="10" t="s">
        <v>130</v>
      </c>
      <c r="K31" s="10" t="s">
        <v>132</v>
      </c>
      <c r="L31" s="9"/>
      <c r="M31" s="10"/>
      <c r="N31" s="10"/>
      <c r="O31" s="13"/>
      <c r="P31" s="12"/>
      <c r="Q31" s="9" t="b">
        <f ca="1">AND(OR(N31="",ISERROR(FIND(N31,"בוטל בוצע לביטול עתידי"))),M31&lt;TODAY())</f>
        <v>1</v>
      </c>
      <c r="R31" s="9"/>
    </row>
    <row r="32" spans="1:18" ht="120">
      <c r="A32" s="9">
        <v>31</v>
      </c>
      <c r="B32" s="10" t="s">
        <v>23</v>
      </c>
      <c r="C32" s="10">
        <v>25.399999999999999</v>
      </c>
      <c r="D32" s="10" t="s">
        <v>84</v>
      </c>
      <c r="E32" s="10" t="s">
        <v>32</v>
      </c>
      <c r="F32" s="10" t="s">
        <v>63</v>
      </c>
      <c r="G32" s="10" t="s">
        <v>64</v>
      </c>
      <c r="H32" s="11" t="s">
        <v>113</v>
      </c>
      <c r="I32" s="17" t="s">
        <v>357</v>
      </c>
      <c r="J32" s="10" t="s">
        <v>130</v>
      </c>
      <c r="K32" s="10" t="s">
        <v>132</v>
      </c>
      <c r="L32" s="9"/>
      <c r="M32" s="10"/>
      <c r="N32" s="10"/>
      <c r="O32" s="13"/>
      <c r="P32" s="12"/>
      <c r="Q32" s="9" t="b">
        <f ca="1">AND(OR(N32="",ISERROR(FIND(N32,"בוטל בוצע לביטול עתידי"))),M32&lt;TODAY())</f>
        <v>1</v>
      </c>
      <c r="R32" s="9"/>
    </row>
    <row r="33" spans="1:18" ht="30">
      <c r="A33" s="9">
        <v>32</v>
      </c>
      <c r="B33" s="10" t="s">
        <v>23</v>
      </c>
      <c r="C33" s="10">
        <v>25.399999999999999</v>
      </c>
      <c r="D33" s="10" t="s">
        <v>85</v>
      </c>
      <c r="E33" s="10" t="s">
        <v>32</v>
      </c>
      <c r="F33" s="10" t="s">
        <v>31</v>
      </c>
      <c r="G33" s="10" t="s">
        <v>65</v>
      </c>
      <c r="H33" s="11" t="s">
        <v>114</v>
      </c>
      <c r="I33" s="17" t="s">
        <v>347</v>
      </c>
      <c r="J33" s="10" t="s">
        <v>130</v>
      </c>
      <c r="K33" s="10" t="s">
        <v>132</v>
      </c>
      <c r="L33" s="9"/>
      <c r="M33" s="10"/>
      <c r="N33" s="10"/>
      <c r="O33" s="13"/>
      <c r="P33" s="12"/>
      <c r="Q33" s="9" t="b">
        <f ca="1">AND(OR(N33="",ISERROR(FIND(N33,"בוטל בוצע לביטול עתידי"))),M33&lt;TODAY())</f>
        <v>1</v>
      </c>
      <c r="R33" s="9"/>
    </row>
    <row r="34" spans="1:18" ht="30">
      <c r="A34" s="9">
        <v>33</v>
      </c>
      <c r="B34" s="10" t="s">
        <v>23</v>
      </c>
      <c r="C34" s="10">
        <v>25.399999999999999</v>
      </c>
      <c r="D34" s="10" t="s">
        <v>85</v>
      </c>
      <c r="E34" s="10" t="s">
        <v>32</v>
      </c>
      <c r="F34" s="10" t="s">
        <v>31</v>
      </c>
      <c r="G34" s="10" t="s">
        <v>66</v>
      </c>
      <c r="H34" s="11" t="s">
        <v>115</v>
      </c>
      <c r="I34" s="17" t="s">
        <v>347</v>
      </c>
      <c r="J34" s="10" t="s">
        <v>130</v>
      </c>
      <c r="K34" s="10" t="s">
        <v>132</v>
      </c>
      <c r="L34" s="9"/>
      <c r="M34" s="10"/>
      <c r="N34" s="10"/>
      <c r="O34" s="13"/>
      <c r="P34" s="12"/>
      <c r="Q34" s="9" t="b">
        <f ca="1">AND(OR(N34="",ISERROR(FIND(N34,"בוטל בוצע לביטול עתידי"))),M34&lt;TODAY())</f>
        <v>1</v>
      </c>
      <c r="R34" s="9"/>
    </row>
    <row r="35" spans="1:18" ht="30">
      <c r="A35" s="9">
        <v>34</v>
      </c>
      <c r="B35" s="10" t="s">
        <v>23</v>
      </c>
      <c r="C35" s="10">
        <v>25.399999999999999</v>
      </c>
      <c r="D35" s="10" t="s">
        <v>85</v>
      </c>
      <c r="E35" s="10" t="s">
        <v>32</v>
      </c>
      <c r="F35" s="10" t="s">
        <v>31</v>
      </c>
      <c r="G35" s="10" t="s">
        <v>67</v>
      </c>
      <c r="H35" s="11" t="s">
        <v>116</v>
      </c>
      <c r="I35" s="17" t="s">
        <v>347</v>
      </c>
      <c r="J35" s="10" t="s">
        <v>130</v>
      </c>
      <c r="K35" s="10" t="s">
        <v>132</v>
      </c>
      <c r="L35" s="9"/>
      <c r="M35" s="10"/>
      <c r="N35" s="10"/>
      <c r="O35" s="13"/>
      <c r="P35" s="12"/>
      <c r="Q35" s="9" t="b">
        <f ca="1">AND(OR(N35="",ISERROR(FIND(N35,"בוטל בוצע לביטול עתידי"))),M35&lt;TODAY())</f>
        <v>1</v>
      </c>
      <c r="R35" s="9"/>
    </row>
    <row r="36" spans="1:18" ht="30">
      <c r="A36" s="9">
        <v>35</v>
      </c>
      <c r="B36" s="10" t="s">
        <v>23</v>
      </c>
      <c r="C36" s="10">
        <v>25.399999999999999</v>
      </c>
      <c r="D36" s="10" t="s">
        <v>85</v>
      </c>
      <c r="E36" s="10" t="s">
        <v>32</v>
      </c>
      <c r="F36" s="10" t="s">
        <v>31</v>
      </c>
      <c r="G36" s="10" t="s">
        <v>68</v>
      </c>
      <c r="H36" s="11" t="s">
        <v>117</v>
      </c>
      <c r="I36" s="17" t="s">
        <v>347</v>
      </c>
      <c r="J36" s="10" t="s">
        <v>130</v>
      </c>
      <c r="K36" s="10" t="s">
        <v>132</v>
      </c>
      <c r="L36" s="9"/>
      <c r="M36" s="10"/>
      <c r="N36" s="10"/>
      <c r="O36" s="13"/>
      <c r="P36" s="12"/>
      <c r="Q36" s="9" t="b">
        <f ca="1">AND(OR(N36="",ISERROR(FIND(N36,"בוטל בוצע לביטול עתידי"))),M36&lt;TODAY())</f>
        <v>1</v>
      </c>
      <c r="R36" s="9"/>
    </row>
    <row r="37" spans="1:18" ht="135">
      <c r="A37" s="9">
        <v>36</v>
      </c>
      <c r="B37" s="10" t="s">
        <v>23</v>
      </c>
      <c r="C37" s="10">
        <v>25.399999999999999</v>
      </c>
      <c r="D37" s="10" t="s">
        <v>85</v>
      </c>
      <c r="E37" s="10" t="s">
        <v>32</v>
      </c>
      <c r="F37" s="10" t="s">
        <v>69</v>
      </c>
      <c r="G37" s="10" t="s">
        <v>70</v>
      </c>
      <c r="H37" s="11" t="s">
        <v>118</v>
      </c>
      <c r="I37" s="17" t="s">
        <v>334</v>
      </c>
      <c r="J37" s="10" t="s">
        <v>130</v>
      </c>
      <c r="K37" s="10" t="s">
        <v>132</v>
      </c>
      <c r="L37" s="9"/>
      <c r="M37" s="10"/>
      <c r="N37" s="10"/>
      <c r="O37" s="13" t="s">
        <v>144</v>
      </c>
      <c r="P37" s="12"/>
      <c r="Q37" s="9" t="b">
        <f ca="1">AND(OR(N37="",ISERROR(FIND(N37,"בוטל בוצע לביטול עתידי"))),M37&lt;TODAY())</f>
        <v>1</v>
      </c>
      <c r="R37" s="9"/>
    </row>
    <row r="38" spans="1:18" ht="30">
      <c r="A38" s="9">
        <v>37</v>
      </c>
      <c r="B38" s="10" t="s">
        <v>23</v>
      </c>
      <c r="C38" s="10">
        <v>25.399999999999999</v>
      </c>
      <c r="D38" s="10" t="s">
        <v>85</v>
      </c>
      <c r="E38" s="10" t="s">
        <v>40</v>
      </c>
      <c r="F38" s="10"/>
      <c r="G38" s="10" t="s">
        <v>71</v>
      </c>
      <c r="H38" s="11" t="s">
        <v>119</v>
      </c>
      <c r="I38" s="17" t="s">
        <v>347</v>
      </c>
      <c r="J38" s="10" t="s">
        <v>130</v>
      </c>
      <c r="K38" s="10" t="s">
        <v>132</v>
      </c>
      <c r="L38" s="9"/>
      <c r="M38" s="10"/>
      <c r="N38" s="10"/>
      <c r="O38" s="13"/>
      <c r="P38" s="12"/>
      <c r="Q38" s="9" t="b">
        <f ca="1">AND(OR(N38="",ISERROR(FIND(N38,"בוטל בוצע לביטול עתידי"))),M38&lt;TODAY())</f>
        <v>1</v>
      </c>
      <c r="R38" s="9"/>
    </row>
    <row r="39" spans="1:18" ht="30">
      <c r="A39" s="9">
        <v>38</v>
      </c>
      <c r="B39" s="10" t="s">
        <v>23</v>
      </c>
      <c r="C39" s="10">
        <v>25.399999999999999</v>
      </c>
      <c r="D39" s="10" t="s">
        <v>85</v>
      </c>
      <c r="E39" s="10" t="s">
        <v>32</v>
      </c>
      <c r="F39" s="10" t="s">
        <v>31</v>
      </c>
      <c r="G39" s="10" t="s">
        <v>72</v>
      </c>
      <c r="H39" s="11" t="s">
        <v>120</v>
      </c>
      <c r="I39" s="17" t="s">
        <v>347</v>
      </c>
      <c r="J39" s="10" t="s">
        <v>130</v>
      </c>
      <c r="K39" s="10" t="s">
        <v>132</v>
      </c>
      <c r="L39" s="9"/>
      <c r="M39" s="10"/>
      <c r="N39" s="10"/>
      <c r="O39" s="13"/>
      <c r="P39" s="12"/>
      <c r="Q39" s="9" t="b">
        <f ca="1">AND(OR(N39="",ISERROR(FIND(N39,"בוטל בוצע לביטול עתידי"))),M39&lt;TODAY())</f>
        <v>1</v>
      </c>
      <c r="R39" s="9"/>
    </row>
    <row r="40" spans="1:18" ht="30">
      <c r="A40" s="9">
        <v>39</v>
      </c>
      <c r="B40" s="10" t="s">
        <v>23</v>
      </c>
      <c r="C40" s="10">
        <v>25.399999999999999</v>
      </c>
      <c r="D40" s="10" t="s">
        <v>85</v>
      </c>
      <c r="E40" s="10" t="s">
        <v>32</v>
      </c>
      <c r="F40" s="10" t="s">
        <v>31</v>
      </c>
      <c r="G40" s="10" t="s">
        <v>73</v>
      </c>
      <c r="H40" s="11" t="s">
        <v>121</v>
      </c>
      <c r="I40" s="17" t="s">
        <v>347</v>
      </c>
      <c r="J40" s="10" t="s">
        <v>130</v>
      </c>
      <c r="K40" s="10" t="s">
        <v>132</v>
      </c>
      <c r="L40" s="9"/>
      <c r="M40" s="10"/>
      <c r="N40" s="10"/>
      <c r="O40" s="13"/>
      <c r="P40" s="12"/>
      <c r="Q40" s="9" t="b">
        <f ca="1">AND(OR(N40="",ISERROR(FIND(N40,"בוטל בוצע לביטול עתידי"))),M40&lt;TODAY())</f>
        <v>1</v>
      </c>
      <c r="R40" s="9"/>
    </row>
    <row r="41" spans="1:18" ht="30">
      <c r="A41" s="9">
        <v>40</v>
      </c>
      <c r="B41" s="10" t="s">
        <v>23</v>
      </c>
      <c r="C41" s="10">
        <v>25.399999999999999</v>
      </c>
      <c r="D41" s="10" t="s">
        <v>85</v>
      </c>
      <c r="E41" s="10" t="s">
        <v>32</v>
      </c>
      <c r="F41" s="10" t="s">
        <v>31</v>
      </c>
      <c r="G41" s="10" t="s">
        <v>74</v>
      </c>
      <c r="H41" s="11" t="s">
        <v>122</v>
      </c>
      <c r="I41" s="17" t="s">
        <v>358</v>
      </c>
      <c r="J41" s="10" t="s">
        <v>130</v>
      </c>
      <c r="K41" s="10" t="s">
        <v>132</v>
      </c>
      <c r="L41" s="9"/>
      <c r="M41" s="10"/>
      <c r="N41" s="10"/>
      <c r="O41" s="13" t="s">
        <v>359</v>
      </c>
      <c r="P41" s="12"/>
      <c r="Q41" s="9" t="b">
        <f ca="1">AND(OR(N41="",ISERROR(FIND(N41,"בוטל בוצע לביטול עתידי"))),M41&lt;TODAY())</f>
        <v>1</v>
      </c>
      <c r="R41" s="9"/>
    </row>
    <row r="42" spans="1:18" ht="30">
      <c r="A42" s="9">
        <v>41</v>
      </c>
      <c r="B42" s="10" t="s">
        <v>23</v>
      </c>
      <c r="C42" s="10">
        <v>25.399999999999999</v>
      </c>
      <c r="D42" s="10" t="s">
        <v>85</v>
      </c>
      <c r="E42" s="10" t="s">
        <v>328</v>
      </c>
      <c r="F42" s="10"/>
      <c r="G42" s="10" t="s">
        <v>75</v>
      </c>
      <c r="H42" s="11" t="s">
        <v>123</v>
      </c>
      <c r="I42" s="17"/>
      <c r="J42" s="10" t="s">
        <v>130</v>
      </c>
      <c r="K42" s="10" t="s">
        <v>132</v>
      </c>
      <c r="L42" s="9"/>
      <c r="M42" s="10"/>
      <c r="N42" s="10"/>
      <c r="O42" s="10"/>
      <c r="P42" s="12"/>
      <c r="Q42" s="9" t="b">
        <f ca="1">AND(OR(N42="",ISERROR(FIND(N42,"בוטל בוצע לביטול עתידי"))),M42&lt;TODAY())</f>
        <v>1</v>
      </c>
      <c r="R42" s="9"/>
    </row>
    <row r="43" spans="1:18" ht="30">
      <c r="A43" s="9">
        <v>42</v>
      </c>
      <c r="B43" s="10" t="s">
        <v>23</v>
      </c>
      <c r="C43" s="10">
        <v>25.399999999999999</v>
      </c>
      <c r="D43" s="10" t="s">
        <v>85</v>
      </c>
      <c r="E43" s="10" t="s">
        <v>32</v>
      </c>
      <c r="F43" s="10" t="s">
        <v>31</v>
      </c>
      <c r="G43" s="10" t="s">
        <v>76</v>
      </c>
      <c r="H43" s="11" t="s">
        <v>124</v>
      </c>
      <c r="I43" s="17" t="s">
        <v>347</v>
      </c>
      <c r="J43" s="10" t="s">
        <v>130</v>
      </c>
      <c r="K43" s="10" t="s">
        <v>132</v>
      </c>
      <c r="L43" s="9"/>
      <c r="M43" s="10"/>
      <c r="N43" s="10"/>
      <c r="O43" s="10"/>
      <c r="P43" s="12"/>
      <c r="Q43" s="9" t="b">
        <f ca="1">AND(OR(N43="",ISERROR(FIND(N43,"בוטל בוצע לביטול עתידי"))),M43&lt;TODAY())</f>
        <v>1</v>
      </c>
      <c r="R43" s="9"/>
    </row>
    <row r="44" spans="1:18" ht="30">
      <c r="A44" s="9">
        <v>43</v>
      </c>
      <c r="B44" s="10" t="s">
        <v>23</v>
      </c>
      <c r="C44" s="10">
        <v>25.399999999999999</v>
      </c>
      <c r="D44" s="10" t="s">
        <v>85</v>
      </c>
      <c r="E44" s="10" t="s">
        <v>32</v>
      </c>
      <c r="F44" s="10" t="s">
        <v>31</v>
      </c>
      <c r="G44" s="10" t="s">
        <v>77</v>
      </c>
      <c r="H44" s="11" t="s">
        <v>125</v>
      </c>
      <c r="I44" s="17" t="s">
        <v>300</v>
      </c>
      <c r="J44" s="10" t="s">
        <v>130</v>
      </c>
      <c r="K44" s="10" t="s">
        <v>132</v>
      </c>
      <c r="L44" s="9"/>
      <c r="M44" s="10"/>
      <c r="N44" s="10"/>
      <c r="O44" s="10"/>
      <c r="P44" s="12"/>
      <c r="Q44" s="9" t="b">
        <f ca="1">AND(OR(N44="",ISERROR(FIND(N44,"בוטל בוצע לביטול עתידי"))),M44&lt;TODAY())</f>
        <v>1</v>
      </c>
      <c r="R44" s="9"/>
    </row>
    <row r="45" spans="1:18" ht="30">
      <c r="A45" s="9">
        <v>44</v>
      </c>
      <c r="B45" s="10" t="s">
        <v>23</v>
      </c>
      <c r="C45" s="10">
        <v>25.399999999999999</v>
      </c>
      <c r="D45" s="10" t="s">
        <v>85</v>
      </c>
      <c r="E45" s="10" t="s">
        <v>32</v>
      </c>
      <c r="F45" s="10" t="s">
        <v>31</v>
      </c>
      <c r="G45" s="10" t="s">
        <v>78</v>
      </c>
      <c r="H45" s="11" t="s">
        <v>125</v>
      </c>
      <c r="I45" s="17" t="s">
        <v>300</v>
      </c>
      <c r="J45" s="10" t="s">
        <v>130</v>
      </c>
      <c r="K45" s="10" t="s">
        <v>132</v>
      </c>
      <c r="L45" s="9"/>
      <c r="M45" s="10"/>
      <c r="N45" s="10"/>
      <c r="O45" s="10"/>
      <c r="P45" s="12"/>
      <c r="Q45" s="9" t="b">
        <f ca="1">AND(OR(N45="",ISERROR(FIND(N45,"בוטל בוצע לביטול עתידי"))),M45&lt;TODAY())</f>
        <v>1</v>
      </c>
      <c r="R45" s="9"/>
    </row>
    <row r="46" spans="1:18" ht="30">
      <c r="A46" s="9">
        <v>45</v>
      </c>
      <c r="B46" s="10" t="s">
        <v>23</v>
      </c>
      <c r="C46" s="10">
        <v>25.399999999999999</v>
      </c>
      <c r="D46" s="10" t="s">
        <v>85</v>
      </c>
      <c r="E46" s="10" t="s">
        <v>259</v>
      </c>
      <c r="F46" s="10"/>
      <c r="G46" s="10" t="s">
        <v>79</v>
      </c>
      <c r="H46" s="11" t="s">
        <v>126</v>
      </c>
      <c r="I46" s="17"/>
      <c r="J46" s="10" t="s">
        <v>130</v>
      </c>
      <c r="K46" s="10" t="s">
        <v>132</v>
      </c>
      <c r="L46" s="9"/>
      <c r="M46" s="10"/>
      <c r="N46" s="10"/>
      <c r="O46" s="10"/>
      <c r="P46" s="12"/>
      <c r="Q46" s="9" t="b">
        <f ca="1">AND(OR(N46="",ISERROR(FIND(N46,"בוטל בוצע לביטול עתידי"))),M46&lt;TODAY())</f>
        <v>1</v>
      </c>
      <c r="R46" s="9"/>
    </row>
    <row r="47" spans="1:18" ht="45">
      <c r="A47" s="9">
        <v>46</v>
      </c>
      <c r="B47" s="10" t="s">
        <v>24</v>
      </c>
      <c r="C47" s="10">
        <v>28.399999999999999</v>
      </c>
      <c r="D47" s="10"/>
      <c r="E47" s="10" t="s">
        <v>297</v>
      </c>
      <c r="F47" s="10" t="s">
        <v>56</v>
      </c>
      <c r="G47" s="10" t="s">
        <v>80</v>
      </c>
      <c r="H47" s="11" t="s">
        <v>127</v>
      </c>
      <c r="I47" s="17" t="s">
        <v>299</v>
      </c>
      <c r="J47" s="10" t="s">
        <v>131</v>
      </c>
      <c r="K47" s="10" t="s">
        <v>136</v>
      </c>
      <c r="L47" s="9"/>
      <c r="M47" s="10" t="s">
        <v>143</v>
      </c>
      <c r="N47" s="10" t="s">
        <v>143</v>
      </c>
      <c r="O47" s="10"/>
      <c r="P47" s="12"/>
      <c r="Q47" s="9" t="b">
        <f ca="1">AND(OR(N47="",ISERROR(FIND(N47,"בוטל בוצע לביטול עתידי"))),M47&lt;TODAY())</f>
        <v>0</v>
      </c>
      <c r="R47" s="9"/>
    </row>
    <row r="48" spans="1:18" ht="30">
      <c r="A48" s="9">
        <v>47</v>
      </c>
      <c r="B48" s="10" t="s">
        <v>24</v>
      </c>
      <c r="C48" s="10">
        <v>28.399999999999999</v>
      </c>
      <c r="D48" s="10"/>
      <c r="E48" s="10" t="s">
        <v>32</v>
      </c>
      <c r="F48" s="10" t="s">
        <v>56</v>
      </c>
      <c r="G48" s="10" t="s">
        <v>81</v>
      </c>
      <c r="H48" s="11" t="s">
        <v>128</v>
      </c>
      <c r="I48" s="17" t="s">
        <v>347</v>
      </c>
      <c r="J48" s="10" t="s">
        <v>130</v>
      </c>
      <c r="K48" s="10" t="s">
        <v>132</v>
      </c>
      <c r="L48" s="9"/>
      <c r="M48" s="10"/>
      <c r="N48" s="10"/>
      <c r="O48" s="10"/>
      <c r="P48" s="12"/>
      <c r="Q48" s="9" t="b">
        <f ca="1">AND(OR(N48="",ISERROR(FIND(N48,"בוטל בוצע לביטול עתידי"))),M48&lt;TODAY())</f>
        <v>1</v>
      </c>
      <c r="R48" s="9"/>
    </row>
    <row r="49" spans="1:18" ht="60">
      <c r="A49" s="9">
        <v>48</v>
      </c>
      <c r="B49" s="9" t="s">
        <v>202</v>
      </c>
      <c r="C49" s="9" t="s">
        <v>198</v>
      </c>
      <c r="D49" s="14"/>
      <c r="E49" s="14" t="s">
        <v>32</v>
      </c>
      <c r="F49" s="13" t="s">
        <v>151</v>
      </c>
      <c r="G49" s="15" t="s">
        <v>171</v>
      </c>
      <c r="H49" s="16" t="s">
        <v>191</v>
      </c>
      <c r="I49" s="33"/>
      <c r="J49" s="10" t="s">
        <v>131</v>
      </c>
      <c r="K49" s="10" t="s">
        <v>129</v>
      </c>
      <c r="L49" s="15" t="s">
        <v>153</v>
      </c>
      <c r="M49" s="12"/>
      <c r="N49" s="9"/>
      <c r="O49" s="9"/>
      <c r="P49" s="12"/>
      <c r="Q49" s="9" t="b">
        <f ca="1">AND(OR(N49="",ISERROR(FIND(N49,"בוטל בוצע לביטול עתידי"))),M49&lt;TODAY())</f>
        <v>1</v>
      </c>
      <c r="R49" s="9"/>
    </row>
    <row r="50" spans="1:18" ht="75">
      <c r="A50" s="9">
        <v>49</v>
      </c>
      <c r="B50" s="9" t="s">
        <v>202</v>
      </c>
      <c r="C50" s="9" t="s">
        <v>198</v>
      </c>
      <c r="D50" s="14"/>
      <c r="E50" s="14" t="s">
        <v>32</v>
      </c>
      <c r="F50" s="13" t="s">
        <v>151</v>
      </c>
      <c r="G50" s="15" t="s">
        <v>172</v>
      </c>
      <c r="H50" s="16" t="s">
        <v>192</v>
      </c>
      <c r="I50" s="33"/>
      <c r="J50" s="10" t="s">
        <v>131</v>
      </c>
      <c r="K50" s="10" t="s">
        <v>316</v>
      </c>
      <c r="L50" s="15" t="s">
        <v>154</v>
      </c>
      <c r="M50" s="12"/>
      <c r="N50" s="9"/>
      <c r="O50" s="9"/>
      <c r="P50" s="12"/>
      <c r="Q50" s="9" t="b">
        <f ca="1">AND(OR(N50="",ISERROR(FIND(N50,"בוטל בוצע לביטול עתידי"))),M50&lt;TODAY())</f>
        <v>1</v>
      </c>
      <c r="R50" s="9"/>
    </row>
    <row r="51" spans="1:18" ht="90">
      <c r="A51" s="9">
        <v>50</v>
      </c>
      <c r="B51" s="9" t="s">
        <v>202</v>
      </c>
      <c r="C51" s="9" t="s">
        <v>198</v>
      </c>
      <c r="D51" s="14"/>
      <c r="E51" s="14" t="s">
        <v>32</v>
      </c>
      <c r="F51" s="13" t="s">
        <v>151</v>
      </c>
      <c r="G51" s="15" t="s">
        <v>173</v>
      </c>
      <c r="H51" s="16" t="s">
        <v>192</v>
      </c>
      <c r="I51" s="33"/>
      <c r="J51" s="10" t="s">
        <v>131</v>
      </c>
      <c r="K51" s="10" t="s">
        <v>316</v>
      </c>
      <c r="L51" s="15" t="s">
        <v>155</v>
      </c>
      <c r="M51" s="12"/>
      <c r="N51" s="9"/>
      <c r="O51" s="9"/>
      <c r="P51" s="12"/>
      <c r="Q51" s="9" t="b">
        <f ca="1">AND(OR(N51="",ISERROR(FIND(N51,"בוטל בוצע לביטול עתידי"))),M51&lt;TODAY())</f>
        <v>1</v>
      </c>
      <c r="R51" s="9"/>
    </row>
    <row r="52" spans="1:18" ht="75">
      <c r="A52" s="9">
        <v>51</v>
      </c>
      <c r="B52" s="9" t="s">
        <v>202</v>
      </c>
      <c r="C52" s="9" t="s">
        <v>198</v>
      </c>
      <c r="D52" s="14"/>
      <c r="E52" s="14" t="s">
        <v>32</v>
      </c>
      <c r="F52" s="13" t="s">
        <v>151</v>
      </c>
      <c r="G52" s="15" t="s">
        <v>174</v>
      </c>
      <c r="H52" s="16" t="s">
        <v>192</v>
      </c>
      <c r="I52" s="33"/>
      <c r="J52" s="10" t="s">
        <v>131</v>
      </c>
      <c r="K52" s="10" t="s">
        <v>316</v>
      </c>
      <c r="L52" s="15" t="s">
        <v>156</v>
      </c>
      <c r="M52" s="12"/>
      <c r="N52" s="9"/>
      <c r="O52" s="9"/>
      <c r="P52" s="12"/>
      <c r="Q52" s="9" t="b">
        <f ca="1">AND(OR(N52="",ISERROR(FIND(N52,"בוטל בוצע לביטול עתידי"))),M52&lt;TODAY())</f>
        <v>1</v>
      </c>
      <c r="R52" s="9"/>
    </row>
    <row r="53" spans="1:18" ht="60">
      <c r="A53" s="9">
        <v>52</v>
      </c>
      <c r="B53" s="9" t="s">
        <v>202</v>
      </c>
      <c r="C53" s="9" t="s">
        <v>198</v>
      </c>
      <c r="D53" s="14"/>
      <c r="E53" s="14" t="s">
        <v>32</v>
      </c>
      <c r="F53" s="13" t="s">
        <v>151</v>
      </c>
      <c r="G53" s="15" t="s">
        <v>175</v>
      </c>
      <c r="H53" s="16" t="s">
        <v>193</v>
      </c>
      <c r="I53" s="33"/>
      <c r="J53" s="10" t="s">
        <v>131</v>
      </c>
      <c r="K53" s="10" t="s">
        <v>316</v>
      </c>
      <c r="L53" s="15" t="s">
        <v>157</v>
      </c>
      <c r="M53" s="12"/>
      <c r="N53" s="9"/>
      <c r="O53" s="9"/>
      <c r="P53" s="12"/>
      <c r="Q53" s="9" t="b">
        <f ca="1">AND(OR(N53="",ISERROR(FIND(N53,"בוטל בוצע לביטול עתידי"))),M53&lt;TODAY())</f>
        <v>1</v>
      </c>
      <c r="R53" s="9"/>
    </row>
    <row r="54" spans="1:18" ht="60">
      <c r="A54" s="9">
        <v>53</v>
      </c>
      <c r="B54" s="9" t="s">
        <v>202</v>
      </c>
      <c r="C54" s="9" t="s">
        <v>198</v>
      </c>
      <c r="D54" s="14"/>
      <c r="E54" s="14" t="s">
        <v>32</v>
      </c>
      <c r="F54" s="13" t="s">
        <v>151</v>
      </c>
      <c r="G54" s="15" t="s">
        <v>176</v>
      </c>
      <c r="H54" s="16" t="s">
        <v>194</v>
      </c>
      <c r="I54" s="33"/>
      <c r="J54" s="10" t="s">
        <v>130</v>
      </c>
      <c r="K54" s="10" t="s">
        <v>371</v>
      </c>
      <c r="L54" s="15" t="s">
        <v>158</v>
      </c>
      <c r="M54" s="12"/>
      <c r="N54" s="9"/>
      <c r="O54" s="9"/>
      <c r="P54" s="12"/>
      <c r="Q54" s="9" t="b">
        <f ca="1">AND(OR(N54="",ISERROR(FIND(N54,"בוטל בוצע לביטול עתידי"))),M54&lt;TODAY())</f>
        <v>1</v>
      </c>
      <c r="R54" s="9"/>
    </row>
    <row r="55" spans="1:18" ht="45">
      <c r="A55" s="9">
        <v>54</v>
      </c>
      <c r="B55" s="9" t="s">
        <v>202</v>
      </c>
      <c r="C55" s="9" t="s">
        <v>198</v>
      </c>
      <c r="D55" s="14"/>
      <c r="E55" s="14" t="s">
        <v>32</v>
      </c>
      <c r="F55" s="13" t="s">
        <v>152</v>
      </c>
      <c r="G55" s="17" t="s">
        <v>177</v>
      </c>
      <c r="H55" s="18" t="s">
        <v>336</v>
      </c>
      <c r="I55" s="34"/>
      <c r="J55" s="10" t="s">
        <v>130</v>
      </c>
      <c r="K55" s="10" t="s">
        <v>371</v>
      </c>
      <c r="L55" s="10" t="s">
        <v>159</v>
      </c>
      <c r="M55" s="12"/>
      <c r="N55" s="9"/>
      <c r="O55" s="9"/>
      <c r="P55" s="12"/>
      <c r="Q55" s="9" t="b">
        <f ca="1">AND(OR(N55="",ISERROR(FIND(N55,"בוטל בוצע לביטול עתידי"))),M55&lt;TODAY())</f>
        <v>1</v>
      </c>
      <c r="R55" s="9"/>
    </row>
    <row r="56" spans="1:18" ht="60">
      <c r="A56" s="9">
        <v>55</v>
      </c>
      <c r="B56" s="9" t="s">
        <v>202</v>
      </c>
      <c r="C56" s="9" t="s">
        <v>198</v>
      </c>
      <c r="D56" s="14"/>
      <c r="E56" s="14" t="s">
        <v>32</v>
      </c>
      <c r="F56" s="13" t="s">
        <v>152</v>
      </c>
      <c r="G56" s="10" t="s">
        <v>178</v>
      </c>
      <c r="H56" s="16" t="s">
        <v>192</v>
      </c>
      <c r="I56" s="33"/>
      <c r="J56" s="10" t="s">
        <v>131</v>
      </c>
      <c r="K56" s="10"/>
      <c r="L56" s="10" t="s">
        <v>160</v>
      </c>
      <c r="M56" s="12"/>
      <c r="N56" s="9"/>
      <c r="O56" s="9" t="s">
        <v>144</v>
      </c>
      <c r="P56" s="12"/>
      <c r="Q56" s="9" t="b">
        <f ca="1">AND(OR(N56="",ISERROR(FIND(N56,"בוטל בוצע לביטול עתידי"))),M56&lt;TODAY())</f>
        <v>1</v>
      </c>
      <c r="R56" s="9"/>
    </row>
    <row r="57" spans="1:18" ht="60">
      <c r="A57" s="9">
        <v>56</v>
      </c>
      <c r="B57" s="9" t="s">
        <v>202</v>
      </c>
      <c r="C57" s="9" t="s">
        <v>198</v>
      </c>
      <c r="D57" s="14"/>
      <c r="E57" s="14" t="s">
        <v>32</v>
      </c>
      <c r="F57" s="13" t="s">
        <v>152</v>
      </c>
      <c r="G57" s="17" t="s">
        <v>179</v>
      </c>
      <c r="H57" s="18" t="s">
        <v>195</v>
      </c>
      <c r="I57" s="34"/>
      <c r="J57" s="10" t="s">
        <v>130</v>
      </c>
      <c r="K57" s="10" t="s">
        <v>371</v>
      </c>
      <c r="L57" s="10" t="s">
        <v>161</v>
      </c>
      <c r="M57" s="12"/>
      <c r="N57" s="9"/>
      <c r="O57" s="9"/>
      <c r="P57" s="12"/>
      <c r="Q57" s="9" t="b">
        <f ca="1">AND(OR(N57="",ISERROR(FIND(N57,"בוטל בוצע לביטול עתידי"))),M57&lt;TODAY())</f>
        <v>1</v>
      </c>
      <c r="R57" s="9"/>
    </row>
    <row r="58" spans="1:18" ht="30">
      <c r="A58" s="9">
        <v>57</v>
      </c>
      <c r="B58" s="9" t="s">
        <v>202</v>
      </c>
      <c r="C58" s="9" t="s">
        <v>198</v>
      </c>
      <c r="D58" s="14"/>
      <c r="E58" s="14" t="s">
        <v>32</v>
      </c>
      <c r="F58" s="13" t="s">
        <v>152</v>
      </c>
      <c r="G58" s="17" t="s">
        <v>180</v>
      </c>
      <c r="H58" s="18" t="s">
        <v>195</v>
      </c>
      <c r="I58" s="34"/>
      <c r="J58" s="10" t="s">
        <v>130</v>
      </c>
      <c r="K58" s="10" t="s">
        <v>371</v>
      </c>
      <c r="L58" s="10" t="s">
        <v>162</v>
      </c>
      <c r="M58" s="12"/>
      <c r="N58" s="9"/>
      <c r="O58" s="9"/>
      <c r="P58" s="12"/>
      <c r="Q58" s="9" t="b">
        <f ca="1">AND(OR(N58="",ISERROR(FIND(N58,"בוטל בוצע לביטול עתידי"))),M58&lt;TODAY())</f>
        <v>1</v>
      </c>
      <c r="R58" s="9"/>
    </row>
    <row r="59" spans="1:18" ht="30">
      <c r="A59" s="9">
        <v>58</v>
      </c>
      <c r="B59" s="9" t="s">
        <v>202</v>
      </c>
      <c r="C59" s="9" t="s">
        <v>198</v>
      </c>
      <c r="D59" s="14"/>
      <c r="E59" s="14" t="s">
        <v>32</v>
      </c>
      <c r="F59" s="13" t="s">
        <v>152</v>
      </c>
      <c r="G59" s="13" t="s">
        <v>181</v>
      </c>
      <c r="H59" s="18" t="s">
        <v>195</v>
      </c>
      <c r="I59" s="34"/>
      <c r="J59" s="10" t="s">
        <v>130</v>
      </c>
      <c r="K59" s="10" t="s">
        <v>371</v>
      </c>
      <c r="L59" s="10" t="s">
        <v>163</v>
      </c>
      <c r="M59" s="12"/>
      <c r="N59" s="9"/>
      <c r="O59" s="9"/>
      <c r="P59" s="12"/>
      <c r="Q59" s="9" t="b">
        <f ca="1">AND(OR(N59="",ISERROR(FIND(N59,"בוטל בוצע לביטול עתידי"))),M59&lt;TODAY())</f>
        <v>1</v>
      </c>
      <c r="R59" s="9"/>
    </row>
    <row r="60" spans="1:18" ht="60">
      <c r="A60" s="9">
        <v>59</v>
      </c>
      <c r="B60" s="9" t="s">
        <v>202</v>
      </c>
      <c r="C60" s="9" t="s">
        <v>198</v>
      </c>
      <c r="D60" s="14"/>
      <c r="E60" s="14" t="s">
        <v>32</v>
      </c>
      <c r="F60" s="13" t="s">
        <v>152</v>
      </c>
      <c r="G60" s="17" t="s">
        <v>182</v>
      </c>
      <c r="H60" s="18" t="s">
        <v>196</v>
      </c>
      <c r="I60" s="34"/>
      <c r="J60" s="10" t="s">
        <v>130</v>
      </c>
      <c r="K60" s="10" t="s">
        <v>371</v>
      </c>
      <c r="L60" s="10" t="s">
        <v>164</v>
      </c>
      <c r="M60" s="12"/>
      <c r="N60" s="9"/>
      <c r="O60" s="9"/>
      <c r="P60" s="12"/>
      <c r="Q60" s="9" t="b">
        <f ca="1">AND(OR(N60="",ISERROR(FIND(N60,"בוטל בוצע לביטול עתידי"))),M60&lt;TODAY())</f>
        <v>1</v>
      </c>
      <c r="R60" s="9"/>
    </row>
    <row r="61" spans="1:18" ht="60">
      <c r="A61" s="9">
        <v>60</v>
      </c>
      <c r="B61" s="9" t="s">
        <v>202</v>
      </c>
      <c r="C61" s="9" t="s">
        <v>198</v>
      </c>
      <c r="D61" s="14"/>
      <c r="E61" s="14" t="s">
        <v>32</v>
      </c>
      <c r="F61" s="13" t="s">
        <v>152</v>
      </c>
      <c r="G61" s="17" t="s">
        <v>183</v>
      </c>
      <c r="H61" s="18" t="s">
        <v>196</v>
      </c>
      <c r="I61" s="34"/>
      <c r="J61" s="10" t="s">
        <v>130</v>
      </c>
      <c r="K61" s="10" t="s">
        <v>371</v>
      </c>
      <c r="L61" s="10" t="s">
        <v>165</v>
      </c>
      <c r="M61" s="12"/>
      <c r="N61" s="9"/>
      <c r="O61" s="9"/>
      <c r="P61" s="12"/>
      <c r="Q61" s="9" t="b">
        <f ca="1">AND(OR(N61="",ISERROR(FIND(N61,"בוטל בוצע לביטול עתידי"))),M61&lt;TODAY())</f>
        <v>1</v>
      </c>
      <c r="R61" s="9"/>
    </row>
    <row r="62" spans="1:18" ht="45">
      <c r="A62" s="9">
        <v>61</v>
      </c>
      <c r="B62" s="9" t="s">
        <v>202</v>
      </c>
      <c r="C62" s="9" t="s">
        <v>198</v>
      </c>
      <c r="D62" s="14"/>
      <c r="E62" s="14" t="s">
        <v>32</v>
      </c>
      <c r="F62" s="13" t="s">
        <v>152</v>
      </c>
      <c r="G62" s="17" t="s">
        <v>184</v>
      </c>
      <c r="H62" s="18" t="s">
        <v>196</v>
      </c>
      <c r="I62" s="34"/>
      <c r="J62" s="10" t="s">
        <v>130</v>
      </c>
      <c r="K62" s="10" t="s">
        <v>371</v>
      </c>
      <c r="L62" s="10" t="s">
        <v>166</v>
      </c>
      <c r="M62" s="12"/>
      <c r="N62" s="9"/>
      <c r="O62" s="9"/>
      <c r="P62" s="12"/>
      <c r="Q62" s="9" t="b">
        <f ca="1">AND(OR(N62="",ISERROR(FIND(N62,"בוטל בוצע לביטול עתידי"))),M62&lt;TODAY())</f>
        <v>1</v>
      </c>
      <c r="R62" s="9"/>
    </row>
    <row r="63" spans="1:18" ht="30">
      <c r="A63" s="9">
        <v>62</v>
      </c>
      <c r="B63" s="9" t="s">
        <v>202</v>
      </c>
      <c r="C63" s="9" t="s">
        <v>198</v>
      </c>
      <c r="D63" s="14"/>
      <c r="E63" s="14" t="s">
        <v>32</v>
      </c>
      <c r="F63" s="13" t="s">
        <v>152</v>
      </c>
      <c r="G63" s="17" t="s">
        <v>185</v>
      </c>
      <c r="H63" s="18" t="s">
        <v>196</v>
      </c>
      <c r="I63" s="34"/>
      <c r="J63" s="10" t="s">
        <v>130</v>
      </c>
      <c r="K63" s="10" t="s">
        <v>371</v>
      </c>
      <c r="L63" s="10" t="s">
        <v>167</v>
      </c>
      <c r="M63" s="12"/>
      <c r="N63" s="9"/>
      <c r="O63" s="9"/>
      <c r="P63" s="12"/>
      <c r="Q63" s="9" t="b">
        <f ca="1">AND(OR(N63="",ISERROR(FIND(N63,"בוטל בוצע לביטול עתידי"))),M63&lt;TODAY())</f>
        <v>1</v>
      </c>
      <c r="R63" s="9"/>
    </row>
    <row r="64" spans="1:18" ht="60">
      <c r="A64" s="9">
        <v>63</v>
      </c>
      <c r="B64" s="9" t="s">
        <v>202</v>
      </c>
      <c r="C64" s="9" t="s">
        <v>198</v>
      </c>
      <c r="D64" s="14"/>
      <c r="E64" s="14" t="s">
        <v>32</v>
      </c>
      <c r="F64" s="13" t="s">
        <v>152</v>
      </c>
      <c r="G64" s="17" t="s">
        <v>186</v>
      </c>
      <c r="H64" s="18" t="s">
        <v>196</v>
      </c>
      <c r="I64" s="34"/>
      <c r="J64" s="10" t="s">
        <v>130</v>
      </c>
      <c r="K64" s="10" t="s">
        <v>371</v>
      </c>
      <c r="L64" s="10" t="s">
        <v>168</v>
      </c>
      <c r="M64" s="12"/>
      <c r="N64" s="9"/>
      <c r="O64" s="9"/>
      <c r="P64" s="12"/>
      <c r="Q64" s="9" t="b">
        <f ca="1">AND(OR(N64="",ISERROR(FIND(N64,"בוטל בוצע לביטול עתידי"))),M64&lt;TODAY())</f>
        <v>1</v>
      </c>
      <c r="R64" s="9"/>
    </row>
    <row r="65" spans="1:18" ht="60">
      <c r="A65" s="9">
        <v>64</v>
      </c>
      <c r="B65" s="9" t="s">
        <v>202</v>
      </c>
      <c r="C65" s="9" t="s">
        <v>198</v>
      </c>
      <c r="D65" s="14"/>
      <c r="E65" s="14" t="s">
        <v>32</v>
      </c>
      <c r="F65" s="13" t="s">
        <v>152</v>
      </c>
      <c r="G65" s="17" t="s">
        <v>187</v>
      </c>
      <c r="H65" s="18" t="s">
        <v>196</v>
      </c>
      <c r="I65" s="34"/>
      <c r="J65" s="10" t="s">
        <v>130</v>
      </c>
      <c r="K65" s="10" t="s">
        <v>371</v>
      </c>
      <c r="L65" s="10" t="s">
        <v>169</v>
      </c>
      <c r="M65" s="12"/>
      <c r="N65" s="9"/>
      <c r="O65" s="9"/>
      <c r="P65" s="12"/>
      <c r="Q65" s="9" t="b">
        <f ca="1">AND(OR(N65="",ISERROR(FIND(N65,"בוטל בוצע לביטול עתידי"))),M65&lt;TODAY())</f>
        <v>1</v>
      </c>
      <c r="R65" s="9"/>
    </row>
    <row r="66" spans="1:18" ht="75">
      <c r="A66" s="9">
        <v>65</v>
      </c>
      <c r="B66" s="9" t="s">
        <v>202</v>
      </c>
      <c r="C66" s="9" t="s">
        <v>198</v>
      </c>
      <c r="D66" s="14"/>
      <c r="E66" s="14" t="s">
        <v>32</v>
      </c>
      <c r="F66" s="13" t="s">
        <v>152</v>
      </c>
      <c r="G66" s="19" t="s">
        <v>188</v>
      </c>
      <c r="H66" s="16" t="s">
        <v>192</v>
      </c>
      <c r="I66" s="33"/>
      <c r="J66" s="10" t="s">
        <v>130</v>
      </c>
      <c r="K66" s="10" t="s">
        <v>371</v>
      </c>
      <c r="L66" s="10" t="s">
        <v>170</v>
      </c>
      <c r="M66" s="12"/>
      <c r="N66" s="9"/>
      <c r="O66" s="9"/>
      <c r="P66" s="12"/>
      <c r="Q66" s="9" t="b">
        <f ca="1">AND(OR(N66="",ISERROR(FIND(N66,"בוטל בוצע לביטול עתידי"))),M66&lt;TODAY())</f>
        <v>1</v>
      </c>
      <c r="R66" s="9"/>
    </row>
    <row r="67" spans="1:18" ht="90">
      <c r="A67" s="9">
        <v>66</v>
      </c>
      <c r="B67" s="9" t="s">
        <v>202</v>
      </c>
      <c r="C67" s="9" t="s">
        <v>198</v>
      </c>
      <c r="D67" s="14"/>
      <c r="E67" s="14" t="s">
        <v>32</v>
      </c>
      <c r="F67" s="13" t="s">
        <v>152</v>
      </c>
      <c r="G67" s="19" t="s">
        <v>189</v>
      </c>
      <c r="H67" s="11" t="s">
        <v>197</v>
      </c>
      <c r="I67" s="34"/>
      <c r="J67" s="10" t="s">
        <v>130</v>
      </c>
      <c r="K67" s="10" t="s">
        <v>371</v>
      </c>
      <c r="L67" s="10" t="s">
        <v>168</v>
      </c>
      <c r="M67" s="12"/>
      <c r="N67" s="9"/>
      <c r="O67" s="9"/>
      <c r="P67" s="12"/>
      <c r="Q67" s="9" t="b">
        <f ca="1">AND(OR(N67="",ISERROR(FIND(N67,"בוטל בוצע לביטול עתידי"))),M67&lt;TODAY())</f>
        <v>1</v>
      </c>
      <c r="R67" s="9"/>
    </row>
    <row r="68" spans="1:18" ht="60">
      <c r="A68" s="9">
        <v>67</v>
      </c>
      <c r="B68" s="9" t="s">
        <v>202</v>
      </c>
      <c r="C68" s="9" t="s">
        <v>198</v>
      </c>
      <c r="D68" s="14"/>
      <c r="E68" s="14" t="s">
        <v>32</v>
      </c>
      <c r="F68" s="13" t="s">
        <v>152</v>
      </c>
      <c r="G68" s="19" t="s">
        <v>190</v>
      </c>
      <c r="H68" s="18" t="s">
        <v>336</v>
      </c>
      <c r="I68" s="34"/>
      <c r="J68" s="10" t="s">
        <v>130</v>
      </c>
      <c r="K68" s="10" t="s">
        <v>371</v>
      </c>
      <c r="L68" s="10" t="s">
        <v>163</v>
      </c>
      <c r="M68" s="12"/>
      <c r="N68" s="9"/>
      <c r="O68" s="9"/>
      <c r="P68" s="12"/>
      <c r="Q68" s="9" t="b">
        <f ca="1">AND(OR(N68="",ISERROR(FIND(N68,"בוטל בוצע לביטול עתידי"))),M68&lt;TODAY())</f>
        <v>1</v>
      </c>
      <c r="R68" s="9"/>
    </row>
    <row r="69" spans="1:18" ht="77.25" thickBot="1">
      <c r="A69" s="9">
        <v>68</v>
      </c>
      <c r="B69" s="9" t="s">
        <v>202</v>
      </c>
      <c r="C69" s="9" t="s">
        <v>208</v>
      </c>
      <c r="D69" s="14"/>
      <c r="E69" s="14" t="s">
        <v>32</v>
      </c>
      <c r="F69" s="14" t="s">
        <v>203</v>
      </c>
      <c r="G69" s="14" t="s">
        <v>204</v>
      </c>
      <c r="H69" s="20" t="s">
        <v>257</v>
      </c>
      <c r="I69" s="45" t="s">
        <v>373</v>
      </c>
      <c r="J69" s="25" t="s">
        <v>130</v>
      </c>
      <c r="K69" s="25" t="s">
        <v>132</v>
      </c>
      <c r="L69" s="9"/>
      <c r="M69" s="12"/>
      <c r="N69" s="9"/>
      <c r="O69" s="9"/>
      <c r="P69" s="12"/>
      <c r="Q69" s="9" t="b">
        <f ca="1">AND(OR(N69="",ISERROR(FIND(N69,"בוטל בוצע לביטול עתידי"))),M69&lt;TODAY())</f>
        <v>1</v>
      </c>
      <c r="R69" s="9"/>
    </row>
    <row r="70" spans="1:18" ht="105.75" thickBot="1">
      <c r="A70" s="9">
        <v>69</v>
      </c>
      <c r="B70" s="9" t="s">
        <v>202</v>
      </c>
      <c r="C70" s="9" t="s">
        <v>208</v>
      </c>
      <c r="D70" s="14"/>
      <c r="E70" s="14" t="s">
        <v>32</v>
      </c>
      <c r="F70" s="14" t="s">
        <v>203</v>
      </c>
      <c r="G70" s="14" t="s">
        <v>205</v>
      </c>
      <c r="H70" s="21" t="s">
        <v>206</v>
      </c>
      <c r="I70" s="45" t="s">
        <v>373</v>
      </c>
      <c r="J70" s="25" t="s">
        <v>130</v>
      </c>
      <c r="K70" s="25" t="s">
        <v>132</v>
      </c>
      <c r="L70" s="9"/>
      <c r="M70" s="12"/>
      <c r="N70" s="9"/>
      <c r="O70" s="9"/>
      <c r="P70" s="12"/>
      <c r="Q70" s="9" t="b">
        <f ca="1">AND(OR(N70="",ISERROR(FIND(N70,"בוטל בוצע לביטול עתידי"))),M70&lt;TODAY())</f>
        <v>1</v>
      </c>
      <c r="R70" s="9"/>
    </row>
    <row r="71" spans="1:18" ht="60.75" thickBot="1">
      <c r="A71" s="9">
        <v>70</v>
      </c>
      <c r="B71" s="9" t="s">
        <v>202</v>
      </c>
      <c r="C71" s="9" t="s">
        <v>208</v>
      </c>
      <c r="D71" s="14"/>
      <c r="E71" s="14" t="s">
        <v>32</v>
      </c>
      <c r="F71" s="14" t="s">
        <v>203</v>
      </c>
      <c r="G71" s="22" t="s">
        <v>207</v>
      </c>
      <c r="H71" s="21" t="s">
        <v>255</v>
      </c>
      <c r="I71" s="45" t="s">
        <v>374</v>
      </c>
      <c r="J71" s="25" t="s">
        <v>130</v>
      </c>
      <c r="K71" s="25" t="s">
        <v>132</v>
      </c>
      <c r="L71" s="9"/>
      <c r="M71" s="12"/>
      <c r="N71" s="9"/>
      <c r="O71" s="9"/>
      <c r="P71" s="12"/>
      <c r="Q71" s="9" t="b">
        <f ca="1">AND(OR(N71="",ISERROR(FIND(N71,"בוטל בוצע לביטול עתידי"))),M71&lt;TODAY())</f>
        <v>1</v>
      </c>
      <c r="R71" s="9"/>
    </row>
    <row r="72" spans="1:18" ht="120">
      <c r="A72" s="9">
        <v>71</v>
      </c>
      <c r="B72" s="9" t="s">
        <v>202</v>
      </c>
      <c r="C72" s="9" t="s">
        <v>213</v>
      </c>
      <c r="D72" s="14"/>
      <c r="E72" s="14" t="s">
        <v>212</v>
      </c>
      <c r="F72" s="23" t="s">
        <v>209</v>
      </c>
      <c r="G72" s="23" t="s">
        <v>218</v>
      </c>
      <c r="H72" s="22" t="s">
        <v>243</v>
      </c>
      <c r="I72" s="29" t="s">
        <v>284</v>
      </c>
      <c r="J72" s="14" t="s">
        <v>130</v>
      </c>
      <c r="K72" s="14" t="s">
        <v>132</v>
      </c>
      <c r="L72" s="9"/>
      <c r="M72" s="12"/>
      <c r="N72" s="9"/>
      <c r="O72" s="29" t="s">
        <v>144</v>
      </c>
      <c r="P72" s="12"/>
      <c r="Q72" s="9" t="b">
        <f ca="1">AND(OR(N72="",ISERROR(FIND(N72,"בוטל בוצע לביטול עתידי"))),M72&lt;TODAY())</f>
        <v>1</v>
      </c>
      <c r="R72" s="9"/>
    </row>
    <row r="73" spans="1:18" ht="119.25" customHeight="1">
      <c r="A73" s="9">
        <v>72</v>
      </c>
      <c r="B73" s="9" t="s">
        <v>202</v>
      </c>
      <c r="C73" s="9" t="s">
        <v>213</v>
      </c>
      <c r="D73" s="14"/>
      <c r="E73" s="14" t="s">
        <v>212</v>
      </c>
      <c r="F73" s="23" t="s">
        <v>209</v>
      </c>
      <c r="G73" s="23" t="s">
        <v>219</v>
      </c>
      <c r="H73" s="22" t="s">
        <v>244</v>
      </c>
      <c r="I73" s="29" t="s">
        <v>284</v>
      </c>
      <c r="J73" s="14" t="s">
        <v>130</v>
      </c>
      <c r="K73" s="14" t="s">
        <v>132</v>
      </c>
      <c r="L73" s="9"/>
      <c r="M73" s="12"/>
      <c r="N73" s="9"/>
      <c r="O73" s="29" t="s">
        <v>144</v>
      </c>
      <c r="P73" s="12"/>
      <c r="Q73" s="9" t="b">
        <f ca="1">AND(OR(N73="",ISERROR(FIND(N73,"בוטל בוצע לביטול עתידי"))),M73&lt;TODAY())</f>
        <v>1</v>
      </c>
      <c r="R73" s="9"/>
    </row>
    <row r="74" spans="1:18" ht="67.5" customHeight="1">
      <c r="A74" s="9">
        <v>73</v>
      </c>
      <c r="B74" s="9" t="s">
        <v>202</v>
      </c>
      <c r="C74" s="9" t="s">
        <v>213</v>
      </c>
      <c r="D74" s="14"/>
      <c r="E74" s="14" t="s">
        <v>212</v>
      </c>
      <c r="F74" s="23" t="s">
        <v>209</v>
      </c>
      <c r="G74" s="23" t="s">
        <v>220</v>
      </c>
      <c r="H74" s="22" t="s">
        <v>244</v>
      </c>
      <c r="I74" s="29" t="s">
        <v>284</v>
      </c>
      <c r="J74" s="14" t="s">
        <v>130</v>
      </c>
      <c r="K74" s="14" t="s">
        <v>132</v>
      </c>
      <c r="L74" s="9"/>
      <c r="M74" s="12"/>
      <c r="N74" s="9"/>
      <c r="O74" s="29" t="s">
        <v>144</v>
      </c>
      <c r="P74" s="12"/>
      <c r="Q74" s="9" t="b">
        <f ca="1">AND(OR(N74="",ISERROR(FIND(N74,"בוטל בוצע לביטול עתידי"))),M74&lt;TODAY())</f>
        <v>1</v>
      </c>
      <c r="R74" s="9"/>
    </row>
    <row r="75" spans="1:18" ht="90">
      <c r="A75" s="9">
        <v>74</v>
      </c>
      <c r="B75" s="9" t="s">
        <v>202</v>
      </c>
      <c r="C75" s="9" t="s">
        <v>213</v>
      </c>
      <c r="D75" s="14"/>
      <c r="E75" s="14" t="s">
        <v>212</v>
      </c>
      <c r="F75" s="23" t="s">
        <v>209</v>
      </c>
      <c r="G75" s="23" t="s">
        <v>221</v>
      </c>
      <c r="H75" s="22" t="s">
        <v>244</v>
      </c>
      <c r="I75" s="29" t="s">
        <v>284</v>
      </c>
      <c r="J75" s="14" t="s">
        <v>130</v>
      </c>
      <c r="K75" s="14" t="s">
        <v>132</v>
      </c>
      <c r="L75" s="9"/>
      <c r="M75" s="12"/>
      <c r="N75" s="9"/>
      <c r="O75" s="29" t="s">
        <v>144</v>
      </c>
      <c r="P75" s="12"/>
      <c r="Q75" s="9" t="b">
        <f ca="1">AND(OR(N75="",ISERROR(FIND(N75,"בוטל בוצע לביטול עתידי"))),M75&lt;TODAY())</f>
        <v>1</v>
      </c>
      <c r="R75" s="9"/>
    </row>
    <row r="76" spans="1:18" ht="90">
      <c r="A76" s="9">
        <v>75</v>
      </c>
      <c r="B76" s="9" t="s">
        <v>202</v>
      </c>
      <c r="C76" s="9" t="s">
        <v>213</v>
      </c>
      <c r="D76" s="14"/>
      <c r="E76" s="14" t="s">
        <v>212</v>
      </c>
      <c r="F76" s="23" t="s">
        <v>209</v>
      </c>
      <c r="G76" s="23" t="s">
        <v>222</v>
      </c>
      <c r="H76" s="22" t="s">
        <v>244</v>
      </c>
      <c r="I76" s="29" t="s">
        <v>284</v>
      </c>
      <c r="J76" s="14" t="s">
        <v>130</v>
      </c>
      <c r="K76" s="14" t="s">
        <v>132</v>
      </c>
      <c r="L76" s="9"/>
      <c r="M76" s="12"/>
      <c r="N76" s="9"/>
      <c r="O76" s="29" t="s">
        <v>144</v>
      </c>
      <c r="P76" s="12"/>
      <c r="Q76" s="9" t="b">
        <f ca="1">AND(OR(N76="",ISERROR(FIND(N76,"בוטל בוצע לביטול עתידי"))),M76&lt;TODAY())</f>
        <v>1</v>
      </c>
      <c r="R76" s="9"/>
    </row>
    <row r="77" spans="1:18" ht="90">
      <c r="A77" s="9">
        <v>76</v>
      </c>
      <c r="B77" s="9" t="s">
        <v>202</v>
      </c>
      <c r="C77" s="9" t="s">
        <v>213</v>
      </c>
      <c r="D77" s="14"/>
      <c r="E77" s="14" t="s">
        <v>212</v>
      </c>
      <c r="F77" s="23" t="s">
        <v>209</v>
      </c>
      <c r="G77" s="23" t="s">
        <v>223</v>
      </c>
      <c r="H77" s="22" t="s">
        <v>244</v>
      </c>
      <c r="I77" s="29" t="s">
        <v>284</v>
      </c>
      <c r="J77" s="14" t="s">
        <v>130</v>
      </c>
      <c r="K77" s="14" t="s">
        <v>132</v>
      </c>
      <c r="L77" s="9"/>
      <c r="M77" s="12"/>
      <c r="N77" s="9"/>
      <c r="O77" s="29" t="s">
        <v>144</v>
      </c>
      <c r="P77" s="12"/>
      <c r="Q77" s="9" t="b">
        <f ca="1">AND(OR(N77="",ISERROR(FIND(N77,"בוטל בוצע לביטול עתידי"))),M77&lt;TODAY())</f>
        <v>1</v>
      </c>
      <c r="R77" s="9"/>
    </row>
    <row r="78" spans="1:18" ht="90">
      <c r="A78" s="9">
        <v>77</v>
      </c>
      <c r="B78" s="9" t="s">
        <v>202</v>
      </c>
      <c r="C78" s="9" t="s">
        <v>213</v>
      </c>
      <c r="D78" s="14"/>
      <c r="E78" s="14" t="s">
        <v>212</v>
      </c>
      <c r="F78" s="23" t="s">
        <v>209</v>
      </c>
      <c r="G78" s="23" t="s">
        <v>224</v>
      </c>
      <c r="H78" s="22" t="s">
        <v>244</v>
      </c>
      <c r="I78" s="29" t="s">
        <v>284</v>
      </c>
      <c r="J78" s="14" t="s">
        <v>130</v>
      </c>
      <c r="K78" s="14" t="s">
        <v>132</v>
      </c>
      <c r="L78" s="9"/>
      <c r="M78" s="12"/>
      <c r="N78" s="9"/>
      <c r="O78" s="29" t="s">
        <v>144</v>
      </c>
      <c r="P78" s="12"/>
      <c r="Q78" s="9" t="b">
        <f ca="1">AND(OR(N78="",ISERROR(FIND(N78,"בוטל בוצע לביטול עתידי"))),M78&lt;TODAY())</f>
        <v>1</v>
      </c>
      <c r="R78" s="9"/>
    </row>
    <row r="79" spans="1:18" ht="285">
      <c r="A79" s="9">
        <v>78</v>
      </c>
      <c r="B79" s="9" t="s">
        <v>202</v>
      </c>
      <c r="C79" s="9" t="s">
        <v>213</v>
      </c>
      <c r="D79" s="14"/>
      <c r="E79" s="14" t="s">
        <v>212</v>
      </c>
      <c r="F79" s="23" t="s">
        <v>209</v>
      </c>
      <c r="G79" s="23" t="s">
        <v>225</v>
      </c>
      <c r="H79" s="22" t="s">
        <v>245</v>
      </c>
      <c r="I79" s="29" t="s">
        <v>360</v>
      </c>
      <c r="J79" s="14" t="s">
        <v>130</v>
      </c>
      <c r="K79" s="14" t="s">
        <v>132</v>
      </c>
      <c r="L79" s="9"/>
      <c r="M79" s="12"/>
      <c r="N79" s="9"/>
      <c r="O79" s="9" t="s">
        <v>144</v>
      </c>
      <c r="P79" s="12"/>
      <c r="Q79" s="9" t="b">
        <f ca="1">AND(OR(N79="",ISERROR(FIND(N79,"בוטל בוצע לביטול עתידי"))),M79&lt;TODAY())</f>
        <v>1</v>
      </c>
      <c r="R79" s="9"/>
    </row>
    <row r="80" spans="1:18" ht="285">
      <c r="A80" s="9">
        <v>79</v>
      </c>
      <c r="B80" s="9" t="s">
        <v>202</v>
      </c>
      <c r="C80" s="9" t="s">
        <v>213</v>
      </c>
      <c r="D80" s="14"/>
      <c r="E80" s="14" t="s">
        <v>212</v>
      </c>
      <c r="F80" s="23" t="s">
        <v>209</v>
      </c>
      <c r="G80" s="23" t="s">
        <v>226</v>
      </c>
      <c r="H80" s="22" t="s">
        <v>246</v>
      </c>
      <c r="I80" s="29" t="s">
        <v>360</v>
      </c>
      <c r="J80" s="14" t="s">
        <v>130</v>
      </c>
      <c r="K80" s="14" t="s">
        <v>132</v>
      </c>
      <c r="L80" s="9"/>
      <c r="M80" s="12"/>
      <c r="N80" s="9"/>
      <c r="O80" s="9" t="s">
        <v>144</v>
      </c>
      <c r="P80" s="12"/>
      <c r="Q80" s="9" t="b">
        <f ca="1">AND(OR(N80="",ISERROR(FIND(N80,"בוטל בוצע לביטול עתידי"))),M80&lt;TODAY())</f>
        <v>1</v>
      </c>
      <c r="R80" s="9"/>
    </row>
    <row r="81" spans="1:18" ht="285">
      <c r="A81" s="9">
        <v>80</v>
      </c>
      <c r="B81" s="9" t="s">
        <v>202</v>
      </c>
      <c r="C81" s="9" t="s">
        <v>213</v>
      </c>
      <c r="D81" s="14"/>
      <c r="E81" s="14" t="s">
        <v>212</v>
      </c>
      <c r="F81" s="23" t="s">
        <v>209</v>
      </c>
      <c r="G81" s="23" t="s">
        <v>227</v>
      </c>
      <c r="H81" s="22" t="s">
        <v>247</v>
      </c>
      <c r="I81" s="29" t="s">
        <v>360</v>
      </c>
      <c r="J81" s="14" t="s">
        <v>130</v>
      </c>
      <c r="K81" s="14" t="s">
        <v>132</v>
      </c>
      <c r="L81" s="9"/>
      <c r="M81" s="12"/>
      <c r="N81" s="9"/>
      <c r="O81" s="9" t="s">
        <v>144</v>
      </c>
      <c r="P81" s="12"/>
      <c r="Q81" s="9" t="b">
        <f ca="1">AND(OR(N81="",ISERROR(FIND(N81,"בוטל בוצע לביטול עתידי"))),M81&lt;TODAY())</f>
        <v>1</v>
      </c>
      <c r="R81" s="9"/>
    </row>
    <row r="82" spans="1:18" ht="105">
      <c r="A82" s="9">
        <v>81</v>
      </c>
      <c r="B82" s="9" t="s">
        <v>202</v>
      </c>
      <c r="C82" s="9" t="s">
        <v>213</v>
      </c>
      <c r="D82" s="14"/>
      <c r="E82" s="14" t="s">
        <v>212</v>
      </c>
      <c r="F82" s="23" t="s">
        <v>209</v>
      </c>
      <c r="G82" s="23" t="s">
        <v>228</v>
      </c>
      <c r="H82" s="22" t="s">
        <v>248</v>
      </c>
      <c r="I82" s="29" t="s">
        <v>284</v>
      </c>
      <c r="J82" s="14" t="s">
        <v>130</v>
      </c>
      <c r="K82" s="14" t="s">
        <v>132</v>
      </c>
      <c r="L82" s="9"/>
      <c r="M82" s="12"/>
      <c r="N82" s="9"/>
      <c r="O82" s="29" t="s">
        <v>144</v>
      </c>
      <c r="P82" s="12"/>
      <c r="Q82" s="9" t="b">
        <f ca="1">AND(OR(N82="",ISERROR(FIND(N82,"בוטל בוצע לביטול עתידי"))),M82&lt;TODAY())</f>
        <v>1</v>
      </c>
      <c r="R82" s="9"/>
    </row>
    <row r="83" spans="1:18" ht="90">
      <c r="A83" s="9">
        <v>82</v>
      </c>
      <c r="B83" s="9" t="s">
        <v>202</v>
      </c>
      <c r="C83" s="9" t="s">
        <v>213</v>
      </c>
      <c r="D83" s="14"/>
      <c r="E83" s="14" t="s">
        <v>212</v>
      </c>
      <c r="F83" s="23" t="s">
        <v>209</v>
      </c>
      <c r="G83" s="23" t="s">
        <v>229</v>
      </c>
      <c r="H83" s="22" t="s">
        <v>249</v>
      </c>
      <c r="I83" s="29" t="s">
        <v>284</v>
      </c>
      <c r="J83" s="14" t="s">
        <v>130</v>
      </c>
      <c r="K83" s="14" t="s">
        <v>132</v>
      </c>
      <c r="L83" s="9"/>
      <c r="M83" s="12"/>
      <c r="N83" s="9"/>
      <c r="O83" s="29" t="s">
        <v>144</v>
      </c>
      <c r="P83" s="12"/>
      <c r="Q83" s="9" t="b">
        <f ca="1">AND(OR(N83="",ISERROR(FIND(N83,"בוטל בוצע לביטול עתידי"))),M83&lt;TODAY())</f>
        <v>1</v>
      </c>
      <c r="R83" s="9"/>
    </row>
    <row r="84" spans="1:18" ht="90">
      <c r="A84" s="9">
        <v>83</v>
      </c>
      <c r="B84" s="9" t="s">
        <v>202</v>
      </c>
      <c r="C84" s="9" t="s">
        <v>213</v>
      </c>
      <c r="D84" s="14"/>
      <c r="E84" s="14" t="s">
        <v>212</v>
      </c>
      <c r="F84" s="23" t="s">
        <v>210</v>
      </c>
      <c r="G84" s="23" t="s">
        <v>230</v>
      </c>
      <c r="H84" s="23" t="s">
        <v>250</v>
      </c>
      <c r="I84" s="29" t="s">
        <v>284</v>
      </c>
      <c r="J84" s="14" t="s">
        <v>130</v>
      </c>
      <c r="K84" s="14" t="s">
        <v>132</v>
      </c>
      <c r="L84" s="9"/>
      <c r="M84" s="12"/>
      <c r="N84" s="9"/>
      <c r="O84" s="29" t="s">
        <v>144</v>
      </c>
      <c r="P84" s="12"/>
      <c r="Q84" s="9" t="b">
        <f ca="1">AND(OR(N84="",ISERROR(FIND(N84,"בוטל בוצע לביטול עתידי"))),M84&lt;TODAY())</f>
        <v>1</v>
      </c>
      <c r="R84" s="9"/>
    </row>
    <row r="85" spans="1:18" ht="90">
      <c r="A85" s="9">
        <v>84</v>
      </c>
      <c r="B85" s="9" t="s">
        <v>202</v>
      </c>
      <c r="C85" s="9" t="s">
        <v>213</v>
      </c>
      <c r="D85" s="14"/>
      <c r="E85" s="14" t="s">
        <v>212</v>
      </c>
      <c r="F85" s="23" t="s">
        <v>210</v>
      </c>
      <c r="G85" s="23" t="s">
        <v>231</v>
      </c>
      <c r="H85" s="23" t="s">
        <v>250</v>
      </c>
      <c r="I85" s="29" t="s">
        <v>284</v>
      </c>
      <c r="J85" s="14" t="s">
        <v>130</v>
      </c>
      <c r="K85" s="14" t="s">
        <v>132</v>
      </c>
      <c r="L85" s="9"/>
      <c r="M85" s="12"/>
      <c r="N85" s="9"/>
      <c r="O85" s="29" t="s">
        <v>144</v>
      </c>
      <c r="P85" s="12"/>
      <c r="Q85" s="9" t="b">
        <f ca="1">AND(OR(N85="",ISERROR(FIND(N85,"בוטל בוצע לביטול עתידי"))),M85&lt;TODAY())</f>
        <v>1</v>
      </c>
      <c r="R85" s="9"/>
    </row>
    <row r="86" spans="1:18" ht="90">
      <c r="A86" s="9">
        <v>85</v>
      </c>
      <c r="B86" s="9" t="s">
        <v>202</v>
      </c>
      <c r="C86" s="9" t="s">
        <v>213</v>
      </c>
      <c r="D86" s="14"/>
      <c r="E86" s="14" t="s">
        <v>212</v>
      </c>
      <c r="F86" s="23" t="s">
        <v>210</v>
      </c>
      <c r="G86" s="23" t="s">
        <v>232</v>
      </c>
      <c r="H86" s="23" t="s">
        <v>250</v>
      </c>
      <c r="I86" s="29" t="s">
        <v>284</v>
      </c>
      <c r="J86" s="14" t="s">
        <v>130</v>
      </c>
      <c r="K86" s="14" t="s">
        <v>132</v>
      </c>
      <c r="L86" s="9"/>
      <c r="M86" s="12"/>
      <c r="N86" s="9"/>
      <c r="O86" s="29" t="s">
        <v>144</v>
      </c>
      <c r="P86" s="12"/>
      <c r="Q86" s="9" t="b">
        <f ca="1">AND(OR(N86="",ISERROR(FIND(N86,"בוטל בוצע לביטול עתידי"))),M86&lt;TODAY())</f>
        <v>1</v>
      </c>
      <c r="R86" s="9"/>
    </row>
    <row r="87" spans="1:18" ht="90">
      <c r="A87" s="9">
        <v>86</v>
      </c>
      <c r="B87" s="9" t="s">
        <v>202</v>
      </c>
      <c r="C87" s="9" t="s">
        <v>213</v>
      </c>
      <c r="D87" s="14"/>
      <c r="E87" s="14" t="s">
        <v>212</v>
      </c>
      <c r="F87" s="23" t="s">
        <v>210</v>
      </c>
      <c r="G87" s="23" t="s">
        <v>233</v>
      </c>
      <c r="H87" s="23" t="s">
        <v>250</v>
      </c>
      <c r="I87" s="29" t="s">
        <v>284</v>
      </c>
      <c r="J87" s="14" t="s">
        <v>130</v>
      </c>
      <c r="K87" s="14" t="s">
        <v>132</v>
      </c>
      <c r="L87" s="9"/>
      <c r="M87" s="12"/>
      <c r="N87" s="9"/>
      <c r="O87" s="29" t="s">
        <v>144</v>
      </c>
      <c r="P87" s="12"/>
      <c r="Q87" s="9" t="b">
        <f ca="1">AND(OR(N87="",ISERROR(FIND(N87,"בוטל בוצע לביטול עתידי"))),M87&lt;TODAY())</f>
        <v>1</v>
      </c>
      <c r="R87" s="9"/>
    </row>
    <row r="88" spans="1:18" ht="90">
      <c r="A88" s="9">
        <v>87</v>
      </c>
      <c r="B88" s="9" t="s">
        <v>202</v>
      </c>
      <c r="C88" s="9" t="s">
        <v>213</v>
      </c>
      <c r="D88" s="14"/>
      <c r="E88" s="14" t="s">
        <v>212</v>
      </c>
      <c r="F88" s="23" t="s">
        <v>210</v>
      </c>
      <c r="G88" s="23" t="s">
        <v>234</v>
      </c>
      <c r="H88" s="23" t="s">
        <v>250</v>
      </c>
      <c r="I88" s="29" t="s">
        <v>284</v>
      </c>
      <c r="J88" s="14" t="s">
        <v>130</v>
      </c>
      <c r="K88" s="14" t="s">
        <v>132</v>
      </c>
      <c r="L88" s="9"/>
      <c r="M88" s="12"/>
      <c r="N88" s="9"/>
      <c r="O88" s="29" t="s">
        <v>144</v>
      </c>
      <c r="P88" s="12"/>
      <c r="Q88" s="9" t="b">
        <f ca="1">AND(OR(N88="",ISERROR(FIND(N88,"בוטל בוצע לביטול עתידי"))),M88&lt;TODAY())</f>
        <v>1</v>
      </c>
      <c r="R88" s="9"/>
    </row>
    <row r="89" spans="1:18" ht="30">
      <c r="A89" s="9">
        <v>88</v>
      </c>
      <c r="B89" s="9" t="s">
        <v>202</v>
      </c>
      <c r="C89" s="9" t="s">
        <v>213</v>
      </c>
      <c r="D89" s="14"/>
      <c r="E89" s="14" t="s">
        <v>212</v>
      </c>
      <c r="F89" s="23" t="s">
        <v>210</v>
      </c>
      <c r="G89" s="23" t="s">
        <v>235</v>
      </c>
      <c r="H89" s="23" t="s">
        <v>250</v>
      </c>
      <c r="I89" s="9"/>
      <c r="J89" s="25" t="s">
        <v>130</v>
      </c>
      <c r="K89" s="25" t="s">
        <v>132</v>
      </c>
      <c r="L89" s="9"/>
      <c r="M89" s="12"/>
      <c r="N89" s="9"/>
      <c r="O89" s="9"/>
      <c r="P89" s="12"/>
      <c r="Q89" s="9" t="b">
        <f ca="1">AND(OR(N89="",ISERROR(FIND(N89,"בוטל בוצע לביטול עתידי"))),M89&lt;TODAY())</f>
        <v>1</v>
      </c>
      <c r="R89" s="9"/>
    </row>
    <row r="90" spans="1:18" ht="60">
      <c r="A90" s="9">
        <v>89</v>
      </c>
      <c r="B90" s="9" t="s">
        <v>202</v>
      </c>
      <c r="C90" s="9" t="s">
        <v>213</v>
      </c>
      <c r="D90" s="14"/>
      <c r="E90" s="14" t="s">
        <v>212</v>
      </c>
      <c r="F90" s="23" t="s">
        <v>211</v>
      </c>
      <c r="G90" s="23" t="s">
        <v>236</v>
      </c>
      <c r="H90" s="22" t="s">
        <v>251</v>
      </c>
      <c r="I90" s="9" t="s">
        <v>366</v>
      </c>
      <c r="J90" s="14" t="s">
        <v>130</v>
      </c>
      <c r="K90" s="14" t="s">
        <v>132</v>
      </c>
      <c r="L90" s="9"/>
      <c r="M90" s="12"/>
      <c r="N90" s="9"/>
      <c r="O90" s="9" t="s">
        <v>144</v>
      </c>
      <c r="P90" s="12"/>
      <c r="Q90" s="9" t="b">
        <f ca="1">AND(OR(N90="",ISERROR(FIND(N90,"בוטל בוצע לביטול עתידי"))),M90&lt;TODAY())</f>
        <v>1</v>
      </c>
      <c r="R90" s="9"/>
    </row>
    <row r="91" spans="1:18" ht="60">
      <c r="A91" s="9">
        <v>90</v>
      </c>
      <c r="B91" s="9" t="s">
        <v>202</v>
      </c>
      <c r="C91" s="9" t="s">
        <v>213</v>
      </c>
      <c r="D91" s="14"/>
      <c r="E91" s="14" t="s">
        <v>212</v>
      </c>
      <c r="F91" s="23" t="s">
        <v>211</v>
      </c>
      <c r="G91" s="23" t="s">
        <v>237</v>
      </c>
      <c r="H91" s="22" t="s">
        <v>251</v>
      </c>
      <c r="I91" s="9" t="s">
        <v>366</v>
      </c>
      <c r="J91" s="14" t="s">
        <v>130</v>
      </c>
      <c r="K91" s="14" t="s">
        <v>132</v>
      </c>
      <c r="L91" s="9"/>
      <c r="M91" s="12"/>
      <c r="N91" s="9"/>
      <c r="O91" s="9" t="s">
        <v>144</v>
      </c>
      <c r="P91" s="12"/>
      <c r="Q91" s="9" t="b">
        <f ca="1">AND(OR(N91="",ISERROR(FIND(N91,"בוטל בוצע לביטול עתידי"))),M91&lt;TODAY())</f>
        <v>1</v>
      </c>
      <c r="R91" s="9"/>
    </row>
    <row r="92" spans="1:18" ht="60">
      <c r="A92" s="9">
        <v>91</v>
      </c>
      <c r="B92" s="9" t="s">
        <v>202</v>
      </c>
      <c r="C92" s="9" t="s">
        <v>213</v>
      </c>
      <c r="D92" s="14"/>
      <c r="E92" s="14" t="s">
        <v>212</v>
      </c>
      <c r="F92" s="23" t="s">
        <v>211</v>
      </c>
      <c r="G92" s="23" t="s">
        <v>238</v>
      </c>
      <c r="H92" s="22" t="s">
        <v>251</v>
      </c>
      <c r="I92" s="9" t="s">
        <v>366</v>
      </c>
      <c r="J92" s="14" t="s">
        <v>130</v>
      </c>
      <c r="K92" s="14" t="s">
        <v>132</v>
      </c>
      <c r="L92" s="9"/>
      <c r="M92" s="12"/>
      <c r="N92" s="9"/>
      <c r="O92" s="9" t="s">
        <v>144</v>
      </c>
      <c r="P92" s="12"/>
      <c r="Q92" s="9" t="b">
        <f ca="1">AND(OR(N92="",ISERROR(FIND(N92,"בוטל בוצע לביטול עתידי"))),M92&lt;TODAY())</f>
        <v>1</v>
      </c>
      <c r="R92" s="9"/>
    </row>
    <row r="93" spans="1:18" ht="60">
      <c r="A93" s="9">
        <v>92</v>
      </c>
      <c r="B93" s="9" t="s">
        <v>202</v>
      </c>
      <c r="C93" s="9" t="s">
        <v>213</v>
      </c>
      <c r="D93" s="14"/>
      <c r="E93" s="14" t="s">
        <v>212</v>
      </c>
      <c r="F93" s="23" t="s">
        <v>211</v>
      </c>
      <c r="G93" s="23" t="s">
        <v>239</v>
      </c>
      <c r="H93" s="22" t="s">
        <v>251</v>
      </c>
      <c r="I93" s="9" t="s">
        <v>366</v>
      </c>
      <c r="J93" s="14" t="s">
        <v>130</v>
      </c>
      <c r="K93" s="14" t="s">
        <v>132</v>
      </c>
      <c r="L93" s="9"/>
      <c r="M93" s="12"/>
      <c r="N93" s="9"/>
      <c r="O93" s="9" t="s">
        <v>144</v>
      </c>
      <c r="P93" s="12"/>
      <c r="Q93" s="9" t="b">
        <f ca="1">AND(OR(N93="",ISERROR(FIND(N93,"בוטל בוצע לביטול עתידי"))),M93&lt;TODAY())</f>
        <v>1</v>
      </c>
      <c r="R93" s="9"/>
    </row>
    <row r="94" spans="1:18" ht="45">
      <c r="A94" s="9">
        <v>93</v>
      </c>
      <c r="B94" s="9" t="s">
        <v>202</v>
      </c>
      <c r="C94" s="9" t="s">
        <v>213</v>
      </c>
      <c r="D94" s="14"/>
      <c r="E94" s="14" t="s">
        <v>212</v>
      </c>
      <c r="F94" s="23" t="s">
        <v>211</v>
      </c>
      <c r="G94" s="23" t="s">
        <v>240</v>
      </c>
      <c r="H94" s="22" t="s">
        <v>251</v>
      </c>
      <c r="I94" s="9" t="s">
        <v>366</v>
      </c>
      <c r="J94" s="14" t="s">
        <v>130</v>
      </c>
      <c r="K94" s="14" t="s">
        <v>132</v>
      </c>
      <c r="L94" s="9"/>
      <c r="M94" s="12"/>
      <c r="N94" s="9"/>
      <c r="O94" s="9" t="s">
        <v>144</v>
      </c>
      <c r="P94" s="12"/>
      <c r="Q94" s="9" t="b">
        <f ca="1">AND(OR(N94="",ISERROR(FIND(N94,"בוטל בוצע לביטול עתידי"))),M94&lt;TODAY())</f>
        <v>1</v>
      </c>
      <c r="R94" s="9"/>
    </row>
    <row r="95" spans="1:18" ht="45">
      <c r="A95" s="9">
        <v>94</v>
      </c>
      <c r="B95" s="9" t="s">
        <v>202</v>
      </c>
      <c r="C95" s="9" t="s">
        <v>213</v>
      </c>
      <c r="D95" s="14"/>
      <c r="E95" s="14" t="s">
        <v>212</v>
      </c>
      <c r="F95" s="23" t="s">
        <v>211</v>
      </c>
      <c r="G95" s="23" t="s">
        <v>241</v>
      </c>
      <c r="H95" s="22" t="s">
        <v>252</v>
      </c>
      <c r="I95" s="9" t="s">
        <v>367</v>
      </c>
      <c r="J95" s="25" t="s">
        <v>130</v>
      </c>
      <c r="K95" s="25" t="s">
        <v>132</v>
      </c>
      <c r="L95" s="9"/>
      <c r="M95" s="12"/>
      <c r="N95" s="9"/>
      <c r="O95" s="9"/>
      <c r="P95" s="12"/>
      <c r="Q95" s="9" t="b">
        <f ca="1">AND(OR(N95="",ISERROR(FIND(N95,"בוטל בוצע לביטול עתידי"))),M95&lt;TODAY())</f>
        <v>1</v>
      </c>
      <c r="R95" s="9"/>
    </row>
    <row r="96" spans="1:18" ht="45">
      <c r="A96" s="9">
        <v>95</v>
      </c>
      <c r="B96" s="9" t="s">
        <v>202</v>
      </c>
      <c r="C96" s="9" t="s">
        <v>213</v>
      </c>
      <c r="D96" s="14"/>
      <c r="E96" s="14" t="s">
        <v>212</v>
      </c>
      <c r="F96" s="23" t="s">
        <v>211</v>
      </c>
      <c r="G96" s="23" t="s">
        <v>242</v>
      </c>
      <c r="H96" s="22" t="s">
        <v>251</v>
      </c>
      <c r="I96" s="9" t="s">
        <v>366</v>
      </c>
      <c r="J96" s="14" t="s">
        <v>130</v>
      </c>
      <c r="K96" s="14" t="s">
        <v>132</v>
      </c>
      <c r="L96" s="9"/>
      <c r="M96" s="12"/>
      <c r="N96" s="9"/>
      <c r="O96" s="9" t="s">
        <v>144</v>
      </c>
      <c r="P96" s="12"/>
      <c r="Q96" s="9" t="b">
        <f ca="1">AND(OR(N96="",ISERROR(FIND(N96,"בוטל בוצע לביטול עתידי"))),M96&lt;TODAY())</f>
        <v>1</v>
      </c>
      <c r="R96" s="9"/>
    </row>
    <row r="97" spans="1:18" ht="90">
      <c r="A97" s="9">
        <v>96</v>
      </c>
      <c r="B97" s="9" t="s">
        <v>202</v>
      </c>
      <c r="C97" s="9" t="s">
        <v>217</v>
      </c>
      <c r="D97" s="14"/>
      <c r="E97" s="14" t="s">
        <v>212</v>
      </c>
      <c r="F97" s="14" t="s">
        <v>253</v>
      </c>
      <c r="G97" s="23" t="s">
        <v>254</v>
      </c>
      <c r="H97" s="24"/>
      <c r="I97" s="29" t="s">
        <v>284</v>
      </c>
      <c r="J97" s="14" t="s">
        <v>130</v>
      </c>
      <c r="K97" s="14" t="s">
        <v>132</v>
      </c>
      <c r="L97" s="9"/>
      <c r="M97" s="12"/>
      <c r="N97" s="9"/>
      <c r="O97" s="29" t="s">
        <v>144</v>
      </c>
      <c r="P97" s="12"/>
      <c r="Q97" s="9" t="b">
        <f ca="1">AND(OR(N97="",ISERROR(FIND(N97,"בוטל בוצע לביטול עתידי"))),M97&lt;TODAY())</f>
        <v>1</v>
      </c>
      <c r="R97" s="9"/>
    </row>
    <row r="98" spans="1:18" ht="30">
      <c r="A98" s="9">
        <v>97</v>
      </c>
      <c r="B98" s="9" t="s">
        <v>202</v>
      </c>
      <c r="C98" s="9" t="s">
        <v>217</v>
      </c>
      <c r="D98" s="14"/>
      <c r="E98" s="14" t="s">
        <v>32</v>
      </c>
      <c r="F98" s="15" t="s">
        <v>33</v>
      </c>
      <c r="G98" s="16" t="s">
        <v>215</v>
      </c>
      <c r="H98" s="16" t="s">
        <v>216</v>
      </c>
      <c r="I98" s="31"/>
      <c r="J98" s="10" t="s">
        <v>130</v>
      </c>
      <c r="K98" s="10" t="s">
        <v>133</v>
      </c>
      <c r="L98" s="9"/>
      <c r="M98" s="9"/>
      <c r="N98" s="9"/>
      <c r="O98" s="12"/>
      <c r="P98" s="9"/>
      <c r="Q98" s="9"/>
      <c r="R98" s="12"/>
    </row>
    <row r="99" spans="1:18" ht="30">
      <c r="A99" s="9">
        <v>98</v>
      </c>
      <c r="B99" s="9" t="s">
        <v>202</v>
      </c>
      <c r="C99" s="9" t="s">
        <v>217</v>
      </c>
      <c r="D99" s="14"/>
      <c r="E99" s="14" t="s">
        <v>259</v>
      </c>
      <c r="F99" s="14" t="s">
        <v>258</v>
      </c>
      <c r="G99" s="14" t="s">
        <v>263</v>
      </c>
      <c r="H99" s="20" t="s">
        <v>260</v>
      </c>
      <c r="I99" s="9"/>
      <c r="J99" s="10" t="s">
        <v>130</v>
      </c>
      <c r="K99" s="25" t="s">
        <v>264</v>
      </c>
      <c r="L99" s="9"/>
      <c r="M99" s="12"/>
      <c r="N99" s="9"/>
      <c r="O99" s="9"/>
      <c r="P99" s="12"/>
      <c r="Q99" s="9"/>
      <c r="R99" s="9"/>
    </row>
    <row r="100" spans="1:18" ht="45">
      <c r="A100" s="9">
        <v>99</v>
      </c>
      <c r="B100" s="9" t="s">
        <v>202</v>
      </c>
      <c r="C100" s="9" t="s">
        <v>265</v>
      </c>
      <c r="D100" s="14"/>
      <c r="E100" s="14" t="s">
        <v>32</v>
      </c>
      <c r="F100" s="14" t="s">
        <v>253</v>
      </c>
      <c r="G100" s="14" t="s">
        <v>261</v>
      </c>
      <c r="H100" s="21" t="s">
        <v>262</v>
      </c>
      <c r="I100" s="9" t="s">
        <v>335</v>
      </c>
      <c r="J100" s="10" t="s">
        <v>130</v>
      </c>
      <c r="K100" s="25" t="s">
        <v>133</v>
      </c>
      <c r="L100" s="9"/>
      <c r="M100" s="12"/>
      <c r="N100" s="9"/>
      <c r="O100" s="9"/>
      <c r="P100" s="12"/>
      <c r="Q100" s="9"/>
      <c r="R100" s="9"/>
    </row>
    <row r="101" spans="1:18" ht="30">
      <c r="A101" s="9">
        <v>100</v>
      </c>
      <c r="B101" s="9" t="s">
        <v>202</v>
      </c>
      <c r="C101" s="9" t="s">
        <v>269</v>
      </c>
      <c r="D101" s="14"/>
      <c r="E101" s="14" t="s">
        <v>32</v>
      </c>
      <c r="F101" s="14" t="s">
        <v>151</v>
      </c>
      <c r="G101" s="24" t="s">
        <v>267</v>
      </c>
      <c r="H101" s="21" t="s">
        <v>268</v>
      </c>
      <c r="I101" s="9"/>
      <c r="J101" s="25" t="s">
        <v>130</v>
      </c>
      <c r="K101" s="25" t="s">
        <v>133</v>
      </c>
      <c r="L101" s="9"/>
      <c r="M101" s="12"/>
      <c r="N101" s="9"/>
      <c r="O101" s="9"/>
      <c r="P101" s="12"/>
      <c r="Q101" s="9"/>
      <c r="R101" s="9"/>
    </row>
    <row r="102" spans="1:18" ht="15">
      <c r="A102" s="9">
        <v>101</v>
      </c>
      <c r="B102" s="9" t="s">
        <v>202</v>
      </c>
      <c r="C102" s="9" t="s">
        <v>208</v>
      </c>
      <c r="D102" s="14"/>
      <c r="E102" s="14" t="s">
        <v>32</v>
      </c>
      <c r="F102" s="14" t="s">
        <v>203</v>
      </c>
      <c r="G102" s="14" t="s">
        <v>270</v>
      </c>
      <c r="H102" s="24" t="s">
        <v>271</v>
      </c>
      <c r="I102" s="9"/>
      <c r="J102" s="25" t="s">
        <v>130</v>
      </c>
      <c r="K102" s="25" t="s">
        <v>133</v>
      </c>
      <c r="L102" s="9"/>
      <c r="M102" s="12"/>
      <c r="N102" s="9"/>
      <c r="O102" s="9"/>
      <c r="P102" s="12"/>
      <c r="Q102" s="9"/>
      <c r="R102" s="9"/>
    </row>
    <row r="103" spans="1:18" ht="15">
      <c r="A103" s="9">
        <v>102</v>
      </c>
      <c r="B103" s="9" t="s">
        <v>202</v>
      </c>
      <c r="C103" s="9" t="s">
        <v>266</v>
      </c>
      <c r="D103" s="14"/>
      <c r="E103" s="14" t="s">
        <v>32</v>
      </c>
      <c r="F103" s="14" t="s">
        <v>203</v>
      </c>
      <c r="G103" s="24" t="s">
        <v>272</v>
      </c>
      <c r="H103" s="24" t="s">
        <v>283</v>
      </c>
      <c r="I103" s="9"/>
      <c r="J103" s="25" t="s">
        <v>130</v>
      </c>
      <c r="K103" s="25" t="s">
        <v>133</v>
      </c>
      <c r="L103" s="9"/>
      <c r="M103" s="12"/>
      <c r="N103" s="9"/>
      <c r="O103" s="9"/>
      <c r="P103" s="12"/>
      <c r="Q103" s="9"/>
      <c r="R103" s="9"/>
    </row>
    <row r="104" spans="1:18" ht="15">
      <c r="A104" s="9">
        <v>103</v>
      </c>
      <c r="B104" s="9" t="s">
        <v>202</v>
      </c>
      <c r="C104" s="9" t="s">
        <v>273</v>
      </c>
      <c r="D104" s="14"/>
      <c r="E104" s="14" t="s">
        <v>32</v>
      </c>
      <c r="F104" s="14" t="s">
        <v>151</v>
      </c>
      <c r="G104" s="24" t="s">
        <v>275</v>
      </c>
      <c r="H104" s="24" t="s">
        <v>274</v>
      </c>
      <c r="I104" s="9"/>
      <c r="J104" s="25" t="s">
        <v>130</v>
      </c>
      <c r="K104" s="25" t="s">
        <v>133</v>
      </c>
      <c r="L104" s="35" t="s">
        <v>158</v>
      </c>
      <c r="M104" s="12"/>
      <c r="N104" s="9"/>
      <c r="O104" s="9"/>
      <c r="P104" s="12"/>
      <c r="Q104" s="9"/>
      <c r="R104" s="9"/>
    </row>
    <row r="105" spans="1:18" ht="30">
      <c r="A105" s="9">
        <v>104</v>
      </c>
      <c r="B105" s="9" t="s">
        <v>202</v>
      </c>
      <c r="C105" s="9" t="s">
        <v>273</v>
      </c>
      <c r="D105" s="14"/>
      <c r="E105" s="14" t="s">
        <v>32</v>
      </c>
      <c r="F105" s="14" t="s">
        <v>151</v>
      </c>
      <c r="G105" s="24" t="s">
        <v>276</v>
      </c>
      <c r="H105" s="24" t="s">
        <v>277</v>
      </c>
      <c r="I105" s="9"/>
      <c r="J105" s="25" t="s">
        <v>130</v>
      </c>
      <c r="K105" s="10" t="s">
        <v>371</v>
      </c>
      <c r="L105" s="35" t="s">
        <v>155</v>
      </c>
      <c r="M105" s="12"/>
      <c r="N105" s="9"/>
      <c r="O105" s="9"/>
      <c r="P105" s="12"/>
      <c r="Q105" s="9"/>
      <c r="R105" s="9"/>
    </row>
    <row r="106" spans="1:18" ht="30">
      <c r="A106" s="9">
        <v>105</v>
      </c>
      <c r="B106" s="9" t="s">
        <v>202</v>
      </c>
      <c r="C106" s="9" t="s">
        <v>273</v>
      </c>
      <c r="D106" s="14"/>
      <c r="E106" s="14" t="s">
        <v>32</v>
      </c>
      <c r="F106" s="14" t="s">
        <v>281</v>
      </c>
      <c r="G106" s="24" t="s">
        <v>282</v>
      </c>
      <c r="H106" s="24" t="s">
        <v>280</v>
      </c>
      <c r="I106" s="9"/>
      <c r="J106" s="25" t="s">
        <v>130</v>
      </c>
      <c r="K106" s="10" t="s">
        <v>371</v>
      </c>
      <c r="L106" s="35" t="s">
        <v>279</v>
      </c>
      <c r="M106" s="12"/>
      <c r="N106" s="9"/>
      <c r="O106" s="9"/>
      <c r="P106" s="12"/>
      <c r="Q106" s="9"/>
      <c r="R106" s="9"/>
    </row>
    <row r="107" spans="1:18" ht="15">
      <c r="A107" s="9">
        <v>106</v>
      </c>
      <c r="B107" s="9" t="s">
        <v>288</v>
      </c>
      <c r="C107" s="9" t="s">
        <v>285</v>
      </c>
      <c r="D107" s="14"/>
      <c r="E107" s="14" t="s">
        <v>40</v>
      </c>
      <c r="F107" s="14" t="s">
        <v>40</v>
      </c>
      <c r="G107" s="14"/>
      <c r="H107" s="24" t="s">
        <v>287</v>
      </c>
      <c r="I107" s="9"/>
      <c r="J107" s="25" t="s">
        <v>330</v>
      </c>
      <c r="K107" s="25" t="s">
        <v>286</v>
      </c>
      <c r="L107" s="9"/>
      <c r="M107" s="12"/>
      <c r="N107" s="9"/>
      <c r="O107" s="9" t="s">
        <v>368</v>
      </c>
      <c r="P107" s="12"/>
      <c r="Q107" s="9" t="b">
        <f ca="1">AND(OR(N107="",ISERROR(FIND(N107,"בוטל בוצע לביטול עתידי"))),M107&lt;TODAY())</f>
        <v>1</v>
      </c>
      <c r="R107" s="9"/>
    </row>
    <row r="108" spans="1:18" ht="60">
      <c r="A108" s="9">
        <v>107</v>
      </c>
      <c r="B108" s="9" t="s">
        <v>290</v>
      </c>
      <c r="C108" s="9" t="s">
        <v>289</v>
      </c>
      <c r="D108" s="14"/>
      <c r="E108" s="14" t="s">
        <v>32</v>
      </c>
      <c r="F108" s="14" t="s">
        <v>49</v>
      </c>
      <c r="G108" s="14" t="s">
        <v>258</v>
      </c>
      <c r="H108" s="21" t="s">
        <v>291</v>
      </c>
      <c r="I108" s="9"/>
      <c r="J108" s="25" t="s">
        <v>130</v>
      </c>
      <c r="K108" s="25" t="s">
        <v>264</v>
      </c>
      <c r="L108" s="9"/>
      <c r="M108" s="12"/>
      <c r="N108" s="9"/>
      <c r="O108" s="9"/>
      <c r="P108" s="12"/>
      <c r="Q108" s="9"/>
      <c r="R108" s="9"/>
    </row>
    <row r="109" spans="1:18" ht="15">
      <c r="A109" s="9">
        <v>108</v>
      </c>
      <c r="B109" s="9" t="s">
        <v>290</v>
      </c>
      <c r="C109" s="9" t="s">
        <v>289</v>
      </c>
      <c r="D109" s="14"/>
      <c r="E109" s="14" t="s">
        <v>32</v>
      </c>
      <c r="F109" s="14" t="s">
        <v>49</v>
      </c>
      <c r="G109" s="14" t="s">
        <v>293</v>
      </c>
      <c r="H109" s="24" t="s">
        <v>292</v>
      </c>
      <c r="I109" s="9"/>
      <c r="J109" s="25" t="s">
        <v>130</v>
      </c>
      <c r="K109" s="25" t="s">
        <v>133</v>
      </c>
      <c r="L109" s="9"/>
      <c r="M109" s="12"/>
      <c r="N109" s="9"/>
      <c r="O109" s="9"/>
      <c r="P109" s="12"/>
      <c r="Q109" s="9"/>
      <c r="R109" s="9"/>
    </row>
    <row r="110" spans="1:18" ht="45">
      <c r="A110" s="9">
        <v>109</v>
      </c>
      <c r="B110" s="9" t="s">
        <v>202</v>
      </c>
      <c r="C110" s="9" t="s">
        <v>305</v>
      </c>
      <c r="D110" s="14"/>
      <c r="E110" s="14" t="s">
        <v>306</v>
      </c>
      <c r="F110" s="14" t="s">
        <v>307</v>
      </c>
      <c r="G110" s="20" t="s">
        <v>308</v>
      </c>
      <c r="H110" s="24"/>
      <c r="I110" s="9"/>
      <c r="J110" s="25" t="s">
        <v>330</v>
      </c>
      <c r="K110" s="25" t="s">
        <v>372</v>
      </c>
      <c r="L110" s="9"/>
      <c r="M110" s="12"/>
      <c r="N110" s="9"/>
      <c r="O110" s="9"/>
      <c r="P110" s="12"/>
      <c r="Q110" s="9" t="b">
        <f ca="1">AND(OR(N110="",ISERROR(FIND(N110,"בוטל בוצע לביטול עתידי"))),M110&lt;TODAY())</f>
        <v>1</v>
      </c>
      <c r="R110" s="9"/>
    </row>
    <row r="111" spans="1:18" ht="60">
      <c r="A111" s="9">
        <v>110</v>
      </c>
      <c r="B111" s="9" t="s">
        <v>202</v>
      </c>
      <c r="C111" s="9" t="s">
        <v>305</v>
      </c>
      <c r="D111" s="14"/>
      <c r="E111" s="14" t="s">
        <v>212</v>
      </c>
      <c r="F111" s="14" t="s">
        <v>314</v>
      </c>
      <c r="G111" s="14" t="s">
        <v>313</v>
      </c>
      <c r="H111" s="21" t="s">
        <v>315</v>
      </c>
      <c r="I111" s="9" t="s">
        <v>361</v>
      </c>
      <c r="J111" s="25" t="s">
        <v>130</v>
      </c>
      <c r="K111" s="25" t="s">
        <v>132</v>
      </c>
      <c r="L111" s="9"/>
      <c r="M111" s="12"/>
      <c r="N111" s="9"/>
      <c r="O111" s="9"/>
      <c r="P111" s="12"/>
      <c r="Q111" s="9"/>
      <c r="R111" s="9"/>
    </row>
    <row r="112" spans="1:18" ht="15">
      <c r="A112" s="9">
        <v>111</v>
      </c>
      <c r="B112" s="9" t="s">
        <v>202</v>
      </c>
      <c r="C112" s="9" t="s">
        <v>305</v>
      </c>
      <c r="D112" s="14"/>
      <c r="E112" s="14" t="s">
        <v>32</v>
      </c>
      <c r="F112" s="14" t="s">
        <v>317</v>
      </c>
      <c r="G112" s="14" t="s">
        <v>318</v>
      </c>
      <c r="H112" s="24"/>
      <c r="I112" s="9"/>
      <c r="J112" s="25" t="s">
        <v>131</v>
      </c>
      <c r="K112" s="25" t="s">
        <v>316</v>
      </c>
      <c r="L112" s="9"/>
      <c r="M112" s="12"/>
      <c r="N112" s="9"/>
      <c r="O112" s="9"/>
      <c r="P112" s="12"/>
      <c r="Q112" s="9" t="b">
        <f ca="1">AND(OR(N112="",ISERROR(FIND(N112,"בוטל בוצע לביטול עתידי"))),M112&lt;TODAY())</f>
        <v>1</v>
      </c>
      <c r="R112" s="9"/>
    </row>
    <row r="113" spans="1:18" ht="15">
      <c r="A113" s="9">
        <v>112</v>
      </c>
      <c r="B113" s="9" t="s">
        <v>202</v>
      </c>
      <c r="C113" s="9" t="s">
        <v>305</v>
      </c>
      <c r="D113" s="14"/>
      <c r="E113" s="14" t="s">
        <v>319</v>
      </c>
      <c r="F113" s="14" t="s">
        <v>320</v>
      </c>
      <c r="G113" s="14" t="s">
        <v>318</v>
      </c>
      <c r="H113" s="24"/>
      <c r="I113" s="9" t="s">
        <v>362</v>
      </c>
      <c r="J113" s="14" t="s">
        <v>131</v>
      </c>
      <c r="K113" s="14" t="s">
        <v>327</v>
      </c>
      <c r="L113" s="9"/>
      <c r="M113" s="12"/>
      <c r="N113" s="9"/>
      <c r="O113" s="9" t="s">
        <v>144</v>
      </c>
      <c r="P113" s="12"/>
      <c r="Q113" s="9"/>
      <c r="R113" s="9"/>
    </row>
    <row r="114" spans="1:18" ht="30">
      <c r="A114" s="9">
        <v>113</v>
      </c>
      <c r="B114" s="9" t="s">
        <v>202</v>
      </c>
      <c r="C114" s="9" t="s">
        <v>305</v>
      </c>
      <c r="D114" s="14"/>
      <c r="E114" s="14" t="s">
        <v>212</v>
      </c>
      <c r="F114" s="14" t="s">
        <v>40</v>
      </c>
      <c r="G114" s="36" t="s">
        <v>321</v>
      </c>
      <c r="H114" s="21" t="s">
        <v>322</v>
      </c>
      <c r="I114" s="9"/>
      <c r="J114" s="25" t="s">
        <v>130</v>
      </c>
      <c r="K114" s="25" t="s">
        <v>363</v>
      </c>
      <c r="L114" s="9"/>
      <c r="M114" s="12"/>
      <c r="N114" s="9"/>
      <c r="O114" s="9"/>
      <c r="P114" s="12"/>
      <c r="Q114" s="9"/>
      <c r="R114" s="9"/>
    </row>
    <row r="115" spans="1:18" ht="15">
      <c r="A115" s="9">
        <v>114</v>
      </c>
      <c r="B115" s="9" t="s">
        <v>202</v>
      </c>
      <c r="C115" s="9" t="s">
        <v>305</v>
      </c>
      <c r="D115" s="14"/>
      <c r="E115" s="14" t="s">
        <v>212</v>
      </c>
      <c r="F115" s="14" t="s">
        <v>323</v>
      </c>
      <c r="G115" s="14" t="s">
        <v>326</v>
      </c>
      <c r="H115" s="24" t="s">
        <v>325</v>
      </c>
      <c r="I115" s="9" t="s">
        <v>364</v>
      </c>
      <c r="J115" s="14" t="s">
        <v>130</v>
      </c>
      <c r="K115" s="14" t="s">
        <v>363</v>
      </c>
      <c r="L115" s="36" t="s">
        <v>324</v>
      </c>
      <c r="M115" s="12"/>
      <c r="N115" s="9"/>
      <c r="O115" s="9" t="s">
        <v>144</v>
      </c>
      <c r="P115" s="12"/>
      <c r="Q115" s="9"/>
      <c r="R115" s="9"/>
    </row>
    <row r="116" spans="1:18" ht="15">
      <c r="A116" s="9">
        <v>115</v>
      </c>
      <c r="B116" s="9" t="s">
        <v>5</v>
      </c>
      <c r="C116" s="9" t="s">
        <v>338</v>
      </c>
      <c r="D116" s="14"/>
      <c r="E116" s="14" t="s">
        <v>32</v>
      </c>
      <c r="F116" s="14" t="s">
        <v>33</v>
      </c>
      <c r="G116" s="36" t="s">
        <v>337</v>
      </c>
      <c r="H116" s="24" t="s">
        <v>339</v>
      </c>
      <c r="I116" s="9"/>
      <c r="J116" s="25" t="s">
        <v>130</v>
      </c>
      <c r="K116" s="25" t="s">
        <v>340</v>
      </c>
      <c r="L116" s="9"/>
      <c r="M116" s="12"/>
      <c r="N116" s="9"/>
      <c r="O116" s="9"/>
      <c r="P116" s="12"/>
      <c r="Q116" s="9"/>
      <c r="R116" s="9"/>
    </row>
    <row r="117" spans="1:18" ht="30">
      <c r="A117" s="37">
        <v>116</v>
      </c>
      <c r="B117" s="38" t="s">
        <v>202</v>
      </c>
      <c r="C117" s="37" t="s">
        <v>341</v>
      </c>
      <c r="D117" s="38" t="s">
        <v>342</v>
      </c>
      <c r="E117" s="38" t="s">
        <v>342</v>
      </c>
      <c r="F117" s="14"/>
      <c r="G117" s="39" t="s">
        <v>343</v>
      </c>
      <c r="H117" s="37"/>
      <c r="I117" s="9"/>
      <c r="J117" s="37" t="s">
        <v>130</v>
      </c>
      <c r="K117" s="37" t="s">
        <v>264</v>
      </c>
      <c r="L117" s="9"/>
      <c r="M117" s="12"/>
      <c r="N117" s="9"/>
      <c r="O117" s="9"/>
      <c r="P117" s="12"/>
      <c r="Q117" s="9"/>
      <c r="R117" s="9"/>
    </row>
    <row r="118" spans="1:18" ht="75">
      <c r="A118" s="9">
        <v>117</v>
      </c>
      <c r="B118" s="9" t="s">
        <v>202</v>
      </c>
      <c r="C118" s="9" t="s">
        <v>346</v>
      </c>
      <c r="D118" s="41"/>
      <c r="E118" s="14" t="s">
        <v>32</v>
      </c>
      <c r="F118" s="23" t="s">
        <v>151</v>
      </c>
      <c r="G118" s="20" t="s">
        <v>344</v>
      </c>
      <c r="H118" s="22" t="s">
        <v>345</v>
      </c>
      <c r="I118" s="41"/>
      <c r="J118" s="25" t="s">
        <v>130</v>
      </c>
      <c r="K118" s="10" t="s">
        <v>371</v>
      </c>
      <c r="L118" s="9"/>
      <c r="M118" s="12"/>
      <c r="N118" s="9"/>
      <c r="O118" s="9"/>
      <c r="P118" s="12"/>
      <c r="Q118" s="9"/>
      <c r="R118" s="9"/>
    </row>
    <row r="119" spans="1:18" ht="30">
      <c r="A119" s="9">
        <v>118</v>
      </c>
      <c r="B119" s="9" t="s">
        <v>202</v>
      </c>
      <c r="C119" s="9" t="s">
        <v>348</v>
      </c>
      <c r="D119" s="14"/>
      <c r="E119" s="14" t="s">
        <v>32</v>
      </c>
      <c r="F119" s="14" t="s">
        <v>349</v>
      </c>
      <c r="G119" s="10" t="s">
        <v>350</v>
      </c>
      <c r="H119" s="24"/>
      <c r="I119" s="9"/>
      <c r="J119" s="25" t="s">
        <v>130</v>
      </c>
      <c r="K119" s="25" t="s">
        <v>296</v>
      </c>
      <c r="L119" s="9"/>
      <c r="M119" s="12"/>
      <c r="N119" s="9"/>
      <c r="O119" s="9"/>
      <c r="P119" s="12"/>
      <c r="Q119" s="9"/>
      <c r="R119" s="9"/>
    </row>
    <row r="120" spans="1:18" ht="15">
      <c r="A120" s="37">
        <v>119</v>
      </c>
      <c r="B120" s="42" t="s">
        <v>202</v>
      </c>
      <c r="C120" s="9" t="s">
        <v>351</v>
      </c>
      <c r="D120" s="43"/>
      <c r="E120" s="43" t="s">
        <v>319</v>
      </c>
      <c r="F120" s="43"/>
      <c r="G120" s="44" t="s">
        <v>353</v>
      </c>
      <c r="H120" s="44" t="s">
        <v>354</v>
      </c>
      <c r="I120" s="43"/>
      <c r="J120" s="43" t="s">
        <v>130</v>
      </c>
      <c r="K120" s="43" t="s">
        <v>352</v>
      </c>
      <c r="L120" s="43"/>
      <c r="M120" s="43"/>
      <c r="N120" s="43"/>
      <c r="O120" s="42" t="s">
        <v>368</v>
      </c>
      <c r="P120" s="43"/>
      <c r="Q120" s="43"/>
      <c r="R120" s="43"/>
    </row>
    <row r="121" spans="1:18" ht="15">
      <c r="A121" s="9">
        <v>120</v>
      </c>
      <c r="B121" s="9" t="s">
        <v>202</v>
      </c>
      <c r="C121" s="9" t="s">
        <v>351</v>
      </c>
      <c r="D121" s="14"/>
      <c r="E121" s="14" t="s">
        <v>32</v>
      </c>
      <c r="F121" s="14" t="s">
        <v>33</v>
      </c>
      <c r="G121" s="14" t="s">
        <v>355</v>
      </c>
      <c r="H121" s="24" t="s">
        <v>369</v>
      </c>
      <c r="I121" s="9"/>
      <c r="J121" s="14" t="s">
        <v>130</v>
      </c>
      <c r="K121" s="14" t="s">
        <v>340</v>
      </c>
      <c r="L121" s="9"/>
      <c r="M121" s="12"/>
      <c r="N121" s="9"/>
      <c r="O121" s="9" t="s">
        <v>368</v>
      </c>
      <c r="P121" s="12"/>
      <c r="Q121" s="9"/>
      <c r="R121" s="9"/>
    </row>
    <row r="122" spans="1:18" ht="15">
      <c r="A122" s="9">
        <v>121</v>
      </c>
      <c r="B122" s="9" t="s">
        <v>202</v>
      </c>
      <c r="C122" s="9" t="s">
        <v>351</v>
      </c>
      <c r="D122" s="14"/>
      <c r="E122" s="14" t="s">
        <v>297</v>
      </c>
      <c r="F122" s="14" t="s">
        <v>29</v>
      </c>
      <c r="G122" s="14" t="s">
        <v>365</v>
      </c>
      <c r="H122" s="24"/>
      <c r="I122" s="9"/>
      <c r="J122" s="14" t="s">
        <v>131</v>
      </c>
      <c r="K122" s="14" t="s">
        <v>136</v>
      </c>
      <c r="L122" s="9"/>
      <c r="M122" s="12"/>
      <c r="N122" s="9"/>
      <c r="O122" s="9" t="s">
        <v>368</v>
      </c>
      <c r="P122" s="12"/>
      <c r="Q122" s="9" t="b">
        <f ca="1">AND(OR(N122="",ISERROR(FIND(N122,"בוטל בוצע לביטול עתידי"))),M122&lt;TODAY())</f>
        <v>1</v>
      </c>
      <c r="R122" s="9"/>
    </row>
  </sheetData>
  <autoFilter ref="A1:R122"/>
  <customSheetViews>
    <customSheetView guid="{501a599f-502b-435d-8ac6-338434026cd9}" scale="80" showAutoFilter="1" showGridLines="0" topLeftCell="A1">
      <pane ySplit="1" topLeftCell="A2" activePane="bottomLeft" state="frozen"/>
      <selection pane="bottomLeft" activeCell="B3" sqref="B3"/>
      <pageMargins left="0.7" right="0.7" top="0.75" bottom="0.75" header="0.3" footer="0.3"/>
      <pageSetup orientation="portrait" r:id="rId2"/>
      <autoFilter ref="A1:R122"/>
    </customSheetView>
    <customSheetView guid="{91ec6596-df05-46d7-8053-32f2c96eaf67}" filter="1" hiddenColumns="1" scale="70" showAutoFilter="1" showGridLines="0" topLeftCell="A1">
      <pane ySplit="2" topLeftCell="A52" activePane="bottomLeft" state="frozen"/>
      <selection pane="bottomLeft" activeCell="K1" sqref="K1:K1048576"/>
      <pageMargins left="0.7" right="0.7" top="0.75" bottom="0.75" header="0.3" footer="0.3"/>
      <pageSetup orientation="portrait" r:id="rId3"/>
      <autoFilter ref="A1:R122">
        <filterColumn colId="14">
          <filters blank="1">
            <filter val="במסמך הסיכום לא מופיע שדה כינוי"/>
            <filter val="המלצת לוגמ&quot;ר הינה ששדה זה ייצג אתר. במסמך הסיכום שיצא מטעם הזכייון לא כתוב זאת בצורה ברורה, יש לחדד זאת"/>
            <filter val="השדה לא מופיע במסמך הסיכום"/>
            <filter val="לא מופיע במסמך הסיכום"/>
            <filter val="לבדיקה מול ישראל אברמוביץ"/>
            <filter val="לבירור מול אילן מרום"/>
            <filter val="לבירור מול סיון אינשנק"/>
            <filter val="לבירור מול צוות מלאי"/>
          </filters>
        </filterColumn>
      </autoFilter>
    </customSheetView>
    <customSheetView guid="{0c608950-1b48-4260-b137-f9d3e381da99}" filter="1" hiddenColumns="1" scale="80" showAutoFilter="1" showGridLines="0" topLeftCell="F1">
      <pane ySplit="2" topLeftCell="A95" activePane="bottomLeft" state="frozen"/>
      <selection pane="bottomLeft" activeCell="G116" sqref="G116"/>
      <pageMargins left="0.7" right="0.7" top="0.75" bottom="0.75" header="0.3" footer="0.3"/>
      <pageSetup orientation="portrait" r:id="rId4"/>
      <autoFilter ref="A1:R121">
        <filterColumn colId="14">
          <filters blank="1"/>
        </filterColumn>
      </autoFilter>
    </customSheetView>
    <customSheetView guid="{3c8137c7-4963-45ae-ad77-d000b49868c4}" filter="1" hiddenColumns="1" scale="80" showAutoFilter="1" showGridLines="0" topLeftCell="A1">
      <pane ySplit="1" topLeftCell="A2" activePane="bottomLeft" state="frozen"/>
      <selection pane="bottomLeft" activeCell="G22" sqref="G22"/>
      <pageMargins left="0.7" right="0.7" top="0.75" bottom="0.75" header="0.3" footer="0.3"/>
      <pageSetup orientation="portrait" r:id="rId5"/>
      <autoFilter ref="A1:R109">
        <filterColumn colId="4">
          <filters blank="1"/>
        </filterColumn>
        <filterColumn colId="14">
          <filters blank="1">
            <filter val="במסמך הסיכום לא מופיע שדה כינוי"/>
            <filter val="הוחלט"/>
            <filter val="המלצת לוגמ&quot;ר הינה ששדה זה ייצג אתר. במסמך הסיכום שיצא מטעם הזכייון לא כתוב זאת בצורה ברורה, יש לחדד זאת"/>
            <filter val="השדה לא מופיע במסמך הסיכום"/>
            <filter val="לא מופיע במסמך הסיכום"/>
            <filter val="לבדיקה מול ישראל אברמוביץ"/>
            <filter val="לבירור מול אילן מרום"/>
            <filter val="לבירור מול סיון אינשנק"/>
            <filter val="לבירור מול צוות מלאי"/>
            <filter val="נסגר במסגרת דיוני שרשרת אספקה מול הזכיין."/>
          </filters>
        </filterColumn>
      </autoFilter>
    </customSheetView>
    <customSheetView guid="{672c870d-c8ca-4c25-a7a2-8b7e244196b1}" hiddenColumns="1" scale="80" showAutoFilter="1" showGridLines="0" topLeftCell="A1">
      <pane ySplit="1" topLeftCell="A65" activePane="bottomLeft" state="frozen"/>
      <selection pane="bottomLeft" activeCell="G110" sqref="G110"/>
      <pageMargins left="0.7" right="0.7" top="0.75" bottom="0.75" header="0.3" footer="0.3"/>
      <pageSetup orientation="portrait" r:id="rId6"/>
      <autoFilter ref="A1:R118"/>
    </customSheetView>
    <customSheetView guid="{cb4ecc6f-b32e-4dd6-bd0a-0d7170419d67}" hiddenColumns="1" scale="80" showGridLines="0" topLeftCell="A1">
      <pane ySplit="1" topLeftCell="A2" activePane="bottomLeft" state="frozen"/>
      <selection pane="bottomLeft" activeCell="J126" sqref="J126"/>
      <pageMargins left="0.7" right="0.7" top="0.75" bottom="0.75" header="0.3" footer="0.3"/>
      <pageSetup orientation="portrait" r:id="rId7"/>
    </customSheetView>
    <customSheetView guid="{fca16af1-9228-4b9e-ab9e-d4c95ce2e428}" hiddenColumns="1" scale="80" showAutoFilter="1" showGridLines="0" topLeftCell="A1">
      <pane ySplit="1" topLeftCell="A2" activePane="bottomLeft" state="frozen"/>
      <selection pane="bottomLeft" activeCell="H11" sqref="H11"/>
      <pageMargins left="0.7" right="0.7" top="0.75" bottom="0.75" header="0.3" footer="0.3"/>
      <pageSetup orientation="portrait" r:id="rId8"/>
      <autoFilter ref="A1:R122"/>
    </customSheetView>
  </customSheetViews>
  <conditionalFormatting sqref="O99:O1048576 O1:O10 O12:O97 I11">
    <cfRule type="cellIs" priority="15" dxfId="0" operator="equal">
      <formula>"בוצע"</formula>
    </cfRule>
  </conditionalFormatting>
  <conditionalFormatting sqref="N98">
    <cfRule type="cellIs" priority="1" dxfId="0" operator="equal">
      <formula>"בוצע"</formula>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37458807-7872-4881-ABD7-922FFAAB4B59}">
  <dimension ref="A3:D79"/>
  <sheetViews>
    <sheetView rightToLeft="1" workbookViewId="0" topLeftCell="A1">
      <selection pane="topLeft" activeCell="E51" sqref="E51"/>
    </sheetView>
  </sheetViews>
  <sheetFormatPr defaultRowHeight="15"/>
  <cols>
    <col min="1" max="1" width="10" bestFit="1" customWidth="1"/>
    <col min="2" max="2" width="16.1428571428571" bestFit="1" customWidth="1"/>
    <col min="3" max="3" width="1.85714285714286" bestFit="1" customWidth="1"/>
    <col min="4" max="4" width="11.4285714285714" bestFit="1" customWidth="1"/>
    <col min="5" max="5" width="5.14285714285714" bestFit="1" customWidth="1"/>
    <col min="6" max="7" width="11.4285714285714" bestFit="1" customWidth="1"/>
    <col min="8" max="8" width="4.42857142857143" customWidth="1"/>
    <col min="9" max="9" width="4.57142857142857" customWidth="1"/>
    <col min="10" max="10" width="11.4285714285714" bestFit="1" customWidth="1"/>
  </cols>
  <sheetData>
    <row r="3" spans="2:2" ht="15">
      <c r="B3" s="1" t="s">
        <v>9</v>
      </c>
    </row>
    <row r="4" spans="2:2" ht="15">
      <c r="B4" t="s">
        <v>10</v>
      </c>
    </row>
    <row r="5" spans="1:2" ht="15">
      <c r="A5" t="s">
        <v>12</v>
      </c>
      <c r="B5" s="2"/>
    </row>
    <row r="24" spans="1:2" ht="15">
      <c r="A24" s="1" t="s">
        <v>12</v>
      </c>
      <c r="B24" s="1" t="s">
        <v>9</v>
      </c>
    </row>
    <row r="25" spans="1:4" ht="15">
      <c r="A25" s="1" t="s">
        <v>11</v>
      </c>
      <c r="B25" t="s">
        <v>150</v>
      </c>
      <c r="D25" t="s">
        <v>10</v>
      </c>
    </row>
    <row r="26" spans="1:4" ht="15">
      <c r="A26" s="3" t="s">
        <v>130</v>
      </c>
      <c r="B26" s="2">
        <v>67</v>
      </c>
      <c r="C26" s="2"/>
      <c r="D26" s="2">
        <v>67</v>
      </c>
    </row>
    <row r="27" spans="1:4" ht="15">
      <c r="A27" s="4" t="s">
        <v>132</v>
      </c>
      <c r="B27" s="2">
        <v>53</v>
      </c>
      <c r="C27" s="2"/>
      <c r="D27" s="2">
        <v>53</v>
      </c>
    </row>
    <row r="28" spans="1:4" ht="15">
      <c r="A28" s="4" t="s">
        <v>133</v>
      </c>
      <c r="B28" s="2">
        <v>8</v>
      </c>
      <c r="C28" s="2"/>
      <c r="D28" s="2">
        <v>8</v>
      </c>
    </row>
    <row r="29" spans="1:4" ht="15">
      <c r="A29" s="4" t="s">
        <v>134</v>
      </c>
      <c r="B29" s="2">
        <v>1</v>
      </c>
      <c r="C29" s="2"/>
      <c r="D29" s="2">
        <v>1</v>
      </c>
    </row>
    <row r="30" spans="1:4" ht="15">
      <c r="A30" s="4" t="s">
        <v>84</v>
      </c>
      <c r="B30" s="2">
        <v>1</v>
      </c>
      <c r="C30" s="2"/>
      <c r="D30" s="2">
        <v>1</v>
      </c>
    </row>
    <row r="31" spans="1:4" ht="15">
      <c r="A31" s="4" t="s">
        <v>135</v>
      </c>
      <c r="B31" s="2">
        <v>1</v>
      </c>
      <c r="C31" s="2"/>
      <c r="D31" s="2">
        <v>1</v>
      </c>
    </row>
    <row r="32" spans="1:4" ht="15">
      <c r="A32" s="4" t="s">
        <v>264</v>
      </c>
      <c r="B32" s="2">
        <v>1</v>
      </c>
      <c r="C32" s="2"/>
      <c r="D32" s="2">
        <v>1</v>
      </c>
    </row>
    <row r="33" spans="1:4" ht="15">
      <c r="A33" s="4" t="s">
        <v>278</v>
      </c>
      <c r="B33" s="2">
        <v>2</v>
      </c>
      <c r="C33" s="2"/>
      <c r="D33" s="2">
        <v>2</v>
      </c>
    </row>
    <row r="34" spans="1:4" ht="15">
      <c r="A34" s="3" t="s">
        <v>131</v>
      </c>
      <c r="B34" s="2">
        <v>30</v>
      </c>
      <c r="C34" s="2"/>
      <c r="D34" s="2">
        <v>30</v>
      </c>
    </row>
    <row r="35" spans="1:4" ht="15">
      <c r="A35" s="4" t="s">
        <v>129</v>
      </c>
      <c r="B35" s="2">
        <v>6</v>
      </c>
      <c r="C35" s="2"/>
      <c r="D35" s="2">
        <v>6</v>
      </c>
    </row>
    <row r="36" spans="1:4" ht="15">
      <c r="A36" s="4" t="s">
        <v>131</v>
      </c>
      <c r="B36" s="2">
        <v>2</v>
      </c>
      <c r="C36" s="2"/>
      <c r="D36" s="2">
        <v>2</v>
      </c>
    </row>
    <row r="37" spans="1:4" ht="15">
      <c r="A37" s="4" t="s">
        <v>136</v>
      </c>
      <c r="B37" s="2">
        <v>2</v>
      </c>
      <c r="C37" s="2"/>
      <c r="D37" s="2">
        <v>2</v>
      </c>
    </row>
    <row r="38" spans="1:4" ht="15">
      <c r="A38" s="4" t="s">
        <v>214</v>
      </c>
      <c r="B38" s="2">
        <v>1</v>
      </c>
      <c r="C38" s="2"/>
      <c r="D38" s="2">
        <v>1</v>
      </c>
    </row>
    <row r="39" spans="1:4" ht="15">
      <c r="A39" s="4" t="s">
        <v>199</v>
      </c>
      <c r="B39" s="2">
        <v>19</v>
      </c>
      <c r="C39" s="2"/>
      <c r="D39" s="2">
        <v>19</v>
      </c>
    </row>
    <row r="40" spans="1:4" ht="15">
      <c r="A40" s="3" t="s">
        <v>150</v>
      </c>
      <c r="B40" s="2">
        <v>7</v>
      </c>
      <c r="C40" s="2">
        <v>1</v>
      </c>
      <c r="D40" s="2">
        <v>8</v>
      </c>
    </row>
    <row r="41" spans="1:4" ht="15">
      <c r="A41" s="4" t="s">
        <v>150</v>
      </c>
      <c r="B41" s="2">
        <v>7</v>
      </c>
      <c r="C41" s="2">
        <v>1</v>
      </c>
      <c r="D41" s="2">
        <v>8</v>
      </c>
    </row>
    <row r="42" spans="1:4" ht="15">
      <c r="A42" s="3" t="s">
        <v>10</v>
      </c>
      <c r="B42" s="2">
        <v>104</v>
      </c>
      <c r="C42" s="2">
        <v>1</v>
      </c>
      <c r="D42" s="2">
        <v>105</v>
      </c>
    </row>
    <row r="77" spans="2:2" ht="15">
      <c r="B77" s="1" t="s">
        <v>9</v>
      </c>
    </row>
    <row r="78" spans="2:2" ht="15">
      <c r="B78" t="s">
        <v>10</v>
      </c>
    </row>
    <row r="79" spans="1:2" ht="15">
      <c r="A79" t="s">
        <v>12</v>
      </c>
      <c r="B79" s="2"/>
    </row>
  </sheetData>
  <customSheetViews>
    <customSheetView guid="{501a599f-502b-435d-8ac6-338434026cd9}" topLeftCell="A1">
      <selection pane="topLeft" activeCell="E51" sqref="E51"/>
      <pageMargins left="0.7" right="0.7" top="0.75" bottom="0.75" header="0.3" footer="0.3"/>
      <pageSetup orientation="portrait"/>
    </customSheetView>
    <customSheetView guid="{91ec6596-df05-46d7-8053-32f2c96eaf67}" topLeftCell="A1">
      <selection pane="topLeft" activeCell="B20" sqref="B20"/>
      <pageMargins left="0.7" right="0.7" top="0.75" bottom="0.75" header="0.3" footer="0.3"/>
      <pageSetup orientation="portrait"/>
    </customSheetView>
    <customSheetView guid="{0c608950-1b48-4260-b137-f9d3e381da99}" topLeftCell="A1">
      <selection pane="topLeft" activeCell="A33" sqref="A33:XFD46"/>
      <pageMargins left="0.7" right="0.7" top="0.75" bottom="0.75" header="0.3" footer="0.3"/>
      <pageSetup orientation="portrait"/>
    </customSheetView>
    <customSheetView guid="{3c8137c7-4963-45ae-ad77-d000b49868c4}" topLeftCell="A1">
      <selection pane="topLeft" activeCell="S18" sqref="S18"/>
      <pageMargins left="0.7" right="0.7" top="0.75" bottom="0.75" header="0.3" footer="0.3"/>
      <pageSetup orientation="portrait"/>
    </customSheetView>
    <customSheetView guid="{672c870d-c8ca-4c25-a7a2-8b7e244196b1}" topLeftCell="A1">
      <selection pane="topLeft" activeCell="A33" sqref="A33:XFD46"/>
      <pageMargins left="0.7" right="0.7" top="0.75" bottom="0.75" header="0.3" footer="0.3"/>
      <pageSetup orientation="portrait"/>
    </customSheetView>
    <customSheetView guid="{cb4ecc6f-b32e-4dd6-bd0a-0d7170419d67}" topLeftCell="A1">
      <selection pane="topLeft" activeCell="E51" sqref="E51"/>
      <pageMargins left="0.7" right="0.7" top="0.75" bottom="0.75" header="0.3" footer="0.3"/>
      <pageSetup orientation="portrait"/>
    </customSheetView>
    <customSheetView guid="{fca16af1-9228-4b9e-ab9e-d4c95ce2e428}" topLeftCell="A1">
      <selection pane="topLeft" activeCell="E51" sqref="E51"/>
      <pageMargins left="0.7" right="0.7" top="0.75" bottom="0.75" header="0.3" footer="0.3"/>
      <pageSetup orientation="portrait"/>
    </customSheetView>
  </customSheetView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